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9AC3A89C-EC02-47F5-8905-FC9D792BBE43}"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<sst xmlns="http://schemas.openxmlformats.org/spreadsheetml/2006/main" count="11244" uniqueCount="2031">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</sst>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1609</v>
      </c>
      <c r="D23" s="154"/>
      <c r="E23" s="155"/>
      <c r="F23" s="51"/>
      <c r="G23" s="153" t="s">
        <v>1610</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1562</v>
      </c>
      <c r="D27" s="136"/>
      <c r="E27" s="137"/>
      <c r="F27" s="51"/>
      <c r="G27" s="135" t="s">
        <v>1563</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1601</v>
      </c>
      <c r="D39" s="136"/>
      <c r="E39" s="137"/>
      <c r="F39" s="51"/>
      <c r="G39" s="135" t="s">
        <v>1602</v>
      </c>
      <c r="H39" s="136"/>
      <c r="I39" s="137"/>
      <c r="K39" s="135" t="s">
        <v>1560</v>
      </c>
      <c r="L39" s="136"/>
      <c r="M39" s="137"/>
      <c r="N39" s="51"/>
      <c r="O39" s="135" t="s">
        <v>1561</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44365</v>
      </c>
      <c r="C8" s="65">
        <f>VLOOKUP($A8,'Return Data'!$B$7:$R$2843,4,0)</f>
        <v>1058.6400000000001</v>
      </c>
      <c r="D8" s="65">
        <f>VLOOKUP($A8,'Return Data'!$B$7:$R$2843,10,0)</f>
        <v>8.5462000000000007</v>
      </c>
      <c r="E8" s="66">
        <f t="shared" ref="E8:E40" si="0">RANK(D8,D$8:D$40,0)</f>
        <v>15</v>
      </c>
      <c r="F8" s="65">
        <f>VLOOKUP($A8,'Return Data'!$B$7:$R$2843,11,0)</f>
        <v>15.9404</v>
      </c>
      <c r="G8" s="66">
        <f t="shared" ref="G8:G40" si="1">RANK(F8,F$8:F$40,0)</f>
        <v>15</v>
      </c>
      <c r="H8" s="65">
        <f>VLOOKUP($A8,'Return Data'!$B$7:$R$2843,12,0)</f>
        <v>34.656199999999998</v>
      </c>
      <c r="I8" s="66">
        <f t="shared" ref="I8:I40" si="2">RANK(H8,H$8:H$40,0)</f>
        <v>11</v>
      </c>
      <c r="J8" s="65">
        <f>VLOOKUP($A8,'Return Data'!$B$7:$R$2843,13,0)</f>
        <v>52.731099999999998</v>
      </c>
      <c r="K8" s="66">
        <f t="shared" ref="K8:K40" si="3">RANK(J8,J$8:J$40,0)</f>
        <v>8</v>
      </c>
      <c r="L8" s="65">
        <f>VLOOKUP($A8,'Return Data'!$B$7:$R$2843,17,0)</f>
        <v>14.946</v>
      </c>
      <c r="M8" s="66">
        <f t="shared" ref="M8:M17" si="4">RANK(L8,L$8:L$40,0)</f>
        <v>24</v>
      </c>
      <c r="N8" s="65">
        <f>VLOOKUP($A8,'Return Data'!$B$7:$R$2843,14,0)</f>
        <v>10.093400000000001</v>
      </c>
      <c r="O8" s="66">
        <f>RANK(N8,N$8:N$40,0)</f>
        <v>24</v>
      </c>
      <c r="P8" s="65">
        <f>VLOOKUP($A8,'Return Data'!$B$7:$R$2843,15,0)</f>
        <v>11.709199999999999</v>
      </c>
      <c r="Q8" s="66">
        <f>RANK(P8,P$8:P$40,0)</f>
        <v>18</v>
      </c>
      <c r="R8" s="65">
        <f>VLOOKUP($A8,'Return Data'!$B$7:$R$2843,16,0)</f>
        <v>14.008699999999999</v>
      </c>
      <c r="S8" s="67">
        <f t="shared" ref="S8:S40" si="5">RANK(R8,R$8:R$40,0)</f>
        <v>17</v>
      </c>
    </row>
    <row r="9" spans="1:20" x14ac:dyDescent="0.3">
      <c r="A9" s="63" t="s">
        <v>480</v>
      </c>
      <c r="B9" s="64">
        <f>VLOOKUP($A9,'Return Data'!$B$7:$R$2843,3,0)</f>
        <v>44365</v>
      </c>
      <c r="C9" s="65">
        <f>VLOOKUP($A9,'Return Data'!$B$7:$R$2843,4,0)</f>
        <v>14.52</v>
      </c>
      <c r="D9" s="65">
        <f>VLOOKUP($A9,'Return Data'!$B$7:$R$2843,10,0)</f>
        <v>7.6353</v>
      </c>
      <c r="E9" s="66">
        <f t="shared" si="0"/>
        <v>24</v>
      </c>
      <c r="F9" s="65">
        <f>VLOOKUP($A9,'Return Data'!$B$7:$R$2843,11,0)</f>
        <v>9.9167000000000005</v>
      </c>
      <c r="G9" s="66">
        <f t="shared" si="1"/>
        <v>29</v>
      </c>
      <c r="H9" s="65">
        <f>VLOOKUP($A9,'Return Data'!$B$7:$R$2843,12,0)</f>
        <v>27.592300000000002</v>
      </c>
      <c r="I9" s="66">
        <f t="shared" si="2"/>
        <v>26</v>
      </c>
      <c r="J9" s="65">
        <f>VLOOKUP($A9,'Return Data'!$B$7:$R$2843,13,0)</f>
        <v>41.658499999999997</v>
      </c>
      <c r="K9" s="66">
        <f t="shared" si="3"/>
        <v>27</v>
      </c>
      <c r="L9" s="65">
        <f>VLOOKUP($A9,'Return Data'!$B$7:$R$2843,17,0)</f>
        <v>17.6248</v>
      </c>
      <c r="M9" s="66">
        <f t="shared" si="4"/>
        <v>13</v>
      </c>
      <c r="N9" s="65"/>
      <c r="O9" s="66"/>
      <c r="P9" s="65"/>
      <c r="Q9" s="66"/>
      <c r="R9" s="65">
        <f>VLOOKUP($A9,'Return Data'!$B$7:$R$2843,16,0)</f>
        <v>13.9269</v>
      </c>
      <c r="S9" s="67">
        <f t="shared" si="5"/>
        <v>19</v>
      </c>
    </row>
    <row r="10" spans="1:20" x14ac:dyDescent="0.3">
      <c r="A10" s="63" t="s">
        <v>483</v>
      </c>
      <c r="B10" s="64">
        <f>VLOOKUP($A10,'Return Data'!$B$7:$R$2843,3,0)</f>
        <v>44365</v>
      </c>
      <c r="C10" s="65">
        <f>VLOOKUP($A10,'Return Data'!$B$7:$R$2843,4,0)</f>
        <v>79.430000000000007</v>
      </c>
      <c r="D10" s="65">
        <f>VLOOKUP($A10,'Return Data'!$B$7:$R$2843,10,0)</f>
        <v>6.2182000000000004</v>
      </c>
      <c r="E10" s="66">
        <f t="shared" si="0"/>
        <v>31</v>
      </c>
      <c r="F10" s="65">
        <f>VLOOKUP($A10,'Return Data'!$B$7:$R$2843,11,0)</f>
        <v>13.3581</v>
      </c>
      <c r="G10" s="66">
        <f t="shared" si="1"/>
        <v>22</v>
      </c>
      <c r="H10" s="65">
        <f>VLOOKUP($A10,'Return Data'!$B$7:$R$2843,12,0)</f>
        <v>30.3627</v>
      </c>
      <c r="I10" s="66">
        <f t="shared" si="2"/>
        <v>21</v>
      </c>
      <c r="J10" s="65">
        <f>VLOOKUP($A10,'Return Data'!$B$7:$R$2843,13,0)</f>
        <v>47.584499999999998</v>
      </c>
      <c r="K10" s="66">
        <f t="shared" si="3"/>
        <v>14</v>
      </c>
      <c r="L10" s="65">
        <f>VLOOKUP($A10,'Return Data'!$B$7:$R$2843,17,0)</f>
        <v>15.7509</v>
      </c>
      <c r="M10" s="66">
        <f t="shared" si="4"/>
        <v>20</v>
      </c>
      <c r="N10" s="65">
        <f>VLOOKUP($A10,'Return Data'!$B$7:$R$2843,14,0)</f>
        <v>10.222799999999999</v>
      </c>
      <c r="O10" s="66">
        <f t="shared" ref="O10:O17" si="6">RANK(N10,N$8:N$40,0)</f>
        <v>23</v>
      </c>
      <c r="P10" s="65">
        <f>VLOOKUP($A10,'Return Data'!$B$7:$R$2843,15,0)</f>
        <v>11.9468</v>
      </c>
      <c r="Q10" s="66">
        <f>RANK(P10,P$8:P$40,0)</f>
        <v>15</v>
      </c>
      <c r="R10" s="65">
        <f>VLOOKUP($A10,'Return Data'!$B$7:$R$2843,16,0)</f>
        <v>12.096500000000001</v>
      </c>
      <c r="S10" s="67">
        <f t="shared" si="5"/>
        <v>25</v>
      </c>
    </row>
    <row r="11" spans="1:20" x14ac:dyDescent="0.3">
      <c r="A11" s="63" t="s">
        <v>1780</v>
      </c>
      <c r="B11" s="64">
        <f>VLOOKUP($A11,'Return Data'!$B$7:$R$2843,3,0)</f>
        <v>44365</v>
      </c>
      <c r="C11" s="65">
        <f>VLOOKUP($A11,'Return Data'!$B$7:$R$2843,4,0)</f>
        <v>18.2942</v>
      </c>
      <c r="D11" s="65">
        <f>VLOOKUP($A11,'Return Data'!$B$7:$R$2843,10,0)</f>
        <v>9.3595000000000006</v>
      </c>
      <c r="E11" s="66">
        <f t="shared" si="0"/>
        <v>11</v>
      </c>
      <c r="F11" s="65">
        <f>VLOOKUP($A11,'Return Data'!$B$7:$R$2843,11,0)</f>
        <v>17.642299999999999</v>
      </c>
      <c r="G11" s="66">
        <f t="shared" si="1"/>
        <v>9</v>
      </c>
      <c r="H11" s="65">
        <f>VLOOKUP($A11,'Return Data'!$B$7:$R$2843,12,0)</f>
        <v>32.5792</v>
      </c>
      <c r="I11" s="66">
        <f t="shared" si="2"/>
        <v>16</v>
      </c>
      <c r="J11" s="65">
        <f>VLOOKUP($A11,'Return Data'!$B$7:$R$2843,13,0)</f>
        <v>45.189799999999998</v>
      </c>
      <c r="K11" s="66">
        <f t="shared" si="3"/>
        <v>20</v>
      </c>
      <c r="L11" s="65">
        <f>VLOOKUP($A11,'Return Data'!$B$7:$R$2843,17,0)</f>
        <v>21.8278</v>
      </c>
      <c r="M11" s="66">
        <f t="shared" si="4"/>
        <v>4</v>
      </c>
      <c r="N11" s="65">
        <f>VLOOKUP($A11,'Return Data'!$B$7:$R$2843,14,0)</f>
        <v>17.888200000000001</v>
      </c>
      <c r="O11" s="66">
        <f t="shared" si="6"/>
        <v>2</v>
      </c>
      <c r="P11" s="65"/>
      <c r="Q11" s="66"/>
      <c r="R11" s="65">
        <f>VLOOKUP($A11,'Return Data'!$B$7:$R$2843,16,0)</f>
        <v>15.4664</v>
      </c>
      <c r="S11" s="67">
        <f t="shared" si="5"/>
        <v>9</v>
      </c>
    </row>
    <row r="12" spans="1:20" x14ac:dyDescent="0.3">
      <c r="A12" s="63" t="s">
        <v>484</v>
      </c>
      <c r="B12" s="64">
        <f>VLOOKUP($A12,'Return Data'!$B$7:$R$2843,3,0)</f>
        <v>44365</v>
      </c>
      <c r="C12" s="65">
        <f>VLOOKUP($A12,'Return Data'!$B$7:$R$2843,4,0)</f>
        <v>20.8</v>
      </c>
      <c r="D12" s="65">
        <f>VLOOKUP($A12,'Return Data'!$B$7:$R$2843,10,0)</f>
        <v>18.5185</v>
      </c>
      <c r="E12" s="66">
        <f t="shared" si="0"/>
        <v>2</v>
      </c>
      <c r="F12" s="65">
        <f>VLOOKUP($A12,'Return Data'!$B$7:$R$2843,11,0)</f>
        <v>29.837700000000002</v>
      </c>
      <c r="G12" s="66">
        <f t="shared" si="1"/>
        <v>2</v>
      </c>
      <c r="H12" s="65">
        <f>VLOOKUP($A12,'Return Data'!$B$7:$R$2843,12,0)</f>
        <v>45.760300000000001</v>
      </c>
      <c r="I12" s="66">
        <f t="shared" si="2"/>
        <v>2</v>
      </c>
      <c r="J12" s="65">
        <f>VLOOKUP($A12,'Return Data'!$B$7:$R$2843,13,0)</f>
        <v>77.929900000000004</v>
      </c>
      <c r="K12" s="66">
        <f t="shared" si="3"/>
        <v>2</v>
      </c>
      <c r="L12" s="65">
        <f>VLOOKUP($A12,'Return Data'!$B$7:$R$2843,17,0)</f>
        <v>28.899699999999999</v>
      </c>
      <c r="M12" s="66">
        <f t="shared" si="4"/>
        <v>2</v>
      </c>
      <c r="N12" s="65">
        <f>VLOOKUP($A12,'Return Data'!$B$7:$R$2843,14,0)</f>
        <v>13.635400000000001</v>
      </c>
      <c r="O12" s="66">
        <f t="shared" si="6"/>
        <v>9</v>
      </c>
      <c r="P12" s="65"/>
      <c r="Q12" s="66"/>
      <c r="R12" s="65">
        <f>VLOOKUP($A12,'Return Data'!$B$7:$R$2843,16,0)</f>
        <v>16.067799999999998</v>
      </c>
      <c r="S12" s="67">
        <f t="shared" si="5"/>
        <v>5</v>
      </c>
    </row>
    <row r="13" spans="1:20" x14ac:dyDescent="0.3">
      <c r="A13" s="63" t="s">
        <v>486</v>
      </c>
      <c r="B13" s="64">
        <f>VLOOKUP($A13,'Return Data'!$B$7:$R$2843,3,0)</f>
        <v>44365</v>
      </c>
      <c r="C13" s="65">
        <f>VLOOKUP($A13,'Return Data'!$B$7:$R$2843,4,0)</f>
        <v>242.06</v>
      </c>
      <c r="D13" s="65">
        <f>VLOOKUP($A13,'Return Data'!$B$7:$R$2843,10,0)</f>
        <v>8.0383999999999993</v>
      </c>
      <c r="E13" s="66">
        <f t="shared" si="0"/>
        <v>20</v>
      </c>
      <c r="F13" s="65">
        <f>VLOOKUP($A13,'Return Data'!$B$7:$R$2843,11,0)</f>
        <v>13.8142</v>
      </c>
      <c r="G13" s="66">
        <f t="shared" si="1"/>
        <v>21</v>
      </c>
      <c r="H13" s="65">
        <f>VLOOKUP($A13,'Return Data'!$B$7:$R$2843,12,0)</f>
        <v>28.906199999999998</v>
      </c>
      <c r="I13" s="66">
        <f t="shared" si="2"/>
        <v>23</v>
      </c>
      <c r="J13" s="65">
        <f>VLOOKUP($A13,'Return Data'!$B$7:$R$2843,13,0)</f>
        <v>43.162999999999997</v>
      </c>
      <c r="K13" s="66">
        <f t="shared" si="3"/>
        <v>22</v>
      </c>
      <c r="L13" s="65">
        <f>VLOOKUP($A13,'Return Data'!$B$7:$R$2843,17,0)</f>
        <v>19.883700000000001</v>
      </c>
      <c r="M13" s="66">
        <f t="shared" si="4"/>
        <v>7</v>
      </c>
      <c r="N13" s="65">
        <f>VLOOKUP($A13,'Return Data'!$B$7:$R$2843,14,0)</f>
        <v>16.113499999999998</v>
      </c>
      <c r="O13" s="66">
        <f t="shared" si="6"/>
        <v>3</v>
      </c>
      <c r="P13" s="65">
        <f>VLOOKUP($A13,'Return Data'!$B$7:$R$2843,15,0)</f>
        <v>15.9747</v>
      </c>
      <c r="Q13" s="66">
        <f>RANK(P13,P$8:P$40,0)</f>
        <v>3</v>
      </c>
      <c r="R13" s="65">
        <f>VLOOKUP($A13,'Return Data'!$B$7:$R$2843,16,0)</f>
        <v>15.4617</v>
      </c>
      <c r="S13" s="67">
        <f t="shared" si="5"/>
        <v>10</v>
      </c>
    </row>
    <row r="14" spans="1:20" x14ac:dyDescent="0.3">
      <c r="A14" s="63" t="s">
        <v>488</v>
      </c>
      <c r="B14" s="64">
        <f>VLOOKUP($A14,'Return Data'!$B$7:$R$2843,3,0)</f>
        <v>44365</v>
      </c>
      <c r="C14" s="65">
        <f>VLOOKUP($A14,'Return Data'!$B$7:$R$2843,4,0)</f>
        <v>234.71100000000001</v>
      </c>
      <c r="D14" s="65">
        <f>VLOOKUP($A14,'Return Data'!$B$7:$R$2843,10,0)</f>
        <v>9.3978999999999999</v>
      </c>
      <c r="E14" s="66">
        <f t="shared" si="0"/>
        <v>8</v>
      </c>
      <c r="F14" s="65">
        <f>VLOOKUP($A14,'Return Data'!$B$7:$R$2843,11,0)</f>
        <v>15.633699999999999</v>
      </c>
      <c r="G14" s="66">
        <f t="shared" si="1"/>
        <v>17</v>
      </c>
      <c r="H14" s="65">
        <f>VLOOKUP($A14,'Return Data'!$B$7:$R$2843,12,0)</f>
        <v>33.978200000000001</v>
      </c>
      <c r="I14" s="66">
        <f t="shared" si="2"/>
        <v>12</v>
      </c>
      <c r="J14" s="65">
        <f>VLOOKUP($A14,'Return Data'!$B$7:$R$2843,13,0)</f>
        <v>46.5991</v>
      </c>
      <c r="K14" s="66">
        <f t="shared" si="3"/>
        <v>17</v>
      </c>
      <c r="L14" s="65">
        <f>VLOOKUP($A14,'Return Data'!$B$7:$R$2843,17,0)</f>
        <v>20.4696</v>
      </c>
      <c r="M14" s="66">
        <f t="shared" si="4"/>
        <v>6</v>
      </c>
      <c r="N14" s="65">
        <f>VLOOKUP($A14,'Return Data'!$B$7:$R$2843,14,0)</f>
        <v>15.6227</v>
      </c>
      <c r="O14" s="66">
        <f t="shared" si="6"/>
        <v>6</v>
      </c>
      <c r="P14" s="65">
        <f>VLOOKUP($A14,'Return Data'!$B$7:$R$2843,15,0)</f>
        <v>15.288600000000001</v>
      </c>
      <c r="Q14" s="66">
        <f>RANK(P14,P$8:P$40,0)</f>
        <v>6</v>
      </c>
      <c r="R14" s="65">
        <f>VLOOKUP($A14,'Return Data'!$B$7:$R$2843,16,0)</f>
        <v>14.924899999999999</v>
      </c>
      <c r="S14" s="67">
        <f t="shared" si="5"/>
        <v>12</v>
      </c>
    </row>
    <row r="15" spans="1:20" x14ac:dyDescent="0.3">
      <c r="A15" s="63" t="s">
        <v>490</v>
      </c>
      <c r="B15" s="64">
        <f>VLOOKUP($A15,'Return Data'!$B$7:$R$2843,3,0)</f>
        <v>44365</v>
      </c>
      <c r="C15" s="65">
        <f>VLOOKUP($A15,'Return Data'!$B$7:$R$2843,4,0)</f>
        <v>36.65</v>
      </c>
      <c r="D15" s="65">
        <f>VLOOKUP($A15,'Return Data'!$B$7:$R$2843,10,0)</f>
        <v>8.4962</v>
      </c>
      <c r="E15" s="66">
        <f t="shared" si="0"/>
        <v>16</v>
      </c>
      <c r="F15" s="65">
        <f>VLOOKUP($A15,'Return Data'!$B$7:$R$2843,11,0)</f>
        <v>15.1068</v>
      </c>
      <c r="G15" s="66">
        <f t="shared" si="1"/>
        <v>19</v>
      </c>
      <c r="H15" s="65">
        <f>VLOOKUP($A15,'Return Data'!$B$7:$R$2843,12,0)</f>
        <v>32.982599999999998</v>
      </c>
      <c r="I15" s="66">
        <f t="shared" si="2"/>
        <v>14</v>
      </c>
      <c r="J15" s="65">
        <f>VLOOKUP($A15,'Return Data'!$B$7:$R$2843,13,0)</f>
        <v>46.893799999999999</v>
      </c>
      <c r="K15" s="66">
        <f t="shared" si="3"/>
        <v>15</v>
      </c>
      <c r="L15" s="65">
        <f>VLOOKUP($A15,'Return Data'!$B$7:$R$2843,17,0)</f>
        <v>17.775600000000001</v>
      </c>
      <c r="M15" s="66">
        <f t="shared" si="4"/>
        <v>10</v>
      </c>
      <c r="N15" s="65">
        <f>VLOOKUP($A15,'Return Data'!$B$7:$R$2843,14,0)</f>
        <v>13.481</v>
      </c>
      <c r="O15" s="66">
        <f t="shared" si="6"/>
        <v>10</v>
      </c>
      <c r="P15" s="65">
        <f>VLOOKUP($A15,'Return Data'!$B$7:$R$2843,15,0)</f>
        <v>13.0442</v>
      </c>
      <c r="Q15" s="66">
        <f>RANK(P15,P$8:P$40,0)</f>
        <v>12</v>
      </c>
      <c r="R15" s="65">
        <f>VLOOKUP($A15,'Return Data'!$B$7:$R$2843,16,0)</f>
        <v>13.185499999999999</v>
      </c>
      <c r="S15" s="67">
        <f t="shared" si="5"/>
        <v>20</v>
      </c>
    </row>
    <row r="16" spans="1:20" x14ac:dyDescent="0.3">
      <c r="A16" s="63" t="s">
        <v>493</v>
      </c>
      <c r="B16" s="64">
        <f>VLOOKUP($A16,'Return Data'!$B$7:$R$2843,3,0)</f>
        <v>44365</v>
      </c>
      <c r="C16" s="65">
        <f>VLOOKUP($A16,'Return Data'!$B$7:$R$2843,4,0)</f>
        <v>179.20060000000001</v>
      </c>
      <c r="D16" s="65">
        <f>VLOOKUP($A16,'Return Data'!$B$7:$R$2843,10,0)</f>
        <v>8.2520000000000007</v>
      </c>
      <c r="E16" s="66">
        <f t="shared" si="0"/>
        <v>17</v>
      </c>
      <c r="F16" s="65">
        <f>VLOOKUP($A16,'Return Data'!$B$7:$R$2843,11,0)</f>
        <v>16.992100000000001</v>
      </c>
      <c r="G16" s="66">
        <f t="shared" si="1"/>
        <v>11</v>
      </c>
      <c r="H16" s="65">
        <f>VLOOKUP($A16,'Return Data'!$B$7:$R$2843,12,0)</f>
        <v>37.207099999999997</v>
      </c>
      <c r="I16" s="66">
        <f t="shared" si="2"/>
        <v>8</v>
      </c>
      <c r="J16" s="65">
        <f>VLOOKUP($A16,'Return Data'!$B$7:$R$2843,13,0)</f>
        <v>50.825200000000002</v>
      </c>
      <c r="K16" s="66">
        <f t="shared" si="3"/>
        <v>12</v>
      </c>
      <c r="L16" s="65">
        <f>VLOOKUP($A16,'Return Data'!$B$7:$R$2843,17,0)</f>
        <v>17.908899999999999</v>
      </c>
      <c r="M16" s="66">
        <f t="shared" si="4"/>
        <v>9</v>
      </c>
      <c r="N16" s="65">
        <f>VLOOKUP($A16,'Return Data'!$B$7:$R$2843,14,0)</f>
        <v>13.277699999999999</v>
      </c>
      <c r="O16" s="66">
        <f t="shared" si="6"/>
        <v>11</v>
      </c>
      <c r="P16" s="65">
        <f>VLOOKUP($A16,'Return Data'!$B$7:$R$2843,15,0)</f>
        <v>13.0542</v>
      </c>
      <c r="Q16" s="66">
        <f>RANK(P16,P$8:P$40,0)</f>
        <v>11</v>
      </c>
      <c r="R16" s="65">
        <f>VLOOKUP($A16,'Return Data'!$B$7:$R$2843,16,0)</f>
        <v>14.934799999999999</v>
      </c>
      <c r="S16" s="67">
        <f t="shared" si="5"/>
        <v>11</v>
      </c>
    </row>
    <row r="17" spans="1:19" x14ac:dyDescent="0.3">
      <c r="A17" s="63" t="s">
        <v>495</v>
      </c>
      <c r="B17" s="64">
        <f>VLOOKUP($A17,'Return Data'!$B$7:$R$2843,3,0)</f>
        <v>44365</v>
      </c>
      <c r="C17" s="65">
        <f>VLOOKUP($A17,'Return Data'!$B$7:$R$2843,4,0)</f>
        <v>76.179000000000002</v>
      </c>
      <c r="D17" s="65">
        <f>VLOOKUP($A17,'Return Data'!$B$7:$R$2843,10,0)</f>
        <v>8.1580999999999992</v>
      </c>
      <c r="E17" s="66">
        <f t="shared" si="0"/>
        <v>18</v>
      </c>
      <c r="F17" s="65">
        <f>VLOOKUP($A17,'Return Data'!$B$7:$R$2843,11,0)</f>
        <v>16.998699999999999</v>
      </c>
      <c r="G17" s="66">
        <f t="shared" si="1"/>
        <v>10</v>
      </c>
      <c r="H17" s="65">
        <f>VLOOKUP($A17,'Return Data'!$B$7:$R$2843,12,0)</f>
        <v>36.396799999999999</v>
      </c>
      <c r="I17" s="66">
        <f t="shared" si="2"/>
        <v>9</v>
      </c>
      <c r="J17" s="65">
        <f>VLOOKUP($A17,'Return Data'!$B$7:$R$2843,13,0)</f>
        <v>51.636200000000002</v>
      </c>
      <c r="K17" s="66">
        <f t="shared" si="3"/>
        <v>10</v>
      </c>
      <c r="L17" s="65">
        <f>VLOOKUP($A17,'Return Data'!$B$7:$R$2843,17,0)</f>
        <v>15.8931</v>
      </c>
      <c r="M17" s="66">
        <f t="shared" si="4"/>
        <v>19</v>
      </c>
      <c r="N17" s="65">
        <f>VLOOKUP($A17,'Return Data'!$B$7:$R$2843,14,0)</f>
        <v>12.956</v>
      </c>
      <c r="O17" s="66">
        <f t="shared" si="6"/>
        <v>13</v>
      </c>
      <c r="P17" s="65">
        <f>VLOOKUP($A17,'Return Data'!$B$7:$R$2843,15,0)</f>
        <v>14.0695</v>
      </c>
      <c r="Q17" s="66">
        <f>RANK(P17,P$8:P$40,0)</f>
        <v>9</v>
      </c>
      <c r="R17" s="65">
        <f>VLOOKUP($A17,'Return Data'!$B$7:$R$2843,16,0)</f>
        <v>15.7682</v>
      </c>
      <c r="S17" s="67">
        <f t="shared" si="5"/>
        <v>8</v>
      </c>
    </row>
    <row r="18" spans="1:19" x14ac:dyDescent="0.3">
      <c r="A18" s="63" t="s">
        <v>496</v>
      </c>
      <c r="B18" s="64">
        <f>VLOOKUP($A18,'Return Data'!$B$7:$R$2843,3,0)</f>
        <v>44365</v>
      </c>
      <c r="C18" s="65">
        <f>VLOOKUP($A18,'Return Data'!$B$7:$R$2843,4,0)</f>
        <v>15.0992</v>
      </c>
      <c r="D18" s="65">
        <f>VLOOKUP($A18,'Return Data'!$B$7:$R$2843,10,0)</f>
        <v>7.1822999999999997</v>
      </c>
      <c r="E18" s="66">
        <f t="shared" si="0"/>
        <v>27</v>
      </c>
      <c r="F18" s="65">
        <f>VLOOKUP($A18,'Return Data'!$B$7:$R$2843,11,0)</f>
        <v>11.957100000000001</v>
      </c>
      <c r="G18" s="66">
        <f t="shared" si="1"/>
        <v>25</v>
      </c>
      <c r="H18" s="65">
        <f>VLOOKUP($A18,'Return Data'!$B$7:$R$2843,12,0)</f>
        <v>28.17</v>
      </c>
      <c r="I18" s="66">
        <f t="shared" si="2"/>
        <v>25</v>
      </c>
      <c r="J18" s="65">
        <f>VLOOKUP($A18,'Return Data'!$B$7:$R$2843,13,0)</f>
        <v>42.011200000000002</v>
      </c>
      <c r="K18" s="66">
        <f t="shared" si="3"/>
        <v>26</v>
      </c>
      <c r="L18" s="65"/>
      <c r="M18" s="66"/>
      <c r="N18" s="65"/>
      <c r="O18" s="66"/>
      <c r="P18" s="65"/>
      <c r="Q18" s="66"/>
      <c r="R18" s="65">
        <f>VLOOKUP($A18,'Return Data'!$B$7:$R$2843,16,0)</f>
        <v>16.771899999999999</v>
      </c>
      <c r="S18" s="67">
        <f t="shared" si="5"/>
        <v>3</v>
      </c>
    </row>
    <row r="19" spans="1:19" x14ac:dyDescent="0.3">
      <c r="A19" s="63" t="s">
        <v>499</v>
      </c>
      <c r="B19" s="64">
        <f>VLOOKUP($A19,'Return Data'!$B$7:$R$2843,3,0)</f>
        <v>44365</v>
      </c>
      <c r="C19" s="65">
        <f>VLOOKUP($A19,'Return Data'!$B$7:$R$2843,4,0)</f>
        <v>200.56</v>
      </c>
      <c r="D19" s="65">
        <f>VLOOKUP($A19,'Return Data'!$B$7:$R$2843,10,0)</f>
        <v>9.3864000000000001</v>
      </c>
      <c r="E19" s="66">
        <f t="shared" si="0"/>
        <v>10</v>
      </c>
      <c r="F19" s="65">
        <f>VLOOKUP($A19,'Return Data'!$B$7:$R$2843,11,0)</f>
        <v>21.2942</v>
      </c>
      <c r="G19" s="66">
        <f t="shared" si="1"/>
        <v>3</v>
      </c>
      <c r="H19" s="65">
        <f>VLOOKUP($A19,'Return Data'!$B$7:$R$2843,12,0)</f>
        <v>42.6661</v>
      </c>
      <c r="I19" s="66">
        <f t="shared" si="2"/>
        <v>3</v>
      </c>
      <c r="J19" s="65">
        <f>VLOOKUP($A19,'Return Data'!$B$7:$R$2843,13,0)</f>
        <v>53.169400000000003</v>
      </c>
      <c r="K19" s="66">
        <f t="shared" si="3"/>
        <v>7</v>
      </c>
      <c r="L19" s="65">
        <f>VLOOKUP($A19,'Return Data'!$B$7:$R$2843,17,0)</f>
        <v>17.683599999999998</v>
      </c>
      <c r="M19" s="66">
        <f>RANK(L19,L$8:L$40,0)</f>
        <v>11</v>
      </c>
      <c r="N19" s="65">
        <f>VLOOKUP($A19,'Return Data'!$B$7:$R$2843,14,0)</f>
        <v>14.317</v>
      </c>
      <c r="O19" s="66">
        <f>RANK(N19,N$8:N$40,0)</f>
        <v>7</v>
      </c>
      <c r="P19" s="65">
        <f>VLOOKUP($A19,'Return Data'!$B$7:$R$2843,15,0)</f>
        <v>15.3179</v>
      </c>
      <c r="Q19" s="66">
        <f>RANK(P19,P$8:P$40,0)</f>
        <v>5</v>
      </c>
      <c r="R19" s="65">
        <f>VLOOKUP($A19,'Return Data'!$B$7:$R$2843,16,0)</f>
        <v>16.222799999999999</v>
      </c>
      <c r="S19" s="67">
        <f t="shared" si="5"/>
        <v>4</v>
      </c>
    </row>
    <row r="20" spans="1:19" x14ac:dyDescent="0.3">
      <c r="A20" s="63" t="s">
        <v>501</v>
      </c>
      <c r="B20" s="64">
        <f>VLOOKUP($A20,'Return Data'!$B$7:$R$2843,3,0)</f>
        <v>44365</v>
      </c>
      <c r="C20" s="65">
        <f>VLOOKUP($A20,'Return Data'!$B$7:$R$2843,4,0)</f>
        <v>15.573600000000001</v>
      </c>
      <c r="D20" s="65">
        <f>VLOOKUP($A20,'Return Data'!$B$7:$R$2843,10,0)</f>
        <v>7.1794000000000002</v>
      </c>
      <c r="E20" s="66">
        <f t="shared" si="0"/>
        <v>28</v>
      </c>
      <c r="F20" s="65">
        <f>VLOOKUP($A20,'Return Data'!$B$7:$R$2843,11,0)</f>
        <v>10.7826</v>
      </c>
      <c r="G20" s="66">
        <f t="shared" si="1"/>
        <v>28</v>
      </c>
      <c r="H20" s="65">
        <f>VLOOKUP($A20,'Return Data'!$B$7:$R$2843,12,0)</f>
        <v>22.583300000000001</v>
      </c>
      <c r="I20" s="66">
        <f t="shared" si="2"/>
        <v>33</v>
      </c>
      <c r="J20" s="65">
        <f>VLOOKUP($A20,'Return Data'!$B$7:$R$2843,13,0)</f>
        <v>35.653799999999997</v>
      </c>
      <c r="K20" s="66">
        <f t="shared" si="3"/>
        <v>32</v>
      </c>
      <c r="L20" s="65">
        <f>VLOOKUP($A20,'Return Data'!$B$7:$R$2843,17,0)</f>
        <v>15.4824</v>
      </c>
      <c r="M20" s="66">
        <f>RANK(L20,L$8:L$40,0)</f>
        <v>21</v>
      </c>
      <c r="N20" s="65">
        <f>VLOOKUP($A20,'Return Data'!$B$7:$R$2843,14,0)</f>
        <v>7.8384999999999998</v>
      </c>
      <c r="O20" s="66">
        <f>RANK(N20,N$8:N$40,0)</f>
        <v>25</v>
      </c>
      <c r="P20" s="65"/>
      <c r="Q20" s="66"/>
      <c r="R20" s="65">
        <f>VLOOKUP($A20,'Return Data'!$B$7:$R$2843,16,0)</f>
        <v>9.9906000000000006</v>
      </c>
      <c r="S20" s="67">
        <f t="shared" si="5"/>
        <v>33</v>
      </c>
    </row>
    <row r="21" spans="1:19" x14ac:dyDescent="0.3">
      <c r="A21" s="63" t="s">
        <v>502</v>
      </c>
      <c r="B21" s="64">
        <f>VLOOKUP($A21,'Return Data'!$B$7:$R$2843,3,0)</f>
        <v>44365</v>
      </c>
      <c r="C21" s="65">
        <f>VLOOKUP($A21,'Return Data'!$B$7:$R$2843,4,0)</f>
        <v>16.54</v>
      </c>
      <c r="D21" s="65">
        <f>VLOOKUP($A21,'Return Data'!$B$7:$R$2843,10,0)</f>
        <v>11.155900000000001</v>
      </c>
      <c r="E21" s="66">
        <f t="shared" si="0"/>
        <v>3</v>
      </c>
      <c r="F21" s="65">
        <f>VLOOKUP($A21,'Return Data'!$B$7:$R$2843,11,0)</f>
        <v>18.058499999999999</v>
      </c>
      <c r="G21" s="66">
        <f t="shared" si="1"/>
        <v>8</v>
      </c>
      <c r="H21" s="65">
        <f>VLOOKUP($A21,'Return Data'!$B$7:$R$2843,12,0)</f>
        <v>32.851399999999998</v>
      </c>
      <c r="I21" s="66">
        <f t="shared" si="2"/>
        <v>15</v>
      </c>
      <c r="J21" s="65">
        <f>VLOOKUP($A21,'Return Data'!$B$7:$R$2843,13,0)</f>
        <v>55.305199999999999</v>
      </c>
      <c r="K21" s="66">
        <f t="shared" si="3"/>
        <v>5</v>
      </c>
      <c r="L21" s="65">
        <f>VLOOKUP($A21,'Return Data'!$B$7:$R$2843,17,0)</f>
        <v>17.6708</v>
      </c>
      <c r="M21" s="66">
        <f>RANK(L21,L$8:L$40,0)</f>
        <v>12</v>
      </c>
      <c r="N21" s="65">
        <f>VLOOKUP($A21,'Return Data'!$B$7:$R$2843,14,0)</f>
        <v>11.6851</v>
      </c>
      <c r="O21" s="66">
        <f>RANK(N21,N$8:N$40,0)</f>
        <v>18</v>
      </c>
      <c r="P21" s="65"/>
      <c r="Q21" s="66"/>
      <c r="R21" s="65">
        <f>VLOOKUP($A21,'Return Data'!$B$7:$R$2843,16,0)</f>
        <v>11.919499999999999</v>
      </c>
      <c r="S21" s="67">
        <f t="shared" si="5"/>
        <v>26</v>
      </c>
    </row>
    <row r="22" spans="1:19" x14ac:dyDescent="0.3">
      <c r="A22" s="63" t="s">
        <v>504</v>
      </c>
      <c r="B22" s="64">
        <f>VLOOKUP($A22,'Return Data'!$B$7:$R$2843,3,0)</f>
        <v>44365</v>
      </c>
      <c r="C22" s="65">
        <f>VLOOKUP($A22,'Return Data'!$B$7:$R$2843,4,0)</f>
        <v>14.14</v>
      </c>
      <c r="D22" s="65">
        <f>VLOOKUP($A22,'Return Data'!$B$7:$R$2843,10,0)</f>
        <v>5.9676</v>
      </c>
      <c r="E22" s="66">
        <f t="shared" si="0"/>
        <v>33</v>
      </c>
      <c r="F22" s="65">
        <f>VLOOKUP($A22,'Return Data'!$B$7:$R$2843,11,0)</f>
        <v>8.7383000000000006</v>
      </c>
      <c r="G22" s="66">
        <f t="shared" si="1"/>
        <v>33</v>
      </c>
      <c r="H22" s="65">
        <f>VLOOKUP($A22,'Return Data'!$B$7:$R$2843,12,0)</f>
        <v>28.752600000000001</v>
      </c>
      <c r="I22" s="66">
        <f t="shared" si="2"/>
        <v>24</v>
      </c>
      <c r="J22" s="65">
        <f>VLOOKUP($A22,'Return Data'!$B$7:$R$2843,13,0)</f>
        <v>43.8337</v>
      </c>
      <c r="K22" s="66">
        <f t="shared" si="3"/>
        <v>21</v>
      </c>
      <c r="L22" s="65"/>
      <c r="M22" s="66"/>
      <c r="N22" s="65"/>
      <c r="O22" s="66"/>
      <c r="P22" s="65"/>
      <c r="Q22" s="66"/>
      <c r="R22" s="65">
        <f>VLOOKUP($A22,'Return Data'!$B$7:$R$2843,16,0)</f>
        <v>14.7676</v>
      </c>
      <c r="S22" s="67">
        <f t="shared" si="5"/>
        <v>14</v>
      </c>
    </row>
    <row r="23" spans="1:19" x14ac:dyDescent="0.3">
      <c r="A23" s="63" t="s">
        <v>506</v>
      </c>
      <c r="B23" s="64">
        <f>VLOOKUP($A23,'Return Data'!$B$7:$R$2843,3,0)</f>
        <v>44365</v>
      </c>
      <c r="C23" s="65">
        <f>VLOOKUP($A23,'Return Data'!$B$7:$R$2843,4,0)</f>
        <v>13.8803</v>
      </c>
      <c r="D23" s="65">
        <f>VLOOKUP($A23,'Return Data'!$B$7:$R$2843,10,0)</f>
        <v>6.6550000000000002</v>
      </c>
      <c r="E23" s="66">
        <f t="shared" si="0"/>
        <v>30</v>
      </c>
      <c r="F23" s="65">
        <f>VLOOKUP($A23,'Return Data'!$B$7:$R$2843,11,0)</f>
        <v>11.3596</v>
      </c>
      <c r="G23" s="66">
        <f t="shared" si="1"/>
        <v>27</v>
      </c>
      <c r="H23" s="65">
        <f>VLOOKUP($A23,'Return Data'!$B$7:$R$2843,12,0)</f>
        <v>23.470400000000001</v>
      </c>
      <c r="I23" s="66">
        <f t="shared" si="2"/>
        <v>31</v>
      </c>
      <c r="J23" s="65">
        <f>VLOOKUP($A23,'Return Data'!$B$7:$R$2843,13,0)</f>
        <v>37.340299999999999</v>
      </c>
      <c r="K23" s="66">
        <f t="shared" si="3"/>
        <v>29</v>
      </c>
      <c r="L23" s="65">
        <f>VLOOKUP($A23,'Return Data'!$B$7:$R$2843,17,0)</f>
        <v>14.561299999999999</v>
      </c>
      <c r="M23" s="66">
        <f>RANK(L23,L$8:L$40,0)</f>
        <v>25</v>
      </c>
      <c r="N23" s="65"/>
      <c r="O23" s="66"/>
      <c r="P23" s="65"/>
      <c r="Q23" s="66"/>
      <c r="R23" s="65">
        <f>VLOOKUP($A23,'Return Data'!$B$7:$R$2843,16,0)</f>
        <v>11.6729</v>
      </c>
      <c r="S23" s="67">
        <f t="shared" si="5"/>
        <v>29</v>
      </c>
    </row>
    <row r="24" spans="1:19" x14ac:dyDescent="0.3">
      <c r="A24" s="63" t="s">
        <v>509</v>
      </c>
      <c r="B24" s="64">
        <f>VLOOKUP($A24,'Return Data'!$B$7:$R$2843,3,0)</f>
        <v>44365</v>
      </c>
      <c r="C24" s="65">
        <f>VLOOKUP($A24,'Return Data'!$B$7:$R$2843,4,0)</f>
        <v>68.139200000000002</v>
      </c>
      <c r="D24" s="65">
        <f>VLOOKUP($A24,'Return Data'!$B$7:$R$2843,10,0)</f>
        <v>9.4710999999999999</v>
      </c>
      <c r="E24" s="66">
        <f t="shared" si="0"/>
        <v>7</v>
      </c>
      <c r="F24" s="65">
        <f>VLOOKUP($A24,'Return Data'!$B$7:$R$2843,11,0)</f>
        <v>16.5215</v>
      </c>
      <c r="G24" s="66">
        <f t="shared" si="1"/>
        <v>12</v>
      </c>
      <c r="H24" s="65">
        <f>VLOOKUP($A24,'Return Data'!$B$7:$R$2843,12,0)</f>
        <v>37.337800000000001</v>
      </c>
      <c r="I24" s="66">
        <f t="shared" si="2"/>
        <v>7</v>
      </c>
      <c r="J24" s="65">
        <f>VLOOKUP($A24,'Return Data'!$B$7:$R$2843,13,0)</f>
        <v>75.727000000000004</v>
      </c>
      <c r="K24" s="66">
        <f t="shared" si="3"/>
        <v>3</v>
      </c>
      <c r="L24" s="65">
        <f>VLOOKUP($A24,'Return Data'!$B$7:$R$2843,17,0)</f>
        <v>24.477900000000002</v>
      </c>
      <c r="M24" s="66">
        <f>RANK(L24,L$8:L$40,0)</f>
        <v>3</v>
      </c>
      <c r="N24" s="65">
        <f>VLOOKUP($A24,'Return Data'!$B$7:$R$2843,14,0)</f>
        <v>12.81</v>
      </c>
      <c r="O24" s="66">
        <f>RANK(N24,N$8:N$40,0)</f>
        <v>14</v>
      </c>
      <c r="P24" s="65">
        <f>VLOOKUP($A24,'Return Data'!$B$7:$R$2843,15,0)</f>
        <v>11.496499999999999</v>
      </c>
      <c r="Q24" s="66">
        <f>RANK(P24,P$8:P$40,0)</f>
        <v>19</v>
      </c>
      <c r="R24" s="65">
        <f>VLOOKUP($A24,'Return Data'!$B$7:$R$2843,16,0)</f>
        <v>12.5725</v>
      </c>
      <c r="S24" s="67">
        <f t="shared" si="5"/>
        <v>23</v>
      </c>
    </row>
    <row r="25" spans="1:19" x14ac:dyDescent="0.3">
      <c r="A25" s="63" t="s">
        <v>1838</v>
      </c>
      <c r="B25" s="64">
        <f>VLOOKUP($A25,'Return Data'!$B$7:$R$2843,3,0)</f>
        <v>44365</v>
      </c>
      <c r="C25" s="65">
        <f>VLOOKUP($A25,'Return Data'!$B$7:$R$2843,4,0)</f>
        <v>40.228999999999999</v>
      </c>
      <c r="D25" s="65">
        <f>VLOOKUP($A25,'Return Data'!$B$7:$R$2843,10,0)</f>
        <v>8.8800000000000008</v>
      </c>
      <c r="E25" s="66">
        <f t="shared" si="0"/>
        <v>13</v>
      </c>
      <c r="F25" s="65">
        <f>VLOOKUP($A25,'Return Data'!$B$7:$R$2843,11,0)</f>
        <v>19.366800000000001</v>
      </c>
      <c r="G25" s="66">
        <f t="shared" si="1"/>
        <v>6</v>
      </c>
      <c r="H25" s="65">
        <f>VLOOKUP($A25,'Return Data'!$B$7:$R$2843,12,0)</f>
        <v>38.139600000000002</v>
      </c>
      <c r="I25" s="66">
        <f t="shared" si="2"/>
        <v>5</v>
      </c>
      <c r="J25" s="65">
        <f>VLOOKUP($A25,'Return Data'!$B$7:$R$2843,13,0)</f>
        <v>58.637999999999998</v>
      </c>
      <c r="K25" s="66">
        <f t="shared" si="3"/>
        <v>4</v>
      </c>
      <c r="L25" s="65">
        <f>VLOOKUP($A25,'Return Data'!$B$7:$R$2843,17,0)</f>
        <v>21.532800000000002</v>
      </c>
      <c r="M25" s="66">
        <f>RANK(L25,L$8:L$40,0)</f>
        <v>5</v>
      </c>
      <c r="N25" s="65">
        <f>VLOOKUP($A25,'Return Data'!$B$7:$R$2843,14,0)</f>
        <v>16.008299999999998</v>
      </c>
      <c r="O25" s="66">
        <f>RANK(N25,N$8:N$40,0)</f>
        <v>4</v>
      </c>
      <c r="P25" s="65">
        <f>VLOOKUP($A25,'Return Data'!$B$7:$R$2843,15,0)</f>
        <v>14.938700000000001</v>
      </c>
      <c r="Q25" s="66">
        <f>RANK(P25,P$8:P$40,0)</f>
        <v>7</v>
      </c>
      <c r="R25" s="65">
        <f>VLOOKUP($A25,'Return Data'!$B$7:$R$2843,16,0)</f>
        <v>12.9643</v>
      </c>
      <c r="S25" s="67">
        <f t="shared" si="5"/>
        <v>21</v>
      </c>
    </row>
    <row r="26" spans="1:19" x14ac:dyDescent="0.3">
      <c r="A26" s="63" t="s">
        <v>510</v>
      </c>
      <c r="B26" s="64">
        <f>VLOOKUP($A26,'Return Data'!$B$7:$R$2843,3,0)</f>
        <v>44365</v>
      </c>
      <c r="C26" s="65">
        <f>VLOOKUP($A26,'Return Data'!$B$7:$R$2843,4,0)</f>
        <v>37.155000000000001</v>
      </c>
      <c r="D26" s="65">
        <f>VLOOKUP($A26,'Return Data'!$B$7:$R$2843,10,0)</f>
        <v>7.6894</v>
      </c>
      <c r="E26" s="66">
        <f t="shared" si="0"/>
        <v>22</v>
      </c>
      <c r="F26" s="65">
        <f>VLOOKUP($A26,'Return Data'!$B$7:$R$2843,11,0)</f>
        <v>12.0747</v>
      </c>
      <c r="G26" s="66">
        <f t="shared" si="1"/>
        <v>24</v>
      </c>
      <c r="H26" s="65">
        <f>VLOOKUP($A26,'Return Data'!$B$7:$R$2843,12,0)</f>
        <v>27.4177</v>
      </c>
      <c r="I26" s="66">
        <f t="shared" si="2"/>
        <v>27</v>
      </c>
      <c r="J26" s="65">
        <f>VLOOKUP($A26,'Return Data'!$B$7:$R$2843,13,0)</f>
        <v>42.8874</v>
      </c>
      <c r="K26" s="66">
        <f t="shared" si="3"/>
        <v>23</v>
      </c>
      <c r="L26" s="65">
        <f>VLOOKUP($A26,'Return Data'!$B$7:$R$2843,17,0)</f>
        <v>15.0097</v>
      </c>
      <c r="M26" s="66">
        <f>RANK(L26,L$8:L$40,0)</f>
        <v>22</v>
      </c>
      <c r="N26" s="65">
        <f>VLOOKUP($A26,'Return Data'!$B$7:$R$2843,14,0)</f>
        <v>10.3405</v>
      </c>
      <c r="O26" s="66">
        <f>RANK(N26,N$8:N$40,0)</f>
        <v>22</v>
      </c>
      <c r="P26" s="65">
        <f>VLOOKUP($A26,'Return Data'!$B$7:$R$2843,15,0)</f>
        <v>12.4391</v>
      </c>
      <c r="Q26" s="66">
        <f>RANK(P26,P$8:P$40,0)</f>
        <v>13</v>
      </c>
      <c r="R26" s="65">
        <f>VLOOKUP($A26,'Return Data'!$B$7:$R$2843,16,0)</f>
        <v>14.8147</v>
      </c>
      <c r="S26" s="67">
        <f t="shared" si="5"/>
        <v>13</v>
      </c>
    </row>
    <row r="27" spans="1:19" x14ac:dyDescent="0.3">
      <c r="A27" s="63" t="s">
        <v>513</v>
      </c>
      <c r="B27" s="64">
        <f>VLOOKUP($A27,'Return Data'!$B$7:$R$2843,3,0)</f>
        <v>44365</v>
      </c>
      <c r="C27" s="65">
        <f>VLOOKUP($A27,'Return Data'!$B$7:$R$2843,4,0)</f>
        <v>139.5753</v>
      </c>
      <c r="D27" s="65">
        <f>VLOOKUP($A27,'Return Data'!$B$7:$R$2843,10,0)</f>
        <v>7.0461999999999998</v>
      </c>
      <c r="E27" s="66">
        <f t="shared" si="0"/>
        <v>29</v>
      </c>
      <c r="F27" s="65">
        <f>VLOOKUP($A27,'Return Data'!$B$7:$R$2843,11,0)</f>
        <v>9.0937000000000001</v>
      </c>
      <c r="G27" s="66">
        <f t="shared" si="1"/>
        <v>32</v>
      </c>
      <c r="H27" s="65">
        <f>VLOOKUP($A27,'Return Data'!$B$7:$R$2843,12,0)</f>
        <v>25.026700000000002</v>
      </c>
      <c r="I27" s="66">
        <f t="shared" si="2"/>
        <v>29</v>
      </c>
      <c r="J27" s="65">
        <f>VLOOKUP($A27,'Return Data'!$B$7:$R$2843,13,0)</f>
        <v>34.396599999999999</v>
      </c>
      <c r="K27" s="66">
        <f t="shared" si="3"/>
        <v>33</v>
      </c>
      <c r="L27" s="65">
        <f>VLOOKUP($A27,'Return Data'!$B$7:$R$2843,17,0)</f>
        <v>12.895799999999999</v>
      </c>
      <c r="M27" s="66">
        <f>RANK(L27,L$8:L$40,0)</f>
        <v>27</v>
      </c>
      <c r="N27" s="65">
        <f>VLOOKUP($A27,'Return Data'!$B$7:$R$2843,14,0)</f>
        <v>12.0207</v>
      </c>
      <c r="O27" s="66">
        <f>RANK(N27,N$8:N$40,0)</f>
        <v>16</v>
      </c>
      <c r="P27" s="65">
        <f>VLOOKUP($A27,'Return Data'!$B$7:$R$2843,15,0)</f>
        <v>10.9397</v>
      </c>
      <c r="Q27" s="66">
        <f>RANK(P27,P$8:P$40,0)</f>
        <v>21</v>
      </c>
      <c r="R27" s="65">
        <f>VLOOKUP($A27,'Return Data'!$B$7:$R$2843,16,0)</f>
        <v>10.5123</v>
      </c>
      <c r="S27" s="67">
        <f t="shared" si="5"/>
        <v>31</v>
      </c>
    </row>
    <row r="28" spans="1:19" x14ac:dyDescent="0.3">
      <c r="A28" s="63" t="s">
        <v>514</v>
      </c>
      <c r="B28" s="64">
        <f>VLOOKUP($A28,'Return Data'!$B$7:$R$2843,3,0)</f>
        <v>44365</v>
      </c>
      <c r="C28" s="65">
        <f>VLOOKUP($A28,'Return Data'!$B$7:$R$2843,4,0)</f>
        <v>15.660600000000001</v>
      </c>
      <c r="D28" s="65">
        <f>VLOOKUP($A28,'Return Data'!$B$7:$R$2843,10,0)</f>
        <v>9.8988999999999994</v>
      </c>
      <c r="E28" s="66">
        <f t="shared" si="0"/>
        <v>5</v>
      </c>
      <c r="F28" s="65">
        <f>VLOOKUP($A28,'Return Data'!$B$7:$R$2843,11,0)</f>
        <v>20.842600000000001</v>
      </c>
      <c r="G28" s="66">
        <f t="shared" si="1"/>
        <v>4</v>
      </c>
      <c r="H28" s="65">
        <f>VLOOKUP($A28,'Return Data'!$B$7:$R$2843,12,0)</f>
        <v>37.397799999999997</v>
      </c>
      <c r="I28" s="66">
        <f t="shared" si="2"/>
        <v>6</v>
      </c>
      <c r="J28" s="65">
        <f>VLOOKUP($A28,'Return Data'!$B$7:$R$2843,13,0)</f>
        <v>53.2333</v>
      </c>
      <c r="K28" s="66">
        <f t="shared" si="3"/>
        <v>6</v>
      </c>
      <c r="L28" s="65"/>
      <c r="M28" s="66"/>
      <c r="N28" s="65"/>
      <c r="O28" s="66"/>
      <c r="P28" s="65"/>
      <c r="Q28" s="66"/>
      <c r="R28" s="65">
        <f>VLOOKUP($A28,'Return Data'!$B$7:$R$2843,16,0)</f>
        <v>26.350999999999999</v>
      </c>
      <c r="S28" s="67">
        <f t="shared" si="5"/>
        <v>1</v>
      </c>
    </row>
    <row r="29" spans="1:19" x14ac:dyDescent="0.3">
      <c r="A29" s="63" t="s">
        <v>517</v>
      </c>
      <c r="B29" s="64">
        <f>VLOOKUP($A29,'Return Data'!$B$7:$R$2843,3,0)</f>
        <v>44365</v>
      </c>
      <c r="C29" s="65">
        <f>VLOOKUP($A29,'Return Data'!$B$7:$R$2843,4,0)</f>
        <v>22.25</v>
      </c>
      <c r="D29" s="65">
        <f>VLOOKUP($A29,'Return Data'!$B$7:$R$2843,10,0)</f>
        <v>8.5949000000000009</v>
      </c>
      <c r="E29" s="66">
        <f t="shared" si="0"/>
        <v>14</v>
      </c>
      <c r="F29" s="65">
        <f>VLOOKUP($A29,'Return Data'!$B$7:$R$2843,11,0)</f>
        <v>15.118</v>
      </c>
      <c r="G29" s="66">
        <f t="shared" si="1"/>
        <v>18</v>
      </c>
      <c r="H29" s="65">
        <f>VLOOKUP($A29,'Return Data'!$B$7:$R$2843,12,0)</f>
        <v>31.0442</v>
      </c>
      <c r="I29" s="66">
        <f t="shared" si="2"/>
        <v>19</v>
      </c>
      <c r="J29" s="65">
        <f>VLOOKUP($A29,'Return Data'!$B$7:$R$2843,13,0)</f>
        <v>45.9208</v>
      </c>
      <c r="K29" s="66">
        <f t="shared" si="3"/>
        <v>19</v>
      </c>
      <c r="L29" s="65">
        <f>VLOOKUP($A29,'Return Data'!$B$7:$R$2843,17,0)</f>
        <v>18.186199999999999</v>
      </c>
      <c r="M29" s="66">
        <f>RANK(L29,L$8:L$40,0)</f>
        <v>8</v>
      </c>
      <c r="N29" s="65">
        <f>VLOOKUP($A29,'Return Data'!$B$7:$R$2843,14,0)</f>
        <v>15.7485</v>
      </c>
      <c r="O29" s="66">
        <f>RANK(N29,N$8:N$40,0)</f>
        <v>5</v>
      </c>
      <c r="P29" s="65">
        <f>VLOOKUP($A29,'Return Data'!$B$7:$R$2843,15,0)</f>
        <v>16.264299999999999</v>
      </c>
      <c r="Q29" s="66">
        <f>RANK(P29,P$8:P$40,0)</f>
        <v>2</v>
      </c>
      <c r="R29" s="65">
        <f>VLOOKUP($A29,'Return Data'!$B$7:$R$2843,16,0)</f>
        <v>14.5349</v>
      </c>
      <c r="S29" s="67">
        <f t="shared" si="5"/>
        <v>16</v>
      </c>
    </row>
    <row r="30" spans="1:19" x14ac:dyDescent="0.3">
      <c r="A30" s="63" t="s">
        <v>519</v>
      </c>
      <c r="B30" s="64">
        <f>VLOOKUP($A30,'Return Data'!$B$7:$R$2843,3,0)</f>
        <v>44365</v>
      </c>
      <c r="C30" s="65">
        <f>VLOOKUP($A30,'Return Data'!$B$7:$R$2843,4,0)</f>
        <v>14.9892</v>
      </c>
      <c r="D30" s="65">
        <f>VLOOKUP($A30,'Return Data'!$B$7:$R$2843,10,0)</f>
        <v>6.1310000000000002</v>
      </c>
      <c r="E30" s="66">
        <f t="shared" si="0"/>
        <v>32</v>
      </c>
      <c r="F30" s="65">
        <f>VLOOKUP($A30,'Return Data'!$B$7:$R$2843,11,0)</f>
        <v>9.1115999999999993</v>
      </c>
      <c r="G30" s="66">
        <f t="shared" si="1"/>
        <v>31</v>
      </c>
      <c r="H30" s="65">
        <f>VLOOKUP($A30,'Return Data'!$B$7:$R$2843,12,0)</f>
        <v>25.5671</v>
      </c>
      <c r="I30" s="66">
        <f t="shared" si="2"/>
        <v>28</v>
      </c>
      <c r="J30" s="65">
        <f>VLOOKUP($A30,'Return Data'!$B$7:$R$2843,13,0)</f>
        <v>37.366900000000001</v>
      </c>
      <c r="K30" s="66">
        <f t="shared" si="3"/>
        <v>28</v>
      </c>
      <c r="L30" s="65"/>
      <c r="M30" s="66"/>
      <c r="N30" s="65"/>
      <c r="O30" s="66"/>
      <c r="P30" s="65"/>
      <c r="Q30" s="66"/>
      <c r="R30" s="65">
        <f>VLOOKUP($A30,'Return Data'!$B$7:$R$2843,16,0)</f>
        <v>15.7844</v>
      </c>
      <c r="S30" s="67">
        <f t="shared" si="5"/>
        <v>7</v>
      </c>
    </row>
    <row r="31" spans="1:19" x14ac:dyDescent="0.3">
      <c r="A31" s="63" t="s">
        <v>2011</v>
      </c>
      <c r="B31" s="64">
        <f>VLOOKUP($A31,'Return Data'!$B$7:$R$2843,3,0)</f>
        <v>44365</v>
      </c>
      <c r="C31" s="65">
        <f>VLOOKUP($A31,'Return Data'!$B$7:$R$2843,4,0)</f>
        <v>13.630599999999999</v>
      </c>
      <c r="D31" s="65">
        <f>VLOOKUP($A31,'Return Data'!$B$7:$R$2843,10,0)</f>
        <v>7.4307999999999996</v>
      </c>
      <c r="E31" s="66">
        <f t="shared" si="0"/>
        <v>25</v>
      </c>
      <c r="F31" s="65">
        <f>VLOOKUP($A31,'Return Data'!$B$7:$R$2843,11,0)</f>
        <v>11.573499999999999</v>
      </c>
      <c r="G31" s="66">
        <f t="shared" si="1"/>
        <v>26</v>
      </c>
      <c r="H31" s="65">
        <f>VLOOKUP($A31,'Return Data'!$B$7:$R$2843,12,0)</f>
        <v>23.183299999999999</v>
      </c>
      <c r="I31" s="66">
        <f t="shared" si="2"/>
        <v>32</v>
      </c>
      <c r="J31" s="65">
        <f>VLOOKUP($A31,'Return Data'!$B$7:$R$2843,13,0)</f>
        <v>36.241999999999997</v>
      </c>
      <c r="K31" s="66">
        <f t="shared" si="3"/>
        <v>31</v>
      </c>
      <c r="L31" s="65">
        <f>VLOOKUP($A31,'Return Data'!$B$7:$R$2843,17,0)</f>
        <v>12.6945</v>
      </c>
      <c r="M31" s="66">
        <f t="shared" ref="M31:M40" si="7">RANK(L31,L$8:L$40,0)</f>
        <v>28</v>
      </c>
      <c r="N31" s="65"/>
      <c r="O31" s="66"/>
      <c r="P31" s="65"/>
      <c r="Q31" s="66"/>
      <c r="R31" s="65">
        <f>VLOOKUP($A31,'Return Data'!$B$7:$R$2843,16,0)</f>
        <v>10.3774</v>
      </c>
      <c r="S31" s="67">
        <f t="shared" si="5"/>
        <v>32</v>
      </c>
    </row>
    <row r="32" spans="1:19" x14ac:dyDescent="0.3">
      <c r="A32" s="63" t="s">
        <v>522</v>
      </c>
      <c r="B32" s="64">
        <f>VLOOKUP($A32,'Return Data'!$B$7:$R$2843,3,0)</f>
        <v>44365</v>
      </c>
      <c r="C32" s="65">
        <f>VLOOKUP($A32,'Return Data'!$B$7:$R$2843,4,0)</f>
        <v>66.689800000000005</v>
      </c>
      <c r="D32" s="65">
        <f>VLOOKUP($A32,'Return Data'!$B$7:$R$2843,10,0)</f>
        <v>9.3949999999999996</v>
      </c>
      <c r="E32" s="66">
        <f t="shared" si="0"/>
        <v>9</v>
      </c>
      <c r="F32" s="65">
        <f>VLOOKUP($A32,'Return Data'!$B$7:$R$2843,11,0)</f>
        <v>20.322900000000001</v>
      </c>
      <c r="G32" s="66">
        <f t="shared" si="1"/>
        <v>5</v>
      </c>
      <c r="H32" s="65">
        <f>VLOOKUP($A32,'Return Data'!$B$7:$R$2843,12,0)</f>
        <v>38.900300000000001</v>
      </c>
      <c r="I32" s="66">
        <f t="shared" si="2"/>
        <v>4</v>
      </c>
      <c r="J32" s="65">
        <f>VLOOKUP($A32,'Return Data'!$B$7:$R$2843,13,0)</f>
        <v>51.624899999999997</v>
      </c>
      <c r="K32" s="66">
        <f t="shared" si="3"/>
        <v>11</v>
      </c>
      <c r="L32" s="65">
        <f>VLOOKUP($A32,'Return Data'!$B$7:$R$2843,17,0)</f>
        <v>7.3803999999999998</v>
      </c>
      <c r="M32" s="66">
        <f t="shared" si="7"/>
        <v>29</v>
      </c>
      <c r="N32" s="65">
        <f>VLOOKUP($A32,'Return Data'!$B$7:$R$2843,14,0)</f>
        <v>4.7695999999999996</v>
      </c>
      <c r="O32" s="66">
        <f t="shared" ref="O32:O40" si="8">RANK(N32,N$8:N$40,0)</f>
        <v>26</v>
      </c>
      <c r="P32" s="65">
        <f>VLOOKUP($A32,'Return Data'!$B$7:$R$2843,15,0)</f>
        <v>9.2977000000000007</v>
      </c>
      <c r="Q32" s="66">
        <f t="shared" ref="Q32:Q40" si="9">RANK(P32,P$8:P$40,0)</f>
        <v>22</v>
      </c>
      <c r="R32" s="65">
        <f>VLOOKUP($A32,'Return Data'!$B$7:$R$2843,16,0)</f>
        <v>11.8782</v>
      </c>
      <c r="S32" s="67">
        <f t="shared" si="5"/>
        <v>28</v>
      </c>
    </row>
    <row r="33" spans="1:19" x14ac:dyDescent="0.3">
      <c r="A33" s="63" t="s">
        <v>528</v>
      </c>
      <c r="B33" s="64">
        <f>VLOOKUP($A33,'Return Data'!$B$7:$R$2843,3,0)</f>
        <v>44365</v>
      </c>
      <c r="C33" s="65">
        <f>VLOOKUP($A33,'Return Data'!$B$7:$R$2843,4,0)</f>
        <v>100.94</v>
      </c>
      <c r="D33" s="65">
        <f>VLOOKUP($A33,'Return Data'!$B$7:$R$2843,10,0)</f>
        <v>10.5344</v>
      </c>
      <c r="E33" s="66">
        <f t="shared" si="0"/>
        <v>4</v>
      </c>
      <c r="F33" s="65">
        <f>VLOOKUP($A33,'Return Data'!$B$7:$R$2843,11,0)</f>
        <v>15.9963</v>
      </c>
      <c r="G33" s="66">
        <f t="shared" si="1"/>
        <v>14</v>
      </c>
      <c r="H33" s="65">
        <f>VLOOKUP($A33,'Return Data'!$B$7:$R$2843,12,0)</f>
        <v>32.206899999999997</v>
      </c>
      <c r="I33" s="66">
        <f t="shared" si="2"/>
        <v>17</v>
      </c>
      <c r="J33" s="65">
        <f>VLOOKUP($A33,'Return Data'!$B$7:$R$2843,13,0)</f>
        <v>48.747399999999999</v>
      </c>
      <c r="K33" s="66">
        <f t="shared" si="3"/>
        <v>13</v>
      </c>
      <c r="L33" s="65">
        <f>VLOOKUP($A33,'Return Data'!$B$7:$R$2843,17,0)</f>
        <v>17.084399999999999</v>
      </c>
      <c r="M33" s="66">
        <f t="shared" si="7"/>
        <v>14</v>
      </c>
      <c r="N33" s="65">
        <f>VLOOKUP($A33,'Return Data'!$B$7:$R$2843,14,0)</f>
        <v>12.3895</v>
      </c>
      <c r="O33" s="66">
        <f t="shared" si="8"/>
        <v>15</v>
      </c>
      <c r="P33" s="65">
        <f>VLOOKUP($A33,'Return Data'!$B$7:$R$2843,15,0)</f>
        <v>11.7478</v>
      </c>
      <c r="Q33" s="66">
        <f t="shared" si="9"/>
        <v>17</v>
      </c>
      <c r="R33" s="65">
        <f>VLOOKUP($A33,'Return Data'!$B$7:$R$2843,16,0)</f>
        <v>12.632999999999999</v>
      </c>
      <c r="S33" s="67">
        <f t="shared" si="5"/>
        <v>22</v>
      </c>
    </row>
    <row r="34" spans="1:19" x14ac:dyDescent="0.3">
      <c r="A34" s="63" t="s">
        <v>530</v>
      </c>
      <c r="B34" s="64">
        <f>VLOOKUP($A34,'Return Data'!$B$7:$R$2843,3,0)</f>
        <v>44365</v>
      </c>
      <c r="C34" s="65">
        <f>VLOOKUP($A34,'Return Data'!$B$7:$R$2843,4,0)</f>
        <v>109.45</v>
      </c>
      <c r="D34" s="65">
        <f>VLOOKUP($A34,'Return Data'!$B$7:$R$2843,10,0)</f>
        <v>7.8537999999999997</v>
      </c>
      <c r="E34" s="66">
        <f t="shared" si="0"/>
        <v>21</v>
      </c>
      <c r="F34" s="65">
        <f>VLOOKUP($A34,'Return Data'!$B$7:$R$2843,11,0)</f>
        <v>14.4396</v>
      </c>
      <c r="G34" s="66">
        <f t="shared" si="1"/>
        <v>20</v>
      </c>
      <c r="H34" s="65">
        <f>VLOOKUP($A34,'Return Data'!$B$7:$R$2843,12,0)</f>
        <v>31.471499999999999</v>
      </c>
      <c r="I34" s="66">
        <f t="shared" si="2"/>
        <v>18</v>
      </c>
      <c r="J34" s="65">
        <f>VLOOKUP($A34,'Return Data'!$B$7:$R$2843,13,0)</f>
        <v>46.6175</v>
      </c>
      <c r="K34" s="66">
        <f t="shared" si="3"/>
        <v>16</v>
      </c>
      <c r="L34" s="65">
        <f>VLOOKUP($A34,'Return Data'!$B$7:$R$2843,17,0)</f>
        <v>16.585799999999999</v>
      </c>
      <c r="M34" s="66">
        <f t="shared" si="7"/>
        <v>18</v>
      </c>
      <c r="N34" s="65">
        <f>VLOOKUP($A34,'Return Data'!$B$7:$R$2843,14,0)</f>
        <v>11.1836</v>
      </c>
      <c r="O34" s="66">
        <f t="shared" si="8"/>
        <v>19</v>
      </c>
      <c r="P34" s="65">
        <f>VLOOKUP($A34,'Return Data'!$B$7:$R$2843,15,0)</f>
        <v>15.33</v>
      </c>
      <c r="Q34" s="66">
        <f t="shared" si="9"/>
        <v>4</v>
      </c>
      <c r="R34" s="65">
        <f>VLOOKUP($A34,'Return Data'!$B$7:$R$2843,16,0)</f>
        <v>14.638500000000001</v>
      </c>
      <c r="S34" s="67">
        <f t="shared" si="5"/>
        <v>15</v>
      </c>
    </row>
    <row r="35" spans="1:19" x14ac:dyDescent="0.3">
      <c r="A35" s="63" t="s">
        <v>532</v>
      </c>
      <c r="B35" s="64">
        <f>VLOOKUP($A35,'Return Data'!$B$7:$R$2843,3,0)</f>
        <v>44365</v>
      </c>
      <c r="C35" s="65">
        <f>VLOOKUP($A35,'Return Data'!$B$7:$R$2843,4,0)</f>
        <v>251.40110000000001</v>
      </c>
      <c r="D35" s="65">
        <f>VLOOKUP($A35,'Return Data'!$B$7:$R$2843,10,0)</f>
        <v>19.7089</v>
      </c>
      <c r="E35" s="66">
        <f t="shared" si="0"/>
        <v>1</v>
      </c>
      <c r="F35" s="65">
        <f>VLOOKUP($A35,'Return Data'!$B$7:$R$2843,11,0)</f>
        <v>31.614100000000001</v>
      </c>
      <c r="G35" s="66">
        <f t="shared" si="1"/>
        <v>1</v>
      </c>
      <c r="H35" s="65">
        <f>VLOOKUP($A35,'Return Data'!$B$7:$R$2843,12,0)</f>
        <v>50.227600000000002</v>
      </c>
      <c r="I35" s="66">
        <f t="shared" si="2"/>
        <v>1</v>
      </c>
      <c r="J35" s="65">
        <f>VLOOKUP($A35,'Return Data'!$B$7:$R$2843,13,0)</f>
        <v>86.052400000000006</v>
      </c>
      <c r="K35" s="66">
        <f t="shared" si="3"/>
        <v>1</v>
      </c>
      <c r="L35" s="65">
        <f>VLOOKUP($A35,'Return Data'!$B$7:$R$2843,17,0)</f>
        <v>34.521700000000003</v>
      </c>
      <c r="M35" s="66">
        <f t="shared" si="7"/>
        <v>1</v>
      </c>
      <c r="N35" s="65">
        <f>VLOOKUP($A35,'Return Data'!$B$7:$R$2843,14,0)</f>
        <v>24.709399999999999</v>
      </c>
      <c r="O35" s="66">
        <f t="shared" si="8"/>
        <v>1</v>
      </c>
      <c r="P35" s="65">
        <f>VLOOKUP($A35,'Return Data'!$B$7:$R$2843,15,0)</f>
        <v>18.360299999999999</v>
      </c>
      <c r="Q35" s="66">
        <f t="shared" si="9"/>
        <v>1</v>
      </c>
      <c r="R35" s="65">
        <f>VLOOKUP($A35,'Return Data'!$B$7:$R$2843,16,0)</f>
        <v>17.686399999999999</v>
      </c>
      <c r="S35" s="67">
        <f t="shared" si="5"/>
        <v>2</v>
      </c>
    </row>
    <row r="36" spans="1:19" x14ac:dyDescent="0.3">
      <c r="A36" s="63" t="s">
        <v>1842</v>
      </c>
      <c r="B36" s="64">
        <f>VLOOKUP($A36,'Return Data'!$B$7:$R$2843,3,0)</f>
        <v>44365</v>
      </c>
      <c r="C36" s="65">
        <f>VLOOKUP($A36,'Return Data'!$B$7:$R$2843,4,0)</f>
        <v>197.2851</v>
      </c>
      <c r="D36" s="65">
        <f>VLOOKUP($A36,'Return Data'!$B$7:$R$2843,10,0)</f>
        <v>7.6783999999999999</v>
      </c>
      <c r="E36" s="66">
        <f t="shared" si="0"/>
        <v>23</v>
      </c>
      <c r="F36" s="65">
        <f>VLOOKUP($A36,'Return Data'!$B$7:$R$2843,11,0)</f>
        <v>12.995100000000001</v>
      </c>
      <c r="G36" s="66">
        <f t="shared" si="1"/>
        <v>23</v>
      </c>
      <c r="H36" s="65">
        <f>VLOOKUP($A36,'Return Data'!$B$7:$R$2843,12,0)</f>
        <v>29.960799999999999</v>
      </c>
      <c r="I36" s="66">
        <f t="shared" si="2"/>
        <v>22</v>
      </c>
      <c r="J36" s="65">
        <f>VLOOKUP($A36,'Return Data'!$B$7:$R$2843,13,0)</f>
        <v>42.282800000000002</v>
      </c>
      <c r="K36" s="66">
        <f t="shared" si="3"/>
        <v>25</v>
      </c>
      <c r="L36" s="65">
        <f>VLOOKUP($A36,'Return Data'!$B$7:$R$2843,17,0)</f>
        <v>16.714099999999998</v>
      </c>
      <c r="M36" s="66">
        <f t="shared" si="7"/>
        <v>17</v>
      </c>
      <c r="N36" s="65">
        <f>VLOOKUP($A36,'Return Data'!$B$7:$R$2843,14,0)</f>
        <v>13.940099999999999</v>
      </c>
      <c r="O36" s="66">
        <f t="shared" si="8"/>
        <v>8</v>
      </c>
      <c r="P36" s="65">
        <f>VLOOKUP($A36,'Return Data'!$B$7:$R$2843,15,0)</f>
        <v>14.052</v>
      </c>
      <c r="Q36" s="66">
        <f t="shared" si="9"/>
        <v>10</v>
      </c>
      <c r="R36" s="65">
        <f>VLOOKUP($A36,'Return Data'!$B$7:$R$2843,16,0)</f>
        <v>15.8635</v>
      </c>
      <c r="S36" s="67">
        <f t="shared" si="5"/>
        <v>6</v>
      </c>
    </row>
    <row r="37" spans="1:19" x14ac:dyDescent="0.3">
      <c r="A37" s="63" t="s">
        <v>533</v>
      </c>
      <c r="B37" s="64">
        <f>VLOOKUP($A37,'Return Data'!$B$7:$R$2843,3,0)</f>
        <v>44365</v>
      </c>
      <c r="C37" s="65">
        <f>VLOOKUP($A37,'Return Data'!$B$7:$R$2843,4,0)</f>
        <v>22.8675</v>
      </c>
      <c r="D37" s="65">
        <f>VLOOKUP($A37,'Return Data'!$B$7:$R$2843,10,0)</f>
        <v>7.3753000000000002</v>
      </c>
      <c r="E37" s="66">
        <f t="shared" si="0"/>
        <v>26</v>
      </c>
      <c r="F37" s="65">
        <f>VLOOKUP($A37,'Return Data'!$B$7:$R$2843,11,0)</f>
        <v>9.4672999999999998</v>
      </c>
      <c r="G37" s="66">
        <f t="shared" si="1"/>
        <v>30</v>
      </c>
      <c r="H37" s="65">
        <f>VLOOKUP($A37,'Return Data'!$B$7:$R$2843,12,0)</f>
        <v>24.776299999999999</v>
      </c>
      <c r="I37" s="66">
        <f t="shared" si="2"/>
        <v>30</v>
      </c>
      <c r="J37" s="65">
        <f>VLOOKUP($A37,'Return Data'!$B$7:$R$2843,13,0)</f>
        <v>36.919699999999999</v>
      </c>
      <c r="K37" s="66">
        <f t="shared" si="3"/>
        <v>30</v>
      </c>
      <c r="L37" s="65">
        <f>VLOOKUP($A37,'Return Data'!$B$7:$R$2843,17,0)</f>
        <v>14.0113</v>
      </c>
      <c r="M37" s="66">
        <f t="shared" si="7"/>
        <v>26</v>
      </c>
      <c r="N37" s="65">
        <f>VLOOKUP($A37,'Return Data'!$B$7:$R$2843,14,0)</f>
        <v>11.0541</v>
      </c>
      <c r="O37" s="66">
        <f t="shared" si="8"/>
        <v>20</v>
      </c>
      <c r="P37" s="65">
        <f>VLOOKUP($A37,'Return Data'!$B$7:$R$2843,15,0)</f>
        <v>11.7744</v>
      </c>
      <c r="Q37" s="66">
        <f t="shared" si="9"/>
        <v>16</v>
      </c>
      <c r="R37" s="65">
        <f>VLOOKUP($A37,'Return Data'!$B$7:$R$2843,16,0)</f>
        <v>11.6076</v>
      </c>
      <c r="S37" s="67">
        <f t="shared" si="5"/>
        <v>30</v>
      </c>
    </row>
    <row r="38" spans="1:19" x14ac:dyDescent="0.3">
      <c r="A38" s="63" t="s">
        <v>536</v>
      </c>
      <c r="B38" s="64">
        <f>VLOOKUP($A38,'Return Data'!$B$7:$R$2843,3,0)</f>
        <v>44365</v>
      </c>
      <c r="C38" s="65">
        <f>VLOOKUP($A38,'Return Data'!$B$7:$R$2843,4,0)</f>
        <v>130.2183</v>
      </c>
      <c r="D38" s="65">
        <f>VLOOKUP($A38,'Return Data'!$B$7:$R$2843,10,0)</f>
        <v>9.1897000000000002</v>
      </c>
      <c r="E38" s="66">
        <f t="shared" si="0"/>
        <v>12</v>
      </c>
      <c r="F38" s="65">
        <f>VLOOKUP($A38,'Return Data'!$B$7:$R$2843,11,0)</f>
        <v>16.045500000000001</v>
      </c>
      <c r="G38" s="66">
        <f t="shared" si="1"/>
        <v>13</v>
      </c>
      <c r="H38" s="65">
        <f>VLOOKUP($A38,'Return Data'!$B$7:$R$2843,12,0)</f>
        <v>30.538599999999999</v>
      </c>
      <c r="I38" s="66">
        <f t="shared" si="2"/>
        <v>20</v>
      </c>
      <c r="J38" s="65">
        <f>VLOOKUP($A38,'Return Data'!$B$7:$R$2843,13,0)</f>
        <v>42.790100000000002</v>
      </c>
      <c r="K38" s="66">
        <f t="shared" si="3"/>
        <v>24</v>
      </c>
      <c r="L38" s="65">
        <f>VLOOKUP($A38,'Return Data'!$B$7:$R$2843,17,0)</f>
        <v>16.802199999999999</v>
      </c>
      <c r="M38" s="66">
        <f t="shared" si="7"/>
        <v>16</v>
      </c>
      <c r="N38" s="65">
        <f>VLOOKUP($A38,'Return Data'!$B$7:$R$2843,14,0)</f>
        <v>13.227499999999999</v>
      </c>
      <c r="O38" s="66">
        <f t="shared" si="8"/>
        <v>12</v>
      </c>
      <c r="P38" s="65">
        <f>VLOOKUP($A38,'Return Data'!$B$7:$R$2843,15,0)</f>
        <v>14.129099999999999</v>
      </c>
      <c r="Q38" s="66">
        <f t="shared" si="9"/>
        <v>8</v>
      </c>
      <c r="R38" s="65">
        <f>VLOOKUP($A38,'Return Data'!$B$7:$R$2843,16,0)</f>
        <v>11.899900000000001</v>
      </c>
      <c r="S38" s="67">
        <f t="shared" si="5"/>
        <v>27</v>
      </c>
    </row>
    <row r="39" spans="1:19" x14ac:dyDescent="0.3">
      <c r="A39" s="63" t="s">
        <v>537</v>
      </c>
      <c r="B39" s="64">
        <f>VLOOKUP($A39,'Return Data'!$B$7:$R$2843,3,0)</f>
        <v>44365</v>
      </c>
      <c r="C39" s="65">
        <f>VLOOKUP($A39,'Return Data'!$B$7:$R$2843,4,0)</f>
        <v>299.62549999999999</v>
      </c>
      <c r="D39" s="65">
        <f>VLOOKUP($A39,'Return Data'!$B$7:$R$2843,10,0)</f>
        <v>8.1525999999999996</v>
      </c>
      <c r="E39" s="66">
        <f t="shared" si="0"/>
        <v>19</v>
      </c>
      <c r="F39" s="65">
        <f>VLOOKUP($A39,'Return Data'!$B$7:$R$2843,11,0)</f>
        <v>15.749499999999999</v>
      </c>
      <c r="G39" s="66">
        <f t="shared" si="1"/>
        <v>16</v>
      </c>
      <c r="H39" s="65">
        <f>VLOOKUP($A39,'Return Data'!$B$7:$R$2843,12,0)</f>
        <v>33.621000000000002</v>
      </c>
      <c r="I39" s="66">
        <f t="shared" si="2"/>
        <v>13</v>
      </c>
      <c r="J39" s="65">
        <f>VLOOKUP($A39,'Return Data'!$B$7:$R$2843,13,0)</f>
        <v>46.145499999999998</v>
      </c>
      <c r="K39" s="66">
        <f t="shared" si="3"/>
        <v>18</v>
      </c>
      <c r="L39" s="65">
        <f>VLOOKUP($A39,'Return Data'!$B$7:$R$2843,17,0)</f>
        <v>14.952500000000001</v>
      </c>
      <c r="M39" s="66">
        <f t="shared" si="7"/>
        <v>23</v>
      </c>
      <c r="N39" s="65">
        <f>VLOOKUP($A39,'Return Data'!$B$7:$R$2843,14,0)</f>
        <v>11.7661</v>
      </c>
      <c r="O39" s="66">
        <f t="shared" si="8"/>
        <v>17</v>
      </c>
      <c r="P39" s="65">
        <f>VLOOKUP($A39,'Return Data'!$B$7:$R$2843,15,0)</f>
        <v>11.419700000000001</v>
      </c>
      <c r="Q39" s="66">
        <f t="shared" si="9"/>
        <v>20</v>
      </c>
      <c r="R39" s="65">
        <f>VLOOKUP($A39,'Return Data'!$B$7:$R$2843,16,0)</f>
        <v>13.9474</v>
      </c>
      <c r="S39" s="67">
        <f t="shared" si="5"/>
        <v>18</v>
      </c>
    </row>
    <row r="40" spans="1:19" x14ac:dyDescent="0.3">
      <c r="A40" s="63" t="s">
        <v>539</v>
      </c>
      <c r="B40" s="64">
        <f>VLOOKUP($A40,'Return Data'!$B$7:$R$2843,3,0)</f>
        <v>44365</v>
      </c>
      <c r="C40" s="65">
        <f>VLOOKUP($A40,'Return Data'!$B$7:$R$2843,4,0)</f>
        <v>234.98560000000001</v>
      </c>
      <c r="D40" s="65">
        <f>VLOOKUP($A40,'Return Data'!$B$7:$R$2843,10,0)</f>
        <v>9.8829999999999991</v>
      </c>
      <c r="E40" s="66">
        <f t="shared" si="0"/>
        <v>6</v>
      </c>
      <c r="F40" s="65">
        <f>VLOOKUP($A40,'Return Data'!$B$7:$R$2843,11,0)</f>
        <v>19.124300000000002</v>
      </c>
      <c r="G40" s="66">
        <f t="shared" si="1"/>
        <v>7</v>
      </c>
      <c r="H40" s="65">
        <f>VLOOKUP($A40,'Return Data'!$B$7:$R$2843,12,0)</f>
        <v>36.239199999999997</v>
      </c>
      <c r="I40" s="66">
        <f t="shared" si="2"/>
        <v>10</v>
      </c>
      <c r="J40" s="65">
        <f>VLOOKUP($A40,'Return Data'!$B$7:$R$2843,13,0)</f>
        <v>52.561100000000003</v>
      </c>
      <c r="K40" s="66">
        <f t="shared" si="3"/>
        <v>9</v>
      </c>
      <c r="L40" s="65">
        <f>VLOOKUP($A40,'Return Data'!$B$7:$R$2843,17,0)</f>
        <v>16.9801</v>
      </c>
      <c r="M40" s="66">
        <f t="shared" si="7"/>
        <v>15</v>
      </c>
      <c r="N40" s="65">
        <f>VLOOKUP($A40,'Return Data'!$B$7:$R$2843,14,0)</f>
        <v>10.688800000000001</v>
      </c>
      <c r="O40" s="66">
        <f t="shared" si="8"/>
        <v>21</v>
      </c>
      <c r="P40" s="65">
        <f>VLOOKUP($A40,'Return Data'!$B$7:$R$2843,15,0)</f>
        <v>12.1434</v>
      </c>
      <c r="Q40" s="66">
        <f t="shared" si="9"/>
        <v>14</v>
      </c>
      <c r="R40" s="65">
        <f>VLOOKUP($A40,'Return Data'!$B$7:$R$2843,16,0)</f>
        <v>12.2776</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8.9412212121212118</v>
      </c>
      <c r="E42" s="74"/>
      <c r="F42" s="75">
        <f>AVERAGE(F8:F40)</f>
        <v>15.663272727272728</v>
      </c>
      <c r="G42" s="74"/>
      <c r="H42" s="75">
        <f>AVERAGE(H8:H40)</f>
        <v>32.48399393939394</v>
      </c>
      <c r="I42" s="74"/>
      <c r="J42" s="75">
        <f>AVERAGE(J8:J40)</f>
        <v>48.778124242424248</v>
      </c>
      <c r="K42" s="74"/>
      <c r="L42" s="75">
        <f>AVERAGE(L8:L40)</f>
        <v>17.80026206896552</v>
      </c>
      <c r="M42" s="74"/>
      <c r="N42" s="75">
        <f>AVERAGE(N8:N40)</f>
        <v>12.991846153846154</v>
      </c>
      <c r="O42" s="74"/>
      <c r="P42" s="75">
        <f>AVERAGE(P8:P40)</f>
        <v>13.397172727272725</v>
      </c>
      <c r="Q42" s="74"/>
      <c r="R42" s="75">
        <f>AVERAGE(R8:R40)</f>
        <v>14.167584848484847</v>
      </c>
      <c r="S42" s="76"/>
    </row>
    <row r="43" spans="1:19" x14ac:dyDescent="0.3">
      <c r="A43" s="73" t="s">
        <v>28</v>
      </c>
      <c r="B43" s="74"/>
      <c r="C43" s="74"/>
      <c r="D43" s="75">
        <f>MIN(D8:D40)</f>
        <v>5.9676</v>
      </c>
      <c r="E43" s="74"/>
      <c r="F43" s="75">
        <f>MIN(F8:F40)</f>
        <v>8.7383000000000006</v>
      </c>
      <c r="G43" s="74"/>
      <c r="H43" s="75">
        <f>MIN(H8:H40)</f>
        <v>22.583300000000001</v>
      </c>
      <c r="I43" s="74"/>
      <c r="J43" s="75">
        <f>MIN(J8:J40)</f>
        <v>34.396599999999999</v>
      </c>
      <c r="K43" s="74"/>
      <c r="L43" s="75">
        <f>MIN(L8:L40)</f>
        <v>7.3803999999999998</v>
      </c>
      <c r="M43" s="74"/>
      <c r="N43" s="75">
        <f>MIN(N8:N40)</f>
        <v>4.7695999999999996</v>
      </c>
      <c r="O43" s="74"/>
      <c r="P43" s="75">
        <f>MIN(P8:P40)</f>
        <v>9.2977000000000007</v>
      </c>
      <c r="Q43" s="74"/>
      <c r="R43" s="75">
        <f>MIN(R8:R40)</f>
        <v>9.9906000000000006</v>
      </c>
      <c r="S43" s="76"/>
    </row>
    <row r="44" spans="1:19" ht="15" thickBot="1" x14ac:dyDescent="0.35">
      <c r="A44" s="77" t="s">
        <v>29</v>
      </c>
      <c r="B44" s="78"/>
      <c r="C44" s="78"/>
      <c r="D44" s="79">
        <f>MAX(D8:D40)</f>
        <v>19.7089</v>
      </c>
      <c r="E44" s="78"/>
      <c r="F44" s="79">
        <f>MAX(F8:F40)</f>
        <v>31.614100000000001</v>
      </c>
      <c r="G44" s="78"/>
      <c r="H44" s="79">
        <f>MAX(H8:H40)</f>
        <v>50.227600000000002</v>
      </c>
      <c r="I44" s="78"/>
      <c r="J44" s="79">
        <f>MAX(J8:J40)</f>
        <v>86.052400000000006</v>
      </c>
      <c r="K44" s="78"/>
      <c r="L44" s="79">
        <f>MAX(L8:L40)</f>
        <v>34.521700000000003</v>
      </c>
      <c r="M44" s="78"/>
      <c r="N44" s="79">
        <f>MAX(N8:N40)</f>
        <v>24.709399999999999</v>
      </c>
      <c r="O44" s="78"/>
      <c r="P44" s="79">
        <f>MAX(P8:P40)</f>
        <v>18.360299999999999</v>
      </c>
      <c r="Q44" s="78"/>
      <c r="R44" s="79">
        <f>MAX(R8:R40)</f>
        <v>26.350999999999999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44365</v>
      </c>
      <c r="C8" s="65">
        <f>VLOOKUP($A8,'Return Data'!$B$7:$R$2843,4,0)</f>
        <v>976.03</v>
      </c>
      <c r="D8" s="65">
        <f>VLOOKUP($A8,'Return Data'!$B$7:$R$2843,10,0)</f>
        <v>8.3598999999999997</v>
      </c>
      <c r="E8" s="66">
        <f t="shared" ref="E8:E40" si="0">RANK(D8,D$8:D$40,0)</f>
        <v>14</v>
      </c>
      <c r="F8" s="65">
        <f>VLOOKUP($A8,'Return Data'!$B$7:$R$2843,11,0)</f>
        <v>15.5298</v>
      </c>
      <c r="G8" s="66">
        <f t="shared" ref="G8:G40" si="1">RANK(F8,F$8:F$40,0)</f>
        <v>13</v>
      </c>
      <c r="H8" s="65">
        <f>VLOOKUP($A8,'Return Data'!$B$7:$R$2843,12,0)</f>
        <v>33.904499999999999</v>
      </c>
      <c r="I8" s="66">
        <f t="shared" ref="I8:I40" si="2">RANK(H8,H$8:H$40,0)</f>
        <v>11</v>
      </c>
      <c r="J8" s="65">
        <f>VLOOKUP($A8,'Return Data'!$B$7:$R$2843,13,0)</f>
        <v>51.559800000000003</v>
      </c>
      <c r="K8" s="66">
        <f t="shared" ref="K8:K40" si="3">RANK(J8,J$8:J$40,0)</f>
        <v>7</v>
      </c>
      <c r="L8" s="65">
        <f>VLOOKUP($A8,'Return Data'!$B$7:$R$2843,17,0)</f>
        <v>14.0815</v>
      </c>
      <c r="M8" s="66">
        <f t="shared" ref="M8:M17" si="4">RANK(L8,L$8:L$40,0)</f>
        <v>22</v>
      </c>
      <c r="N8" s="65">
        <f>VLOOKUP($A8,'Return Data'!$B$7:$R$2843,14,0)</f>
        <v>9.2073</v>
      </c>
      <c r="O8" s="66">
        <f>RANK(N8,N$8:N$40,0)</f>
        <v>23</v>
      </c>
      <c r="P8" s="65">
        <f>VLOOKUP($A8,'Return Data'!$B$7:$R$2843,15,0)</f>
        <v>10.599299999999999</v>
      </c>
      <c r="Q8" s="66">
        <f>RANK(P8,P$8:P$40,0)</f>
        <v>17</v>
      </c>
      <c r="R8" s="65">
        <f>VLOOKUP($A8,'Return Data'!$B$7:$R$2843,16,0)</f>
        <v>18.971900000000002</v>
      </c>
      <c r="S8" s="67">
        <f t="shared" ref="S8:S40" si="5">RANK(R8,R$8:R$40,0)</f>
        <v>2</v>
      </c>
    </row>
    <row r="9" spans="1:20" x14ac:dyDescent="0.3">
      <c r="A9" s="63" t="s">
        <v>481</v>
      </c>
      <c r="B9" s="64">
        <f>VLOOKUP($A9,'Return Data'!$B$7:$R$2843,3,0)</f>
        <v>44365</v>
      </c>
      <c r="C9" s="65">
        <f>VLOOKUP($A9,'Return Data'!$B$7:$R$2843,4,0)</f>
        <v>13.91</v>
      </c>
      <c r="D9" s="65">
        <f>VLOOKUP($A9,'Return Data'!$B$7:$R$2843,10,0)</f>
        <v>7.1649000000000003</v>
      </c>
      <c r="E9" s="66">
        <f t="shared" si="0"/>
        <v>24</v>
      </c>
      <c r="F9" s="65">
        <f>VLOOKUP($A9,'Return Data'!$B$7:$R$2843,11,0)</f>
        <v>9.0980000000000008</v>
      </c>
      <c r="G9" s="66">
        <f t="shared" si="1"/>
        <v>29</v>
      </c>
      <c r="H9" s="65">
        <f>VLOOKUP($A9,'Return Data'!$B$7:$R$2843,12,0)</f>
        <v>26.225000000000001</v>
      </c>
      <c r="I9" s="66">
        <f t="shared" si="2"/>
        <v>27</v>
      </c>
      <c r="J9" s="65">
        <f>VLOOKUP($A9,'Return Data'!$B$7:$R$2843,13,0)</f>
        <v>39.6586</v>
      </c>
      <c r="K9" s="66">
        <f t="shared" si="3"/>
        <v>27</v>
      </c>
      <c r="L9" s="65">
        <f>VLOOKUP($A9,'Return Data'!$B$7:$R$2843,17,0)</f>
        <v>16.017900000000001</v>
      </c>
      <c r="M9" s="66">
        <f t="shared" si="4"/>
        <v>13</v>
      </c>
      <c r="N9" s="65"/>
      <c r="O9" s="66"/>
      <c r="P9" s="65"/>
      <c r="Q9" s="66"/>
      <c r="R9" s="65">
        <f>VLOOKUP($A9,'Return Data'!$B$7:$R$2843,16,0)</f>
        <v>12.2302</v>
      </c>
      <c r="S9" s="67">
        <f t="shared" si="5"/>
        <v>20</v>
      </c>
    </row>
    <row r="10" spans="1:20" x14ac:dyDescent="0.3">
      <c r="A10" s="63" t="s">
        <v>482</v>
      </c>
      <c r="B10" s="64">
        <f>VLOOKUP($A10,'Return Data'!$B$7:$R$2843,3,0)</f>
        <v>44365</v>
      </c>
      <c r="C10" s="65">
        <f>VLOOKUP($A10,'Return Data'!$B$7:$R$2843,4,0)</f>
        <v>72.7</v>
      </c>
      <c r="D10" s="65">
        <f>VLOOKUP($A10,'Return Data'!$B$7:$R$2843,10,0)</f>
        <v>6.0540000000000003</v>
      </c>
      <c r="E10" s="66">
        <f t="shared" si="0"/>
        <v>31</v>
      </c>
      <c r="F10" s="65">
        <f>VLOOKUP($A10,'Return Data'!$B$7:$R$2843,11,0)</f>
        <v>12.993499999999999</v>
      </c>
      <c r="G10" s="66">
        <f t="shared" si="1"/>
        <v>22</v>
      </c>
      <c r="H10" s="65">
        <f>VLOOKUP($A10,'Return Data'!$B$7:$R$2843,12,0)</f>
        <v>29.7288</v>
      </c>
      <c r="I10" s="66">
        <f t="shared" si="2"/>
        <v>19</v>
      </c>
      <c r="J10" s="65">
        <f>VLOOKUP($A10,'Return Data'!$B$7:$R$2843,13,0)</f>
        <v>46.631700000000002</v>
      </c>
      <c r="K10" s="66">
        <f t="shared" si="3"/>
        <v>13</v>
      </c>
      <c r="L10" s="65">
        <f>VLOOKUP($A10,'Return Data'!$B$7:$R$2843,17,0)</f>
        <v>14.979699999999999</v>
      </c>
      <c r="M10" s="66">
        <f t="shared" si="4"/>
        <v>20</v>
      </c>
      <c r="N10" s="65">
        <f>VLOOKUP($A10,'Return Data'!$B$7:$R$2843,14,0)</f>
        <v>9.3216999999999999</v>
      </c>
      <c r="O10" s="66">
        <f t="shared" ref="O10:O17" si="6">RANK(N10,N$8:N$40,0)</f>
        <v>22</v>
      </c>
      <c r="P10" s="65">
        <f>VLOOKUP($A10,'Return Data'!$B$7:$R$2843,15,0)</f>
        <v>10.724</v>
      </c>
      <c r="Q10" s="66">
        <f>RANK(P10,P$8:P$40,0)</f>
        <v>15</v>
      </c>
      <c r="R10" s="65">
        <f>VLOOKUP($A10,'Return Data'!$B$7:$R$2843,16,0)</f>
        <v>11.8048</v>
      </c>
      <c r="S10" s="67">
        <f t="shared" si="5"/>
        <v>23</v>
      </c>
    </row>
    <row r="11" spans="1:20" x14ac:dyDescent="0.3">
      <c r="A11" s="63" t="s">
        <v>1781</v>
      </c>
      <c r="B11" s="64">
        <f>VLOOKUP($A11,'Return Data'!$B$7:$R$2843,3,0)</f>
        <v>44365</v>
      </c>
      <c r="C11" s="65">
        <f>VLOOKUP($A11,'Return Data'!$B$7:$R$2843,4,0)</f>
        <v>17.120100000000001</v>
      </c>
      <c r="D11" s="65">
        <f>VLOOKUP($A11,'Return Data'!$B$7:$R$2843,10,0)</f>
        <v>8.8739000000000008</v>
      </c>
      <c r="E11" s="66">
        <f t="shared" si="0"/>
        <v>11</v>
      </c>
      <c r="F11" s="65">
        <f>VLOOKUP($A11,'Return Data'!$B$7:$R$2843,11,0)</f>
        <v>16.6188</v>
      </c>
      <c r="G11" s="66">
        <f t="shared" si="1"/>
        <v>10</v>
      </c>
      <c r="H11" s="65">
        <f>VLOOKUP($A11,'Return Data'!$B$7:$R$2843,12,0)</f>
        <v>30.9297</v>
      </c>
      <c r="I11" s="66">
        <f t="shared" si="2"/>
        <v>16</v>
      </c>
      <c r="J11" s="65">
        <f>VLOOKUP($A11,'Return Data'!$B$7:$R$2843,13,0)</f>
        <v>42.732900000000001</v>
      </c>
      <c r="K11" s="66">
        <f t="shared" si="3"/>
        <v>20</v>
      </c>
      <c r="L11" s="65">
        <f>VLOOKUP($A11,'Return Data'!$B$7:$R$2843,17,0)</f>
        <v>19.8597</v>
      </c>
      <c r="M11" s="66">
        <f t="shared" si="4"/>
        <v>5</v>
      </c>
      <c r="N11" s="65">
        <f>VLOOKUP($A11,'Return Data'!$B$7:$R$2843,14,0)</f>
        <v>16.056999999999999</v>
      </c>
      <c r="O11" s="66">
        <f t="shared" si="6"/>
        <v>2</v>
      </c>
      <c r="P11" s="65"/>
      <c r="Q11" s="66"/>
      <c r="R11" s="65">
        <f>VLOOKUP($A11,'Return Data'!$B$7:$R$2843,16,0)</f>
        <v>13.6571</v>
      </c>
      <c r="S11" s="67">
        <f t="shared" si="5"/>
        <v>12</v>
      </c>
    </row>
    <row r="12" spans="1:20" x14ac:dyDescent="0.3">
      <c r="A12" s="63" t="s">
        <v>485</v>
      </c>
      <c r="B12" s="64">
        <f>VLOOKUP($A12,'Return Data'!$B$7:$R$2843,3,0)</f>
        <v>44365</v>
      </c>
      <c r="C12" s="65">
        <f>VLOOKUP($A12,'Return Data'!$B$7:$R$2843,4,0)</f>
        <v>19.93</v>
      </c>
      <c r="D12" s="65">
        <f>VLOOKUP($A12,'Return Data'!$B$7:$R$2843,10,0)</f>
        <v>18.2789</v>
      </c>
      <c r="E12" s="66">
        <f t="shared" si="0"/>
        <v>2</v>
      </c>
      <c r="F12" s="65">
        <f>VLOOKUP($A12,'Return Data'!$B$7:$R$2843,11,0)</f>
        <v>29.331600000000002</v>
      </c>
      <c r="G12" s="66">
        <f t="shared" si="1"/>
        <v>2</v>
      </c>
      <c r="H12" s="65">
        <f>VLOOKUP($A12,'Return Data'!$B$7:$R$2843,12,0)</f>
        <v>44.8401</v>
      </c>
      <c r="I12" s="66">
        <f t="shared" si="2"/>
        <v>2</v>
      </c>
      <c r="J12" s="65">
        <f>VLOOKUP($A12,'Return Data'!$B$7:$R$2843,13,0)</f>
        <v>76.371700000000004</v>
      </c>
      <c r="K12" s="66">
        <f t="shared" si="3"/>
        <v>2</v>
      </c>
      <c r="L12" s="65">
        <f>VLOOKUP($A12,'Return Data'!$B$7:$R$2843,17,0)</f>
        <v>27.7697</v>
      </c>
      <c r="M12" s="66">
        <f t="shared" si="4"/>
        <v>2</v>
      </c>
      <c r="N12" s="65">
        <f>VLOOKUP($A12,'Return Data'!$B$7:$R$2843,14,0)</f>
        <v>12.642200000000001</v>
      </c>
      <c r="O12" s="66">
        <f t="shared" si="6"/>
        <v>9</v>
      </c>
      <c r="P12" s="65"/>
      <c r="Q12" s="66"/>
      <c r="R12" s="65">
        <f>VLOOKUP($A12,'Return Data'!$B$7:$R$2843,16,0)</f>
        <v>15.0632</v>
      </c>
      <c r="S12" s="67">
        <f t="shared" si="5"/>
        <v>7</v>
      </c>
    </row>
    <row r="13" spans="1:20" x14ac:dyDescent="0.3">
      <c r="A13" s="63" t="s">
        <v>487</v>
      </c>
      <c r="B13" s="64">
        <f>VLOOKUP($A13,'Return Data'!$B$7:$R$2843,3,0)</f>
        <v>44365</v>
      </c>
      <c r="C13" s="65">
        <f>VLOOKUP($A13,'Return Data'!$B$7:$R$2843,4,0)</f>
        <v>224.47</v>
      </c>
      <c r="D13" s="65">
        <f>VLOOKUP($A13,'Return Data'!$B$7:$R$2843,10,0)</f>
        <v>7.7111000000000001</v>
      </c>
      <c r="E13" s="66">
        <f t="shared" si="0"/>
        <v>20</v>
      </c>
      <c r="F13" s="65">
        <f>VLOOKUP($A13,'Return Data'!$B$7:$R$2843,11,0)</f>
        <v>13.1629</v>
      </c>
      <c r="G13" s="66">
        <f t="shared" si="1"/>
        <v>21</v>
      </c>
      <c r="H13" s="65">
        <f>VLOOKUP($A13,'Return Data'!$B$7:$R$2843,12,0)</f>
        <v>27.801200000000001</v>
      </c>
      <c r="I13" s="66">
        <f t="shared" si="2"/>
        <v>23</v>
      </c>
      <c r="J13" s="65">
        <f>VLOOKUP($A13,'Return Data'!$B$7:$R$2843,13,0)</f>
        <v>41.523200000000003</v>
      </c>
      <c r="K13" s="66">
        <f t="shared" si="3"/>
        <v>21</v>
      </c>
      <c r="L13" s="65">
        <f>VLOOKUP($A13,'Return Data'!$B$7:$R$2843,17,0)</f>
        <v>18.495899999999999</v>
      </c>
      <c r="M13" s="66">
        <f t="shared" si="4"/>
        <v>7</v>
      </c>
      <c r="N13" s="65">
        <f>VLOOKUP($A13,'Return Data'!$B$7:$R$2843,14,0)</f>
        <v>14.7766</v>
      </c>
      <c r="O13" s="66">
        <f t="shared" si="6"/>
        <v>3</v>
      </c>
      <c r="P13" s="65">
        <f>VLOOKUP($A13,'Return Data'!$B$7:$R$2843,15,0)</f>
        <v>14.5733</v>
      </c>
      <c r="Q13" s="66">
        <f>RANK(P13,P$8:P$40,0)</f>
        <v>2</v>
      </c>
      <c r="R13" s="65">
        <f>VLOOKUP($A13,'Return Data'!$B$7:$R$2843,16,0)</f>
        <v>11.579700000000001</v>
      </c>
      <c r="S13" s="67">
        <f t="shared" si="5"/>
        <v>24</v>
      </c>
    </row>
    <row r="14" spans="1:20" x14ac:dyDescent="0.3">
      <c r="A14" s="63" t="s">
        <v>489</v>
      </c>
      <c r="B14" s="64">
        <f>VLOOKUP($A14,'Return Data'!$B$7:$R$2843,3,0)</f>
        <v>44365</v>
      </c>
      <c r="C14" s="65">
        <f>VLOOKUP($A14,'Return Data'!$B$7:$R$2843,4,0)</f>
        <v>217.77099999999999</v>
      </c>
      <c r="D14" s="65">
        <f>VLOOKUP($A14,'Return Data'!$B$7:$R$2843,10,0)</f>
        <v>9.1145999999999994</v>
      </c>
      <c r="E14" s="66">
        <f t="shared" si="0"/>
        <v>10</v>
      </c>
      <c r="F14" s="65">
        <f>VLOOKUP($A14,'Return Data'!$B$7:$R$2843,11,0)</f>
        <v>15.049300000000001</v>
      </c>
      <c r="G14" s="66">
        <f t="shared" si="1"/>
        <v>16</v>
      </c>
      <c r="H14" s="65">
        <f>VLOOKUP($A14,'Return Data'!$B$7:$R$2843,12,0)</f>
        <v>32.960700000000003</v>
      </c>
      <c r="I14" s="66">
        <f t="shared" si="2"/>
        <v>12</v>
      </c>
      <c r="J14" s="65">
        <f>VLOOKUP($A14,'Return Data'!$B$7:$R$2843,13,0)</f>
        <v>45.124600000000001</v>
      </c>
      <c r="K14" s="66">
        <f t="shared" si="3"/>
        <v>15</v>
      </c>
      <c r="L14" s="65">
        <f>VLOOKUP($A14,'Return Data'!$B$7:$R$2843,17,0)</f>
        <v>19.282800000000002</v>
      </c>
      <c r="M14" s="66">
        <f t="shared" si="4"/>
        <v>6</v>
      </c>
      <c r="N14" s="65">
        <f>VLOOKUP($A14,'Return Data'!$B$7:$R$2843,14,0)</f>
        <v>14.470599999999999</v>
      </c>
      <c r="O14" s="66">
        <f t="shared" si="6"/>
        <v>5</v>
      </c>
      <c r="P14" s="65">
        <f>VLOOKUP($A14,'Return Data'!$B$7:$R$2843,15,0)</f>
        <v>14.0855</v>
      </c>
      <c r="Q14" s="66">
        <f>RANK(P14,P$8:P$40,0)</f>
        <v>5</v>
      </c>
      <c r="R14" s="65">
        <f>VLOOKUP($A14,'Return Data'!$B$7:$R$2843,16,0)</f>
        <v>14.975899999999999</v>
      </c>
      <c r="S14" s="67">
        <f t="shared" si="5"/>
        <v>8</v>
      </c>
    </row>
    <row r="15" spans="1:20" x14ac:dyDescent="0.3">
      <c r="A15" s="63" t="s">
        <v>491</v>
      </c>
      <c r="B15" s="64">
        <f>VLOOKUP($A15,'Return Data'!$B$7:$R$2843,3,0)</f>
        <v>44365</v>
      </c>
      <c r="C15" s="65">
        <f>VLOOKUP($A15,'Return Data'!$B$7:$R$2843,4,0)</f>
        <v>34.229999999999997</v>
      </c>
      <c r="D15" s="65">
        <f>VLOOKUP($A15,'Return Data'!$B$7:$R$2843,10,0)</f>
        <v>7.9810999999999996</v>
      </c>
      <c r="E15" s="66">
        <f t="shared" si="0"/>
        <v>18</v>
      </c>
      <c r="F15" s="65">
        <f>VLOOKUP($A15,'Return Data'!$B$7:$R$2843,11,0)</f>
        <v>14.061999999999999</v>
      </c>
      <c r="G15" s="66">
        <f t="shared" si="1"/>
        <v>19</v>
      </c>
      <c r="H15" s="65">
        <f>VLOOKUP($A15,'Return Data'!$B$7:$R$2843,12,0)</f>
        <v>31.1494</v>
      </c>
      <c r="I15" s="66">
        <f t="shared" si="2"/>
        <v>15</v>
      </c>
      <c r="J15" s="65">
        <f>VLOOKUP($A15,'Return Data'!$B$7:$R$2843,13,0)</f>
        <v>44.247799999999998</v>
      </c>
      <c r="K15" s="66">
        <f t="shared" si="3"/>
        <v>18</v>
      </c>
      <c r="L15" s="65">
        <f>VLOOKUP($A15,'Return Data'!$B$7:$R$2843,17,0)</f>
        <v>15.859299999999999</v>
      </c>
      <c r="M15" s="66">
        <f t="shared" si="4"/>
        <v>15</v>
      </c>
      <c r="N15" s="65">
        <f>VLOOKUP($A15,'Return Data'!$B$7:$R$2843,14,0)</f>
        <v>11.7966</v>
      </c>
      <c r="O15" s="66">
        <f t="shared" si="6"/>
        <v>13</v>
      </c>
      <c r="P15" s="65">
        <f>VLOOKUP($A15,'Return Data'!$B$7:$R$2843,15,0)</f>
        <v>11.7834</v>
      </c>
      <c r="Q15" s="66">
        <f>RANK(P15,P$8:P$40,0)</f>
        <v>11</v>
      </c>
      <c r="R15" s="65">
        <f>VLOOKUP($A15,'Return Data'!$B$7:$R$2843,16,0)</f>
        <v>10.932399999999999</v>
      </c>
      <c r="S15" s="67">
        <f t="shared" si="5"/>
        <v>27</v>
      </c>
    </row>
    <row r="16" spans="1:20" x14ac:dyDescent="0.3">
      <c r="A16" s="63" t="s">
        <v>492</v>
      </c>
      <c r="B16" s="64">
        <f>VLOOKUP($A16,'Return Data'!$B$7:$R$2843,3,0)</f>
        <v>44365</v>
      </c>
      <c r="C16" s="65">
        <f>VLOOKUP($A16,'Return Data'!$B$7:$R$2843,4,0)</f>
        <v>163.6378</v>
      </c>
      <c r="D16" s="65">
        <f>VLOOKUP($A16,'Return Data'!$B$7:$R$2843,10,0)</f>
        <v>7.9831000000000003</v>
      </c>
      <c r="E16" s="66">
        <f t="shared" si="0"/>
        <v>17</v>
      </c>
      <c r="F16" s="65">
        <f>VLOOKUP($A16,'Return Data'!$B$7:$R$2843,11,0)</f>
        <v>16.412700000000001</v>
      </c>
      <c r="G16" s="66">
        <f t="shared" si="1"/>
        <v>11</v>
      </c>
      <c r="H16" s="65">
        <f>VLOOKUP($A16,'Return Data'!$B$7:$R$2843,12,0)</f>
        <v>36.188899999999997</v>
      </c>
      <c r="I16" s="66">
        <f t="shared" si="2"/>
        <v>7</v>
      </c>
      <c r="J16" s="65">
        <f>VLOOKUP($A16,'Return Data'!$B$7:$R$2843,13,0)</f>
        <v>49.330300000000001</v>
      </c>
      <c r="K16" s="66">
        <f t="shared" si="3"/>
        <v>12</v>
      </c>
      <c r="L16" s="65">
        <f>VLOOKUP($A16,'Return Data'!$B$7:$R$2843,17,0)</f>
        <v>16.721</v>
      </c>
      <c r="M16" s="66">
        <f t="shared" si="4"/>
        <v>9</v>
      </c>
      <c r="N16" s="65">
        <f>VLOOKUP($A16,'Return Data'!$B$7:$R$2843,14,0)</f>
        <v>12.087899999999999</v>
      </c>
      <c r="O16" s="66">
        <f t="shared" si="6"/>
        <v>11</v>
      </c>
      <c r="P16" s="65">
        <f>VLOOKUP($A16,'Return Data'!$B$7:$R$2843,15,0)</f>
        <v>11.674899999999999</v>
      </c>
      <c r="Q16" s="66">
        <f>RANK(P16,P$8:P$40,0)</f>
        <v>12</v>
      </c>
      <c r="R16" s="65">
        <f>VLOOKUP($A16,'Return Data'!$B$7:$R$2843,16,0)</f>
        <v>13.857799999999999</v>
      </c>
      <c r="S16" s="67">
        <f t="shared" si="5"/>
        <v>11</v>
      </c>
    </row>
    <row r="17" spans="1:19" x14ac:dyDescent="0.3">
      <c r="A17" s="63" t="s">
        <v>494</v>
      </c>
      <c r="B17" s="64">
        <f>VLOOKUP($A17,'Return Data'!$B$7:$R$2843,3,0)</f>
        <v>44365</v>
      </c>
      <c r="C17" s="65">
        <f>VLOOKUP($A17,'Return Data'!$B$7:$R$2843,4,0)</f>
        <v>72.143000000000001</v>
      </c>
      <c r="D17" s="65">
        <f>VLOOKUP($A17,'Return Data'!$B$7:$R$2843,10,0)</f>
        <v>7.984</v>
      </c>
      <c r="E17" s="66">
        <f t="shared" si="0"/>
        <v>16</v>
      </c>
      <c r="F17" s="65">
        <f>VLOOKUP($A17,'Return Data'!$B$7:$R$2843,11,0)</f>
        <v>16.632400000000001</v>
      </c>
      <c r="G17" s="66">
        <f t="shared" si="1"/>
        <v>9</v>
      </c>
      <c r="H17" s="65">
        <f>VLOOKUP($A17,'Return Data'!$B$7:$R$2843,12,0)</f>
        <v>35.767899999999997</v>
      </c>
      <c r="I17" s="66">
        <f t="shared" si="2"/>
        <v>8</v>
      </c>
      <c r="J17" s="65">
        <f>VLOOKUP($A17,'Return Data'!$B$7:$R$2843,13,0)</f>
        <v>50.696599999999997</v>
      </c>
      <c r="K17" s="66">
        <f t="shared" si="3"/>
        <v>9</v>
      </c>
      <c r="L17" s="65">
        <f>VLOOKUP($A17,'Return Data'!$B$7:$R$2843,17,0)</f>
        <v>15.1769</v>
      </c>
      <c r="M17" s="66">
        <f t="shared" si="4"/>
        <v>18</v>
      </c>
      <c r="N17" s="65">
        <f>VLOOKUP($A17,'Return Data'!$B$7:$R$2843,14,0)</f>
        <v>12.1348</v>
      </c>
      <c r="O17" s="66">
        <f t="shared" si="6"/>
        <v>10</v>
      </c>
      <c r="P17" s="65">
        <f>VLOOKUP($A17,'Return Data'!$B$7:$R$2843,15,0)</f>
        <v>11.7919</v>
      </c>
      <c r="Q17" s="66">
        <f>RANK(P17,P$8:P$40,0)</f>
        <v>10</v>
      </c>
      <c r="R17" s="65">
        <f>VLOOKUP($A17,'Return Data'!$B$7:$R$2843,16,0)</f>
        <v>12.963800000000001</v>
      </c>
      <c r="S17" s="67">
        <f t="shared" si="5"/>
        <v>14</v>
      </c>
    </row>
    <row r="18" spans="1:19" x14ac:dyDescent="0.3">
      <c r="A18" s="63" t="s">
        <v>497</v>
      </c>
      <c r="B18" s="64">
        <f>VLOOKUP($A18,'Return Data'!$B$7:$R$2843,3,0)</f>
        <v>44365</v>
      </c>
      <c r="C18" s="65">
        <f>VLOOKUP($A18,'Return Data'!$B$7:$R$2843,4,0)</f>
        <v>14.540800000000001</v>
      </c>
      <c r="D18" s="65">
        <f>VLOOKUP($A18,'Return Data'!$B$7:$R$2843,10,0)</f>
        <v>6.7850000000000001</v>
      </c>
      <c r="E18" s="66">
        <f t="shared" si="0"/>
        <v>28</v>
      </c>
      <c r="F18" s="65">
        <f>VLOOKUP($A18,'Return Data'!$B$7:$R$2843,11,0)</f>
        <v>11.1325</v>
      </c>
      <c r="G18" s="66">
        <f t="shared" si="1"/>
        <v>25</v>
      </c>
      <c r="H18" s="65">
        <f>VLOOKUP($A18,'Return Data'!$B$7:$R$2843,12,0)</f>
        <v>26.757000000000001</v>
      </c>
      <c r="I18" s="66">
        <f t="shared" si="2"/>
        <v>25</v>
      </c>
      <c r="J18" s="65">
        <f>VLOOKUP($A18,'Return Data'!$B$7:$R$2843,13,0)</f>
        <v>39.9298</v>
      </c>
      <c r="K18" s="66">
        <f t="shared" si="3"/>
        <v>26</v>
      </c>
      <c r="L18" s="65"/>
      <c r="M18" s="66"/>
      <c r="N18" s="65"/>
      <c r="O18" s="66"/>
      <c r="P18" s="65"/>
      <c r="Q18" s="66"/>
      <c r="R18" s="65">
        <f>VLOOKUP($A18,'Return Data'!$B$7:$R$2843,16,0)</f>
        <v>15.127800000000001</v>
      </c>
      <c r="S18" s="67">
        <f t="shared" si="5"/>
        <v>6</v>
      </c>
    </row>
    <row r="19" spans="1:19" x14ac:dyDescent="0.3">
      <c r="A19" s="63" t="s">
        <v>498</v>
      </c>
      <c r="B19" s="64">
        <f>VLOOKUP($A19,'Return Data'!$B$7:$R$2843,3,0)</f>
        <v>44365</v>
      </c>
      <c r="C19" s="65">
        <f>VLOOKUP($A19,'Return Data'!$B$7:$R$2843,4,0)</f>
        <v>185.01</v>
      </c>
      <c r="D19" s="65">
        <f>VLOOKUP($A19,'Return Data'!$B$7:$R$2843,10,0)</f>
        <v>9.2536000000000005</v>
      </c>
      <c r="E19" s="66">
        <f t="shared" si="0"/>
        <v>8</v>
      </c>
      <c r="F19" s="65">
        <f>VLOOKUP($A19,'Return Data'!$B$7:$R$2843,11,0)</f>
        <v>21.008600000000001</v>
      </c>
      <c r="G19" s="66">
        <f t="shared" si="1"/>
        <v>3</v>
      </c>
      <c r="H19" s="65">
        <f>VLOOKUP($A19,'Return Data'!$B$7:$R$2843,12,0)</f>
        <v>42.162300000000002</v>
      </c>
      <c r="I19" s="66">
        <f t="shared" si="2"/>
        <v>3</v>
      </c>
      <c r="J19" s="65">
        <f>VLOOKUP($A19,'Return Data'!$B$7:$R$2843,13,0)</f>
        <v>52.409599999999998</v>
      </c>
      <c r="K19" s="66">
        <f t="shared" si="3"/>
        <v>6</v>
      </c>
      <c r="L19" s="65">
        <f>VLOOKUP($A19,'Return Data'!$B$7:$R$2843,17,0)</f>
        <v>17.0884</v>
      </c>
      <c r="M19" s="66">
        <f>RANK(L19,L$8:L$40,0)</f>
        <v>8</v>
      </c>
      <c r="N19" s="65">
        <f>VLOOKUP($A19,'Return Data'!$B$7:$R$2843,14,0)</f>
        <v>13.5779</v>
      </c>
      <c r="O19" s="66">
        <f>RANK(N19,N$8:N$40,0)</f>
        <v>7</v>
      </c>
      <c r="P19" s="65">
        <f>VLOOKUP($A19,'Return Data'!$B$7:$R$2843,15,0)</f>
        <v>14.2361</v>
      </c>
      <c r="Q19" s="66">
        <f>RANK(P19,P$8:P$40,0)</f>
        <v>4</v>
      </c>
      <c r="R19" s="65">
        <f>VLOOKUP($A19,'Return Data'!$B$7:$R$2843,16,0)</f>
        <v>14.4359</v>
      </c>
      <c r="S19" s="67">
        <f t="shared" si="5"/>
        <v>9</v>
      </c>
    </row>
    <row r="20" spans="1:19" x14ac:dyDescent="0.3">
      <c r="A20" s="63" t="s">
        <v>500</v>
      </c>
      <c r="B20" s="64">
        <f>VLOOKUP($A20,'Return Data'!$B$7:$R$2843,3,0)</f>
        <v>44365</v>
      </c>
      <c r="C20" s="65">
        <f>VLOOKUP($A20,'Return Data'!$B$7:$R$2843,4,0)</f>
        <v>14.555300000000001</v>
      </c>
      <c r="D20" s="65">
        <f>VLOOKUP($A20,'Return Data'!$B$7:$R$2843,10,0)</f>
        <v>6.9889000000000001</v>
      </c>
      <c r="E20" s="66">
        <f t="shared" si="0"/>
        <v>25</v>
      </c>
      <c r="F20" s="65">
        <f>VLOOKUP($A20,'Return Data'!$B$7:$R$2843,11,0)</f>
        <v>10.3527</v>
      </c>
      <c r="G20" s="66">
        <f t="shared" si="1"/>
        <v>28</v>
      </c>
      <c r="H20" s="65">
        <f>VLOOKUP($A20,'Return Data'!$B$7:$R$2843,12,0)</f>
        <v>21.848600000000001</v>
      </c>
      <c r="I20" s="66">
        <f t="shared" si="2"/>
        <v>32</v>
      </c>
      <c r="J20" s="65">
        <f>VLOOKUP($A20,'Return Data'!$B$7:$R$2843,13,0)</f>
        <v>34.543300000000002</v>
      </c>
      <c r="K20" s="66">
        <f t="shared" si="3"/>
        <v>31</v>
      </c>
      <c r="L20" s="65">
        <f>VLOOKUP($A20,'Return Data'!$B$7:$R$2843,17,0)</f>
        <v>14.4656</v>
      </c>
      <c r="M20" s="66">
        <f>RANK(L20,L$8:L$40,0)</f>
        <v>21</v>
      </c>
      <c r="N20" s="65">
        <f>VLOOKUP($A20,'Return Data'!$B$7:$R$2843,14,0)</f>
        <v>6.5736999999999997</v>
      </c>
      <c r="O20" s="66">
        <f>RANK(N20,N$8:N$40,0)</f>
        <v>25</v>
      </c>
      <c r="P20" s="65"/>
      <c r="Q20" s="66"/>
      <c r="R20" s="65">
        <f>VLOOKUP($A20,'Return Data'!$B$7:$R$2843,16,0)</f>
        <v>8.4033999999999995</v>
      </c>
      <c r="S20" s="67">
        <f t="shared" si="5"/>
        <v>33</v>
      </c>
    </row>
    <row r="21" spans="1:19" x14ac:dyDescent="0.3">
      <c r="A21" s="63" t="s">
        <v>503</v>
      </c>
      <c r="B21" s="64">
        <f>VLOOKUP($A21,'Return Data'!$B$7:$R$2843,3,0)</f>
        <v>44365</v>
      </c>
      <c r="C21" s="65">
        <f>VLOOKUP($A21,'Return Data'!$B$7:$R$2843,4,0)</f>
        <v>15.43</v>
      </c>
      <c r="D21" s="65">
        <f>VLOOKUP($A21,'Return Data'!$B$7:$R$2843,10,0)</f>
        <v>10.7681</v>
      </c>
      <c r="E21" s="66">
        <f t="shared" si="0"/>
        <v>3</v>
      </c>
      <c r="F21" s="65">
        <f>VLOOKUP($A21,'Return Data'!$B$7:$R$2843,11,0)</f>
        <v>17.249199999999998</v>
      </c>
      <c r="G21" s="66">
        <f t="shared" si="1"/>
        <v>8</v>
      </c>
      <c r="H21" s="65">
        <f>VLOOKUP($A21,'Return Data'!$B$7:$R$2843,12,0)</f>
        <v>31.543099999999999</v>
      </c>
      <c r="I21" s="66">
        <f t="shared" si="2"/>
        <v>14</v>
      </c>
      <c r="J21" s="65">
        <f>VLOOKUP($A21,'Return Data'!$B$7:$R$2843,13,0)</f>
        <v>53.227400000000003</v>
      </c>
      <c r="K21" s="66">
        <f t="shared" si="3"/>
        <v>5</v>
      </c>
      <c r="L21" s="65">
        <f>VLOOKUP($A21,'Return Data'!$B$7:$R$2843,17,0)</f>
        <v>16.113099999999999</v>
      </c>
      <c r="M21" s="66">
        <f>RANK(L21,L$8:L$40,0)</f>
        <v>11</v>
      </c>
      <c r="N21" s="65">
        <f>VLOOKUP($A21,'Return Data'!$B$7:$R$2843,14,0)</f>
        <v>10.1806</v>
      </c>
      <c r="O21" s="66">
        <f>RANK(N21,N$8:N$40,0)</f>
        <v>18</v>
      </c>
      <c r="P21" s="65"/>
      <c r="Q21" s="66"/>
      <c r="R21" s="65">
        <f>VLOOKUP($A21,'Return Data'!$B$7:$R$2843,16,0)</f>
        <v>10.193099999999999</v>
      </c>
      <c r="S21" s="67">
        <f t="shared" si="5"/>
        <v>29</v>
      </c>
    </row>
    <row r="22" spans="1:19" x14ac:dyDescent="0.3">
      <c r="A22" s="63" t="s">
        <v>505</v>
      </c>
      <c r="B22" s="64">
        <f>VLOOKUP($A22,'Return Data'!$B$7:$R$2843,3,0)</f>
        <v>44365</v>
      </c>
      <c r="C22" s="65">
        <f>VLOOKUP($A22,'Return Data'!$B$7:$R$2843,4,0)</f>
        <v>13.4369</v>
      </c>
      <c r="D22" s="65">
        <f>VLOOKUP($A22,'Return Data'!$B$7:$R$2843,10,0)</f>
        <v>5.4486999999999997</v>
      </c>
      <c r="E22" s="66">
        <f t="shared" si="0"/>
        <v>33</v>
      </c>
      <c r="F22" s="65">
        <f>VLOOKUP($A22,'Return Data'!$B$7:$R$2843,11,0)</f>
        <v>7.6683000000000003</v>
      </c>
      <c r="G22" s="66">
        <f t="shared" si="1"/>
        <v>33</v>
      </c>
      <c r="H22" s="65">
        <f>VLOOKUP($A22,'Return Data'!$B$7:$R$2843,12,0)</f>
        <v>26.857800000000001</v>
      </c>
      <c r="I22" s="66">
        <f t="shared" si="2"/>
        <v>24</v>
      </c>
      <c r="J22" s="65">
        <f>VLOOKUP($A22,'Return Data'!$B$7:$R$2843,13,0)</f>
        <v>41.0047</v>
      </c>
      <c r="K22" s="66">
        <f t="shared" si="3"/>
        <v>25</v>
      </c>
      <c r="L22" s="65"/>
      <c r="M22" s="66"/>
      <c r="N22" s="65"/>
      <c r="O22" s="66"/>
      <c r="P22" s="65"/>
      <c r="Q22" s="66"/>
      <c r="R22" s="65">
        <f>VLOOKUP($A22,'Return Data'!$B$7:$R$2843,16,0)</f>
        <v>12.4636</v>
      </c>
      <c r="S22" s="67">
        <f t="shared" si="5"/>
        <v>19</v>
      </c>
    </row>
    <row r="23" spans="1:19" x14ac:dyDescent="0.3">
      <c r="A23" s="63" t="s">
        <v>507</v>
      </c>
      <c r="B23" s="64">
        <f>VLOOKUP($A23,'Return Data'!$B$7:$R$2843,3,0)</f>
        <v>44365</v>
      </c>
      <c r="C23" s="65">
        <f>VLOOKUP($A23,'Return Data'!$B$7:$R$2843,4,0)</f>
        <v>13.2674</v>
      </c>
      <c r="D23" s="65">
        <f>VLOOKUP($A23,'Return Data'!$B$7:$R$2843,10,0)</f>
        <v>6.2046000000000001</v>
      </c>
      <c r="E23" s="66">
        <f t="shared" si="0"/>
        <v>30</v>
      </c>
      <c r="F23" s="65">
        <f>VLOOKUP($A23,'Return Data'!$B$7:$R$2843,11,0)</f>
        <v>10.426399999999999</v>
      </c>
      <c r="G23" s="66">
        <f t="shared" si="1"/>
        <v>27</v>
      </c>
      <c r="H23" s="65">
        <f>VLOOKUP($A23,'Return Data'!$B$7:$R$2843,12,0)</f>
        <v>21.934000000000001</v>
      </c>
      <c r="I23" s="66">
        <f t="shared" si="2"/>
        <v>31</v>
      </c>
      <c r="J23" s="65">
        <f>VLOOKUP($A23,'Return Data'!$B$7:$R$2843,13,0)</f>
        <v>35.094900000000003</v>
      </c>
      <c r="K23" s="66">
        <f t="shared" si="3"/>
        <v>28</v>
      </c>
      <c r="L23" s="65">
        <f>VLOOKUP($A23,'Return Data'!$B$7:$R$2843,17,0)</f>
        <v>12.8528</v>
      </c>
      <c r="M23" s="66">
        <f>RANK(L23,L$8:L$40,0)</f>
        <v>25</v>
      </c>
      <c r="N23" s="65"/>
      <c r="O23" s="66"/>
      <c r="P23" s="65"/>
      <c r="Q23" s="66"/>
      <c r="R23" s="65">
        <f>VLOOKUP($A23,'Return Data'!$B$7:$R$2843,16,0)</f>
        <v>9.9877000000000002</v>
      </c>
      <c r="S23" s="67">
        <f t="shared" si="5"/>
        <v>30</v>
      </c>
    </row>
    <row r="24" spans="1:19" x14ac:dyDescent="0.3">
      <c r="A24" s="63" t="s">
        <v>508</v>
      </c>
      <c r="B24" s="64">
        <f>VLOOKUP($A24,'Return Data'!$B$7:$R$2843,3,0)</f>
        <v>44365</v>
      </c>
      <c r="C24" s="65">
        <f>VLOOKUP($A24,'Return Data'!$B$7:$R$2843,4,0)</f>
        <v>187.19070594726401</v>
      </c>
      <c r="D24" s="65">
        <f>VLOOKUP($A24,'Return Data'!$B$7:$R$2843,10,0)</f>
        <v>9.2560000000000002</v>
      </c>
      <c r="E24" s="66">
        <f t="shared" si="0"/>
        <v>7</v>
      </c>
      <c r="F24" s="65">
        <f>VLOOKUP($A24,'Return Data'!$B$7:$R$2843,11,0)</f>
        <v>16.069800000000001</v>
      </c>
      <c r="G24" s="66">
        <f t="shared" si="1"/>
        <v>12</v>
      </c>
      <c r="H24" s="65">
        <f>VLOOKUP($A24,'Return Data'!$B$7:$R$2843,12,0)</f>
        <v>36.5398</v>
      </c>
      <c r="I24" s="66">
        <f t="shared" si="2"/>
        <v>6</v>
      </c>
      <c r="J24" s="65">
        <f>VLOOKUP($A24,'Return Data'!$B$7:$R$2843,13,0)</f>
        <v>74.362899999999996</v>
      </c>
      <c r="K24" s="66">
        <f t="shared" si="3"/>
        <v>3</v>
      </c>
      <c r="L24" s="65">
        <f>VLOOKUP($A24,'Return Data'!$B$7:$R$2843,17,0)</f>
        <v>23.458600000000001</v>
      </c>
      <c r="M24" s="66">
        <f>RANK(L24,L$8:L$40,0)</f>
        <v>3</v>
      </c>
      <c r="N24" s="65">
        <f>VLOOKUP($A24,'Return Data'!$B$7:$R$2843,14,0)</f>
        <v>11.672700000000001</v>
      </c>
      <c r="O24" s="66">
        <f>RANK(N24,N$8:N$40,0)</f>
        <v>14</v>
      </c>
      <c r="P24" s="65">
        <f>VLOOKUP($A24,'Return Data'!$B$7:$R$2843,15,0)</f>
        <v>10.690799999999999</v>
      </c>
      <c r="Q24" s="66">
        <f>RANK(P24,P$8:P$40,0)</f>
        <v>16</v>
      </c>
      <c r="R24" s="65">
        <f>VLOOKUP($A24,'Return Data'!$B$7:$R$2843,16,0)</f>
        <v>11.8149</v>
      </c>
      <c r="S24" s="67">
        <f t="shared" si="5"/>
        <v>22</v>
      </c>
    </row>
    <row r="25" spans="1:19" x14ac:dyDescent="0.3">
      <c r="A25" s="63" t="s">
        <v>1837</v>
      </c>
      <c r="B25" s="64">
        <f>VLOOKUP($A25,'Return Data'!$B$7:$R$2843,3,0)</f>
        <v>44365</v>
      </c>
      <c r="C25" s="65">
        <f>VLOOKUP($A25,'Return Data'!$B$7:$R$2843,4,0)</f>
        <v>36.225000000000001</v>
      </c>
      <c r="D25" s="65">
        <f>VLOOKUP($A25,'Return Data'!$B$7:$R$2843,10,0)</f>
        <v>8.5100999999999996</v>
      </c>
      <c r="E25" s="66">
        <f t="shared" si="0"/>
        <v>13</v>
      </c>
      <c r="F25" s="65">
        <f>VLOOKUP($A25,'Return Data'!$B$7:$R$2843,11,0)</f>
        <v>18.5839</v>
      </c>
      <c r="G25" s="66">
        <f t="shared" si="1"/>
        <v>7</v>
      </c>
      <c r="H25" s="65">
        <f>VLOOKUP($A25,'Return Data'!$B$7:$R$2843,12,0)</f>
        <v>36.801400000000001</v>
      </c>
      <c r="I25" s="66">
        <f t="shared" si="2"/>
        <v>5</v>
      </c>
      <c r="J25" s="65">
        <f>VLOOKUP($A25,'Return Data'!$B$7:$R$2843,13,0)</f>
        <v>56.587699999999998</v>
      </c>
      <c r="K25" s="66">
        <f t="shared" si="3"/>
        <v>4</v>
      </c>
      <c r="L25" s="65">
        <f>VLOOKUP($A25,'Return Data'!$B$7:$R$2843,17,0)</f>
        <v>19.984999999999999</v>
      </c>
      <c r="M25" s="66">
        <f>RANK(L25,L$8:L$40,0)</f>
        <v>4</v>
      </c>
      <c r="N25" s="65">
        <f>VLOOKUP($A25,'Return Data'!$B$7:$R$2843,14,0)</f>
        <v>14.568</v>
      </c>
      <c r="O25" s="66">
        <f>RANK(N25,N$8:N$40,0)</f>
        <v>4</v>
      </c>
      <c r="P25" s="65">
        <f>VLOOKUP($A25,'Return Data'!$B$7:$R$2843,15,0)</f>
        <v>13.3916</v>
      </c>
      <c r="Q25" s="66">
        <f>RANK(P25,P$8:P$40,0)</f>
        <v>7</v>
      </c>
      <c r="R25" s="65">
        <f>VLOOKUP($A25,'Return Data'!$B$7:$R$2843,16,0)</f>
        <v>11.43</v>
      </c>
      <c r="S25" s="67">
        <f t="shared" si="5"/>
        <v>25</v>
      </c>
    </row>
    <row r="26" spans="1:19" x14ac:dyDescent="0.3">
      <c r="A26" s="63" t="s">
        <v>511</v>
      </c>
      <c r="B26" s="64">
        <f>VLOOKUP($A26,'Return Data'!$B$7:$R$2843,3,0)</f>
        <v>44365</v>
      </c>
      <c r="C26" s="65">
        <f>VLOOKUP($A26,'Return Data'!$B$7:$R$2843,4,0)</f>
        <v>34.103000000000002</v>
      </c>
      <c r="D26" s="65">
        <f>VLOOKUP($A26,'Return Data'!$B$7:$R$2843,10,0)</f>
        <v>7.4076000000000004</v>
      </c>
      <c r="E26" s="66">
        <f t="shared" si="0"/>
        <v>23</v>
      </c>
      <c r="F26" s="65">
        <f>VLOOKUP($A26,'Return Data'!$B$7:$R$2843,11,0)</f>
        <v>11.5097</v>
      </c>
      <c r="G26" s="66">
        <f t="shared" si="1"/>
        <v>24</v>
      </c>
      <c r="H26" s="65">
        <f>VLOOKUP($A26,'Return Data'!$B$7:$R$2843,12,0)</f>
        <v>26.438500000000001</v>
      </c>
      <c r="I26" s="66">
        <f t="shared" si="2"/>
        <v>26</v>
      </c>
      <c r="J26" s="65">
        <f>VLOOKUP($A26,'Return Data'!$B$7:$R$2843,13,0)</f>
        <v>41.424100000000003</v>
      </c>
      <c r="K26" s="66">
        <f t="shared" si="3"/>
        <v>22</v>
      </c>
      <c r="L26" s="65">
        <f>VLOOKUP($A26,'Return Data'!$B$7:$R$2843,17,0)</f>
        <v>13.8111</v>
      </c>
      <c r="M26" s="66">
        <f>RANK(L26,L$8:L$40,0)</f>
        <v>23</v>
      </c>
      <c r="N26" s="65">
        <f>VLOOKUP($A26,'Return Data'!$B$7:$R$2843,14,0)</f>
        <v>9.2056000000000004</v>
      </c>
      <c r="O26" s="66">
        <f>RANK(N26,N$8:N$40,0)</f>
        <v>24</v>
      </c>
      <c r="P26" s="65">
        <f>VLOOKUP($A26,'Return Data'!$B$7:$R$2843,15,0)</f>
        <v>11.2616</v>
      </c>
      <c r="Q26" s="66">
        <f>RANK(P26,P$8:P$40,0)</f>
        <v>14</v>
      </c>
      <c r="R26" s="65">
        <f>VLOOKUP($A26,'Return Data'!$B$7:$R$2843,16,0)</f>
        <v>12.562200000000001</v>
      </c>
      <c r="S26" s="67">
        <f t="shared" si="5"/>
        <v>18</v>
      </c>
    </row>
    <row r="27" spans="1:19" x14ac:dyDescent="0.3">
      <c r="A27" s="63" t="s">
        <v>512</v>
      </c>
      <c r="B27" s="64">
        <f>VLOOKUP($A27,'Return Data'!$B$7:$R$2843,3,0)</f>
        <v>44365</v>
      </c>
      <c r="C27" s="65">
        <f>VLOOKUP($A27,'Return Data'!$B$7:$R$2843,4,0)</f>
        <v>128.6054</v>
      </c>
      <c r="D27" s="65">
        <f>VLOOKUP($A27,'Return Data'!$B$7:$R$2843,10,0)</f>
        <v>6.7164000000000001</v>
      </c>
      <c r="E27" s="66">
        <f t="shared" si="0"/>
        <v>29</v>
      </c>
      <c r="F27" s="65">
        <f>VLOOKUP($A27,'Return Data'!$B$7:$R$2843,11,0)</f>
        <v>8.4383999999999997</v>
      </c>
      <c r="G27" s="66">
        <f t="shared" si="1"/>
        <v>31</v>
      </c>
      <c r="H27" s="65">
        <f>VLOOKUP($A27,'Return Data'!$B$7:$R$2843,12,0)</f>
        <v>23.915199999999999</v>
      </c>
      <c r="I27" s="66">
        <f t="shared" si="2"/>
        <v>29</v>
      </c>
      <c r="J27" s="65">
        <f>VLOOKUP($A27,'Return Data'!$B$7:$R$2843,13,0)</f>
        <v>32.808399999999999</v>
      </c>
      <c r="K27" s="66">
        <f t="shared" si="3"/>
        <v>33</v>
      </c>
      <c r="L27" s="65">
        <f>VLOOKUP($A27,'Return Data'!$B$7:$R$2843,17,0)</f>
        <v>11.6469</v>
      </c>
      <c r="M27" s="66">
        <f>RANK(L27,L$8:L$40,0)</f>
        <v>27</v>
      </c>
      <c r="N27" s="65">
        <f>VLOOKUP($A27,'Return Data'!$B$7:$R$2843,14,0)</f>
        <v>10.8177</v>
      </c>
      <c r="O27" s="66">
        <f>RANK(N27,N$8:N$40,0)</f>
        <v>15</v>
      </c>
      <c r="P27" s="65">
        <f>VLOOKUP($A27,'Return Data'!$B$7:$R$2843,15,0)</f>
        <v>9.6358999999999995</v>
      </c>
      <c r="Q27" s="66">
        <f>RANK(P27,P$8:P$40,0)</f>
        <v>21</v>
      </c>
      <c r="R27" s="65">
        <f>VLOOKUP($A27,'Return Data'!$B$7:$R$2843,16,0)</f>
        <v>8.7402999999999995</v>
      </c>
      <c r="S27" s="67">
        <f t="shared" si="5"/>
        <v>31</v>
      </c>
    </row>
    <row r="28" spans="1:19" x14ac:dyDescent="0.3">
      <c r="A28" s="63" t="s">
        <v>515</v>
      </c>
      <c r="B28" s="64">
        <f>VLOOKUP($A28,'Return Data'!$B$7:$R$2843,3,0)</f>
        <v>44365</v>
      </c>
      <c r="C28" s="65">
        <f>VLOOKUP($A28,'Return Data'!$B$7:$R$2843,4,0)</f>
        <v>15.116199999999999</v>
      </c>
      <c r="D28" s="65">
        <f>VLOOKUP($A28,'Return Data'!$B$7:$R$2843,10,0)</f>
        <v>9.3696999999999999</v>
      </c>
      <c r="E28" s="66">
        <f t="shared" si="0"/>
        <v>6</v>
      </c>
      <c r="F28" s="65">
        <f>VLOOKUP($A28,'Return Data'!$B$7:$R$2843,11,0)</f>
        <v>19.721800000000002</v>
      </c>
      <c r="G28" s="66">
        <f t="shared" si="1"/>
        <v>5</v>
      </c>
      <c r="H28" s="65">
        <f>VLOOKUP($A28,'Return Data'!$B$7:$R$2843,12,0)</f>
        <v>35.514200000000002</v>
      </c>
      <c r="I28" s="66">
        <f t="shared" si="2"/>
        <v>10</v>
      </c>
      <c r="J28" s="65">
        <f>VLOOKUP($A28,'Return Data'!$B$7:$R$2843,13,0)</f>
        <v>50.439900000000002</v>
      </c>
      <c r="K28" s="66">
        <f t="shared" si="3"/>
        <v>10</v>
      </c>
      <c r="L28" s="65"/>
      <c r="M28" s="66"/>
      <c r="N28" s="65"/>
      <c r="O28" s="66"/>
      <c r="P28" s="65"/>
      <c r="Q28" s="66"/>
      <c r="R28" s="65">
        <f>VLOOKUP($A28,'Return Data'!$B$7:$R$2843,16,0)</f>
        <v>24.041399999999999</v>
      </c>
      <c r="S28" s="67">
        <f t="shared" si="5"/>
        <v>1</v>
      </c>
    </row>
    <row r="29" spans="1:19" x14ac:dyDescent="0.3">
      <c r="A29" s="63" t="s">
        <v>518</v>
      </c>
      <c r="B29" s="64">
        <f>VLOOKUP($A29,'Return Data'!$B$7:$R$2843,3,0)</f>
        <v>44365</v>
      </c>
      <c r="C29" s="65">
        <f>VLOOKUP($A29,'Return Data'!$B$7:$R$2843,4,0)</f>
        <v>20.163</v>
      </c>
      <c r="D29" s="65">
        <f>VLOOKUP($A29,'Return Data'!$B$7:$R$2843,10,0)</f>
        <v>8.2053999999999991</v>
      </c>
      <c r="E29" s="66">
        <f t="shared" si="0"/>
        <v>15</v>
      </c>
      <c r="F29" s="65">
        <f>VLOOKUP($A29,'Return Data'!$B$7:$R$2843,11,0)</f>
        <v>14.283300000000001</v>
      </c>
      <c r="G29" s="66">
        <f t="shared" si="1"/>
        <v>18</v>
      </c>
      <c r="H29" s="65">
        <f>VLOOKUP($A29,'Return Data'!$B$7:$R$2843,12,0)</f>
        <v>29.607299999999999</v>
      </c>
      <c r="I29" s="66">
        <f t="shared" si="2"/>
        <v>20</v>
      </c>
      <c r="J29" s="65">
        <f>VLOOKUP($A29,'Return Data'!$B$7:$R$2843,13,0)</f>
        <v>43.785200000000003</v>
      </c>
      <c r="K29" s="66">
        <f t="shared" si="3"/>
        <v>19</v>
      </c>
      <c r="L29" s="65">
        <f>VLOOKUP($A29,'Return Data'!$B$7:$R$2843,17,0)</f>
        <v>16.4054</v>
      </c>
      <c r="M29" s="66">
        <f>RANK(L29,L$8:L$40,0)</f>
        <v>10</v>
      </c>
      <c r="N29" s="65">
        <f>VLOOKUP($A29,'Return Data'!$B$7:$R$2843,14,0)</f>
        <v>13.9848</v>
      </c>
      <c r="O29" s="66">
        <f>RANK(N29,N$8:N$40,0)</f>
        <v>6</v>
      </c>
      <c r="P29" s="65">
        <f>VLOOKUP($A29,'Return Data'!$B$7:$R$2843,15,0)</f>
        <v>14.3194</v>
      </c>
      <c r="Q29" s="66">
        <f>RANK(P29,P$8:P$40,0)</f>
        <v>3</v>
      </c>
      <c r="R29" s="65">
        <f>VLOOKUP($A29,'Return Data'!$B$7:$R$2843,16,0)</f>
        <v>12.6366</v>
      </c>
      <c r="S29" s="67">
        <f t="shared" si="5"/>
        <v>15</v>
      </c>
    </row>
    <row r="30" spans="1:19" x14ac:dyDescent="0.3">
      <c r="A30" s="63" t="s">
        <v>520</v>
      </c>
      <c r="B30" s="64">
        <f>VLOOKUP($A30,'Return Data'!$B$7:$R$2843,3,0)</f>
        <v>44365</v>
      </c>
      <c r="C30" s="65">
        <f>VLOOKUP($A30,'Return Data'!$B$7:$R$2843,4,0)</f>
        <v>14.337999999999999</v>
      </c>
      <c r="D30" s="65">
        <f>VLOOKUP($A30,'Return Data'!$B$7:$R$2843,10,0)</f>
        <v>5.7077999999999998</v>
      </c>
      <c r="E30" s="66">
        <f t="shared" si="0"/>
        <v>32</v>
      </c>
      <c r="F30" s="65">
        <f>VLOOKUP($A30,'Return Data'!$B$7:$R$2843,11,0)</f>
        <v>8.2481000000000009</v>
      </c>
      <c r="G30" s="66">
        <f t="shared" si="1"/>
        <v>32</v>
      </c>
      <c r="H30" s="65">
        <f>VLOOKUP($A30,'Return Data'!$B$7:$R$2843,12,0)</f>
        <v>24.064399999999999</v>
      </c>
      <c r="I30" s="66">
        <f t="shared" si="2"/>
        <v>28</v>
      </c>
      <c r="J30" s="65">
        <f>VLOOKUP($A30,'Return Data'!$B$7:$R$2843,13,0)</f>
        <v>35.078099999999999</v>
      </c>
      <c r="K30" s="66">
        <f t="shared" si="3"/>
        <v>29</v>
      </c>
      <c r="L30" s="65"/>
      <c r="M30" s="66"/>
      <c r="N30" s="65"/>
      <c r="O30" s="66"/>
      <c r="P30" s="65"/>
      <c r="Q30" s="66"/>
      <c r="R30" s="65">
        <f>VLOOKUP($A30,'Return Data'!$B$7:$R$2843,16,0)</f>
        <v>13.937099999999999</v>
      </c>
      <c r="S30" s="67">
        <f t="shared" si="5"/>
        <v>10</v>
      </c>
    </row>
    <row r="31" spans="1:19" x14ac:dyDescent="0.3">
      <c r="A31" s="63" t="s">
        <v>2012</v>
      </c>
      <c r="B31" s="64">
        <f>VLOOKUP($A31,'Return Data'!$B$7:$R$2843,3,0)</f>
        <v>44365</v>
      </c>
      <c r="C31" s="65">
        <f>VLOOKUP($A31,'Return Data'!$B$7:$R$2843,4,0)</f>
        <v>12.9072</v>
      </c>
      <c r="D31" s="65">
        <f>VLOOKUP($A31,'Return Data'!$B$7:$R$2843,10,0)</f>
        <v>6.9166999999999996</v>
      </c>
      <c r="E31" s="66">
        <f t="shared" si="0"/>
        <v>27</v>
      </c>
      <c r="F31" s="65">
        <f>VLOOKUP($A31,'Return Data'!$B$7:$R$2843,11,0)</f>
        <v>10.5343</v>
      </c>
      <c r="G31" s="66">
        <f t="shared" si="1"/>
        <v>26</v>
      </c>
      <c r="H31" s="65">
        <f>VLOOKUP($A31,'Return Data'!$B$7:$R$2843,12,0)</f>
        <v>21.475000000000001</v>
      </c>
      <c r="I31" s="66">
        <f t="shared" si="2"/>
        <v>33</v>
      </c>
      <c r="J31" s="65">
        <f>VLOOKUP($A31,'Return Data'!$B$7:$R$2843,13,0)</f>
        <v>33.679900000000004</v>
      </c>
      <c r="K31" s="66">
        <f t="shared" si="3"/>
        <v>32</v>
      </c>
      <c r="L31" s="65">
        <f>VLOOKUP($A31,'Return Data'!$B$7:$R$2843,17,0)</f>
        <v>10.7052</v>
      </c>
      <c r="M31" s="66">
        <f t="shared" ref="M31:M40" si="7">RANK(L31,L$8:L$40,0)</f>
        <v>28</v>
      </c>
      <c r="N31" s="65"/>
      <c r="O31" s="66"/>
      <c r="P31" s="65"/>
      <c r="Q31" s="66"/>
      <c r="R31" s="65">
        <f>VLOOKUP($A31,'Return Data'!$B$7:$R$2843,16,0)</f>
        <v>8.4753000000000007</v>
      </c>
      <c r="S31" s="67">
        <f t="shared" si="5"/>
        <v>32</v>
      </c>
    </row>
    <row r="32" spans="1:19" x14ac:dyDescent="0.3">
      <c r="A32" s="63" t="s">
        <v>521</v>
      </c>
      <c r="B32" s="64">
        <f>VLOOKUP($A32,'Return Data'!$B$7:$R$2843,3,0)</f>
        <v>44365</v>
      </c>
      <c r="C32" s="65">
        <f>VLOOKUP($A32,'Return Data'!$B$7:$R$2843,4,0)</f>
        <v>61.106000000000002</v>
      </c>
      <c r="D32" s="65">
        <f>VLOOKUP($A32,'Return Data'!$B$7:$R$2843,10,0)</f>
        <v>9.1674000000000007</v>
      </c>
      <c r="E32" s="66">
        <f t="shared" si="0"/>
        <v>9</v>
      </c>
      <c r="F32" s="65">
        <f>VLOOKUP($A32,'Return Data'!$B$7:$R$2843,11,0)</f>
        <v>19.8293</v>
      </c>
      <c r="G32" s="66">
        <f t="shared" si="1"/>
        <v>4</v>
      </c>
      <c r="H32" s="65">
        <f>VLOOKUP($A32,'Return Data'!$B$7:$R$2843,12,0)</f>
        <v>38.068600000000004</v>
      </c>
      <c r="I32" s="66">
        <f t="shared" si="2"/>
        <v>4</v>
      </c>
      <c r="J32" s="65">
        <f>VLOOKUP($A32,'Return Data'!$B$7:$R$2843,13,0)</f>
        <v>50.428800000000003</v>
      </c>
      <c r="K32" s="66">
        <f t="shared" si="3"/>
        <v>11</v>
      </c>
      <c r="L32" s="65">
        <f>VLOOKUP($A32,'Return Data'!$B$7:$R$2843,17,0)</f>
        <v>6.5502000000000002</v>
      </c>
      <c r="M32" s="66">
        <f t="shared" si="7"/>
        <v>29</v>
      </c>
      <c r="N32" s="65">
        <f>VLOOKUP($A32,'Return Data'!$B$7:$R$2843,14,0)</f>
        <v>3.8822000000000001</v>
      </c>
      <c r="O32" s="66">
        <f t="shared" ref="O32:O40" si="8">RANK(N32,N$8:N$40,0)</f>
        <v>26</v>
      </c>
      <c r="P32" s="65">
        <f>VLOOKUP($A32,'Return Data'!$B$7:$R$2843,15,0)</f>
        <v>8.0749999999999993</v>
      </c>
      <c r="Q32" s="66">
        <f t="shared" ref="Q32:Q40" si="9">RANK(P32,P$8:P$40,0)</f>
        <v>22</v>
      </c>
      <c r="R32" s="65">
        <f>VLOOKUP($A32,'Return Data'!$B$7:$R$2843,16,0)</f>
        <v>11.9514</v>
      </c>
      <c r="S32" s="67">
        <f t="shared" si="5"/>
        <v>21</v>
      </c>
    </row>
    <row r="33" spans="1:19" x14ac:dyDescent="0.3">
      <c r="A33" s="63" t="s">
        <v>527</v>
      </c>
      <c r="B33" s="64">
        <f>VLOOKUP($A33,'Return Data'!$B$7:$R$2843,3,0)</f>
        <v>44365</v>
      </c>
      <c r="C33" s="65">
        <f>VLOOKUP($A33,'Return Data'!$B$7:$R$2843,4,0)</f>
        <v>90.31</v>
      </c>
      <c r="D33" s="65">
        <f>VLOOKUP($A33,'Return Data'!$B$7:$R$2843,10,0)</f>
        <v>10.067</v>
      </c>
      <c r="E33" s="66">
        <f t="shared" si="0"/>
        <v>4</v>
      </c>
      <c r="F33" s="65">
        <f>VLOOKUP($A33,'Return Data'!$B$7:$R$2843,11,0)</f>
        <v>15.044600000000001</v>
      </c>
      <c r="G33" s="66">
        <f t="shared" si="1"/>
        <v>17</v>
      </c>
      <c r="H33" s="65">
        <f>VLOOKUP($A33,'Return Data'!$B$7:$R$2843,12,0)</f>
        <v>30.600100000000001</v>
      </c>
      <c r="I33" s="66">
        <f t="shared" si="2"/>
        <v>17</v>
      </c>
      <c r="J33" s="65">
        <f>VLOOKUP($A33,'Return Data'!$B$7:$R$2843,13,0)</f>
        <v>46.322099999999999</v>
      </c>
      <c r="K33" s="66">
        <f t="shared" si="3"/>
        <v>14</v>
      </c>
      <c r="L33" s="65">
        <f>VLOOKUP($A33,'Return Data'!$B$7:$R$2843,17,0)</f>
        <v>15.2119</v>
      </c>
      <c r="M33" s="66">
        <f t="shared" si="7"/>
        <v>17</v>
      </c>
      <c r="N33" s="65">
        <f>VLOOKUP($A33,'Return Data'!$B$7:$R$2843,14,0)</f>
        <v>10.674300000000001</v>
      </c>
      <c r="O33" s="66">
        <f t="shared" si="8"/>
        <v>16</v>
      </c>
      <c r="P33" s="65">
        <f>VLOOKUP($A33,'Return Data'!$B$7:$R$2843,15,0)</f>
        <v>10.1007</v>
      </c>
      <c r="Q33" s="66">
        <f t="shared" si="9"/>
        <v>20</v>
      </c>
      <c r="R33" s="65">
        <f>VLOOKUP($A33,'Return Data'!$B$7:$R$2843,16,0)</f>
        <v>13.5002</v>
      </c>
      <c r="S33" s="67">
        <f t="shared" si="5"/>
        <v>13</v>
      </c>
    </row>
    <row r="34" spans="1:19" x14ac:dyDescent="0.3">
      <c r="A34" s="63" t="s">
        <v>529</v>
      </c>
      <c r="B34" s="64">
        <f>VLOOKUP($A34,'Return Data'!$B$7:$R$2843,3,0)</f>
        <v>44365</v>
      </c>
      <c r="C34" s="65">
        <f>VLOOKUP($A34,'Return Data'!$B$7:$R$2843,4,0)</f>
        <v>100.21</v>
      </c>
      <c r="D34" s="65">
        <f>VLOOKUP($A34,'Return Data'!$B$7:$R$2843,10,0)</f>
        <v>7.5214999999999996</v>
      </c>
      <c r="E34" s="66">
        <f t="shared" si="0"/>
        <v>21</v>
      </c>
      <c r="F34" s="65">
        <f>VLOOKUP($A34,'Return Data'!$B$7:$R$2843,11,0)</f>
        <v>13.745699999999999</v>
      </c>
      <c r="G34" s="66">
        <f t="shared" si="1"/>
        <v>20</v>
      </c>
      <c r="H34" s="65">
        <f>VLOOKUP($A34,'Return Data'!$B$7:$R$2843,12,0)</f>
        <v>30.261299999999999</v>
      </c>
      <c r="I34" s="66">
        <f t="shared" si="2"/>
        <v>18</v>
      </c>
      <c r="J34" s="65">
        <f>VLOOKUP($A34,'Return Data'!$B$7:$R$2843,13,0)</f>
        <v>44.833100000000002</v>
      </c>
      <c r="K34" s="66">
        <f t="shared" si="3"/>
        <v>16</v>
      </c>
      <c r="L34" s="65">
        <f>VLOOKUP($A34,'Return Data'!$B$7:$R$2843,17,0)</f>
        <v>15.155099999999999</v>
      </c>
      <c r="M34" s="66">
        <f t="shared" si="7"/>
        <v>19</v>
      </c>
      <c r="N34" s="65">
        <f>VLOOKUP($A34,'Return Data'!$B$7:$R$2843,14,0)</f>
        <v>9.8687000000000005</v>
      </c>
      <c r="O34" s="66">
        <f t="shared" si="8"/>
        <v>20</v>
      </c>
      <c r="P34" s="65">
        <f>VLOOKUP($A34,'Return Data'!$B$7:$R$2843,15,0)</f>
        <v>13.946899999999999</v>
      </c>
      <c r="Q34" s="66">
        <f t="shared" si="9"/>
        <v>6</v>
      </c>
      <c r="R34" s="65">
        <f>VLOOKUP($A34,'Return Data'!$B$7:$R$2843,16,0)</f>
        <v>11.347899999999999</v>
      </c>
      <c r="S34" s="67">
        <f t="shared" si="5"/>
        <v>26</v>
      </c>
    </row>
    <row r="35" spans="1:19" x14ac:dyDescent="0.3">
      <c r="A35" s="63" t="s">
        <v>531</v>
      </c>
      <c r="B35" s="64">
        <f>VLOOKUP($A35,'Return Data'!$B$7:$R$2843,3,0)</f>
        <v>44365</v>
      </c>
      <c r="C35" s="65">
        <f>VLOOKUP($A35,'Return Data'!$B$7:$R$2843,4,0)</f>
        <v>243.13069999999999</v>
      </c>
      <c r="D35" s="65">
        <f>VLOOKUP($A35,'Return Data'!$B$7:$R$2843,10,0)</f>
        <v>19.730699999999999</v>
      </c>
      <c r="E35" s="66">
        <f t="shared" si="0"/>
        <v>1</v>
      </c>
      <c r="F35" s="65">
        <f>VLOOKUP($A35,'Return Data'!$B$7:$R$2843,11,0)</f>
        <v>31.5777</v>
      </c>
      <c r="G35" s="66">
        <f t="shared" si="1"/>
        <v>1</v>
      </c>
      <c r="H35" s="65">
        <f>VLOOKUP($A35,'Return Data'!$B$7:$R$2843,12,0)</f>
        <v>50.1372</v>
      </c>
      <c r="I35" s="66">
        <f t="shared" si="2"/>
        <v>1</v>
      </c>
      <c r="J35" s="65">
        <f>VLOOKUP($A35,'Return Data'!$B$7:$R$2843,13,0)</f>
        <v>85.613699999999994</v>
      </c>
      <c r="K35" s="66">
        <f t="shared" si="3"/>
        <v>1</v>
      </c>
      <c r="L35" s="65">
        <f>VLOOKUP($A35,'Return Data'!$B$7:$R$2843,17,0)</f>
        <v>33.1997</v>
      </c>
      <c r="M35" s="66">
        <f t="shared" si="7"/>
        <v>1</v>
      </c>
      <c r="N35" s="65">
        <f>VLOOKUP($A35,'Return Data'!$B$7:$R$2843,14,0)</f>
        <v>23.640699999999999</v>
      </c>
      <c r="O35" s="66">
        <f t="shared" si="8"/>
        <v>1</v>
      </c>
      <c r="P35" s="65">
        <f>VLOOKUP($A35,'Return Data'!$B$7:$R$2843,15,0)</f>
        <v>17.6677</v>
      </c>
      <c r="Q35" s="66">
        <f t="shared" si="9"/>
        <v>1</v>
      </c>
      <c r="R35" s="65">
        <f>VLOOKUP($A35,'Return Data'!$B$7:$R$2843,16,0)</f>
        <v>17.058199999999999</v>
      </c>
      <c r="S35" s="67">
        <f t="shared" si="5"/>
        <v>3</v>
      </c>
    </row>
    <row r="36" spans="1:19" x14ac:dyDescent="0.3">
      <c r="A36" s="63" t="s">
        <v>1843</v>
      </c>
      <c r="B36" s="64">
        <f>VLOOKUP($A36,'Return Data'!$B$7:$R$2843,3,0)</f>
        <v>44365</v>
      </c>
      <c r="C36" s="65">
        <f>VLOOKUP($A36,'Return Data'!$B$7:$R$2843,4,0)</f>
        <v>436.28141450981298</v>
      </c>
      <c r="D36" s="65">
        <f>VLOOKUP($A36,'Return Data'!$B$7:$R$2843,10,0)</f>
        <v>7.4847000000000001</v>
      </c>
      <c r="E36" s="66">
        <f t="shared" si="0"/>
        <v>22</v>
      </c>
      <c r="F36" s="65">
        <f>VLOOKUP($A36,'Return Data'!$B$7:$R$2843,11,0)</f>
        <v>12.5932</v>
      </c>
      <c r="G36" s="66">
        <f t="shared" si="1"/>
        <v>23</v>
      </c>
      <c r="H36" s="65">
        <f>VLOOKUP($A36,'Return Data'!$B$7:$R$2843,12,0)</f>
        <v>29.290700000000001</v>
      </c>
      <c r="I36" s="66">
        <f t="shared" si="2"/>
        <v>22</v>
      </c>
      <c r="J36" s="65">
        <f>VLOOKUP($A36,'Return Data'!$B$7:$R$2843,13,0)</f>
        <v>41.322899999999997</v>
      </c>
      <c r="K36" s="66">
        <f t="shared" si="3"/>
        <v>23</v>
      </c>
      <c r="L36" s="65">
        <f>VLOOKUP($A36,'Return Data'!$B$7:$R$2843,17,0)</f>
        <v>15.949</v>
      </c>
      <c r="M36" s="66">
        <f t="shared" si="7"/>
        <v>14</v>
      </c>
      <c r="N36" s="65">
        <f>VLOOKUP($A36,'Return Data'!$B$7:$R$2843,14,0)</f>
        <v>13.139900000000001</v>
      </c>
      <c r="O36" s="66">
        <f t="shared" si="8"/>
        <v>8</v>
      </c>
      <c r="P36" s="65">
        <f>VLOOKUP($A36,'Return Data'!$B$7:$R$2843,15,0)</f>
        <v>13.077500000000001</v>
      </c>
      <c r="Q36" s="66">
        <f t="shared" si="9"/>
        <v>8</v>
      </c>
      <c r="R36" s="65">
        <f>VLOOKUP($A36,'Return Data'!$B$7:$R$2843,16,0)</f>
        <v>15.9533</v>
      </c>
      <c r="S36" s="67">
        <f t="shared" si="5"/>
        <v>4</v>
      </c>
    </row>
    <row r="37" spans="1:19" x14ac:dyDescent="0.3">
      <c r="A37" s="63" t="s">
        <v>534</v>
      </c>
      <c r="B37" s="64">
        <f>VLOOKUP($A37,'Return Data'!$B$7:$R$2843,3,0)</f>
        <v>44365</v>
      </c>
      <c r="C37" s="65">
        <f>VLOOKUP($A37,'Return Data'!$B$7:$R$2843,4,0)</f>
        <v>21.319800000000001</v>
      </c>
      <c r="D37" s="65">
        <f>VLOOKUP($A37,'Return Data'!$B$7:$R$2843,10,0)</f>
        <v>6.9664000000000001</v>
      </c>
      <c r="E37" s="66">
        <f t="shared" si="0"/>
        <v>26</v>
      </c>
      <c r="F37" s="65">
        <f>VLOOKUP($A37,'Return Data'!$B$7:$R$2843,11,0)</f>
        <v>8.6475000000000009</v>
      </c>
      <c r="G37" s="66">
        <f t="shared" si="1"/>
        <v>30</v>
      </c>
      <c r="H37" s="65">
        <f>VLOOKUP($A37,'Return Data'!$B$7:$R$2843,12,0)</f>
        <v>23.375599999999999</v>
      </c>
      <c r="I37" s="66">
        <f t="shared" si="2"/>
        <v>30</v>
      </c>
      <c r="J37" s="65">
        <f>VLOOKUP($A37,'Return Data'!$B$7:$R$2843,13,0)</f>
        <v>34.854399999999998</v>
      </c>
      <c r="K37" s="66">
        <f t="shared" si="3"/>
        <v>30</v>
      </c>
      <c r="L37" s="65">
        <f>VLOOKUP($A37,'Return Data'!$B$7:$R$2843,17,0)</f>
        <v>12.3005</v>
      </c>
      <c r="M37" s="66">
        <f t="shared" si="7"/>
        <v>26</v>
      </c>
      <c r="N37" s="65">
        <f>VLOOKUP($A37,'Return Data'!$B$7:$R$2843,14,0)</f>
        <v>9.4793000000000003</v>
      </c>
      <c r="O37" s="66">
        <f t="shared" si="8"/>
        <v>21</v>
      </c>
      <c r="P37" s="65">
        <f>VLOOKUP($A37,'Return Data'!$B$7:$R$2843,15,0)</f>
        <v>10.5412</v>
      </c>
      <c r="Q37" s="66">
        <f t="shared" si="9"/>
        <v>18</v>
      </c>
      <c r="R37" s="65">
        <f>VLOOKUP($A37,'Return Data'!$B$7:$R$2843,16,0)</f>
        <v>10.5762</v>
      </c>
      <c r="S37" s="67">
        <f t="shared" si="5"/>
        <v>28</v>
      </c>
    </row>
    <row r="38" spans="1:19" x14ac:dyDescent="0.3">
      <c r="A38" s="63" t="s">
        <v>535</v>
      </c>
      <c r="B38" s="64">
        <f>VLOOKUP($A38,'Return Data'!$B$7:$R$2843,3,0)</f>
        <v>44365</v>
      </c>
      <c r="C38" s="65">
        <f>VLOOKUP($A38,'Return Data'!$B$7:$R$2843,4,0)</f>
        <v>121.10129999999999</v>
      </c>
      <c r="D38" s="65">
        <f>VLOOKUP($A38,'Return Data'!$B$7:$R$2843,10,0)</f>
        <v>8.8386999999999993</v>
      </c>
      <c r="E38" s="66">
        <f t="shared" si="0"/>
        <v>12</v>
      </c>
      <c r="F38" s="65">
        <f>VLOOKUP($A38,'Return Data'!$B$7:$R$2843,11,0)</f>
        <v>15.3169</v>
      </c>
      <c r="G38" s="66">
        <f t="shared" si="1"/>
        <v>14</v>
      </c>
      <c r="H38" s="65">
        <f>VLOOKUP($A38,'Return Data'!$B$7:$R$2843,12,0)</f>
        <v>29.372299999999999</v>
      </c>
      <c r="I38" s="66">
        <f t="shared" si="2"/>
        <v>21</v>
      </c>
      <c r="J38" s="65">
        <f>VLOOKUP($A38,'Return Data'!$B$7:$R$2843,13,0)</f>
        <v>41.127099999999999</v>
      </c>
      <c r="K38" s="66">
        <f t="shared" si="3"/>
        <v>24</v>
      </c>
      <c r="L38" s="65">
        <f>VLOOKUP($A38,'Return Data'!$B$7:$R$2843,17,0)</f>
        <v>15.573600000000001</v>
      </c>
      <c r="M38" s="66">
        <f t="shared" si="7"/>
        <v>16</v>
      </c>
      <c r="N38" s="65">
        <f>VLOOKUP($A38,'Return Data'!$B$7:$R$2843,14,0)</f>
        <v>11.941599999999999</v>
      </c>
      <c r="O38" s="66">
        <f t="shared" si="8"/>
        <v>12</v>
      </c>
      <c r="P38" s="65">
        <f>VLOOKUP($A38,'Return Data'!$B$7:$R$2843,15,0)</f>
        <v>12.850899999999999</v>
      </c>
      <c r="Q38" s="66">
        <f t="shared" si="9"/>
        <v>9</v>
      </c>
      <c r="R38" s="65">
        <f>VLOOKUP($A38,'Return Data'!$B$7:$R$2843,16,0)</f>
        <v>12.596500000000001</v>
      </c>
      <c r="S38" s="67">
        <f t="shared" si="5"/>
        <v>16</v>
      </c>
    </row>
    <row r="39" spans="1:19" x14ac:dyDescent="0.3">
      <c r="A39" s="63" t="s">
        <v>538</v>
      </c>
      <c r="B39" s="64">
        <f>VLOOKUP($A39,'Return Data'!$B$7:$R$2843,3,0)</f>
        <v>44365</v>
      </c>
      <c r="C39" s="65">
        <f>VLOOKUP($A39,'Return Data'!$B$7:$R$2843,4,0)</f>
        <v>377.97926545404601</v>
      </c>
      <c r="D39" s="65">
        <f>VLOOKUP($A39,'Return Data'!$B$7:$R$2843,10,0)</f>
        <v>7.8907999999999996</v>
      </c>
      <c r="E39" s="66">
        <f t="shared" si="0"/>
        <v>19</v>
      </c>
      <c r="F39" s="65">
        <f>VLOOKUP($A39,'Return Data'!$B$7:$R$2843,11,0)</f>
        <v>15.174099999999999</v>
      </c>
      <c r="G39" s="66">
        <f t="shared" si="1"/>
        <v>15</v>
      </c>
      <c r="H39" s="65">
        <f>VLOOKUP($A39,'Return Data'!$B$7:$R$2843,12,0)</f>
        <v>32.610500000000002</v>
      </c>
      <c r="I39" s="66">
        <f t="shared" si="2"/>
        <v>13</v>
      </c>
      <c r="J39" s="65">
        <f>VLOOKUP($A39,'Return Data'!$B$7:$R$2843,13,0)</f>
        <v>44.658700000000003</v>
      </c>
      <c r="K39" s="66">
        <f t="shared" si="3"/>
        <v>17</v>
      </c>
      <c r="L39" s="65">
        <f>VLOOKUP($A39,'Return Data'!$B$7:$R$2843,17,0)</f>
        <v>13.768800000000001</v>
      </c>
      <c r="M39" s="66">
        <f t="shared" si="7"/>
        <v>24</v>
      </c>
      <c r="N39" s="65">
        <f>VLOOKUP($A39,'Return Data'!$B$7:$R$2843,14,0)</f>
        <v>10.4825</v>
      </c>
      <c r="O39" s="66">
        <f t="shared" si="8"/>
        <v>17</v>
      </c>
      <c r="P39" s="65">
        <f>VLOOKUP($A39,'Return Data'!$B$7:$R$2843,15,0)</f>
        <v>10.1145</v>
      </c>
      <c r="Q39" s="66">
        <f t="shared" si="9"/>
        <v>19</v>
      </c>
      <c r="R39" s="65">
        <f>VLOOKUP($A39,'Return Data'!$B$7:$R$2843,16,0)</f>
        <v>15.173</v>
      </c>
      <c r="S39" s="67">
        <f t="shared" si="5"/>
        <v>5</v>
      </c>
    </row>
    <row r="40" spans="1:19" x14ac:dyDescent="0.3">
      <c r="A40" s="63" t="s">
        <v>540</v>
      </c>
      <c r="B40" s="64">
        <f>VLOOKUP($A40,'Return Data'!$B$7:$R$2843,3,0)</f>
        <v>44365</v>
      </c>
      <c r="C40" s="65">
        <f>VLOOKUP($A40,'Return Data'!$B$7:$R$2843,4,0)</f>
        <v>229.849994537741</v>
      </c>
      <c r="D40" s="65">
        <f>VLOOKUP($A40,'Return Data'!$B$7:$R$2843,10,0)</f>
        <v>9.6991999999999994</v>
      </c>
      <c r="E40" s="66">
        <f t="shared" si="0"/>
        <v>5</v>
      </c>
      <c r="F40" s="65">
        <f>VLOOKUP($A40,'Return Data'!$B$7:$R$2843,11,0)</f>
        <v>18.7301</v>
      </c>
      <c r="G40" s="66">
        <f t="shared" si="1"/>
        <v>6</v>
      </c>
      <c r="H40" s="65">
        <f>VLOOKUP($A40,'Return Data'!$B$7:$R$2843,12,0)</f>
        <v>35.562600000000003</v>
      </c>
      <c r="I40" s="66">
        <f t="shared" si="2"/>
        <v>9</v>
      </c>
      <c r="J40" s="65">
        <f>VLOOKUP($A40,'Return Data'!$B$7:$R$2843,13,0)</f>
        <v>51.404600000000002</v>
      </c>
      <c r="K40" s="66">
        <f t="shared" si="3"/>
        <v>8</v>
      </c>
      <c r="L40" s="65">
        <f>VLOOKUP($A40,'Return Data'!$B$7:$R$2843,17,0)</f>
        <v>16.111599999999999</v>
      </c>
      <c r="M40" s="66">
        <f t="shared" si="7"/>
        <v>12</v>
      </c>
      <c r="N40" s="65">
        <f>VLOOKUP($A40,'Return Data'!$B$7:$R$2843,14,0)</f>
        <v>9.9077000000000002</v>
      </c>
      <c r="O40" s="66">
        <f t="shared" si="8"/>
        <v>19</v>
      </c>
      <c r="P40" s="65">
        <f>VLOOKUP($A40,'Return Data'!$B$7:$R$2843,15,0)</f>
        <v>11.355499999999999</v>
      </c>
      <c r="Q40" s="66">
        <f t="shared" si="9"/>
        <v>13</v>
      </c>
      <c r="R40" s="65">
        <f>VLOOKUP($A40,'Return Data'!$B$7:$R$2843,16,0)</f>
        <v>12.5694</v>
      </c>
      <c r="S40" s="67">
        <f t="shared" si="5"/>
        <v>17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8.6185000000000009</v>
      </c>
      <c r="E42" s="74"/>
      <c r="F42" s="75">
        <f>AVERAGE(F8:F40)</f>
        <v>14.993245454545452</v>
      </c>
      <c r="G42" s="74"/>
      <c r="H42" s="75">
        <f>AVERAGE(H8:H40)</f>
        <v>31.340415151515153</v>
      </c>
      <c r="I42" s="74"/>
      <c r="J42" s="75">
        <f>AVERAGE(J8:J40)</f>
        <v>47.055106060606057</v>
      </c>
      <c r="K42" s="74"/>
      <c r="L42" s="75">
        <f>AVERAGE(L8:L40)</f>
        <v>16.503341379310346</v>
      </c>
      <c r="M42" s="74"/>
      <c r="N42" s="75">
        <f>AVERAGE(N8:N40)</f>
        <v>11.772792307692308</v>
      </c>
      <c r="O42" s="74"/>
      <c r="P42" s="75">
        <f>AVERAGE(P8:P40)</f>
        <v>12.113527272727271</v>
      </c>
      <c r="Q42" s="74"/>
      <c r="R42" s="75">
        <f>AVERAGE(R8:R40)</f>
        <v>13.060975757575754</v>
      </c>
      <c r="S42" s="76"/>
    </row>
    <row r="43" spans="1:19" x14ac:dyDescent="0.3">
      <c r="A43" s="73" t="s">
        <v>28</v>
      </c>
      <c r="B43" s="74"/>
      <c r="C43" s="74"/>
      <c r="D43" s="75">
        <f>MIN(D8:D40)</f>
        <v>5.4486999999999997</v>
      </c>
      <c r="E43" s="74"/>
      <c r="F43" s="75">
        <f>MIN(F8:F40)</f>
        <v>7.6683000000000003</v>
      </c>
      <c r="G43" s="74"/>
      <c r="H43" s="75">
        <f>MIN(H8:H40)</f>
        <v>21.475000000000001</v>
      </c>
      <c r="I43" s="74"/>
      <c r="J43" s="75">
        <f>MIN(J8:J40)</f>
        <v>32.808399999999999</v>
      </c>
      <c r="K43" s="74"/>
      <c r="L43" s="75">
        <f>MIN(L8:L40)</f>
        <v>6.5502000000000002</v>
      </c>
      <c r="M43" s="74"/>
      <c r="N43" s="75">
        <f>MIN(N8:N40)</f>
        <v>3.8822000000000001</v>
      </c>
      <c r="O43" s="74"/>
      <c r="P43" s="75">
        <f>MIN(P8:P40)</f>
        <v>8.0749999999999993</v>
      </c>
      <c r="Q43" s="74"/>
      <c r="R43" s="75">
        <f>MIN(R8:R40)</f>
        <v>8.4033999999999995</v>
      </c>
      <c r="S43" s="76"/>
    </row>
    <row r="44" spans="1:19" ht="15" thickBot="1" x14ac:dyDescent="0.35">
      <c r="A44" s="77" t="s">
        <v>29</v>
      </c>
      <c r="B44" s="78"/>
      <c r="C44" s="78"/>
      <c r="D44" s="79">
        <f>MAX(D8:D40)</f>
        <v>19.730699999999999</v>
      </c>
      <c r="E44" s="78"/>
      <c r="F44" s="79">
        <f>MAX(F8:F40)</f>
        <v>31.5777</v>
      </c>
      <c r="G44" s="78"/>
      <c r="H44" s="79">
        <f>MAX(H8:H40)</f>
        <v>50.1372</v>
      </c>
      <c r="I44" s="78"/>
      <c r="J44" s="79">
        <f>MAX(J8:J40)</f>
        <v>85.613699999999994</v>
      </c>
      <c r="K44" s="78"/>
      <c r="L44" s="79">
        <f>MAX(L8:L40)</f>
        <v>33.1997</v>
      </c>
      <c r="M44" s="78"/>
      <c r="N44" s="79">
        <f>MAX(N8:N40)</f>
        <v>23.640699999999999</v>
      </c>
      <c r="O44" s="78"/>
      <c r="P44" s="79">
        <f>MAX(P8:P40)</f>
        <v>17.6677</v>
      </c>
      <c r="Q44" s="78"/>
      <c r="R44" s="79">
        <f>MAX(R8:R40)</f>
        <v>24.041399999999999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44365</v>
      </c>
      <c r="C8" s="65">
        <f>VLOOKUP($A8,'Return Data'!$B$7:$R$2843,4,0)</f>
        <v>51.169499999999999</v>
      </c>
      <c r="D8" s="65">
        <f>VLOOKUP($A8,'Return Data'!$B$7:$R$2843,10,0)</f>
        <v>15.636100000000001</v>
      </c>
      <c r="E8" s="66">
        <f t="shared" ref="E8:E15" si="0">RANK(D8,D$8:D$31,0)</f>
        <v>10</v>
      </c>
      <c r="F8" s="65">
        <f>VLOOKUP($A8,'Return Data'!$B$7:$R$2843,11,0)</f>
        <v>17.610299999999999</v>
      </c>
      <c r="G8" s="66">
        <f t="shared" ref="G8:G15" si="1">RANK(F8,F$8:F$31,0)</f>
        <v>1</v>
      </c>
      <c r="H8" s="65">
        <f>VLOOKUP($A8,'Return Data'!$B$7:$R$2843,12,0)</f>
        <v>25.186299999999999</v>
      </c>
      <c r="I8" s="66">
        <f t="shared" ref="I8:I15" si="2">RANK(H8,H$8:H$31,0)</f>
        <v>1</v>
      </c>
      <c r="J8" s="65">
        <f>VLOOKUP($A8,'Return Data'!$B$7:$R$2843,13,0)</f>
        <v>27.087499999999999</v>
      </c>
      <c r="K8" s="66">
        <f t="shared" ref="K8:K15" si="3">RANK(J8,J$8:J$31,0)</f>
        <v>1</v>
      </c>
      <c r="L8" s="65">
        <f>VLOOKUP($A8,'Return Data'!$B$7:$R$2843,17,0)</f>
        <v>10.7111</v>
      </c>
      <c r="M8" s="66">
        <f t="shared" ref="M8:M15" si="4">RANK(L8,L$8:L$31,0)</f>
        <v>7</v>
      </c>
      <c r="N8" s="65">
        <f>VLOOKUP($A8,'Return Data'!$B$7:$R$2843,14,0)</f>
        <v>8.3248999999999995</v>
      </c>
      <c r="O8" s="66">
        <f t="shared" ref="O8:O15" si="5">RANK(N8,N$8:N$31,0)</f>
        <v>14</v>
      </c>
      <c r="P8" s="65">
        <f>VLOOKUP($A8,'Return Data'!$B$7:$R$2843,15,0)</f>
        <v>9.7874999999999996</v>
      </c>
      <c r="Q8" s="66">
        <f t="shared" ref="Q8:Q15" si="6">RANK(P8,P$8:P$31,0)</f>
        <v>4</v>
      </c>
      <c r="R8" s="65">
        <f>VLOOKUP($A8,'Return Data'!$B$7:$R$2843,16,0)</f>
        <v>11.133900000000001</v>
      </c>
      <c r="S8" s="67">
        <f t="shared" ref="S8:S15" si="7">RANK(R8,R$8:R$31,0)</f>
        <v>1</v>
      </c>
    </row>
    <row r="9" spans="1:20" x14ac:dyDescent="0.3">
      <c r="A9" s="63" t="s">
        <v>1616</v>
      </c>
      <c r="B9" s="64">
        <f>VLOOKUP($A9,'Return Data'!$B$7:$R$2843,3,0)</f>
        <v>44365</v>
      </c>
      <c r="C9" s="65">
        <f>VLOOKUP($A9,'Return Data'!$B$7:$R$2843,4,0)</f>
        <v>25.597799999999999</v>
      </c>
      <c r="D9" s="65">
        <f>VLOOKUP($A9,'Return Data'!$B$7:$R$2843,10,0)</f>
        <v>16.5289</v>
      </c>
      <c r="E9" s="66">
        <f t="shared" si="0"/>
        <v>6</v>
      </c>
      <c r="F9" s="65">
        <f>VLOOKUP($A9,'Return Data'!$B$7:$R$2843,11,0)</f>
        <v>10.8988</v>
      </c>
      <c r="G9" s="66">
        <f t="shared" si="1"/>
        <v>9</v>
      </c>
      <c r="H9" s="65">
        <f>VLOOKUP($A9,'Return Data'!$B$7:$R$2843,12,0)</f>
        <v>16.788499999999999</v>
      </c>
      <c r="I9" s="66">
        <f t="shared" si="2"/>
        <v>7</v>
      </c>
      <c r="J9" s="65">
        <f>VLOOKUP($A9,'Return Data'!$B$7:$R$2843,13,0)</f>
        <v>18.3538</v>
      </c>
      <c r="K9" s="66">
        <f t="shared" si="3"/>
        <v>7</v>
      </c>
      <c r="L9" s="65">
        <f>VLOOKUP($A9,'Return Data'!$B$7:$R$2843,17,0)</f>
        <v>12.4459</v>
      </c>
      <c r="M9" s="66">
        <f t="shared" si="4"/>
        <v>3</v>
      </c>
      <c r="N9" s="65">
        <f>VLOOKUP($A9,'Return Data'!$B$7:$R$2843,14,0)</f>
        <v>8.2903000000000002</v>
      </c>
      <c r="O9" s="66">
        <f t="shared" si="5"/>
        <v>15</v>
      </c>
      <c r="P9" s="65">
        <f>VLOOKUP($A9,'Return Data'!$B$7:$R$2843,15,0)</f>
        <v>8.5029000000000003</v>
      </c>
      <c r="Q9" s="66">
        <f t="shared" si="6"/>
        <v>10</v>
      </c>
      <c r="R9" s="65">
        <f>VLOOKUP($A9,'Return Data'!$B$7:$R$2843,16,0)</f>
        <v>9.6197999999999997</v>
      </c>
      <c r="S9" s="67">
        <f t="shared" si="7"/>
        <v>10</v>
      </c>
    </row>
    <row r="10" spans="1:20" x14ac:dyDescent="0.3">
      <c r="A10" s="63" t="s">
        <v>1617</v>
      </c>
      <c r="B10" s="64">
        <f>VLOOKUP($A10,'Return Data'!$B$7:$R$2843,3,0)</f>
        <v>44365</v>
      </c>
      <c r="C10" s="65">
        <f>VLOOKUP($A10,'Return Data'!$B$7:$R$2843,4,0)</f>
        <v>31.739100000000001</v>
      </c>
      <c r="D10" s="65">
        <f>VLOOKUP($A10,'Return Data'!$B$7:$R$2843,10,0)</f>
        <v>8.3131000000000004</v>
      </c>
      <c r="E10" s="66">
        <f t="shared" si="0"/>
        <v>20</v>
      </c>
      <c r="F10" s="65">
        <f>VLOOKUP($A10,'Return Data'!$B$7:$R$2843,11,0)</f>
        <v>5.0076000000000001</v>
      </c>
      <c r="G10" s="66">
        <f t="shared" si="1"/>
        <v>21</v>
      </c>
      <c r="H10" s="65">
        <f>VLOOKUP($A10,'Return Data'!$B$7:$R$2843,12,0)</f>
        <v>9.6305999999999994</v>
      </c>
      <c r="I10" s="66">
        <f t="shared" si="2"/>
        <v>21</v>
      </c>
      <c r="J10" s="65">
        <f>VLOOKUP($A10,'Return Data'!$B$7:$R$2843,13,0)</f>
        <v>11.0403</v>
      </c>
      <c r="K10" s="66">
        <f t="shared" si="3"/>
        <v>21</v>
      </c>
      <c r="L10" s="65">
        <f>VLOOKUP($A10,'Return Data'!$B$7:$R$2843,17,0)</f>
        <v>9.8995999999999995</v>
      </c>
      <c r="M10" s="66">
        <f t="shared" si="4"/>
        <v>10</v>
      </c>
      <c r="N10" s="65">
        <f>VLOOKUP($A10,'Return Data'!$B$7:$R$2843,14,0)</f>
        <v>11.1092</v>
      </c>
      <c r="O10" s="66">
        <f t="shared" si="5"/>
        <v>3</v>
      </c>
      <c r="P10" s="65">
        <f>VLOOKUP($A10,'Return Data'!$B$7:$R$2843,15,0)</f>
        <v>9.4579000000000004</v>
      </c>
      <c r="Q10" s="66">
        <f t="shared" si="6"/>
        <v>6</v>
      </c>
      <c r="R10" s="65">
        <f>VLOOKUP($A10,'Return Data'!$B$7:$R$2843,16,0)</f>
        <v>9.5067000000000004</v>
      </c>
      <c r="S10" s="67">
        <f t="shared" si="7"/>
        <v>12</v>
      </c>
    </row>
    <row r="11" spans="1:20" x14ac:dyDescent="0.3">
      <c r="A11" s="63" t="s">
        <v>1618</v>
      </c>
      <c r="B11" s="64">
        <f>VLOOKUP($A11,'Return Data'!$B$7:$R$2843,3,0)</f>
        <v>44365</v>
      </c>
      <c r="C11" s="65">
        <f>VLOOKUP($A11,'Return Data'!$B$7:$R$2843,4,0)</f>
        <v>38.494900000000001</v>
      </c>
      <c r="D11" s="65">
        <f>VLOOKUP($A11,'Return Data'!$B$7:$R$2843,10,0)</f>
        <v>12.0464</v>
      </c>
      <c r="E11" s="66">
        <f t="shared" si="0"/>
        <v>16</v>
      </c>
      <c r="F11" s="65">
        <f>VLOOKUP($A11,'Return Data'!$B$7:$R$2843,11,0)</f>
        <v>9.4986999999999995</v>
      </c>
      <c r="G11" s="66">
        <f t="shared" si="1"/>
        <v>14</v>
      </c>
      <c r="H11" s="65">
        <f>VLOOKUP($A11,'Return Data'!$B$7:$R$2843,12,0)</f>
        <v>13.151999999999999</v>
      </c>
      <c r="I11" s="66">
        <f t="shared" si="2"/>
        <v>14</v>
      </c>
      <c r="J11" s="65">
        <f>VLOOKUP($A11,'Return Data'!$B$7:$R$2843,13,0)</f>
        <v>13.795299999999999</v>
      </c>
      <c r="K11" s="66">
        <f t="shared" si="3"/>
        <v>14</v>
      </c>
      <c r="L11" s="65">
        <f>VLOOKUP($A11,'Return Data'!$B$7:$R$2843,17,0)</f>
        <v>9.6869999999999994</v>
      </c>
      <c r="M11" s="66">
        <f t="shared" si="4"/>
        <v>11</v>
      </c>
      <c r="N11" s="65">
        <f>VLOOKUP($A11,'Return Data'!$B$7:$R$2843,14,0)</f>
        <v>9.2978000000000005</v>
      </c>
      <c r="O11" s="66">
        <f t="shared" si="5"/>
        <v>8</v>
      </c>
      <c r="P11" s="65">
        <f>VLOOKUP($A11,'Return Data'!$B$7:$R$2843,15,0)</f>
        <v>9.7570999999999994</v>
      </c>
      <c r="Q11" s="66">
        <f t="shared" si="6"/>
        <v>5</v>
      </c>
      <c r="R11" s="65">
        <f>VLOOKUP($A11,'Return Data'!$B$7:$R$2843,16,0)</f>
        <v>10.0487</v>
      </c>
      <c r="S11" s="67">
        <f t="shared" si="7"/>
        <v>5</v>
      </c>
    </row>
    <row r="12" spans="1:20" x14ac:dyDescent="0.3">
      <c r="A12" s="63" t="s">
        <v>1619</v>
      </c>
      <c r="B12" s="64">
        <f>VLOOKUP($A12,'Return Data'!$B$7:$R$2843,3,0)</f>
        <v>44365</v>
      </c>
      <c r="C12" s="65">
        <f>VLOOKUP($A12,'Return Data'!$B$7:$R$2843,4,0)</f>
        <v>22.9057</v>
      </c>
      <c r="D12" s="65">
        <f>VLOOKUP($A12,'Return Data'!$B$7:$R$2843,10,0)</f>
        <v>16.543399999999998</v>
      </c>
      <c r="E12" s="66">
        <f t="shared" si="0"/>
        <v>5</v>
      </c>
      <c r="F12" s="65">
        <f>VLOOKUP($A12,'Return Data'!$B$7:$R$2843,11,0)</f>
        <v>8.0855999999999995</v>
      </c>
      <c r="G12" s="66">
        <f t="shared" si="1"/>
        <v>18</v>
      </c>
      <c r="H12" s="65">
        <f>VLOOKUP($A12,'Return Data'!$B$7:$R$2843,12,0)</f>
        <v>10.6652</v>
      </c>
      <c r="I12" s="66">
        <f t="shared" si="2"/>
        <v>19</v>
      </c>
      <c r="J12" s="65">
        <f>VLOOKUP($A12,'Return Data'!$B$7:$R$2843,13,0)</f>
        <v>16.1829</v>
      </c>
      <c r="K12" s="66">
        <f t="shared" si="3"/>
        <v>10</v>
      </c>
      <c r="L12" s="65">
        <f>VLOOKUP($A12,'Return Data'!$B$7:$R$2843,17,0)</f>
        <v>6.3224999999999998</v>
      </c>
      <c r="M12" s="66">
        <f t="shared" si="4"/>
        <v>20</v>
      </c>
      <c r="N12" s="65">
        <f>VLOOKUP($A12,'Return Data'!$B$7:$R$2843,14,0)</f>
        <v>2.2894999999999999</v>
      </c>
      <c r="O12" s="66">
        <f t="shared" si="5"/>
        <v>20</v>
      </c>
      <c r="P12" s="65">
        <f>VLOOKUP($A12,'Return Data'!$B$7:$R$2843,15,0)</f>
        <v>5.1851000000000003</v>
      </c>
      <c r="Q12" s="66">
        <f t="shared" si="6"/>
        <v>19</v>
      </c>
      <c r="R12" s="65">
        <f>VLOOKUP($A12,'Return Data'!$B$7:$R$2843,16,0)</f>
        <v>6.9009</v>
      </c>
      <c r="S12" s="67">
        <f t="shared" si="7"/>
        <v>21</v>
      </c>
    </row>
    <row r="13" spans="1:20" x14ac:dyDescent="0.3">
      <c r="A13" s="63" t="s">
        <v>1620</v>
      </c>
      <c r="B13" s="64">
        <f>VLOOKUP($A13,'Return Data'!$B$7:$R$2843,3,0)</f>
        <v>44365</v>
      </c>
      <c r="C13" s="65">
        <f>VLOOKUP($A13,'Return Data'!$B$7:$R$2843,4,0)</f>
        <v>78.704499999999996</v>
      </c>
      <c r="D13" s="65">
        <f>VLOOKUP($A13,'Return Data'!$B$7:$R$2843,10,0)</f>
        <v>16.262499999999999</v>
      </c>
      <c r="E13" s="66">
        <f t="shared" si="0"/>
        <v>7</v>
      </c>
      <c r="F13" s="65">
        <f>VLOOKUP($A13,'Return Data'!$B$7:$R$2843,11,0)</f>
        <v>12.616099999999999</v>
      </c>
      <c r="G13" s="66">
        <f t="shared" si="1"/>
        <v>6</v>
      </c>
      <c r="H13" s="65">
        <f>VLOOKUP($A13,'Return Data'!$B$7:$R$2843,12,0)</f>
        <v>15.984</v>
      </c>
      <c r="I13" s="66">
        <f t="shared" si="2"/>
        <v>9</v>
      </c>
      <c r="J13" s="65">
        <f>VLOOKUP($A13,'Return Data'!$B$7:$R$2843,13,0)</f>
        <v>18.439499999999999</v>
      </c>
      <c r="K13" s="66">
        <f t="shared" si="3"/>
        <v>6</v>
      </c>
      <c r="L13" s="65">
        <f>VLOOKUP($A13,'Return Data'!$B$7:$R$2843,17,0)</f>
        <v>13.3408</v>
      </c>
      <c r="M13" s="66">
        <f t="shared" si="4"/>
        <v>2</v>
      </c>
      <c r="N13" s="65">
        <f>VLOOKUP($A13,'Return Data'!$B$7:$R$2843,14,0)</f>
        <v>12.0876</v>
      </c>
      <c r="O13" s="66">
        <f t="shared" si="5"/>
        <v>2</v>
      </c>
      <c r="P13" s="65">
        <f>VLOOKUP($A13,'Return Data'!$B$7:$R$2843,15,0)</f>
        <v>10.488300000000001</v>
      </c>
      <c r="Q13" s="66">
        <f t="shared" si="6"/>
        <v>3</v>
      </c>
      <c r="R13" s="65">
        <f>VLOOKUP($A13,'Return Data'!$B$7:$R$2843,16,0)</f>
        <v>10.402699999999999</v>
      </c>
      <c r="S13" s="67">
        <f t="shared" si="7"/>
        <v>4</v>
      </c>
    </row>
    <row r="14" spans="1:20" x14ac:dyDescent="0.3">
      <c r="A14" s="63" t="s">
        <v>1621</v>
      </c>
      <c r="B14" s="64">
        <f>VLOOKUP($A14,'Return Data'!$B$7:$R$2843,3,0)</f>
        <v>44365</v>
      </c>
      <c r="C14" s="65">
        <f>VLOOKUP($A14,'Return Data'!$B$7:$R$2843,4,0)</f>
        <v>46.4373</v>
      </c>
      <c r="D14" s="65">
        <f>VLOOKUP($A14,'Return Data'!$B$7:$R$2843,10,0)</f>
        <v>20.164100000000001</v>
      </c>
      <c r="E14" s="66">
        <f t="shared" si="0"/>
        <v>3</v>
      </c>
      <c r="F14" s="65">
        <f>VLOOKUP($A14,'Return Data'!$B$7:$R$2843,11,0)</f>
        <v>13.056800000000001</v>
      </c>
      <c r="G14" s="66">
        <f t="shared" si="1"/>
        <v>5</v>
      </c>
      <c r="H14" s="65">
        <f>VLOOKUP($A14,'Return Data'!$B$7:$R$2843,12,0)</f>
        <v>16.6374</v>
      </c>
      <c r="I14" s="66">
        <f t="shared" si="2"/>
        <v>8</v>
      </c>
      <c r="J14" s="65">
        <f>VLOOKUP($A14,'Return Data'!$B$7:$R$2843,13,0)</f>
        <v>18.328499999999998</v>
      </c>
      <c r="K14" s="66">
        <f t="shared" si="3"/>
        <v>8</v>
      </c>
      <c r="L14" s="65">
        <f>VLOOKUP($A14,'Return Data'!$B$7:$R$2843,17,0)</f>
        <v>10.7936</v>
      </c>
      <c r="M14" s="66">
        <f t="shared" si="4"/>
        <v>6</v>
      </c>
      <c r="N14" s="65">
        <f>VLOOKUP($A14,'Return Data'!$B$7:$R$2843,14,0)</f>
        <v>7.3581000000000003</v>
      </c>
      <c r="O14" s="66">
        <f t="shared" si="5"/>
        <v>17</v>
      </c>
      <c r="P14" s="65">
        <f>VLOOKUP($A14,'Return Data'!$B$7:$R$2843,15,0)</f>
        <v>8.3503000000000007</v>
      </c>
      <c r="Q14" s="66">
        <f t="shared" si="6"/>
        <v>12</v>
      </c>
      <c r="R14" s="65">
        <f>VLOOKUP($A14,'Return Data'!$B$7:$R$2843,16,0)</f>
        <v>8.8056000000000001</v>
      </c>
      <c r="S14" s="67">
        <f t="shared" si="7"/>
        <v>15</v>
      </c>
    </row>
    <row r="15" spans="1:20" x14ac:dyDescent="0.3">
      <c r="A15" s="63" t="s">
        <v>1622</v>
      </c>
      <c r="B15" s="64">
        <f>VLOOKUP($A15,'Return Data'!$B$7:$R$2843,3,0)</f>
        <v>44365</v>
      </c>
      <c r="C15" s="65">
        <f>VLOOKUP($A15,'Return Data'!$B$7:$R$2843,4,0)</f>
        <v>70.128799999999998</v>
      </c>
      <c r="D15" s="65">
        <f>VLOOKUP($A15,'Return Data'!$B$7:$R$2843,10,0)</f>
        <v>13.804</v>
      </c>
      <c r="E15" s="66">
        <f t="shared" si="0"/>
        <v>13</v>
      </c>
      <c r="F15" s="65">
        <f>VLOOKUP($A15,'Return Data'!$B$7:$R$2843,11,0)</f>
        <v>10.8988</v>
      </c>
      <c r="G15" s="66">
        <f t="shared" si="1"/>
        <v>9</v>
      </c>
      <c r="H15" s="65">
        <f>VLOOKUP($A15,'Return Data'!$B$7:$R$2843,12,0)</f>
        <v>15.484299999999999</v>
      </c>
      <c r="I15" s="66">
        <f t="shared" si="2"/>
        <v>10</v>
      </c>
      <c r="J15" s="65">
        <f>VLOOKUP($A15,'Return Data'!$B$7:$R$2843,13,0)</f>
        <v>15.858499999999999</v>
      </c>
      <c r="K15" s="66">
        <f t="shared" si="3"/>
        <v>12</v>
      </c>
      <c r="L15" s="65">
        <f>VLOOKUP($A15,'Return Data'!$B$7:$R$2843,17,0)</f>
        <v>9.1033000000000008</v>
      </c>
      <c r="M15" s="66">
        <f t="shared" si="4"/>
        <v>14</v>
      </c>
      <c r="N15" s="65">
        <f>VLOOKUP($A15,'Return Data'!$B$7:$R$2843,14,0)</f>
        <v>8.3926999999999996</v>
      </c>
      <c r="O15" s="66">
        <f t="shared" si="5"/>
        <v>12</v>
      </c>
      <c r="P15" s="65">
        <f>VLOOKUP($A15,'Return Data'!$B$7:$R$2843,15,0)</f>
        <v>8.1145999999999994</v>
      </c>
      <c r="Q15" s="66">
        <f t="shared" si="6"/>
        <v>15</v>
      </c>
      <c r="R15" s="65">
        <f>VLOOKUP($A15,'Return Data'!$B$7:$R$2843,16,0)</f>
        <v>9.5261999999999993</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44365</v>
      </c>
      <c r="C17" s="65">
        <f>VLOOKUP($A17,'Return Data'!$B$7:$R$2843,4,0)</f>
        <v>58.644300000000001</v>
      </c>
      <c r="D17" s="65">
        <f>VLOOKUP($A17,'Return Data'!$B$7:$R$2843,10,0)</f>
        <v>20.752800000000001</v>
      </c>
      <c r="E17" s="66">
        <f t="shared" ref="E17:E26" si="8">RANK(D17,D$8:D$31,0)</f>
        <v>2</v>
      </c>
      <c r="F17" s="65">
        <f>VLOOKUP($A17,'Return Data'!$B$7:$R$2843,11,0)</f>
        <v>16.513999999999999</v>
      </c>
      <c r="G17" s="66">
        <f t="shared" ref="G17:G26" si="9">RANK(F17,F$8:F$31,0)</f>
        <v>2</v>
      </c>
      <c r="H17" s="65">
        <f>VLOOKUP($A17,'Return Data'!$B$7:$R$2843,12,0)</f>
        <v>22.526399999999999</v>
      </c>
      <c r="I17" s="66">
        <f t="shared" ref="I17:I26" si="10">RANK(H17,H$8:H$31,0)</f>
        <v>2</v>
      </c>
      <c r="J17" s="65">
        <f>VLOOKUP($A17,'Return Data'!$B$7:$R$2843,13,0)</f>
        <v>23.888100000000001</v>
      </c>
      <c r="K17" s="66">
        <f t="shared" ref="K17:K26" si="11">RANK(J17,J$8:J$31,0)</f>
        <v>2</v>
      </c>
      <c r="L17" s="65">
        <f>VLOOKUP($A17,'Return Data'!$B$7:$R$2843,17,0)</f>
        <v>10.6347</v>
      </c>
      <c r="M17" s="66">
        <f t="shared" ref="M17:M26" si="12">RANK(L17,L$8:L$31,0)</f>
        <v>9</v>
      </c>
      <c r="N17" s="65">
        <f>VLOOKUP($A17,'Return Data'!$B$7:$R$2843,14,0)</f>
        <v>9.9248999999999992</v>
      </c>
      <c r="O17" s="66">
        <f t="shared" ref="O17:O26" si="13">RANK(N17,N$8:N$31,0)</f>
        <v>6</v>
      </c>
      <c r="P17" s="65">
        <f>VLOOKUP($A17,'Return Data'!$B$7:$R$2843,15,0)</f>
        <v>9.4161999999999999</v>
      </c>
      <c r="Q17" s="66">
        <f>RANK(P17,P$8:P$31,0)</f>
        <v>8</v>
      </c>
      <c r="R17" s="65">
        <f>VLOOKUP($A17,'Return Data'!$B$7:$R$2843,16,0)</f>
        <v>9.8498000000000001</v>
      </c>
      <c r="S17" s="67">
        <f t="shared" ref="S17:S26" si="14">RANK(R17,R$8:R$31,0)</f>
        <v>8</v>
      </c>
    </row>
    <row r="18" spans="1:19" x14ac:dyDescent="0.3">
      <c r="A18" s="63" t="s">
        <v>1625</v>
      </c>
      <c r="B18" s="64">
        <f>VLOOKUP($A18,'Return Data'!$B$7:$R$2843,3,0)</f>
        <v>44365</v>
      </c>
      <c r="C18" s="65">
        <f>VLOOKUP($A18,'Return Data'!$B$7:$R$2843,4,0)</f>
        <v>47.206299999999999</v>
      </c>
      <c r="D18" s="65">
        <f>VLOOKUP($A18,'Return Data'!$B$7:$R$2843,10,0)</f>
        <v>16.236000000000001</v>
      </c>
      <c r="E18" s="66">
        <f t="shared" si="8"/>
        <v>8</v>
      </c>
      <c r="F18" s="65">
        <f>VLOOKUP($A18,'Return Data'!$B$7:$R$2843,11,0)</f>
        <v>8.8545999999999996</v>
      </c>
      <c r="G18" s="66">
        <f t="shared" si="9"/>
        <v>15</v>
      </c>
      <c r="H18" s="65">
        <f>VLOOKUP($A18,'Return Data'!$B$7:$R$2843,12,0)</f>
        <v>15.3666</v>
      </c>
      <c r="I18" s="66">
        <f t="shared" si="10"/>
        <v>11</v>
      </c>
      <c r="J18" s="65">
        <f>VLOOKUP($A18,'Return Data'!$B$7:$R$2843,13,0)</f>
        <v>16.116900000000001</v>
      </c>
      <c r="K18" s="66">
        <f t="shared" si="11"/>
        <v>11</v>
      </c>
      <c r="L18" s="65">
        <f>VLOOKUP($A18,'Return Data'!$B$7:$R$2843,17,0)</f>
        <v>10.681100000000001</v>
      </c>
      <c r="M18" s="66">
        <f t="shared" si="12"/>
        <v>8</v>
      </c>
      <c r="N18" s="65">
        <f>VLOOKUP($A18,'Return Data'!$B$7:$R$2843,14,0)</f>
        <v>9.7554999999999996</v>
      </c>
      <c r="O18" s="66">
        <f t="shared" si="13"/>
        <v>7</v>
      </c>
      <c r="P18" s="65">
        <f>VLOOKUP($A18,'Return Data'!$B$7:$R$2843,15,0)</f>
        <v>8.6212999999999997</v>
      </c>
      <c r="Q18" s="66">
        <f>RANK(P18,P$8:P$31,0)</f>
        <v>9</v>
      </c>
      <c r="R18" s="65">
        <f>VLOOKUP($A18,'Return Data'!$B$7:$R$2843,16,0)</f>
        <v>9.0412999999999997</v>
      </c>
      <c r="S18" s="67">
        <f t="shared" si="14"/>
        <v>14</v>
      </c>
    </row>
    <row r="19" spans="1:19" x14ac:dyDescent="0.3">
      <c r="A19" s="63" t="s">
        <v>1626</v>
      </c>
      <c r="B19" s="64">
        <f>VLOOKUP($A19,'Return Data'!$B$7:$R$2843,3,0)</f>
        <v>44365</v>
      </c>
      <c r="C19" s="65">
        <f>VLOOKUP($A19,'Return Data'!$B$7:$R$2843,4,0)</f>
        <v>55.786999999999999</v>
      </c>
      <c r="D19" s="65">
        <f>VLOOKUP($A19,'Return Data'!$B$7:$R$2843,10,0)</f>
        <v>12.3193</v>
      </c>
      <c r="E19" s="66">
        <f t="shared" si="8"/>
        <v>15</v>
      </c>
      <c r="F19" s="65">
        <f>VLOOKUP($A19,'Return Data'!$B$7:$R$2843,11,0)</f>
        <v>9.8265999999999991</v>
      </c>
      <c r="G19" s="66">
        <f t="shared" si="9"/>
        <v>13</v>
      </c>
      <c r="H19" s="65">
        <f>VLOOKUP($A19,'Return Data'!$B$7:$R$2843,12,0)</f>
        <v>14.005000000000001</v>
      </c>
      <c r="I19" s="66">
        <f t="shared" si="10"/>
        <v>13</v>
      </c>
      <c r="J19" s="65">
        <f>VLOOKUP($A19,'Return Data'!$B$7:$R$2843,13,0)</f>
        <v>16.748799999999999</v>
      </c>
      <c r="K19" s="66">
        <f t="shared" si="11"/>
        <v>9</v>
      </c>
      <c r="L19" s="65">
        <f>VLOOKUP($A19,'Return Data'!$B$7:$R$2843,17,0)</f>
        <v>10.866199999999999</v>
      </c>
      <c r="M19" s="66">
        <f t="shared" si="12"/>
        <v>5</v>
      </c>
      <c r="N19" s="65">
        <f>VLOOKUP($A19,'Return Data'!$B$7:$R$2843,14,0)</f>
        <v>10.216200000000001</v>
      </c>
      <c r="O19" s="66">
        <f t="shared" si="13"/>
        <v>5</v>
      </c>
      <c r="P19" s="65">
        <f>VLOOKUP($A19,'Return Data'!$B$7:$R$2843,15,0)</f>
        <v>10.7456</v>
      </c>
      <c r="Q19" s="66">
        <f>RANK(P19,P$8:P$31,0)</f>
        <v>2</v>
      </c>
      <c r="R19" s="65">
        <f>VLOOKUP($A19,'Return Data'!$B$7:$R$2843,16,0)</f>
        <v>11.028</v>
      </c>
      <c r="S19" s="67">
        <f t="shared" si="14"/>
        <v>2</v>
      </c>
    </row>
    <row r="20" spans="1:19" x14ac:dyDescent="0.3">
      <c r="A20" s="63" t="s">
        <v>1627</v>
      </c>
      <c r="B20" s="64">
        <f>VLOOKUP($A20,'Return Data'!$B$7:$R$2843,3,0)</f>
        <v>44365</v>
      </c>
      <c r="C20" s="65">
        <f>VLOOKUP($A20,'Return Data'!$B$7:$R$2843,4,0)</f>
        <v>27.082999999999998</v>
      </c>
      <c r="D20" s="65">
        <f>VLOOKUP($A20,'Return Data'!$B$7:$R$2843,10,0)</f>
        <v>10.9854</v>
      </c>
      <c r="E20" s="66">
        <f t="shared" si="8"/>
        <v>18</v>
      </c>
      <c r="F20" s="65">
        <f>VLOOKUP($A20,'Return Data'!$B$7:$R$2843,11,0)</f>
        <v>7.1935000000000002</v>
      </c>
      <c r="G20" s="66">
        <f t="shared" si="9"/>
        <v>19</v>
      </c>
      <c r="H20" s="65">
        <f>VLOOKUP($A20,'Return Data'!$B$7:$R$2843,12,0)</f>
        <v>11.0108</v>
      </c>
      <c r="I20" s="66">
        <f t="shared" si="10"/>
        <v>17</v>
      </c>
      <c r="J20" s="65">
        <f>VLOOKUP($A20,'Return Data'!$B$7:$R$2843,13,0)</f>
        <v>13.2081</v>
      </c>
      <c r="K20" s="66">
        <f t="shared" si="11"/>
        <v>17</v>
      </c>
      <c r="L20" s="65">
        <f>VLOOKUP($A20,'Return Data'!$B$7:$R$2843,17,0)</f>
        <v>8.5731999999999999</v>
      </c>
      <c r="M20" s="66">
        <f t="shared" si="12"/>
        <v>15</v>
      </c>
      <c r="N20" s="65">
        <f>VLOOKUP($A20,'Return Data'!$B$7:$R$2843,14,0)</f>
        <v>8.3375000000000004</v>
      </c>
      <c r="O20" s="66">
        <f t="shared" si="13"/>
        <v>13</v>
      </c>
      <c r="P20" s="65">
        <f>VLOOKUP($A20,'Return Data'!$B$7:$R$2843,15,0)</f>
        <v>8.3628</v>
      </c>
      <c r="Q20" s="66">
        <f>RANK(P20,P$8:P$31,0)</f>
        <v>11</v>
      </c>
      <c r="R20" s="65">
        <f>VLOOKUP($A20,'Return Data'!$B$7:$R$2843,16,0)</f>
        <v>9.1446000000000005</v>
      </c>
      <c r="S20" s="67">
        <f t="shared" si="14"/>
        <v>13</v>
      </c>
    </row>
    <row r="21" spans="1:19" x14ac:dyDescent="0.3">
      <c r="A21" s="63" t="s">
        <v>1628</v>
      </c>
      <c r="B21" s="64">
        <f>VLOOKUP($A21,'Return Data'!$B$7:$R$2843,3,0)</f>
        <v>44365</v>
      </c>
      <c r="C21" s="65">
        <f>VLOOKUP($A21,'Return Data'!$B$7:$R$2843,4,0)</f>
        <v>16.9817</v>
      </c>
      <c r="D21" s="65">
        <f>VLOOKUP($A21,'Return Data'!$B$7:$R$2843,10,0)</f>
        <v>7.4085999999999999</v>
      </c>
      <c r="E21" s="66">
        <f t="shared" si="8"/>
        <v>21</v>
      </c>
      <c r="F21" s="65">
        <f>VLOOKUP($A21,'Return Data'!$B$7:$R$2843,11,0)</f>
        <v>10.9895</v>
      </c>
      <c r="G21" s="66">
        <f t="shared" si="9"/>
        <v>8</v>
      </c>
      <c r="H21" s="65">
        <f>VLOOKUP($A21,'Return Data'!$B$7:$R$2843,12,0)</f>
        <v>18.2348</v>
      </c>
      <c r="I21" s="66">
        <f t="shared" si="10"/>
        <v>6</v>
      </c>
      <c r="J21" s="65">
        <f>VLOOKUP($A21,'Return Data'!$B$7:$R$2843,13,0)</f>
        <v>15.180899999999999</v>
      </c>
      <c r="K21" s="66">
        <f t="shared" si="11"/>
        <v>13</v>
      </c>
      <c r="L21" s="65">
        <f>VLOOKUP($A21,'Return Data'!$B$7:$R$2843,17,0)</f>
        <v>8.5513999999999992</v>
      </c>
      <c r="M21" s="66">
        <f t="shared" si="12"/>
        <v>16</v>
      </c>
      <c r="N21" s="65">
        <f>VLOOKUP($A21,'Return Data'!$B$7:$R$2843,14,0)</f>
        <v>8.6547000000000001</v>
      </c>
      <c r="O21" s="66">
        <f t="shared" si="13"/>
        <v>10</v>
      </c>
      <c r="P21" s="65"/>
      <c r="Q21" s="66"/>
      <c r="R21" s="65">
        <f>VLOOKUP($A21,'Return Data'!$B$7:$R$2843,16,0)</f>
        <v>10.0154</v>
      </c>
      <c r="S21" s="67">
        <f t="shared" si="14"/>
        <v>6</v>
      </c>
    </row>
    <row r="22" spans="1:19" x14ac:dyDescent="0.3">
      <c r="A22" s="63" t="s">
        <v>1629</v>
      </c>
      <c r="B22" s="64">
        <f>VLOOKUP($A22,'Return Data'!$B$7:$R$2843,3,0)</f>
        <v>44365</v>
      </c>
      <c r="C22" s="65">
        <f>VLOOKUP($A22,'Return Data'!$B$7:$R$2843,4,0)</f>
        <v>43.990600000000001</v>
      </c>
      <c r="D22" s="65">
        <f>VLOOKUP($A22,'Return Data'!$B$7:$R$2843,10,0)</f>
        <v>22.464600000000001</v>
      </c>
      <c r="E22" s="66">
        <f t="shared" si="8"/>
        <v>1</v>
      </c>
      <c r="F22" s="65">
        <f>VLOOKUP($A22,'Return Data'!$B$7:$R$2843,11,0)</f>
        <v>15.5518</v>
      </c>
      <c r="G22" s="66">
        <f t="shared" si="9"/>
        <v>3</v>
      </c>
      <c r="H22" s="65">
        <f>VLOOKUP($A22,'Return Data'!$B$7:$R$2843,12,0)</f>
        <v>19.776900000000001</v>
      </c>
      <c r="I22" s="66">
        <f t="shared" si="10"/>
        <v>4</v>
      </c>
      <c r="J22" s="65">
        <f>VLOOKUP($A22,'Return Data'!$B$7:$R$2843,13,0)</f>
        <v>22.6934</v>
      </c>
      <c r="K22" s="66">
        <f t="shared" si="11"/>
        <v>3</v>
      </c>
      <c r="L22" s="65">
        <f>VLOOKUP($A22,'Return Data'!$B$7:$R$2843,17,0)</f>
        <v>14.4826</v>
      </c>
      <c r="M22" s="66">
        <f t="shared" si="12"/>
        <v>1</v>
      </c>
      <c r="N22" s="65">
        <f>VLOOKUP($A22,'Return Data'!$B$7:$R$2843,14,0)</f>
        <v>12.303599999999999</v>
      </c>
      <c r="O22" s="66">
        <f t="shared" si="13"/>
        <v>1</v>
      </c>
      <c r="P22" s="65">
        <f>VLOOKUP($A22,'Return Data'!$B$7:$R$2843,15,0)</f>
        <v>11.1739</v>
      </c>
      <c r="Q22" s="66">
        <f>RANK(P22,P$8:P$31,0)</f>
        <v>1</v>
      </c>
      <c r="R22" s="65">
        <f>VLOOKUP($A22,'Return Data'!$B$7:$R$2843,16,0)</f>
        <v>10.983000000000001</v>
      </c>
      <c r="S22" s="67">
        <f t="shared" si="14"/>
        <v>3</v>
      </c>
    </row>
    <row r="23" spans="1:19" x14ac:dyDescent="0.3">
      <c r="A23" s="63" t="s">
        <v>1630</v>
      </c>
      <c r="B23" s="64">
        <f>VLOOKUP($A23,'Return Data'!$B$7:$R$2843,3,0)</f>
        <v>44365</v>
      </c>
      <c r="C23" s="65">
        <f>VLOOKUP($A23,'Return Data'!$B$7:$R$2843,4,0)</f>
        <v>43.613399999999999</v>
      </c>
      <c r="D23" s="65">
        <f>VLOOKUP($A23,'Return Data'!$B$7:$R$2843,10,0)</f>
        <v>13.863</v>
      </c>
      <c r="E23" s="66">
        <f t="shared" si="8"/>
        <v>12</v>
      </c>
      <c r="F23" s="65">
        <f>VLOOKUP($A23,'Return Data'!$B$7:$R$2843,11,0)</f>
        <v>8.5973000000000006</v>
      </c>
      <c r="G23" s="66">
        <f t="shared" si="9"/>
        <v>16</v>
      </c>
      <c r="H23" s="65">
        <f>VLOOKUP($A23,'Return Data'!$B$7:$R$2843,12,0)</f>
        <v>12.164199999999999</v>
      </c>
      <c r="I23" s="66">
        <f t="shared" si="10"/>
        <v>16</v>
      </c>
      <c r="J23" s="65">
        <f>VLOOKUP($A23,'Return Data'!$B$7:$R$2843,13,0)</f>
        <v>13.1012</v>
      </c>
      <c r="K23" s="66">
        <f t="shared" si="11"/>
        <v>18</v>
      </c>
      <c r="L23" s="65">
        <f>VLOOKUP($A23,'Return Data'!$B$7:$R$2843,17,0)</f>
        <v>8.3894000000000002</v>
      </c>
      <c r="M23" s="66">
        <f t="shared" si="12"/>
        <v>17</v>
      </c>
      <c r="N23" s="65">
        <f>VLOOKUP($A23,'Return Data'!$B$7:$R$2843,14,0)</f>
        <v>8.5662000000000003</v>
      </c>
      <c r="O23" s="66">
        <f t="shared" si="13"/>
        <v>11</v>
      </c>
      <c r="P23" s="65">
        <f>VLOOKUP($A23,'Return Data'!$B$7:$R$2843,15,0)</f>
        <v>8.2149999999999999</v>
      </c>
      <c r="Q23" s="66">
        <f>RANK(P23,P$8:P$31,0)</f>
        <v>14</v>
      </c>
      <c r="R23" s="65">
        <f>VLOOKUP($A23,'Return Data'!$B$7:$R$2843,16,0)</f>
        <v>8.1766000000000005</v>
      </c>
      <c r="S23" s="67">
        <f t="shared" si="14"/>
        <v>18</v>
      </c>
    </row>
    <row r="24" spans="1:19" x14ac:dyDescent="0.3">
      <c r="A24" s="63" t="s">
        <v>1631</v>
      </c>
      <c r="B24" s="64">
        <f>VLOOKUP($A24,'Return Data'!$B$7:$R$2843,3,0)</f>
        <v>44365</v>
      </c>
      <c r="C24" s="65">
        <f>VLOOKUP($A24,'Return Data'!$B$7:$R$2843,4,0)</f>
        <v>68.887100000000004</v>
      </c>
      <c r="D24" s="65">
        <f>VLOOKUP($A24,'Return Data'!$B$7:$R$2843,10,0)</f>
        <v>10.533099999999999</v>
      </c>
      <c r="E24" s="66">
        <f t="shared" si="8"/>
        <v>19</v>
      </c>
      <c r="F24" s="65">
        <f>VLOOKUP($A24,'Return Data'!$B$7:$R$2843,11,0)</f>
        <v>6.9165999999999999</v>
      </c>
      <c r="G24" s="66">
        <f t="shared" si="9"/>
        <v>20</v>
      </c>
      <c r="H24" s="65">
        <f>VLOOKUP($A24,'Return Data'!$B$7:$R$2843,12,0)</f>
        <v>10.932600000000001</v>
      </c>
      <c r="I24" s="66">
        <f t="shared" si="10"/>
        <v>18</v>
      </c>
      <c r="J24" s="65">
        <f>VLOOKUP($A24,'Return Data'!$B$7:$R$2843,13,0)</f>
        <v>11.469099999999999</v>
      </c>
      <c r="K24" s="66">
        <f t="shared" si="11"/>
        <v>20</v>
      </c>
      <c r="L24" s="65">
        <f>VLOOKUP($A24,'Return Data'!$B$7:$R$2843,17,0)</f>
        <v>9.1166</v>
      </c>
      <c r="M24" s="66">
        <f t="shared" si="12"/>
        <v>13</v>
      </c>
      <c r="N24" s="65">
        <f>VLOOKUP($A24,'Return Data'!$B$7:$R$2843,14,0)</f>
        <v>8.7430000000000003</v>
      </c>
      <c r="O24" s="66">
        <f t="shared" si="13"/>
        <v>9</v>
      </c>
      <c r="P24" s="65">
        <f>VLOOKUP($A24,'Return Data'!$B$7:$R$2843,15,0)</f>
        <v>7.8414999999999999</v>
      </c>
      <c r="Q24" s="66">
        <f>RANK(P24,P$8:P$31,0)</f>
        <v>16</v>
      </c>
      <c r="R24" s="65">
        <f>VLOOKUP($A24,'Return Data'!$B$7:$R$2843,16,0)</f>
        <v>8.2202000000000002</v>
      </c>
      <c r="S24" s="67">
        <f t="shared" si="14"/>
        <v>17</v>
      </c>
    </row>
    <row r="25" spans="1:19" x14ac:dyDescent="0.3">
      <c r="A25" s="63" t="s">
        <v>2015</v>
      </c>
      <c r="B25" s="64">
        <f>VLOOKUP($A25,'Return Data'!$B$7:$R$2843,3,0)</f>
        <v>44365</v>
      </c>
      <c r="C25" s="65">
        <f>VLOOKUP($A25,'Return Data'!$B$7:$R$2843,4,0)</f>
        <v>24.363600000000002</v>
      </c>
      <c r="D25" s="65">
        <f>VLOOKUP($A25,'Return Data'!$B$7:$R$2843,10,0)</f>
        <v>7.2850000000000001</v>
      </c>
      <c r="E25" s="66">
        <f t="shared" si="8"/>
        <v>22</v>
      </c>
      <c r="F25" s="65">
        <f>VLOOKUP($A25,'Return Data'!$B$7:$R$2843,11,0)</f>
        <v>8.1996000000000002</v>
      </c>
      <c r="G25" s="66">
        <f t="shared" si="9"/>
        <v>17</v>
      </c>
      <c r="H25" s="65">
        <f>VLOOKUP($A25,'Return Data'!$B$7:$R$2843,12,0)</f>
        <v>10.6652</v>
      </c>
      <c r="I25" s="66">
        <f t="shared" si="10"/>
        <v>19</v>
      </c>
      <c r="J25" s="65">
        <f>VLOOKUP($A25,'Return Data'!$B$7:$R$2843,13,0)</f>
        <v>11.950699999999999</v>
      </c>
      <c r="K25" s="66">
        <f t="shared" si="11"/>
        <v>19</v>
      </c>
      <c r="L25" s="65">
        <f>VLOOKUP($A25,'Return Data'!$B$7:$R$2843,17,0)</f>
        <v>7.4478999999999997</v>
      </c>
      <c r="M25" s="66">
        <f t="shared" si="12"/>
        <v>19</v>
      </c>
      <c r="N25" s="65">
        <f>VLOOKUP($A25,'Return Data'!$B$7:$R$2843,14,0)</f>
        <v>7.4733000000000001</v>
      </c>
      <c r="O25" s="66">
        <f t="shared" si="13"/>
        <v>16</v>
      </c>
      <c r="P25" s="65">
        <f>VLOOKUP($A25,'Return Data'!$B$7:$R$2843,15,0)</f>
        <v>7.7830000000000004</v>
      </c>
      <c r="Q25" s="66">
        <f>RANK(P25,P$8:P$31,0)</f>
        <v>17</v>
      </c>
      <c r="R25" s="65">
        <f>VLOOKUP($A25,'Return Data'!$B$7:$R$2843,16,0)</f>
        <v>8.7966999999999995</v>
      </c>
      <c r="S25" s="67">
        <f t="shared" si="14"/>
        <v>16</v>
      </c>
    </row>
    <row r="26" spans="1:19" x14ac:dyDescent="0.3">
      <c r="A26" s="63" t="s">
        <v>1632</v>
      </c>
      <c r="B26" s="64">
        <f>VLOOKUP($A26,'Return Data'!$B$7:$R$2843,3,0)</f>
        <v>44365</v>
      </c>
      <c r="C26" s="65">
        <f>VLOOKUP($A26,'Return Data'!$B$7:$R$2843,4,0)</f>
        <v>44.9696</v>
      </c>
      <c r="D26" s="65">
        <f>VLOOKUP($A26,'Return Data'!$B$7:$R$2843,10,0)</f>
        <v>13.9689</v>
      </c>
      <c r="E26" s="66">
        <f t="shared" si="8"/>
        <v>11</v>
      </c>
      <c r="F26" s="65">
        <f>VLOOKUP($A26,'Return Data'!$B$7:$R$2843,11,0)</f>
        <v>11.2723</v>
      </c>
      <c r="G26" s="66">
        <f t="shared" si="9"/>
        <v>7</v>
      </c>
      <c r="H26" s="65">
        <f>VLOOKUP($A26,'Return Data'!$B$7:$R$2843,12,0)</f>
        <v>14.356299999999999</v>
      </c>
      <c r="I26" s="66">
        <f t="shared" si="10"/>
        <v>12</v>
      </c>
      <c r="J26" s="65">
        <f>VLOOKUP($A26,'Return Data'!$B$7:$R$2843,13,0)</f>
        <v>13.7319</v>
      </c>
      <c r="K26" s="66">
        <f t="shared" si="11"/>
        <v>15</v>
      </c>
      <c r="L26" s="65">
        <f>VLOOKUP($A26,'Return Data'!$B$7:$R$2843,17,0)</f>
        <v>-0.85399999999999998</v>
      </c>
      <c r="M26" s="66">
        <f t="shared" si="12"/>
        <v>21</v>
      </c>
      <c r="N26" s="65">
        <f>VLOOKUP($A26,'Return Data'!$B$7:$R$2843,14,0)</f>
        <v>1.6079000000000001</v>
      </c>
      <c r="O26" s="66">
        <f t="shared" si="13"/>
        <v>21</v>
      </c>
      <c r="P26" s="65">
        <f>VLOOKUP($A26,'Return Data'!$B$7:$R$2843,15,0)</f>
        <v>4.4020999999999999</v>
      </c>
      <c r="Q26" s="66">
        <f>RANK(P26,P$8:P$31,0)</f>
        <v>20</v>
      </c>
      <c r="R26" s="65">
        <f>VLOOKUP($A26,'Return Data'!$B$7:$R$2843,16,0)</f>
        <v>6.9733000000000001</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44365</v>
      </c>
      <c r="C28" s="65">
        <f>VLOOKUP($A28,'Return Data'!$B$7:$R$2843,4,0)</f>
        <v>53.143599999999999</v>
      </c>
      <c r="D28" s="65">
        <f>VLOOKUP($A28,'Return Data'!$B$7:$R$2843,10,0)</f>
        <v>17.936599999999999</v>
      </c>
      <c r="E28" s="66">
        <f>RANK(D28,D$8:D$31,0)</f>
        <v>4</v>
      </c>
      <c r="F28" s="65">
        <f>VLOOKUP($A28,'Return Data'!$B$7:$R$2843,11,0)</f>
        <v>14.0251</v>
      </c>
      <c r="G28" s="66">
        <f>RANK(F28,F$8:F$31,0)</f>
        <v>4</v>
      </c>
      <c r="H28" s="65">
        <f>VLOOKUP($A28,'Return Data'!$B$7:$R$2843,12,0)</f>
        <v>20.766999999999999</v>
      </c>
      <c r="I28" s="66">
        <f>RANK(H28,H$8:H$31,0)</f>
        <v>3</v>
      </c>
      <c r="J28" s="65">
        <f>VLOOKUP($A28,'Return Data'!$B$7:$R$2843,13,0)</f>
        <v>21.959499999999998</v>
      </c>
      <c r="K28" s="66">
        <f>RANK(J28,J$8:J$31,0)</f>
        <v>4</v>
      </c>
      <c r="L28" s="65">
        <f>VLOOKUP($A28,'Return Data'!$B$7:$R$2843,17,0)</f>
        <v>12.0092</v>
      </c>
      <c r="M28" s="66">
        <f>RANK(L28,L$8:L$31,0)</f>
        <v>4</v>
      </c>
      <c r="N28" s="65">
        <f>VLOOKUP($A28,'Return Data'!$B$7:$R$2843,14,0)</f>
        <v>10.2173</v>
      </c>
      <c r="O28" s="66">
        <f>RANK(N28,N$8:N$31,0)</f>
        <v>4</v>
      </c>
      <c r="P28" s="65">
        <f>VLOOKUP($A28,'Return Data'!$B$7:$R$2843,15,0)</f>
        <v>9.4504999999999999</v>
      </c>
      <c r="Q28" s="66">
        <f>RANK(P28,P$8:P$31,0)</f>
        <v>7</v>
      </c>
      <c r="R28" s="65">
        <f>VLOOKUP($A28,'Return Data'!$B$7:$R$2843,16,0)</f>
        <v>9.9458000000000002</v>
      </c>
      <c r="S28" s="67">
        <f>RANK(R28,R$8:R$31,0)</f>
        <v>7</v>
      </c>
    </row>
    <row r="29" spans="1:19" x14ac:dyDescent="0.3">
      <c r="A29" s="63" t="s">
        <v>1635</v>
      </c>
      <c r="B29" s="64">
        <f>VLOOKUP($A29,'Return Data'!$B$7:$R$2843,3,0)</f>
        <v>44365</v>
      </c>
      <c r="C29" s="65">
        <f>VLOOKUP($A29,'Return Data'!$B$7:$R$2843,4,0)</f>
        <v>22.8947</v>
      </c>
      <c r="D29" s="65">
        <f>VLOOKUP($A29,'Return Data'!$B$7:$R$2843,10,0)</f>
        <v>12.638199999999999</v>
      </c>
      <c r="E29" s="66">
        <f>RANK(D29,D$8:D$31,0)</f>
        <v>14</v>
      </c>
      <c r="F29" s="65">
        <f>VLOOKUP($A29,'Return Data'!$B$7:$R$2843,11,0)</f>
        <v>9.9587000000000003</v>
      </c>
      <c r="G29" s="66">
        <f>RANK(F29,F$8:F$31,0)</f>
        <v>12</v>
      </c>
      <c r="H29" s="65">
        <f>VLOOKUP($A29,'Return Data'!$B$7:$R$2843,12,0)</f>
        <v>12.989800000000001</v>
      </c>
      <c r="I29" s="66">
        <f>RANK(H29,H$8:H$31,0)</f>
        <v>15</v>
      </c>
      <c r="J29" s="65">
        <f>VLOOKUP($A29,'Return Data'!$B$7:$R$2843,13,0)</f>
        <v>13.4682</v>
      </c>
      <c r="K29" s="66">
        <f>RANK(J29,J$8:J$31,0)</f>
        <v>16</v>
      </c>
      <c r="L29" s="65">
        <f>VLOOKUP($A29,'Return Data'!$B$7:$R$2843,17,0)</f>
        <v>8.2555999999999994</v>
      </c>
      <c r="M29" s="66">
        <f>RANK(L29,L$8:L$31,0)</f>
        <v>18</v>
      </c>
      <c r="N29" s="65">
        <f>VLOOKUP($A29,'Return Data'!$B$7:$R$2843,14,0)</f>
        <v>5.4237000000000002</v>
      </c>
      <c r="O29" s="66">
        <f>RANK(N29,N$8:N$31,0)</f>
        <v>19</v>
      </c>
      <c r="P29" s="65">
        <f>VLOOKUP($A29,'Return Data'!$B$7:$R$2843,15,0)</f>
        <v>6.9192</v>
      </c>
      <c r="Q29" s="66">
        <f>RANK(P29,P$8:P$31,0)</f>
        <v>18</v>
      </c>
      <c r="R29" s="65">
        <f>VLOOKUP($A29,'Return Data'!$B$7:$R$2843,16,0)</f>
        <v>7.9615</v>
      </c>
      <c r="S29" s="67">
        <f>RANK(R29,R$8:R$31,0)</f>
        <v>19</v>
      </c>
    </row>
    <row r="30" spans="1:19" x14ac:dyDescent="0.3">
      <c r="A30" s="63" t="s">
        <v>1636</v>
      </c>
      <c r="B30" s="64">
        <f>VLOOKUP($A30,'Return Data'!$B$7:$R$2843,3,0)</f>
        <v>44365</v>
      </c>
      <c r="C30" s="65">
        <f>VLOOKUP($A30,'Return Data'!$B$7:$R$2843,4,0)</f>
        <v>0.97099999999999997</v>
      </c>
      <c r="D30" s="65">
        <f>VLOOKUP($A30,'Return Data'!$B$7:$R$2843,10,0)</f>
        <v>11.3042</v>
      </c>
      <c r="E30" s="66">
        <f>RANK(D30,D$8:D$31,0)</f>
        <v>17</v>
      </c>
      <c r="F30" s="65">
        <f>VLOOKUP($A30,'Return Data'!$B$7:$R$2843,11,0)</f>
        <v>-40.182600000000001</v>
      </c>
      <c r="G30" s="66">
        <f>RANK(F30,F$8:F$31,0)</f>
        <v>22</v>
      </c>
      <c r="H30" s="65"/>
      <c r="I30" s="66"/>
      <c r="J30" s="65"/>
      <c r="K30" s="66"/>
      <c r="L30" s="65"/>
      <c r="M30" s="66"/>
      <c r="N30" s="65"/>
      <c r="O30" s="66"/>
      <c r="P30" s="65"/>
      <c r="Q30" s="66"/>
      <c r="R30" s="65">
        <f>VLOOKUP($A30,'Return Data'!$B$7:$R$2843,16,0)</f>
        <v>-10.773199999999999</v>
      </c>
      <c r="S30" s="67">
        <f>RANK(R30,R$8:R$31,0)</f>
        <v>22</v>
      </c>
    </row>
    <row r="31" spans="1:19" x14ac:dyDescent="0.3">
      <c r="A31" s="63" t="s">
        <v>1637</v>
      </c>
      <c r="B31" s="64">
        <f>VLOOKUP($A31,'Return Data'!$B$7:$R$2843,3,0)</f>
        <v>44365</v>
      </c>
      <c r="C31" s="65">
        <f>VLOOKUP($A31,'Return Data'!$B$7:$R$2843,4,0)</f>
        <v>50.358899999999998</v>
      </c>
      <c r="D31" s="65">
        <f>VLOOKUP($A31,'Return Data'!$B$7:$R$2843,10,0)</f>
        <v>16.069199999999999</v>
      </c>
      <c r="E31" s="66">
        <f>RANK(D31,D$8:D$31,0)</f>
        <v>9</v>
      </c>
      <c r="F31" s="65">
        <f>VLOOKUP($A31,'Return Data'!$B$7:$R$2843,11,0)</f>
        <v>10.6645</v>
      </c>
      <c r="G31" s="66">
        <f>RANK(F31,F$8:F$31,0)</f>
        <v>11</v>
      </c>
      <c r="H31" s="65">
        <f>VLOOKUP($A31,'Return Data'!$B$7:$R$2843,12,0)</f>
        <v>19.1754</v>
      </c>
      <c r="I31" s="66">
        <f>RANK(H31,H$8:H$31,0)</f>
        <v>5</v>
      </c>
      <c r="J31" s="65">
        <f>VLOOKUP($A31,'Return Data'!$B$7:$R$2843,13,0)</f>
        <v>21.323899999999998</v>
      </c>
      <c r="K31" s="66">
        <f>RANK(J31,J$8:J$31,0)</f>
        <v>5</v>
      </c>
      <c r="L31" s="65">
        <f>VLOOKUP($A31,'Return Data'!$B$7:$R$2843,17,0)</f>
        <v>9.2377000000000002</v>
      </c>
      <c r="M31" s="66">
        <f>RANK(L31,L$8:L$31,0)</f>
        <v>12</v>
      </c>
      <c r="N31" s="65">
        <f>VLOOKUP($A31,'Return Data'!$B$7:$R$2843,14,0)</f>
        <v>6.9573</v>
      </c>
      <c r="O31" s="66">
        <f>RANK(N31,N$8:N$31,0)</f>
        <v>18</v>
      </c>
      <c r="P31" s="65">
        <f>VLOOKUP($A31,'Return Data'!$B$7:$R$2843,15,0)</f>
        <v>8.2278000000000002</v>
      </c>
      <c r="Q31" s="66">
        <f>RANK(P31,P$8:P$31,0)</f>
        <v>13</v>
      </c>
      <c r="R31" s="65">
        <f>VLOOKUP($A31,'Return Data'!$B$7:$R$2843,16,0)</f>
        <v>9.6243999999999996</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14.230154545454543</v>
      </c>
      <c r="E33" s="74"/>
      <c r="F33" s="75">
        <f>AVERAGE(F8:F31)</f>
        <v>8.4570090909090894</v>
      </c>
      <c r="G33" s="74"/>
      <c r="H33" s="75">
        <f>AVERAGE(H8:H31)</f>
        <v>15.499966666666667</v>
      </c>
      <c r="I33" s="74"/>
      <c r="J33" s="75">
        <f>AVERAGE(J8:J31)</f>
        <v>16.853666666666665</v>
      </c>
      <c r="K33" s="74"/>
      <c r="L33" s="75">
        <f>AVERAGE(L8:L31)</f>
        <v>9.5093047619047599</v>
      </c>
      <c r="M33" s="74"/>
      <c r="N33" s="75">
        <f>AVERAGE(N8:N31)</f>
        <v>8.349104761904762</v>
      </c>
      <c r="O33" s="74"/>
      <c r="P33" s="75">
        <f>AVERAGE(P8:P31)</f>
        <v>8.5401299999999996</v>
      </c>
      <c r="Q33" s="74"/>
      <c r="R33" s="75">
        <f>AVERAGE(R8:R31)</f>
        <v>8.4059954545454545</v>
      </c>
      <c r="S33" s="76"/>
    </row>
    <row r="34" spans="1:19" x14ac:dyDescent="0.3">
      <c r="A34" s="73" t="s">
        <v>28</v>
      </c>
      <c r="B34" s="74"/>
      <c r="C34" s="74"/>
      <c r="D34" s="75">
        <f>MIN(D8:D31)</f>
        <v>7.2850000000000001</v>
      </c>
      <c r="E34" s="74"/>
      <c r="F34" s="75">
        <f>MIN(F8:F31)</f>
        <v>-40.182600000000001</v>
      </c>
      <c r="G34" s="74"/>
      <c r="H34" s="75">
        <f>MIN(H8:H31)</f>
        <v>9.6305999999999994</v>
      </c>
      <c r="I34" s="74"/>
      <c r="J34" s="75">
        <f>MIN(J8:J31)</f>
        <v>11.0403</v>
      </c>
      <c r="K34" s="74"/>
      <c r="L34" s="75">
        <f>MIN(L8:L31)</f>
        <v>-0.85399999999999998</v>
      </c>
      <c r="M34" s="74"/>
      <c r="N34" s="75">
        <f>MIN(N8:N31)</f>
        <v>1.6079000000000001</v>
      </c>
      <c r="O34" s="74"/>
      <c r="P34" s="75">
        <f>MIN(P8:P31)</f>
        <v>4.4020999999999999</v>
      </c>
      <c r="Q34" s="74"/>
      <c r="R34" s="75">
        <f>MIN(R8:R31)</f>
        <v>-10.773199999999999</v>
      </c>
      <c r="S34" s="76"/>
    </row>
    <row r="35" spans="1:19" ht="15" thickBot="1" x14ac:dyDescent="0.35">
      <c r="A35" s="77" t="s">
        <v>29</v>
      </c>
      <c r="B35" s="78"/>
      <c r="C35" s="78"/>
      <c r="D35" s="79">
        <f>MAX(D8:D31)</f>
        <v>22.464600000000001</v>
      </c>
      <c r="E35" s="78"/>
      <c r="F35" s="79">
        <f>MAX(F8:F31)</f>
        <v>17.610299999999999</v>
      </c>
      <c r="G35" s="78"/>
      <c r="H35" s="79">
        <f>MAX(H8:H31)</f>
        <v>25.186299999999999</v>
      </c>
      <c r="I35" s="78"/>
      <c r="J35" s="79">
        <f>MAX(J8:J31)</f>
        <v>27.087499999999999</v>
      </c>
      <c r="K35" s="78"/>
      <c r="L35" s="79">
        <f>MAX(L8:L31)</f>
        <v>14.4826</v>
      </c>
      <c r="M35" s="78"/>
      <c r="N35" s="79">
        <f>MAX(N8:N31)</f>
        <v>12.303599999999999</v>
      </c>
      <c r="O35" s="78"/>
      <c r="P35" s="79">
        <f>MAX(P8:P31)</f>
        <v>11.1739</v>
      </c>
      <c r="Q35" s="78"/>
      <c r="R35" s="79">
        <f>MAX(R8:R31)</f>
        <v>11.133900000000001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44365</v>
      </c>
      <c r="C8" s="65">
        <f>VLOOKUP($A8,'Return Data'!$B$7:$R$2843,4,0)</f>
        <v>47.533499999999997</v>
      </c>
      <c r="D8" s="65">
        <f>VLOOKUP($A8,'Return Data'!$B$7:$R$2843,10,0)</f>
        <v>14.7845</v>
      </c>
      <c r="E8" s="66">
        <f t="shared" ref="E8:E15" si="0">RANK(D8,D$8:D$31,0)</f>
        <v>9</v>
      </c>
      <c r="F8" s="65">
        <f>VLOOKUP($A8,'Return Data'!$B$7:$R$2843,11,0)</f>
        <v>16.706900000000001</v>
      </c>
      <c r="G8" s="66">
        <f t="shared" ref="G8:G15" si="1">RANK(F8,F$8:F$31,0)</f>
        <v>1</v>
      </c>
      <c r="H8" s="65">
        <f>VLOOKUP($A8,'Return Data'!$B$7:$R$2843,12,0)</f>
        <v>24.206800000000001</v>
      </c>
      <c r="I8" s="66">
        <f t="shared" ref="I8:I15" si="2">RANK(H8,H$8:H$31,0)</f>
        <v>1</v>
      </c>
      <c r="J8" s="65">
        <f>VLOOKUP($A8,'Return Data'!$B$7:$R$2843,13,0)</f>
        <v>26.000699999999998</v>
      </c>
      <c r="K8" s="66">
        <f t="shared" ref="K8:K15" si="3">RANK(J8,J$8:J$31,0)</f>
        <v>1</v>
      </c>
      <c r="L8" s="65">
        <f>VLOOKUP($A8,'Return Data'!$B$7:$R$2843,17,0)</f>
        <v>9.8099000000000007</v>
      </c>
      <c r="M8" s="66">
        <f t="shared" ref="M8:M15" si="4">RANK(L8,L$8:L$31,0)</f>
        <v>7</v>
      </c>
      <c r="N8" s="65">
        <f>VLOOKUP($A8,'Return Data'!$B$7:$R$2843,14,0)</f>
        <v>7.4672999999999998</v>
      </c>
      <c r="O8" s="66">
        <f t="shared" ref="O8:O15" si="5">RANK(N8,N$8:N$31,0)</f>
        <v>12</v>
      </c>
      <c r="P8" s="65">
        <f>VLOOKUP($A8,'Return Data'!$B$7:$R$2843,15,0)</f>
        <v>8.7175999999999991</v>
      </c>
      <c r="Q8" s="66">
        <f t="shared" ref="Q8:Q15" si="6">RANK(P8,P$8:P$31,0)</f>
        <v>5</v>
      </c>
      <c r="R8" s="65">
        <f>VLOOKUP($A8,'Return Data'!$B$7:$R$2843,16,0)</f>
        <v>9.5533000000000001</v>
      </c>
      <c r="S8" s="67">
        <f t="shared" ref="S8:S15" si="7">RANK(R8,R$8:R$31,0)</f>
        <v>3</v>
      </c>
    </row>
    <row r="9" spans="1:20" x14ac:dyDescent="0.3">
      <c r="A9" s="63" t="s">
        <v>1639</v>
      </c>
      <c r="B9" s="64">
        <f>VLOOKUP($A9,'Return Data'!$B$7:$R$2843,3,0)</f>
        <v>44365</v>
      </c>
      <c r="C9" s="65">
        <f>VLOOKUP($A9,'Return Data'!$B$7:$R$2843,4,0)</f>
        <v>23.088799999999999</v>
      </c>
      <c r="D9" s="65">
        <f>VLOOKUP($A9,'Return Data'!$B$7:$R$2843,10,0)</f>
        <v>15.3752</v>
      </c>
      <c r="E9" s="66">
        <f t="shared" si="0"/>
        <v>7</v>
      </c>
      <c r="F9" s="65">
        <f>VLOOKUP($A9,'Return Data'!$B$7:$R$2843,11,0)</f>
        <v>9.7150999999999996</v>
      </c>
      <c r="G9" s="66">
        <f t="shared" si="1"/>
        <v>10</v>
      </c>
      <c r="H9" s="65">
        <f>VLOOKUP($A9,'Return Data'!$B$7:$R$2843,12,0)</f>
        <v>15.5336</v>
      </c>
      <c r="I9" s="66">
        <f t="shared" si="2"/>
        <v>7</v>
      </c>
      <c r="J9" s="65">
        <f>VLOOKUP($A9,'Return Data'!$B$7:$R$2843,13,0)</f>
        <v>17.047000000000001</v>
      </c>
      <c r="K9" s="66">
        <f t="shared" si="3"/>
        <v>6</v>
      </c>
      <c r="L9" s="65">
        <f>VLOOKUP($A9,'Return Data'!$B$7:$R$2843,17,0)</f>
        <v>11.297700000000001</v>
      </c>
      <c r="M9" s="66">
        <f t="shared" si="4"/>
        <v>4</v>
      </c>
      <c r="N9" s="65">
        <f>VLOOKUP($A9,'Return Data'!$B$7:$R$2843,14,0)</f>
        <v>7.2163000000000004</v>
      </c>
      <c r="O9" s="66">
        <f t="shared" si="5"/>
        <v>14</v>
      </c>
      <c r="P9" s="65">
        <f>VLOOKUP($A9,'Return Data'!$B$7:$R$2843,15,0)</f>
        <v>7.3011999999999997</v>
      </c>
      <c r="Q9" s="66">
        <f t="shared" si="6"/>
        <v>14</v>
      </c>
      <c r="R9" s="65">
        <f>VLOOKUP($A9,'Return Data'!$B$7:$R$2843,16,0)</f>
        <v>7.9551999999999996</v>
      </c>
      <c r="S9" s="67">
        <f t="shared" si="7"/>
        <v>15</v>
      </c>
    </row>
    <row r="10" spans="1:20" x14ac:dyDescent="0.3">
      <c r="A10" s="63" t="s">
        <v>1640</v>
      </c>
      <c r="B10" s="64">
        <f>VLOOKUP($A10,'Return Data'!$B$7:$R$2843,3,0)</f>
        <v>44365</v>
      </c>
      <c r="C10" s="65">
        <f>VLOOKUP($A10,'Return Data'!$B$7:$R$2843,4,0)</f>
        <v>29.544699999999999</v>
      </c>
      <c r="D10" s="65">
        <f>VLOOKUP($A10,'Return Data'!$B$7:$R$2843,10,0)</f>
        <v>7.4477000000000002</v>
      </c>
      <c r="E10" s="66">
        <f t="shared" si="0"/>
        <v>20</v>
      </c>
      <c r="F10" s="65">
        <f>VLOOKUP($A10,'Return Data'!$B$7:$R$2843,11,0)</f>
        <v>4.1120000000000001</v>
      </c>
      <c r="G10" s="66">
        <f t="shared" si="1"/>
        <v>21</v>
      </c>
      <c r="H10" s="65">
        <f>VLOOKUP($A10,'Return Data'!$B$7:$R$2843,12,0)</f>
        <v>8.6843000000000004</v>
      </c>
      <c r="I10" s="66">
        <f t="shared" si="2"/>
        <v>21</v>
      </c>
      <c r="J10" s="65">
        <f>VLOOKUP($A10,'Return Data'!$B$7:$R$2843,13,0)</f>
        <v>10.0665</v>
      </c>
      <c r="K10" s="66">
        <f t="shared" si="3"/>
        <v>20</v>
      </c>
      <c r="L10" s="65">
        <f>VLOOKUP($A10,'Return Data'!$B$7:$R$2843,17,0)</f>
        <v>8.9651999999999994</v>
      </c>
      <c r="M10" s="66">
        <f t="shared" si="4"/>
        <v>9</v>
      </c>
      <c r="N10" s="65">
        <f>VLOOKUP($A10,'Return Data'!$B$7:$R$2843,14,0)</f>
        <v>10.2028</v>
      </c>
      <c r="O10" s="66">
        <f t="shared" si="5"/>
        <v>3</v>
      </c>
      <c r="P10" s="65">
        <f>VLOOKUP($A10,'Return Data'!$B$7:$R$2843,15,0)</f>
        <v>8.5361999999999991</v>
      </c>
      <c r="Q10" s="66">
        <f t="shared" si="6"/>
        <v>7</v>
      </c>
      <c r="R10" s="65">
        <f>VLOOKUP($A10,'Return Data'!$B$7:$R$2843,16,0)</f>
        <v>6.6664000000000003</v>
      </c>
      <c r="S10" s="67">
        <f t="shared" si="7"/>
        <v>19</v>
      </c>
    </row>
    <row r="11" spans="1:20" x14ac:dyDescent="0.3">
      <c r="A11" s="63" t="s">
        <v>1641</v>
      </c>
      <c r="B11" s="64">
        <f>VLOOKUP($A11,'Return Data'!$B$7:$R$2843,3,0)</f>
        <v>44365</v>
      </c>
      <c r="C11" s="65">
        <f>VLOOKUP($A11,'Return Data'!$B$7:$R$2843,4,0)</f>
        <v>33.651600000000002</v>
      </c>
      <c r="D11" s="65">
        <f>VLOOKUP($A11,'Return Data'!$B$7:$R$2843,10,0)</f>
        <v>10.340400000000001</v>
      </c>
      <c r="E11" s="66">
        <f t="shared" si="0"/>
        <v>17</v>
      </c>
      <c r="F11" s="65">
        <f>VLOOKUP($A11,'Return Data'!$B$7:$R$2843,11,0)</f>
        <v>7.8192000000000004</v>
      </c>
      <c r="G11" s="66">
        <f t="shared" si="1"/>
        <v>15</v>
      </c>
      <c r="H11" s="65">
        <f>VLOOKUP($A11,'Return Data'!$B$7:$R$2843,12,0)</f>
        <v>11.458500000000001</v>
      </c>
      <c r="I11" s="66">
        <f t="shared" si="2"/>
        <v>16</v>
      </c>
      <c r="J11" s="65">
        <f>VLOOKUP($A11,'Return Data'!$B$7:$R$2843,13,0)</f>
        <v>12.0525</v>
      </c>
      <c r="K11" s="66">
        <f t="shared" si="3"/>
        <v>18</v>
      </c>
      <c r="L11" s="65">
        <f>VLOOKUP($A11,'Return Data'!$B$7:$R$2843,17,0)</f>
        <v>8.0009999999999994</v>
      </c>
      <c r="M11" s="66">
        <f t="shared" si="4"/>
        <v>14</v>
      </c>
      <c r="N11" s="65">
        <f>VLOOKUP($A11,'Return Data'!$B$7:$R$2843,14,0)</f>
        <v>7.524</v>
      </c>
      <c r="O11" s="66">
        <f t="shared" si="5"/>
        <v>11</v>
      </c>
      <c r="P11" s="65">
        <f>VLOOKUP($A11,'Return Data'!$B$7:$R$2843,15,0)</f>
        <v>7.7032999999999996</v>
      </c>
      <c r="Q11" s="66">
        <f t="shared" si="6"/>
        <v>8</v>
      </c>
      <c r="R11" s="65">
        <f>VLOOKUP($A11,'Return Data'!$B$7:$R$2843,16,0)</f>
        <v>7.5156999999999998</v>
      </c>
      <c r="S11" s="67">
        <f t="shared" si="7"/>
        <v>16</v>
      </c>
    </row>
    <row r="12" spans="1:20" x14ac:dyDescent="0.3">
      <c r="A12" s="63" t="s">
        <v>1642</v>
      </c>
      <c r="B12" s="64">
        <f>VLOOKUP($A12,'Return Data'!$B$7:$R$2843,3,0)</f>
        <v>44365</v>
      </c>
      <c r="C12" s="65">
        <f>VLOOKUP($A12,'Return Data'!$B$7:$R$2843,4,0)</f>
        <v>21.971</v>
      </c>
      <c r="D12" s="65">
        <f>VLOOKUP($A12,'Return Data'!$B$7:$R$2843,10,0)</f>
        <v>15.9978</v>
      </c>
      <c r="E12" s="66">
        <f t="shared" si="0"/>
        <v>5</v>
      </c>
      <c r="F12" s="65">
        <f>VLOOKUP($A12,'Return Data'!$B$7:$R$2843,11,0)</f>
        <v>7.4535</v>
      </c>
      <c r="G12" s="66">
        <f t="shared" si="1"/>
        <v>16</v>
      </c>
      <c r="H12" s="65">
        <f>VLOOKUP($A12,'Return Data'!$B$7:$R$2843,12,0)</f>
        <v>9.9968000000000004</v>
      </c>
      <c r="I12" s="66">
        <f t="shared" si="2"/>
        <v>19</v>
      </c>
      <c r="J12" s="65">
        <f>VLOOKUP($A12,'Return Data'!$B$7:$R$2843,13,0)</f>
        <v>15.469099999999999</v>
      </c>
      <c r="K12" s="66">
        <f t="shared" si="3"/>
        <v>10</v>
      </c>
      <c r="L12" s="65">
        <f>VLOOKUP($A12,'Return Data'!$B$7:$R$2843,17,0)</f>
        <v>5.6847000000000003</v>
      </c>
      <c r="M12" s="66">
        <f t="shared" si="4"/>
        <v>20</v>
      </c>
      <c r="N12" s="65">
        <f>VLOOKUP($A12,'Return Data'!$B$7:$R$2843,14,0)</f>
        <v>1.6826000000000001</v>
      </c>
      <c r="O12" s="66">
        <f t="shared" si="5"/>
        <v>20</v>
      </c>
      <c r="P12" s="65">
        <f>VLOOKUP($A12,'Return Data'!$B$7:$R$2843,15,0)</f>
        <v>4.5515999999999996</v>
      </c>
      <c r="Q12" s="66">
        <f t="shared" si="6"/>
        <v>19</v>
      </c>
      <c r="R12" s="65">
        <f>VLOOKUP($A12,'Return Data'!$B$7:$R$2843,16,0)</f>
        <v>6.6307999999999998</v>
      </c>
      <c r="S12" s="67">
        <f t="shared" si="7"/>
        <v>20</v>
      </c>
    </row>
    <row r="13" spans="1:20" x14ac:dyDescent="0.3">
      <c r="A13" s="63" t="s">
        <v>1643</v>
      </c>
      <c r="B13" s="64">
        <f>VLOOKUP($A13,'Return Data'!$B$7:$R$2843,3,0)</f>
        <v>44365</v>
      </c>
      <c r="C13" s="65">
        <f>VLOOKUP($A13,'Return Data'!$B$7:$R$2843,4,0)</f>
        <v>83.051351764620705</v>
      </c>
      <c r="D13" s="65">
        <f>VLOOKUP($A13,'Return Data'!$B$7:$R$2843,10,0)</f>
        <v>14.9246</v>
      </c>
      <c r="E13" s="66">
        <f t="shared" si="0"/>
        <v>8</v>
      </c>
      <c r="F13" s="65">
        <f>VLOOKUP($A13,'Return Data'!$B$7:$R$2843,11,0)</f>
        <v>11.240500000000001</v>
      </c>
      <c r="G13" s="66">
        <f t="shared" si="1"/>
        <v>6</v>
      </c>
      <c r="H13" s="65">
        <f>VLOOKUP($A13,'Return Data'!$B$7:$R$2843,12,0)</f>
        <v>14.5733</v>
      </c>
      <c r="I13" s="66">
        <f t="shared" si="2"/>
        <v>10</v>
      </c>
      <c r="J13" s="65">
        <f>VLOOKUP($A13,'Return Data'!$B$7:$R$2843,13,0)</f>
        <v>16.9971</v>
      </c>
      <c r="K13" s="66">
        <f t="shared" si="3"/>
        <v>7</v>
      </c>
      <c r="L13" s="65">
        <f>VLOOKUP($A13,'Return Data'!$B$7:$R$2843,17,0)</f>
        <v>12.073399999999999</v>
      </c>
      <c r="M13" s="66">
        <f t="shared" si="4"/>
        <v>2</v>
      </c>
      <c r="N13" s="65">
        <f>VLOOKUP($A13,'Return Data'!$B$7:$R$2843,14,0)</f>
        <v>10.891500000000001</v>
      </c>
      <c r="O13" s="66">
        <f t="shared" si="5"/>
        <v>2</v>
      </c>
      <c r="P13" s="65">
        <f>VLOOKUP($A13,'Return Data'!$B$7:$R$2843,15,0)</f>
        <v>9.2887000000000004</v>
      </c>
      <c r="Q13" s="66">
        <f t="shared" si="6"/>
        <v>3</v>
      </c>
      <c r="R13" s="65">
        <f>VLOOKUP($A13,'Return Data'!$B$7:$R$2843,16,0)</f>
        <v>8.5623000000000005</v>
      </c>
      <c r="S13" s="67">
        <f t="shared" si="7"/>
        <v>9</v>
      </c>
    </row>
    <row r="14" spans="1:20" x14ac:dyDescent="0.3">
      <c r="A14" s="63" t="s">
        <v>1644</v>
      </c>
      <c r="B14" s="64">
        <f>VLOOKUP($A14,'Return Data'!$B$7:$R$2843,3,0)</f>
        <v>44365</v>
      </c>
      <c r="C14" s="65">
        <f>VLOOKUP($A14,'Return Data'!$B$7:$R$2843,4,0)</f>
        <v>42.534100000000002</v>
      </c>
      <c r="D14" s="65">
        <f>VLOOKUP($A14,'Return Data'!$B$7:$R$2843,10,0)</f>
        <v>18.407</v>
      </c>
      <c r="E14" s="66">
        <f t="shared" si="0"/>
        <v>3</v>
      </c>
      <c r="F14" s="65">
        <f>VLOOKUP($A14,'Return Data'!$B$7:$R$2843,11,0)</f>
        <v>11.2476</v>
      </c>
      <c r="G14" s="66">
        <f t="shared" si="1"/>
        <v>5</v>
      </c>
      <c r="H14" s="65">
        <f>VLOOKUP($A14,'Return Data'!$B$7:$R$2843,12,0)</f>
        <v>14.732900000000001</v>
      </c>
      <c r="I14" s="66">
        <f t="shared" si="2"/>
        <v>8</v>
      </c>
      <c r="J14" s="65">
        <f>VLOOKUP($A14,'Return Data'!$B$7:$R$2843,13,0)</f>
        <v>16.350999999999999</v>
      </c>
      <c r="K14" s="66">
        <f t="shared" si="3"/>
        <v>8</v>
      </c>
      <c r="L14" s="65">
        <f>VLOOKUP($A14,'Return Data'!$B$7:$R$2843,17,0)</f>
        <v>8.9920000000000009</v>
      </c>
      <c r="M14" s="66">
        <f t="shared" si="4"/>
        <v>8</v>
      </c>
      <c r="N14" s="65">
        <f>VLOOKUP($A14,'Return Data'!$B$7:$R$2843,14,0)</f>
        <v>5.5818000000000003</v>
      </c>
      <c r="O14" s="66">
        <f t="shared" si="5"/>
        <v>18</v>
      </c>
      <c r="P14" s="65">
        <f>VLOOKUP($A14,'Return Data'!$B$7:$R$2843,15,0)</f>
        <v>6.9391999999999996</v>
      </c>
      <c r="Q14" s="66">
        <f t="shared" si="6"/>
        <v>15</v>
      </c>
      <c r="R14" s="65">
        <f>VLOOKUP($A14,'Return Data'!$B$7:$R$2843,16,0)</f>
        <v>8.8727</v>
      </c>
      <c r="S14" s="67">
        <f t="shared" si="7"/>
        <v>7</v>
      </c>
    </row>
    <row r="15" spans="1:20" x14ac:dyDescent="0.3">
      <c r="A15" s="63" t="s">
        <v>1645</v>
      </c>
      <c r="B15" s="64">
        <f>VLOOKUP($A15,'Return Data'!$B$7:$R$2843,3,0)</f>
        <v>44365</v>
      </c>
      <c r="C15" s="65">
        <f>VLOOKUP($A15,'Return Data'!$B$7:$R$2843,4,0)</f>
        <v>65.816400000000002</v>
      </c>
      <c r="D15" s="65">
        <f>VLOOKUP($A15,'Return Data'!$B$7:$R$2843,10,0)</f>
        <v>13.1068</v>
      </c>
      <c r="E15" s="66">
        <f t="shared" si="0"/>
        <v>13</v>
      </c>
      <c r="F15" s="65">
        <f>VLOOKUP($A15,'Return Data'!$B$7:$R$2843,11,0)</f>
        <v>10.1632</v>
      </c>
      <c r="G15" s="66">
        <f t="shared" si="1"/>
        <v>8</v>
      </c>
      <c r="H15" s="65">
        <f>VLOOKUP($A15,'Return Data'!$B$7:$R$2843,12,0)</f>
        <v>14.6671</v>
      </c>
      <c r="I15" s="66">
        <f t="shared" si="2"/>
        <v>9</v>
      </c>
      <c r="J15" s="65">
        <f>VLOOKUP($A15,'Return Data'!$B$7:$R$2843,13,0)</f>
        <v>14.977</v>
      </c>
      <c r="K15" s="66">
        <f t="shared" si="3"/>
        <v>11</v>
      </c>
      <c r="L15" s="65">
        <f>VLOOKUP($A15,'Return Data'!$B$7:$R$2843,17,0)</f>
        <v>8.2495999999999992</v>
      </c>
      <c r="M15" s="66">
        <f t="shared" si="4"/>
        <v>12</v>
      </c>
      <c r="N15" s="65">
        <f>VLOOKUP($A15,'Return Data'!$B$7:$R$2843,14,0)</f>
        <v>7.5819999999999999</v>
      </c>
      <c r="O15" s="66">
        <f t="shared" si="5"/>
        <v>10</v>
      </c>
      <c r="P15" s="65">
        <f>VLOOKUP($A15,'Return Data'!$B$7:$R$2843,15,0)</f>
        <v>7.31</v>
      </c>
      <c r="Q15" s="66">
        <f t="shared" si="6"/>
        <v>13</v>
      </c>
      <c r="R15" s="65">
        <f>VLOOKUP($A15,'Return Data'!$B$7:$R$2843,16,0)</f>
        <v>9.5135000000000005</v>
      </c>
      <c r="S15" s="67">
        <f t="shared" si="7"/>
        <v>4</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44365</v>
      </c>
      <c r="C17" s="65">
        <f>VLOOKUP($A17,'Return Data'!$B$7:$R$2843,4,0)</f>
        <v>56.264899999999997</v>
      </c>
      <c r="D17" s="65">
        <f>VLOOKUP($A17,'Return Data'!$B$7:$R$2843,10,0)</f>
        <v>20.353200000000001</v>
      </c>
      <c r="E17" s="66">
        <f t="shared" ref="E17:E26" si="8">RANK(D17,D$8:D$31,0)</f>
        <v>2</v>
      </c>
      <c r="F17" s="65">
        <f>VLOOKUP($A17,'Return Data'!$B$7:$R$2843,11,0)</f>
        <v>16.0778</v>
      </c>
      <c r="G17" s="66">
        <f t="shared" ref="G17:G26" si="9">RANK(F17,F$8:F$31,0)</f>
        <v>2</v>
      </c>
      <c r="H17" s="65">
        <f>VLOOKUP($A17,'Return Data'!$B$7:$R$2843,12,0)</f>
        <v>22.052900000000001</v>
      </c>
      <c r="I17" s="66">
        <f t="shared" ref="I17:I26" si="10">RANK(H17,H$8:H$31,0)</f>
        <v>2</v>
      </c>
      <c r="J17" s="65">
        <f>VLOOKUP($A17,'Return Data'!$B$7:$R$2843,13,0)</f>
        <v>23.3825</v>
      </c>
      <c r="K17" s="66">
        <f t="shared" ref="K17:K26" si="11">RANK(J17,J$8:J$31,0)</f>
        <v>2</v>
      </c>
      <c r="L17" s="65">
        <f>VLOOKUP($A17,'Return Data'!$B$7:$R$2843,17,0)</f>
        <v>10.1813</v>
      </c>
      <c r="M17" s="66">
        <f t="shared" ref="M17:M26" si="12">RANK(L17,L$8:L$31,0)</f>
        <v>5</v>
      </c>
      <c r="N17" s="65">
        <f>VLOOKUP($A17,'Return Data'!$B$7:$R$2843,14,0)</f>
        <v>9.4380000000000006</v>
      </c>
      <c r="O17" s="66">
        <f t="shared" ref="O17:O26" si="13">RANK(N17,N$8:N$31,0)</f>
        <v>5</v>
      </c>
      <c r="P17" s="65">
        <f>VLOOKUP($A17,'Return Data'!$B$7:$R$2843,15,0)</f>
        <v>8.8521000000000001</v>
      </c>
      <c r="Q17" s="66">
        <f>RANK(P17,P$8:P$31,0)</f>
        <v>4</v>
      </c>
      <c r="R17" s="65">
        <f>VLOOKUP($A17,'Return Data'!$B$7:$R$2843,16,0)</f>
        <v>10.381</v>
      </c>
      <c r="S17" s="67">
        <f t="shared" ref="S17:S26" si="14">RANK(R17,R$8:R$31,0)</f>
        <v>1</v>
      </c>
    </row>
    <row r="18" spans="1:19" x14ac:dyDescent="0.3">
      <c r="A18" s="63" t="s">
        <v>1648</v>
      </c>
      <c r="B18" s="64">
        <f>VLOOKUP($A18,'Return Data'!$B$7:$R$2843,3,0)</f>
        <v>44365</v>
      </c>
      <c r="C18" s="65">
        <f>VLOOKUP($A18,'Return Data'!$B$7:$R$2843,4,0)</f>
        <v>44.017899999999997</v>
      </c>
      <c r="D18" s="65">
        <f>VLOOKUP($A18,'Return Data'!$B$7:$R$2843,10,0)</f>
        <v>14.579000000000001</v>
      </c>
      <c r="E18" s="66">
        <f t="shared" si="8"/>
        <v>10</v>
      </c>
      <c r="F18" s="65">
        <f>VLOOKUP($A18,'Return Data'!$B$7:$R$2843,11,0)</f>
        <v>7.1759000000000004</v>
      </c>
      <c r="G18" s="66">
        <f t="shared" si="9"/>
        <v>17</v>
      </c>
      <c r="H18" s="65">
        <f>VLOOKUP($A18,'Return Data'!$B$7:$R$2843,12,0)</f>
        <v>13.5494</v>
      </c>
      <c r="I18" s="66">
        <f t="shared" si="10"/>
        <v>12</v>
      </c>
      <c r="J18" s="65">
        <f>VLOOKUP($A18,'Return Data'!$B$7:$R$2843,13,0)</f>
        <v>14.180099999999999</v>
      </c>
      <c r="K18" s="66">
        <f t="shared" si="11"/>
        <v>12</v>
      </c>
      <c r="L18" s="65">
        <f>VLOOKUP($A18,'Return Data'!$B$7:$R$2843,17,0)</f>
        <v>8.7777999999999992</v>
      </c>
      <c r="M18" s="66">
        <f t="shared" si="12"/>
        <v>10</v>
      </c>
      <c r="N18" s="65">
        <f>VLOOKUP($A18,'Return Data'!$B$7:$R$2843,14,0)</f>
        <v>8.2742000000000004</v>
      </c>
      <c r="O18" s="66">
        <f t="shared" si="13"/>
        <v>7</v>
      </c>
      <c r="P18" s="65">
        <f>VLOOKUP($A18,'Return Data'!$B$7:$R$2843,15,0)</f>
        <v>7.5118</v>
      </c>
      <c r="Q18" s="66">
        <f>RANK(P18,P$8:P$31,0)</f>
        <v>9</v>
      </c>
      <c r="R18" s="65">
        <f>VLOOKUP($A18,'Return Data'!$B$7:$R$2843,16,0)</f>
        <v>8.9301999999999992</v>
      </c>
      <c r="S18" s="67">
        <f t="shared" si="14"/>
        <v>6</v>
      </c>
    </row>
    <row r="19" spans="1:19" x14ac:dyDescent="0.3">
      <c r="A19" s="63" t="s">
        <v>1649</v>
      </c>
      <c r="B19" s="64">
        <f>VLOOKUP($A19,'Return Data'!$B$7:$R$2843,3,0)</f>
        <v>44365</v>
      </c>
      <c r="C19" s="65">
        <f>VLOOKUP($A19,'Return Data'!$B$7:$R$2843,4,0)</f>
        <v>52.341000000000001</v>
      </c>
      <c r="D19" s="65">
        <f>VLOOKUP($A19,'Return Data'!$B$7:$R$2843,10,0)</f>
        <v>11.373799999999999</v>
      </c>
      <c r="E19" s="66">
        <f t="shared" si="8"/>
        <v>15</v>
      </c>
      <c r="F19" s="65">
        <f>VLOOKUP($A19,'Return Data'!$B$7:$R$2843,11,0)</f>
        <v>8.8712</v>
      </c>
      <c r="G19" s="66">
        <f t="shared" si="9"/>
        <v>13</v>
      </c>
      <c r="H19" s="65">
        <f>VLOOKUP($A19,'Return Data'!$B$7:$R$2843,12,0)</f>
        <v>13.0284</v>
      </c>
      <c r="I19" s="66">
        <f t="shared" si="10"/>
        <v>13</v>
      </c>
      <c r="J19" s="65">
        <f>VLOOKUP($A19,'Return Data'!$B$7:$R$2843,13,0)</f>
        <v>15.746700000000001</v>
      </c>
      <c r="K19" s="66">
        <f t="shared" si="11"/>
        <v>9</v>
      </c>
      <c r="L19" s="65">
        <f>VLOOKUP($A19,'Return Data'!$B$7:$R$2843,17,0)</f>
        <v>10.052</v>
      </c>
      <c r="M19" s="66">
        <f t="shared" si="12"/>
        <v>6</v>
      </c>
      <c r="N19" s="65">
        <f>VLOOKUP($A19,'Return Data'!$B$7:$R$2843,14,0)</f>
        <v>9.4361999999999995</v>
      </c>
      <c r="O19" s="66">
        <f t="shared" si="13"/>
        <v>6</v>
      </c>
      <c r="P19" s="65">
        <f>VLOOKUP($A19,'Return Data'!$B$7:$R$2843,15,0)</f>
        <v>9.9041999999999994</v>
      </c>
      <c r="Q19" s="66">
        <f>RANK(P19,P$8:P$31,0)</f>
        <v>1</v>
      </c>
      <c r="R19" s="65">
        <f>VLOOKUP($A19,'Return Data'!$B$7:$R$2843,16,0)</f>
        <v>10.0829</v>
      </c>
      <c r="S19" s="67">
        <f t="shared" si="14"/>
        <v>2</v>
      </c>
    </row>
    <row r="20" spans="1:19" x14ac:dyDescent="0.3">
      <c r="A20" s="63" t="s">
        <v>1650</v>
      </c>
      <c r="B20" s="64">
        <f>VLOOKUP($A20,'Return Data'!$B$7:$R$2843,3,0)</f>
        <v>44365</v>
      </c>
      <c r="C20" s="65">
        <f>VLOOKUP($A20,'Return Data'!$B$7:$R$2843,4,0)</f>
        <v>25.142099999999999</v>
      </c>
      <c r="D20" s="65">
        <f>VLOOKUP($A20,'Return Data'!$B$7:$R$2843,10,0)</f>
        <v>10.0425</v>
      </c>
      <c r="E20" s="66">
        <f t="shared" si="8"/>
        <v>18</v>
      </c>
      <c r="F20" s="65">
        <f>VLOOKUP($A20,'Return Data'!$B$7:$R$2843,11,0)</f>
        <v>6.2435999999999998</v>
      </c>
      <c r="G20" s="66">
        <f t="shared" si="9"/>
        <v>19</v>
      </c>
      <c r="H20" s="65">
        <f>VLOOKUP($A20,'Return Data'!$B$7:$R$2843,12,0)</f>
        <v>10.012700000000001</v>
      </c>
      <c r="I20" s="66">
        <f t="shared" si="10"/>
        <v>18</v>
      </c>
      <c r="J20" s="65">
        <f>VLOOKUP($A20,'Return Data'!$B$7:$R$2843,13,0)</f>
        <v>12.164400000000001</v>
      </c>
      <c r="K20" s="66">
        <f t="shared" si="11"/>
        <v>17</v>
      </c>
      <c r="L20" s="65">
        <f>VLOOKUP($A20,'Return Data'!$B$7:$R$2843,17,0)</f>
        <v>7.5846999999999998</v>
      </c>
      <c r="M20" s="66">
        <f t="shared" si="12"/>
        <v>16</v>
      </c>
      <c r="N20" s="65">
        <f>VLOOKUP($A20,'Return Data'!$B$7:$R$2843,14,0)</f>
        <v>7.3983999999999996</v>
      </c>
      <c r="O20" s="66">
        <f t="shared" si="13"/>
        <v>13</v>
      </c>
      <c r="P20" s="65">
        <f>VLOOKUP($A20,'Return Data'!$B$7:$R$2843,15,0)</f>
        <v>7.4147999999999996</v>
      </c>
      <c r="Q20" s="66">
        <f>RANK(P20,P$8:P$31,0)</f>
        <v>12</v>
      </c>
      <c r="R20" s="65">
        <f>VLOOKUP($A20,'Return Data'!$B$7:$R$2843,16,0)</f>
        <v>8.4870999999999999</v>
      </c>
      <c r="S20" s="67">
        <f t="shared" si="14"/>
        <v>10</v>
      </c>
    </row>
    <row r="21" spans="1:19" x14ac:dyDescent="0.3">
      <c r="A21" s="63" t="s">
        <v>1651</v>
      </c>
      <c r="B21" s="64">
        <f>VLOOKUP($A21,'Return Data'!$B$7:$R$2843,3,0)</f>
        <v>44365</v>
      </c>
      <c r="C21" s="65">
        <f>VLOOKUP($A21,'Return Data'!$B$7:$R$2843,4,0)</f>
        <v>15.612500000000001</v>
      </c>
      <c r="D21" s="65">
        <f>VLOOKUP($A21,'Return Data'!$B$7:$R$2843,10,0)</f>
        <v>5.6391</v>
      </c>
      <c r="E21" s="66">
        <f t="shared" si="8"/>
        <v>21</v>
      </c>
      <c r="F21" s="65">
        <f>VLOOKUP($A21,'Return Data'!$B$7:$R$2843,11,0)</f>
        <v>8.8718000000000004</v>
      </c>
      <c r="G21" s="66">
        <f t="shared" si="9"/>
        <v>12</v>
      </c>
      <c r="H21" s="65">
        <f>VLOOKUP($A21,'Return Data'!$B$7:$R$2843,12,0)</f>
        <v>16.057200000000002</v>
      </c>
      <c r="I21" s="66">
        <f t="shared" si="10"/>
        <v>6</v>
      </c>
      <c r="J21" s="65">
        <f>VLOOKUP($A21,'Return Data'!$B$7:$R$2843,13,0)</f>
        <v>13.030900000000001</v>
      </c>
      <c r="K21" s="66">
        <f t="shared" si="11"/>
        <v>13</v>
      </c>
      <c r="L21" s="65">
        <f>VLOOKUP($A21,'Return Data'!$B$7:$R$2843,17,0)</f>
        <v>6.6906999999999996</v>
      </c>
      <c r="M21" s="66">
        <f t="shared" si="12"/>
        <v>18</v>
      </c>
      <c r="N21" s="65">
        <f>VLOOKUP($A21,'Return Data'!$B$7:$R$2843,14,0)</f>
        <v>6.9904999999999999</v>
      </c>
      <c r="O21" s="66">
        <f t="shared" si="13"/>
        <v>15</v>
      </c>
      <c r="P21" s="65"/>
      <c r="Q21" s="66"/>
      <c r="R21" s="65">
        <f>VLOOKUP($A21,'Return Data'!$B$7:$R$2843,16,0)</f>
        <v>8.3610000000000007</v>
      </c>
      <c r="S21" s="67">
        <f t="shared" si="14"/>
        <v>11</v>
      </c>
    </row>
    <row r="22" spans="1:19" x14ac:dyDescent="0.3">
      <c r="A22" s="63" t="s">
        <v>1652</v>
      </c>
      <c r="B22" s="64">
        <f>VLOOKUP($A22,'Return Data'!$B$7:$R$2843,3,0)</f>
        <v>44365</v>
      </c>
      <c r="C22" s="65">
        <f>VLOOKUP($A22,'Return Data'!$B$7:$R$2843,4,0)</f>
        <v>40.1858</v>
      </c>
      <c r="D22" s="65">
        <f>VLOOKUP($A22,'Return Data'!$B$7:$R$2843,10,0)</f>
        <v>21.147099999999998</v>
      </c>
      <c r="E22" s="66">
        <f t="shared" si="8"/>
        <v>1</v>
      </c>
      <c r="F22" s="65">
        <f>VLOOKUP($A22,'Return Data'!$B$7:$R$2843,11,0)</f>
        <v>14.268000000000001</v>
      </c>
      <c r="G22" s="66">
        <f t="shared" si="9"/>
        <v>3</v>
      </c>
      <c r="H22" s="65">
        <f>VLOOKUP($A22,'Return Data'!$B$7:$R$2843,12,0)</f>
        <v>18.4099</v>
      </c>
      <c r="I22" s="66">
        <f t="shared" si="10"/>
        <v>5</v>
      </c>
      <c r="J22" s="65">
        <f>VLOOKUP($A22,'Return Data'!$B$7:$R$2843,13,0)</f>
        <v>21.244599999999998</v>
      </c>
      <c r="K22" s="66">
        <f t="shared" si="11"/>
        <v>3</v>
      </c>
      <c r="L22" s="65">
        <f>VLOOKUP($A22,'Return Data'!$B$7:$R$2843,17,0)</f>
        <v>13.1676</v>
      </c>
      <c r="M22" s="66">
        <f t="shared" si="12"/>
        <v>1</v>
      </c>
      <c r="N22" s="65">
        <f>VLOOKUP($A22,'Return Data'!$B$7:$R$2843,14,0)</f>
        <v>11.003399999999999</v>
      </c>
      <c r="O22" s="66">
        <f t="shared" si="13"/>
        <v>1</v>
      </c>
      <c r="P22" s="65">
        <f>VLOOKUP($A22,'Return Data'!$B$7:$R$2843,15,0)</f>
        <v>9.8219999999999992</v>
      </c>
      <c r="Q22" s="66">
        <f>RANK(P22,P$8:P$31,0)</f>
        <v>2</v>
      </c>
      <c r="R22" s="65">
        <f>VLOOKUP($A22,'Return Data'!$B$7:$R$2843,16,0)</f>
        <v>8.2449999999999992</v>
      </c>
      <c r="S22" s="67">
        <f t="shared" si="14"/>
        <v>13</v>
      </c>
    </row>
    <row r="23" spans="1:19" x14ac:dyDescent="0.3">
      <c r="A23" s="63" t="s">
        <v>1653</v>
      </c>
      <c r="B23" s="64">
        <f>VLOOKUP($A23,'Return Data'!$B$7:$R$2843,3,0)</f>
        <v>44365</v>
      </c>
      <c r="C23" s="65">
        <f>VLOOKUP($A23,'Return Data'!$B$7:$R$2843,4,0)</f>
        <v>41.226900000000001</v>
      </c>
      <c r="D23" s="65">
        <f>VLOOKUP($A23,'Return Data'!$B$7:$R$2843,10,0)</f>
        <v>13.2493</v>
      </c>
      <c r="E23" s="66">
        <f t="shared" si="8"/>
        <v>12</v>
      </c>
      <c r="F23" s="65">
        <f>VLOOKUP($A23,'Return Data'!$B$7:$R$2843,11,0)</f>
        <v>7.9823000000000004</v>
      </c>
      <c r="G23" s="66">
        <f t="shared" si="9"/>
        <v>14</v>
      </c>
      <c r="H23" s="65">
        <f>VLOOKUP($A23,'Return Data'!$B$7:$R$2843,12,0)</f>
        <v>11.5481</v>
      </c>
      <c r="I23" s="66">
        <f t="shared" si="10"/>
        <v>15</v>
      </c>
      <c r="J23" s="65">
        <f>VLOOKUP($A23,'Return Data'!$B$7:$R$2843,13,0)</f>
        <v>12.471299999999999</v>
      </c>
      <c r="K23" s="66">
        <f t="shared" si="11"/>
        <v>16</v>
      </c>
      <c r="L23" s="65">
        <f>VLOOKUP($A23,'Return Data'!$B$7:$R$2843,17,0)</f>
        <v>7.7946999999999997</v>
      </c>
      <c r="M23" s="66">
        <f t="shared" si="12"/>
        <v>15</v>
      </c>
      <c r="N23" s="65">
        <f>VLOOKUP($A23,'Return Data'!$B$7:$R$2843,14,0)</f>
        <v>7.9120999999999997</v>
      </c>
      <c r="O23" s="66">
        <f t="shared" si="13"/>
        <v>8</v>
      </c>
      <c r="P23" s="65">
        <f>VLOOKUP($A23,'Return Data'!$B$7:$R$2843,15,0)</f>
        <v>7.5117000000000003</v>
      </c>
      <c r="Q23" s="66">
        <f>RANK(P23,P$8:P$31,0)</f>
        <v>10</v>
      </c>
      <c r="R23" s="65">
        <f>VLOOKUP($A23,'Return Data'!$B$7:$R$2843,16,0)</f>
        <v>5.9927999999999999</v>
      </c>
      <c r="S23" s="67">
        <f t="shared" si="14"/>
        <v>21</v>
      </c>
    </row>
    <row r="24" spans="1:19" x14ac:dyDescent="0.3">
      <c r="A24" s="63" t="s">
        <v>1654</v>
      </c>
      <c r="B24" s="64">
        <f>VLOOKUP($A24,'Return Data'!$B$7:$R$2843,3,0)</f>
        <v>44365</v>
      </c>
      <c r="C24" s="65">
        <f>VLOOKUP($A24,'Return Data'!$B$7:$R$2843,4,0)</f>
        <v>64.543000000000006</v>
      </c>
      <c r="D24" s="65">
        <f>VLOOKUP($A24,'Return Data'!$B$7:$R$2843,10,0)</f>
        <v>9.7304999999999993</v>
      </c>
      <c r="E24" s="66">
        <f t="shared" si="8"/>
        <v>19</v>
      </c>
      <c r="F24" s="65">
        <f>VLOOKUP($A24,'Return Data'!$B$7:$R$2843,11,0)</f>
        <v>6.1170999999999998</v>
      </c>
      <c r="G24" s="66">
        <f t="shared" si="9"/>
        <v>20</v>
      </c>
      <c r="H24" s="65">
        <f>VLOOKUP($A24,'Return Data'!$B$7:$R$2843,12,0)</f>
        <v>10.0634</v>
      </c>
      <c r="I24" s="66">
        <f t="shared" si="10"/>
        <v>17</v>
      </c>
      <c r="J24" s="65">
        <f>VLOOKUP($A24,'Return Data'!$B$7:$R$2843,13,0)</f>
        <v>10.510300000000001</v>
      </c>
      <c r="K24" s="66">
        <f t="shared" si="11"/>
        <v>19</v>
      </c>
      <c r="L24" s="65">
        <f>VLOOKUP($A24,'Return Data'!$B$7:$R$2843,17,0)</f>
        <v>8.1771999999999991</v>
      </c>
      <c r="M24" s="66">
        <f t="shared" si="12"/>
        <v>13</v>
      </c>
      <c r="N24" s="65">
        <f>VLOOKUP($A24,'Return Data'!$B$7:$R$2843,14,0)</f>
        <v>7.7831000000000001</v>
      </c>
      <c r="O24" s="66">
        <f t="shared" si="13"/>
        <v>9</v>
      </c>
      <c r="P24" s="65">
        <f>VLOOKUP($A24,'Return Data'!$B$7:$R$2843,15,0)</f>
        <v>6.9089999999999998</v>
      </c>
      <c r="Q24" s="66">
        <f>RANK(P24,P$8:P$31,0)</f>
        <v>16</v>
      </c>
      <c r="R24" s="65">
        <f>VLOOKUP($A24,'Return Data'!$B$7:$R$2843,16,0)</f>
        <v>8.3582999999999998</v>
      </c>
      <c r="S24" s="67">
        <f t="shared" si="14"/>
        <v>12</v>
      </c>
    </row>
    <row r="25" spans="1:19" x14ac:dyDescent="0.3">
      <c r="A25" s="63" t="s">
        <v>2016</v>
      </c>
      <c r="B25" s="64">
        <f>VLOOKUP($A25,'Return Data'!$B$7:$R$2843,3,0)</f>
        <v>44365</v>
      </c>
      <c r="C25" s="65">
        <f>VLOOKUP($A25,'Return Data'!$B$7:$R$2843,4,0)</f>
        <v>21.434799999999999</v>
      </c>
      <c r="D25" s="65">
        <f>VLOOKUP($A25,'Return Data'!$B$7:$R$2843,10,0)</f>
        <v>5.3975</v>
      </c>
      <c r="E25" s="66">
        <f t="shared" si="8"/>
        <v>22</v>
      </c>
      <c r="F25" s="65">
        <f>VLOOKUP($A25,'Return Data'!$B$7:$R$2843,11,0)</f>
        <v>6.3524000000000003</v>
      </c>
      <c r="G25" s="66">
        <f t="shared" si="9"/>
        <v>18</v>
      </c>
      <c r="H25" s="65">
        <f>VLOOKUP($A25,'Return Data'!$B$7:$R$2843,12,0)</f>
        <v>8.7135999999999996</v>
      </c>
      <c r="I25" s="66">
        <f t="shared" si="10"/>
        <v>20</v>
      </c>
      <c r="J25" s="65">
        <f>VLOOKUP($A25,'Return Data'!$B$7:$R$2843,13,0)</f>
        <v>9.9141999999999992</v>
      </c>
      <c r="K25" s="66">
        <f t="shared" si="11"/>
        <v>21</v>
      </c>
      <c r="L25" s="65">
        <f>VLOOKUP($A25,'Return Data'!$B$7:$R$2843,17,0)</f>
        <v>5.8733000000000004</v>
      </c>
      <c r="M25" s="66">
        <f t="shared" si="12"/>
        <v>19</v>
      </c>
      <c r="N25" s="65">
        <f>VLOOKUP($A25,'Return Data'!$B$7:$R$2843,14,0)</f>
        <v>5.7477</v>
      </c>
      <c r="O25" s="66">
        <f t="shared" si="13"/>
        <v>17</v>
      </c>
      <c r="P25" s="65">
        <f>VLOOKUP($A25,'Return Data'!$B$7:$R$2843,15,0)</f>
        <v>6.0313999999999997</v>
      </c>
      <c r="Q25" s="66">
        <f>RANK(P25,P$8:P$31,0)</f>
        <v>17</v>
      </c>
      <c r="R25" s="65">
        <f>VLOOKUP($A25,'Return Data'!$B$7:$R$2843,16,0)</f>
        <v>7.2480000000000002</v>
      </c>
      <c r="S25" s="67">
        <f t="shared" si="14"/>
        <v>17</v>
      </c>
    </row>
    <row r="26" spans="1:19" x14ac:dyDescent="0.3">
      <c r="A26" s="63" t="s">
        <v>1655</v>
      </c>
      <c r="B26" s="64">
        <f>VLOOKUP($A26,'Return Data'!$B$7:$R$2843,3,0)</f>
        <v>44365</v>
      </c>
      <c r="C26" s="65">
        <f>VLOOKUP($A26,'Return Data'!$B$7:$R$2843,4,0)</f>
        <v>41.965499999999999</v>
      </c>
      <c r="D26" s="65">
        <f>VLOOKUP($A26,'Return Data'!$B$7:$R$2843,10,0)</f>
        <v>13.3223</v>
      </c>
      <c r="E26" s="66">
        <f t="shared" si="8"/>
        <v>11</v>
      </c>
      <c r="F26" s="65">
        <f>VLOOKUP($A26,'Return Data'!$B$7:$R$2843,11,0)</f>
        <v>10.613099999999999</v>
      </c>
      <c r="G26" s="66">
        <f t="shared" si="9"/>
        <v>7</v>
      </c>
      <c r="H26" s="65">
        <f>VLOOKUP($A26,'Return Data'!$B$7:$R$2843,12,0)</f>
        <v>13.6661</v>
      </c>
      <c r="I26" s="66">
        <f t="shared" si="10"/>
        <v>11</v>
      </c>
      <c r="J26" s="65">
        <f>VLOOKUP($A26,'Return Data'!$B$7:$R$2843,13,0)</f>
        <v>13.0283</v>
      </c>
      <c r="K26" s="66">
        <f t="shared" si="11"/>
        <v>14</v>
      </c>
      <c r="L26" s="65">
        <f>VLOOKUP($A26,'Return Data'!$B$7:$R$2843,17,0)</f>
        <v>-1.5047999999999999</v>
      </c>
      <c r="M26" s="66">
        <f t="shared" si="12"/>
        <v>21</v>
      </c>
      <c r="N26" s="65">
        <f>VLOOKUP($A26,'Return Data'!$B$7:$R$2843,14,0)</f>
        <v>0.85489999999999999</v>
      </c>
      <c r="O26" s="66">
        <f t="shared" si="13"/>
        <v>21</v>
      </c>
      <c r="P26" s="65">
        <f>VLOOKUP($A26,'Return Data'!$B$7:$R$2843,15,0)</f>
        <v>3.5775000000000001</v>
      </c>
      <c r="Q26" s="66">
        <f>RANK(P26,P$8:P$31,0)</f>
        <v>20</v>
      </c>
      <c r="R26" s="65">
        <f>VLOOKUP($A26,'Return Data'!$B$7:$R$2843,16,0)</f>
        <v>8.5696999999999992</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44365</v>
      </c>
      <c r="C28" s="65">
        <f>VLOOKUP($A28,'Return Data'!$B$7:$R$2843,4,0)</f>
        <v>49.6828</v>
      </c>
      <c r="D28" s="65">
        <f>VLOOKUP($A28,'Return Data'!$B$7:$R$2843,10,0)</f>
        <v>17.352</v>
      </c>
      <c r="E28" s="66">
        <f>RANK(D28,D$8:D$31,0)</f>
        <v>4</v>
      </c>
      <c r="F28" s="65">
        <f>VLOOKUP($A28,'Return Data'!$B$7:$R$2843,11,0)</f>
        <v>13.4229</v>
      </c>
      <c r="G28" s="66">
        <f>RANK(F28,F$8:F$31,0)</f>
        <v>4</v>
      </c>
      <c r="H28" s="65">
        <f>VLOOKUP($A28,'Return Data'!$B$7:$R$2843,12,0)</f>
        <v>20.094200000000001</v>
      </c>
      <c r="I28" s="66">
        <f>RANK(H28,H$8:H$31,0)</f>
        <v>3</v>
      </c>
      <c r="J28" s="65">
        <f>VLOOKUP($A28,'Return Data'!$B$7:$R$2843,13,0)</f>
        <v>21.238800000000001</v>
      </c>
      <c r="K28" s="66">
        <f>RANK(J28,J$8:J$31,0)</f>
        <v>4</v>
      </c>
      <c r="L28" s="65">
        <f>VLOOKUP($A28,'Return Data'!$B$7:$R$2843,17,0)</f>
        <v>11.341200000000001</v>
      </c>
      <c r="M28" s="66">
        <f>RANK(L28,L$8:L$31,0)</f>
        <v>3</v>
      </c>
      <c r="N28" s="65">
        <f>VLOOKUP($A28,'Return Data'!$B$7:$R$2843,14,0)</f>
        <v>9.5044000000000004</v>
      </c>
      <c r="O28" s="66">
        <f>RANK(N28,N$8:N$31,0)</f>
        <v>4</v>
      </c>
      <c r="P28" s="65">
        <f>VLOOKUP($A28,'Return Data'!$B$7:$R$2843,15,0)</f>
        <v>8.5934000000000008</v>
      </c>
      <c r="Q28" s="66">
        <f>RANK(P28,P$8:P$31,0)</f>
        <v>6</v>
      </c>
      <c r="R28" s="65">
        <f>VLOOKUP($A28,'Return Data'!$B$7:$R$2843,16,0)</f>
        <v>8.2372999999999994</v>
      </c>
      <c r="S28" s="67">
        <f>RANK(R28,R$8:R$31,0)</f>
        <v>14</v>
      </c>
    </row>
    <row r="29" spans="1:19" x14ac:dyDescent="0.3">
      <c r="A29" s="63" t="s">
        <v>1658</v>
      </c>
      <c r="B29" s="64">
        <f>VLOOKUP($A29,'Return Data'!$B$7:$R$2843,3,0)</f>
        <v>44365</v>
      </c>
      <c r="C29" s="65">
        <f>VLOOKUP($A29,'Return Data'!$B$7:$R$2843,4,0)</f>
        <v>21.571999999999999</v>
      </c>
      <c r="D29" s="65">
        <f>VLOOKUP($A29,'Return Data'!$B$7:$R$2843,10,0)</f>
        <v>11.8454</v>
      </c>
      <c r="E29" s="66">
        <f>RANK(D29,D$8:D$31,0)</f>
        <v>14</v>
      </c>
      <c r="F29" s="65">
        <f>VLOOKUP($A29,'Return Data'!$B$7:$R$2843,11,0)</f>
        <v>9.2896999999999998</v>
      </c>
      <c r="G29" s="66">
        <f>RANK(F29,F$8:F$31,0)</f>
        <v>11</v>
      </c>
      <c r="H29" s="65">
        <f>VLOOKUP($A29,'Return Data'!$B$7:$R$2843,12,0)</f>
        <v>12.263999999999999</v>
      </c>
      <c r="I29" s="66">
        <f>RANK(H29,H$8:H$31,0)</f>
        <v>14</v>
      </c>
      <c r="J29" s="65">
        <f>VLOOKUP($A29,'Return Data'!$B$7:$R$2843,13,0)</f>
        <v>12.671099999999999</v>
      </c>
      <c r="K29" s="66">
        <f>RANK(J29,J$8:J$31,0)</f>
        <v>15</v>
      </c>
      <c r="L29" s="65">
        <f>VLOOKUP($A29,'Return Data'!$B$7:$R$2843,17,0)</f>
        <v>7.3996000000000004</v>
      </c>
      <c r="M29" s="66">
        <f>RANK(L29,L$8:L$31,0)</f>
        <v>17</v>
      </c>
      <c r="N29" s="65">
        <f>VLOOKUP($A29,'Return Data'!$B$7:$R$2843,14,0)</f>
        <v>4.4619</v>
      </c>
      <c r="O29" s="66">
        <f>RANK(N29,N$8:N$31,0)</f>
        <v>19</v>
      </c>
      <c r="P29" s="65">
        <f>VLOOKUP($A29,'Return Data'!$B$7:$R$2843,15,0)</f>
        <v>5.8811</v>
      </c>
      <c r="Q29" s="66">
        <f>RANK(P29,P$8:P$31,0)</f>
        <v>18</v>
      </c>
      <c r="R29" s="65">
        <f>VLOOKUP($A29,'Return Data'!$B$7:$R$2843,16,0)</f>
        <v>7.0484</v>
      </c>
      <c r="S29" s="67">
        <f>RANK(R29,R$8:R$31,0)</f>
        <v>18</v>
      </c>
    </row>
    <row r="30" spans="1:19" x14ac:dyDescent="0.3">
      <c r="A30" s="63" t="s">
        <v>1659</v>
      </c>
      <c r="B30" s="64">
        <f>VLOOKUP($A30,'Return Data'!$B$7:$R$2843,3,0)</f>
        <v>44365</v>
      </c>
      <c r="C30" s="65">
        <f>VLOOKUP($A30,'Return Data'!$B$7:$R$2843,4,0)</f>
        <v>0.92490000000000006</v>
      </c>
      <c r="D30" s="65">
        <f>VLOOKUP($A30,'Return Data'!$B$7:$R$2843,10,0)</f>
        <v>11.293799999999999</v>
      </c>
      <c r="E30" s="66">
        <f>RANK(D30,D$8:D$31,0)</f>
        <v>16</v>
      </c>
      <c r="F30" s="65">
        <f>VLOOKUP($A30,'Return Data'!$B$7:$R$2843,11,0)</f>
        <v>-40.576900000000002</v>
      </c>
      <c r="G30" s="66">
        <f>RANK(F30,F$8:F$31,0)</f>
        <v>22</v>
      </c>
      <c r="H30" s="65"/>
      <c r="I30" s="66"/>
      <c r="J30" s="65"/>
      <c r="K30" s="66"/>
      <c r="L30" s="65"/>
      <c r="M30" s="66"/>
      <c r="N30" s="65"/>
      <c r="O30" s="66"/>
      <c r="P30" s="65"/>
      <c r="Q30" s="66"/>
      <c r="R30" s="65">
        <f>VLOOKUP($A30,'Return Data'!$B$7:$R$2843,16,0)</f>
        <v>-10.932600000000001</v>
      </c>
      <c r="S30" s="67">
        <f>RANK(R30,R$8:R$31,0)</f>
        <v>22</v>
      </c>
    </row>
    <row r="31" spans="1:19" x14ac:dyDescent="0.3">
      <c r="A31" s="63" t="s">
        <v>1660</v>
      </c>
      <c r="B31" s="64">
        <f>VLOOKUP($A31,'Return Data'!$B$7:$R$2843,3,0)</f>
        <v>44365</v>
      </c>
      <c r="C31" s="65">
        <f>VLOOKUP($A31,'Return Data'!$B$7:$R$2843,4,0)</f>
        <v>47.673299999999998</v>
      </c>
      <c r="D31" s="65">
        <f>VLOOKUP($A31,'Return Data'!$B$7:$R$2843,10,0)</f>
        <v>15.4399</v>
      </c>
      <c r="E31" s="66">
        <f>RANK(D31,D$8:D$31,0)</f>
        <v>6</v>
      </c>
      <c r="F31" s="65">
        <f>VLOOKUP($A31,'Return Data'!$B$7:$R$2843,11,0)</f>
        <v>10.019299999999999</v>
      </c>
      <c r="G31" s="66">
        <f>RANK(F31,F$8:F$31,0)</f>
        <v>9</v>
      </c>
      <c r="H31" s="65">
        <f>VLOOKUP($A31,'Return Data'!$B$7:$R$2843,12,0)</f>
        <v>18.468299999999999</v>
      </c>
      <c r="I31" s="66">
        <f>RANK(H31,H$8:H$31,0)</f>
        <v>4</v>
      </c>
      <c r="J31" s="65">
        <f>VLOOKUP($A31,'Return Data'!$B$7:$R$2843,13,0)</f>
        <v>20.566400000000002</v>
      </c>
      <c r="K31" s="66">
        <f>RANK(J31,J$8:J$31,0)</f>
        <v>5</v>
      </c>
      <c r="L31" s="65">
        <f>VLOOKUP($A31,'Return Data'!$B$7:$R$2843,17,0)</f>
        <v>8.5304000000000002</v>
      </c>
      <c r="M31" s="66">
        <f>RANK(L31,L$8:L$31,0)</f>
        <v>11</v>
      </c>
      <c r="N31" s="65">
        <f>VLOOKUP($A31,'Return Data'!$B$7:$R$2843,14,0)</f>
        <v>6.2575000000000003</v>
      </c>
      <c r="O31" s="66">
        <f>RANK(N31,N$8:N$31,0)</f>
        <v>16</v>
      </c>
      <c r="P31" s="65">
        <f>VLOOKUP($A31,'Return Data'!$B$7:$R$2843,15,0)</f>
        <v>7.5021000000000004</v>
      </c>
      <c r="Q31" s="66">
        <f>RANK(P31,P$8:P$31,0)</f>
        <v>11</v>
      </c>
      <c r="R31" s="65">
        <f>VLOOKUP($A31,'Return Data'!$B$7:$R$2843,16,0)</f>
        <v>9.3248999999999995</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13.234063636363636</v>
      </c>
      <c r="E33" s="74"/>
      <c r="F33" s="75">
        <f>AVERAGE(F8:F31)</f>
        <v>7.4175545454545464</v>
      </c>
      <c r="G33" s="74"/>
      <c r="H33" s="75">
        <f>AVERAGE(H8:H31)</f>
        <v>14.370547619047622</v>
      </c>
      <c r="I33" s="74"/>
      <c r="J33" s="75">
        <f>AVERAGE(J8:J31)</f>
        <v>15.671928571428575</v>
      </c>
      <c r="K33" s="74"/>
      <c r="L33" s="75">
        <f>AVERAGE(L8:L31)</f>
        <v>8.4352</v>
      </c>
      <c r="M33" s="74"/>
      <c r="N33" s="75">
        <f>AVERAGE(N8:N31)</f>
        <v>7.2957428571428569</v>
      </c>
      <c r="O33" s="74"/>
      <c r="P33" s="75">
        <f>AVERAGE(P8:P31)</f>
        <v>7.4929450000000015</v>
      </c>
      <c r="Q33" s="74"/>
      <c r="R33" s="75">
        <f>AVERAGE(R8:R31)</f>
        <v>7.4365409090909091</v>
      </c>
      <c r="S33" s="76"/>
    </row>
    <row r="34" spans="1:19" x14ac:dyDescent="0.3">
      <c r="A34" s="73" t="s">
        <v>28</v>
      </c>
      <c r="B34" s="74"/>
      <c r="C34" s="74"/>
      <c r="D34" s="75">
        <f>MIN(D8:D31)</f>
        <v>5.3975</v>
      </c>
      <c r="E34" s="74"/>
      <c r="F34" s="75">
        <f>MIN(F8:F31)</f>
        <v>-40.576900000000002</v>
      </c>
      <c r="G34" s="74"/>
      <c r="H34" s="75">
        <f>MIN(H8:H31)</f>
        <v>8.6843000000000004</v>
      </c>
      <c r="I34" s="74"/>
      <c r="J34" s="75">
        <f>MIN(J8:J31)</f>
        <v>9.9141999999999992</v>
      </c>
      <c r="K34" s="74"/>
      <c r="L34" s="75">
        <f>MIN(L8:L31)</f>
        <v>-1.5047999999999999</v>
      </c>
      <c r="M34" s="74"/>
      <c r="N34" s="75">
        <f>MIN(N8:N31)</f>
        <v>0.85489999999999999</v>
      </c>
      <c r="O34" s="74"/>
      <c r="P34" s="75">
        <f>MIN(P8:P31)</f>
        <v>3.5775000000000001</v>
      </c>
      <c r="Q34" s="74"/>
      <c r="R34" s="75">
        <f>MIN(R8:R31)</f>
        <v>-10.932600000000001</v>
      </c>
      <c r="S34" s="76"/>
    </row>
    <row r="35" spans="1:19" ht="15" thickBot="1" x14ac:dyDescent="0.35">
      <c r="A35" s="77" t="s">
        <v>29</v>
      </c>
      <c r="B35" s="78"/>
      <c r="C35" s="78"/>
      <c r="D35" s="79">
        <f>MAX(D8:D31)</f>
        <v>21.147099999999998</v>
      </c>
      <c r="E35" s="78"/>
      <c r="F35" s="79">
        <f>MAX(F8:F31)</f>
        <v>16.706900000000001</v>
      </c>
      <c r="G35" s="78"/>
      <c r="H35" s="79">
        <f>MAX(H8:H31)</f>
        <v>24.206800000000001</v>
      </c>
      <c r="I35" s="78"/>
      <c r="J35" s="79">
        <f>MAX(J8:J31)</f>
        <v>26.000699999999998</v>
      </c>
      <c r="K35" s="78"/>
      <c r="L35" s="79">
        <f>MAX(L8:L31)</f>
        <v>13.1676</v>
      </c>
      <c r="M35" s="78"/>
      <c r="N35" s="79">
        <f>MAX(N8:N31)</f>
        <v>11.003399999999999</v>
      </c>
      <c r="O35" s="78"/>
      <c r="P35" s="79">
        <f>MAX(P8:P31)</f>
        <v>9.9041999999999994</v>
      </c>
      <c r="Q35" s="78"/>
      <c r="R35" s="79">
        <f>MAX(R8:R31)</f>
        <v>10.381</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44365</v>
      </c>
      <c r="C8" s="65">
        <f>VLOOKUP($A8,'Return Data'!$B$7:$R$2843,4,0)</f>
        <v>17.829999999999998</v>
      </c>
      <c r="D8" s="65">
        <f>VLOOKUP($A8,'Return Data'!$B$7:$R$2843,10,0)</f>
        <v>4.33</v>
      </c>
      <c r="E8" s="66">
        <f>RANK(D8,D$8:D$32,0)</f>
        <v>11</v>
      </c>
      <c r="F8" s="65">
        <f>VLOOKUP($A8,'Return Data'!$B$7:$R$2843,11,0)</f>
        <v>8.7858000000000001</v>
      </c>
      <c r="G8" s="66">
        <f>RANK(F8,F$8:F$32,0)</f>
        <v>10</v>
      </c>
      <c r="H8" s="65">
        <f>VLOOKUP($A8,'Return Data'!$B$7:$R$2843,12,0)</f>
        <v>17.845300000000002</v>
      </c>
      <c r="I8" s="66">
        <f>RANK(H8,H$8:H$32,0)</f>
        <v>11</v>
      </c>
      <c r="J8" s="65">
        <f>VLOOKUP($A8,'Return Data'!$B$7:$R$2843,13,0)</f>
        <v>27.357099999999999</v>
      </c>
      <c r="K8" s="66">
        <f>RANK(J8,J$8:J$32,0)</f>
        <v>8</v>
      </c>
      <c r="L8" s="65">
        <f>VLOOKUP($A8,'Return Data'!$B$7:$R$2843,17,0)</f>
        <v>12.195499999999999</v>
      </c>
      <c r="M8" s="66">
        <f>RANK(L8,L$8:L$32,0)</f>
        <v>5</v>
      </c>
      <c r="N8" s="65">
        <f>VLOOKUP($A8,'Return Data'!$B$7:$R$2843,14,0)</f>
        <v>9.3310999999999993</v>
      </c>
      <c r="O8" s="66">
        <f>RANK(N8,N$8:N$32,0)</f>
        <v>7</v>
      </c>
      <c r="P8" s="65">
        <f>VLOOKUP($A8,'Return Data'!$B$7:$R$2843,15,0)</f>
        <v>10.0303</v>
      </c>
      <c r="Q8" s="66">
        <f>RANK(P8,P$8:P$32,0)</f>
        <v>5</v>
      </c>
      <c r="R8" s="65">
        <f>VLOOKUP($A8,'Return Data'!$B$7:$R$2843,16,0)</f>
        <v>9.2173999999999996</v>
      </c>
      <c r="S8" s="67">
        <f>RANK(R8,R$8:R$32,0)</f>
        <v>14</v>
      </c>
    </row>
    <row r="9" spans="1:20" x14ac:dyDescent="0.3">
      <c r="A9" s="63" t="s">
        <v>1666</v>
      </c>
      <c r="B9" s="64">
        <f>VLOOKUP($A9,'Return Data'!$B$7:$R$2843,3,0)</f>
        <v>44365</v>
      </c>
      <c r="C9" s="65">
        <f>VLOOKUP($A9,'Return Data'!$B$7:$R$2843,4,0)</f>
        <v>16.88</v>
      </c>
      <c r="D9" s="65">
        <f>VLOOKUP($A9,'Return Data'!$B$7:$R$2843,10,0)</f>
        <v>4.1974999999999998</v>
      </c>
      <c r="E9" s="66">
        <f t="shared" ref="E9:E32" si="0">RANK(D9,D$8:D$32,0)</f>
        <v>13</v>
      </c>
      <c r="F9" s="65">
        <f>VLOOKUP($A9,'Return Data'!$B$7:$R$2843,11,0)</f>
        <v>6.4984000000000002</v>
      </c>
      <c r="G9" s="66">
        <f t="shared" ref="G9:G32" si="1">RANK(F9,F$8:F$32,0)</f>
        <v>16</v>
      </c>
      <c r="H9" s="65">
        <f>VLOOKUP($A9,'Return Data'!$B$7:$R$2843,12,0)</f>
        <v>17.877099999999999</v>
      </c>
      <c r="I9" s="66">
        <f t="shared" ref="I9:I32" si="2">RANK(H9,H$8:H$32,0)</f>
        <v>10</v>
      </c>
      <c r="J9" s="65">
        <f>VLOOKUP($A9,'Return Data'!$B$7:$R$2843,13,0)</f>
        <v>25.876200000000001</v>
      </c>
      <c r="K9" s="66">
        <f t="shared" ref="K9:K32" si="3">RANK(J9,J$8:J$32,0)</f>
        <v>10</v>
      </c>
      <c r="L9" s="65">
        <f>VLOOKUP($A9,'Return Data'!$B$7:$R$2843,17,0)</f>
        <v>11.679</v>
      </c>
      <c r="M9" s="66">
        <f t="shared" ref="M9:M32" si="4">RANK(L9,L$8:L$32,0)</f>
        <v>8</v>
      </c>
      <c r="N9" s="65">
        <f>VLOOKUP($A9,'Return Data'!$B$7:$R$2843,14,0)</f>
        <v>10.1707</v>
      </c>
      <c r="O9" s="66">
        <f t="shared" ref="O9:O30" si="5">RANK(N9,N$8:N$32,0)</f>
        <v>5</v>
      </c>
      <c r="P9" s="65">
        <f>VLOOKUP($A9,'Return Data'!$B$7:$R$2843,15,0)</f>
        <v>10.372299999999999</v>
      </c>
      <c r="Q9" s="66">
        <f t="shared" ref="Q9:Q30" si="6">RANK(P9,P$8:P$32,0)</f>
        <v>3</v>
      </c>
      <c r="R9" s="65">
        <f>VLOOKUP($A9,'Return Data'!$B$7:$R$2843,16,0)</f>
        <v>9.3633000000000006</v>
      </c>
      <c r="S9" s="67">
        <f t="shared" ref="S9:S32" si="7">RANK(R9,R$8:R$32,0)</f>
        <v>12</v>
      </c>
    </row>
    <row r="10" spans="1:20" x14ac:dyDescent="0.3">
      <c r="A10" s="63" t="s">
        <v>1667</v>
      </c>
      <c r="B10" s="64">
        <f>VLOOKUP($A10,'Return Data'!$B$7:$R$2843,3,0)</f>
        <v>44365</v>
      </c>
      <c r="C10" s="65">
        <f>VLOOKUP($A10,'Return Data'!$B$7:$R$2843,4,0)</f>
        <v>12.08</v>
      </c>
      <c r="D10" s="65">
        <f>VLOOKUP($A10,'Return Data'!$B$7:$R$2843,10,0)</f>
        <v>1.9409000000000001</v>
      </c>
      <c r="E10" s="66">
        <f t="shared" si="0"/>
        <v>23</v>
      </c>
      <c r="F10" s="65">
        <f>VLOOKUP($A10,'Return Data'!$B$7:$R$2843,11,0)</f>
        <v>3.1597</v>
      </c>
      <c r="G10" s="66">
        <f t="shared" si="1"/>
        <v>23</v>
      </c>
      <c r="H10" s="65">
        <f>VLOOKUP($A10,'Return Data'!$B$7:$R$2843,12,0)</f>
        <v>7.0922000000000001</v>
      </c>
      <c r="I10" s="66">
        <f t="shared" si="2"/>
        <v>23</v>
      </c>
      <c r="J10" s="65">
        <f>VLOOKUP($A10,'Return Data'!$B$7:$R$2843,13,0)</f>
        <v>13.7476</v>
      </c>
      <c r="K10" s="66">
        <f t="shared" si="3"/>
        <v>23</v>
      </c>
      <c r="L10" s="65"/>
      <c r="M10" s="66"/>
      <c r="N10" s="65"/>
      <c r="O10" s="66"/>
      <c r="P10" s="65"/>
      <c r="Q10" s="66"/>
      <c r="R10" s="65">
        <f>VLOOKUP($A10,'Return Data'!$B$7:$R$2843,16,0)</f>
        <v>10.4491</v>
      </c>
      <c r="S10" s="67">
        <f t="shared" si="7"/>
        <v>4</v>
      </c>
    </row>
    <row r="11" spans="1:20" x14ac:dyDescent="0.3">
      <c r="A11" s="63" t="s">
        <v>1668</v>
      </c>
      <c r="B11" s="64">
        <f>VLOOKUP($A11,'Return Data'!$B$7:$R$2843,3,0)</f>
        <v>44365</v>
      </c>
      <c r="C11" s="65">
        <f>VLOOKUP($A11,'Return Data'!$B$7:$R$2843,4,0)</f>
        <v>16.562999999999999</v>
      </c>
      <c r="D11" s="65">
        <f>VLOOKUP($A11,'Return Data'!$B$7:$R$2843,10,0)</f>
        <v>5.9150999999999998</v>
      </c>
      <c r="E11" s="66">
        <f t="shared" si="0"/>
        <v>2</v>
      </c>
      <c r="F11" s="65">
        <f>VLOOKUP($A11,'Return Data'!$B$7:$R$2843,11,0)</f>
        <v>10.287699999999999</v>
      </c>
      <c r="G11" s="66">
        <f t="shared" si="1"/>
        <v>3</v>
      </c>
      <c r="H11" s="65">
        <f>VLOOKUP($A11,'Return Data'!$B$7:$R$2843,12,0)</f>
        <v>18.3325</v>
      </c>
      <c r="I11" s="66">
        <f t="shared" si="2"/>
        <v>9</v>
      </c>
      <c r="J11" s="65">
        <f>VLOOKUP($A11,'Return Data'!$B$7:$R$2843,13,0)</f>
        <v>28.4252</v>
      </c>
      <c r="K11" s="66">
        <f t="shared" si="3"/>
        <v>7</v>
      </c>
      <c r="L11" s="65">
        <f>VLOOKUP($A11,'Return Data'!$B$7:$R$2843,17,0)</f>
        <v>11.8049</v>
      </c>
      <c r="M11" s="66">
        <f t="shared" si="4"/>
        <v>7</v>
      </c>
      <c r="N11" s="65">
        <f>VLOOKUP($A11,'Return Data'!$B$7:$R$2843,14,0)</f>
        <v>9.2672000000000008</v>
      </c>
      <c r="O11" s="66">
        <f t="shared" si="5"/>
        <v>9</v>
      </c>
      <c r="P11" s="65"/>
      <c r="Q11" s="66"/>
      <c r="R11" s="65">
        <f>VLOOKUP($A11,'Return Data'!$B$7:$R$2843,16,0)</f>
        <v>10.134</v>
      </c>
      <c r="S11" s="67">
        <f t="shared" si="7"/>
        <v>6</v>
      </c>
    </row>
    <row r="12" spans="1:20" x14ac:dyDescent="0.3">
      <c r="A12" s="63" t="s">
        <v>1669</v>
      </c>
      <c r="B12" s="64">
        <f>VLOOKUP($A12,'Return Data'!$B$7:$R$2843,3,0)</f>
        <v>44365</v>
      </c>
      <c r="C12" s="65">
        <f>VLOOKUP($A12,'Return Data'!$B$7:$R$2843,4,0)</f>
        <v>18.2715</v>
      </c>
      <c r="D12" s="65">
        <f>VLOOKUP($A12,'Return Data'!$B$7:$R$2843,10,0)</f>
        <v>4.2542999999999997</v>
      </c>
      <c r="E12" s="66">
        <f t="shared" si="0"/>
        <v>12</v>
      </c>
      <c r="F12" s="65">
        <f>VLOOKUP($A12,'Return Data'!$B$7:$R$2843,11,0)</f>
        <v>7.5622999999999996</v>
      </c>
      <c r="G12" s="66">
        <f t="shared" si="1"/>
        <v>13</v>
      </c>
      <c r="H12" s="65">
        <f>VLOOKUP($A12,'Return Data'!$B$7:$R$2843,12,0)</f>
        <v>13.790100000000001</v>
      </c>
      <c r="I12" s="66">
        <f t="shared" si="2"/>
        <v>16</v>
      </c>
      <c r="J12" s="65">
        <f>VLOOKUP($A12,'Return Data'!$B$7:$R$2843,13,0)</f>
        <v>20.394200000000001</v>
      </c>
      <c r="K12" s="66">
        <f t="shared" si="3"/>
        <v>16</v>
      </c>
      <c r="L12" s="65">
        <f>VLOOKUP($A12,'Return Data'!$B$7:$R$2843,17,0)</f>
        <v>12.443099999999999</v>
      </c>
      <c r="M12" s="66">
        <f t="shared" si="4"/>
        <v>4</v>
      </c>
      <c r="N12" s="65">
        <f>VLOOKUP($A12,'Return Data'!$B$7:$R$2843,14,0)</f>
        <v>10.3894</v>
      </c>
      <c r="O12" s="66">
        <f t="shared" si="5"/>
        <v>3</v>
      </c>
      <c r="P12" s="65">
        <f>VLOOKUP($A12,'Return Data'!$B$7:$R$2843,15,0)</f>
        <v>10.229200000000001</v>
      </c>
      <c r="Q12" s="66">
        <f t="shared" si="6"/>
        <v>4</v>
      </c>
      <c r="R12" s="65">
        <f>VLOOKUP($A12,'Return Data'!$B$7:$R$2843,16,0)</f>
        <v>9.4357000000000006</v>
      </c>
      <c r="S12" s="67">
        <f t="shared" si="7"/>
        <v>10</v>
      </c>
    </row>
    <row r="13" spans="1:20" x14ac:dyDescent="0.3">
      <c r="A13" s="63" t="s">
        <v>1670</v>
      </c>
      <c r="B13" s="64">
        <f>VLOOKUP($A13,'Return Data'!$B$7:$R$2843,3,0)</f>
        <v>44365</v>
      </c>
      <c r="C13" s="65">
        <f>VLOOKUP($A13,'Return Data'!$B$7:$R$2843,4,0)</f>
        <v>12.6685</v>
      </c>
      <c r="D13" s="65">
        <f>VLOOKUP($A13,'Return Data'!$B$7:$R$2843,10,0)</f>
        <v>4.7667000000000002</v>
      </c>
      <c r="E13" s="66">
        <f t="shared" si="0"/>
        <v>10</v>
      </c>
      <c r="F13" s="65">
        <f>VLOOKUP($A13,'Return Data'!$B$7:$R$2843,11,0)</f>
        <v>8.4771000000000001</v>
      </c>
      <c r="G13" s="66">
        <f t="shared" si="1"/>
        <v>12</v>
      </c>
      <c r="H13" s="65">
        <f>VLOOKUP($A13,'Return Data'!$B$7:$R$2843,12,0)</f>
        <v>18.5335</v>
      </c>
      <c r="I13" s="66">
        <f t="shared" si="2"/>
        <v>8</v>
      </c>
      <c r="J13" s="65">
        <f>VLOOKUP($A13,'Return Data'!$B$7:$R$2843,13,0)</f>
        <v>25.931899999999999</v>
      </c>
      <c r="K13" s="66">
        <f t="shared" si="3"/>
        <v>9</v>
      </c>
      <c r="L13" s="65">
        <f>VLOOKUP($A13,'Return Data'!$B$7:$R$2843,17,0)</f>
        <v>10.4084</v>
      </c>
      <c r="M13" s="66">
        <f t="shared" si="4"/>
        <v>13</v>
      </c>
      <c r="N13" s="65"/>
      <c r="O13" s="66"/>
      <c r="P13" s="65"/>
      <c r="Q13" s="66"/>
      <c r="R13" s="65">
        <f>VLOOKUP($A13,'Return Data'!$B$7:$R$2843,16,0)</f>
        <v>8.7789000000000001</v>
      </c>
      <c r="S13" s="67">
        <f t="shared" si="7"/>
        <v>18</v>
      </c>
    </row>
    <row r="14" spans="1:20" x14ac:dyDescent="0.3">
      <c r="A14" s="63" t="s">
        <v>1671</v>
      </c>
      <c r="B14" s="64">
        <f>VLOOKUP($A14,'Return Data'!$B$7:$R$2843,3,0)</f>
        <v>44365</v>
      </c>
      <c r="C14" s="65">
        <f>VLOOKUP($A14,'Return Data'!$B$7:$R$2843,4,0)</f>
        <v>48.890999999999998</v>
      </c>
      <c r="D14" s="65">
        <f>VLOOKUP($A14,'Return Data'!$B$7:$R$2843,10,0)</f>
        <v>6.5326000000000004</v>
      </c>
      <c r="E14" s="66">
        <f t="shared" si="0"/>
        <v>1</v>
      </c>
      <c r="F14" s="65">
        <f>VLOOKUP($A14,'Return Data'!$B$7:$R$2843,11,0)</f>
        <v>12.1713</v>
      </c>
      <c r="G14" s="66">
        <f t="shared" si="1"/>
        <v>1</v>
      </c>
      <c r="H14" s="65">
        <f>VLOOKUP($A14,'Return Data'!$B$7:$R$2843,12,0)</f>
        <v>22.872599999999998</v>
      </c>
      <c r="I14" s="66">
        <f t="shared" si="2"/>
        <v>1</v>
      </c>
      <c r="J14" s="65">
        <f>VLOOKUP($A14,'Return Data'!$B$7:$R$2843,13,0)</f>
        <v>29.925599999999999</v>
      </c>
      <c r="K14" s="66">
        <f t="shared" si="3"/>
        <v>4</v>
      </c>
      <c r="L14" s="65">
        <f>VLOOKUP($A14,'Return Data'!$B$7:$R$2843,17,0)</f>
        <v>11.371700000000001</v>
      </c>
      <c r="M14" s="66">
        <f t="shared" si="4"/>
        <v>9</v>
      </c>
      <c r="N14" s="65">
        <f>VLOOKUP($A14,'Return Data'!$B$7:$R$2843,14,0)</f>
        <v>10.120900000000001</v>
      </c>
      <c r="O14" s="66">
        <f t="shared" si="5"/>
        <v>6</v>
      </c>
      <c r="P14" s="65">
        <f>VLOOKUP($A14,'Return Data'!$B$7:$R$2843,15,0)</f>
        <v>11.7394</v>
      </c>
      <c r="Q14" s="66">
        <f t="shared" si="6"/>
        <v>1</v>
      </c>
      <c r="R14" s="65">
        <f>VLOOKUP($A14,'Return Data'!$B$7:$R$2843,16,0)</f>
        <v>10.465400000000001</v>
      </c>
      <c r="S14" s="67">
        <f t="shared" si="7"/>
        <v>3</v>
      </c>
    </row>
    <row r="15" spans="1:20" x14ac:dyDescent="0.3">
      <c r="A15" s="63" t="s">
        <v>1672</v>
      </c>
      <c r="B15" s="64">
        <f>VLOOKUP($A15,'Return Data'!$B$7:$R$2843,3,0)</f>
        <v>44365</v>
      </c>
      <c r="C15" s="65">
        <f>VLOOKUP($A15,'Return Data'!$B$7:$R$2843,4,0)</f>
        <v>17.11</v>
      </c>
      <c r="D15" s="65">
        <f>VLOOKUP($A15,'Return Data'!$B$7:$R$2843,10,0)</f>
        <v>3.1343999999999999</v>
      </c>
      <c r="E15" s="66">
        <f t="shared" si="0"/>
        <v>20</v>
      </c>
      <c r="F15" s="65">
        <f>VLOOKUP($A15,'Return Data'!$B$7:$R$2843,11,0)</f>
        <v>6.6707999999999998</v>
      </c>
      <c r="G15" s="66">
        <f t="shared" si="1"/>
        <v>15</v>
      </c>
      <c r="H15" s="65">
        <f>VLOOKUP($A15,'Return Data'!$B$7:$R$2843,12,0)</f>
        <v>12.4918</v>
      </c>
      <c r="I15" s="66">
        <f t="shared" si="2"/>
        <v>18</v>
      </c>
      <c r="J15" s="65">
        <f>VLOOKUP($A15,'Return Data'!$B$7:$R$2843,13,0)</f>
        <v>19.4832</v>
      </c>
      <c r="K15" s="66">
        <f t="shared" si="3"/>
        <v>18</v>
      </c>
      <c r="L15" s="65">
        <f>VLOOKUP($A15,'Return Data'!$B$7:$R$2843,17,0)</f>
        <v>8.7279</v>
      </c>
      <c r="M15" s="66">
        <f t="shared" si="4"/>
        <v>18</v>
      </c>
      <c r="N15" s="65">
        <f>VLOOKUP($A15,'Return Data'!$B$7:$R$2843,14,0)</f>
        <v>8.6422000000000008</v>
      </c>
      <c r="O15" s="66">
        <f t="shared" si="5"/>
        <v>13</v>
      </c>
      <c r="P15" s="65">
        <f>VLOOKUP($A15,'Return Data'!$B$7:$R$2843,15,0)</f>
        <v>9.2865000000000002</v>
      </c>
      <c r="Q15" s="66">
        <f t="shared" si="6"/>
        <v>8</v>
      </c>
      <c r="R15" s="65">
        <f>VLOOKUP($A15,'Return Data'!$B$7:$R$2843,16,0)</f>
        <v>8.5592000000000006</v>
      </c>
      <c r="S15" s="67">
        <f t="shared" si="7"/>
        <v>19</v>
      </c>
    </row>
    <row r="16" spans="1:20" x14ac:dyDescent="0.3">
      <c r="A16" s="63" t="s">
        <v>1673</v>
      </c>
      <c r="B16" s="64">
        <f>VLOOKUP($A16,'Return Data'!$B$7:$R$2843,3,0)</f>
        <v>44365</v>
      </c>
      <c r="C16" s="65">
        <f>VLOOKUP($A16,'Return Data'!$B$7:$R$2843,4,0)</f>
        <v>21.5778</v>
      </c>
      <c r="D16" s="65">
        <f>VLOOKUP($A16,'Return Data'!$B$7:$R$2843,10,0)</f>
        <v>2.9091999999999998</v>
      </c>
      <c r="E16" s="66">
        <f t="shared" si="0"/>
        <v>21</v>
      </c>
      <c r="F16" s="65">
        <f>VLOOKUP($A16,'Return Data'!$B$7:$R$2843,11,0)</f>
        <v>6.6798000000000002</v>
      </c>
      <c r="G16" s="66">
        <f t="shared" si="1"/>
        <v>14</v>
      </c>
      <c r="H16" s="65">
        <f>VLOOKUP($A16,'Return Data'!$B$7:$R$2843,12,0)</f>
        <v>14.9933</v>
      </c>
      <c r="I16" s="66">
        <f t="shared" si="2"/>
        <v>14</v>
      </c>
      <c r="J16" s="65">
        <f>VLOOKUP($A16,'Return Data'!$B$7:$R$2843,13,0)</f>
        <v>22.263500000000001</v>
      </c>
      <c r="K16" s="66">
        <f t="shared" si="3"/>
        <v>13</v>
      </c>
      <c r="L16" s="65">
        <f>VLOOKUP($A16,'Return Data'!$B$7:$R$2843,17,0)</f>
        <v>11.042199999999999</v>
      </c>
      <c r="M16" s="66">
        <f t="shared" si="4"/>
        <v>11</v>
      </c>
      <c r="N16" s="65">
        <f>VLOOKUP($A16,'Return Data'!$B$7:$R$2843,14,0)</f>
        <v>8.8911999999999995</v>
      </c>
      <c r="O16" s="66">
        <f t="shared" si="5"/>
        <v>11</v>
      </c>
      <c r="P16" s="65">
        <f>VLOOKUP($A16,'Return Data'!$B$7:$R$2843,15,0)</f>
        <v>7.6763000000000003</v>
      </c>
      <c r="Q16" s="66">
        <f t="shared" si="6"/>
        <v>12</v>
      </c>
      <c r="R16" s="65">
        <f>VLOOKUP($A16,'Return Data'!$B$7:$R$2843,16,0)</f>
        <v>7.6421999999999999</v>
      </c>
      <c r="S16" s="67">
        <f t="shared" si="7"/>
        <v>22</v>
      </c>
    </row>
    <row r="17" spans="1:19" x14ac:dyDescent="0.3">
      <c r="A17" s="63" t="s">
        <v>1674</v>
      </c>
      <c r="B17" s="64">
        <f>VLOOKUP($A17,'Return Data'!$B$7:$R$2843,3,0)</f>
        <v>44365</v>
      </c>
      <c r="C17" s="65">
        <f>VLOOKUP($A17,'Return Data'!$B$7:$R$2843,4,0)</f>
        <v>25.3</v>
      </c>
      <c r="D17" s="65">
        <f>VLOOKUP($A17,'Return Data'!$B$7:$R$2843,10,0)</f>
        <v>3.7309999999999999</v>
      </c>
      <c r="E17" s="66">
        <f t="shared" si="0"/>
        <v>16</v>
      </c>
      <c r="F17" s="65">
        <f>VLOOKUP($A17,'Return Data'!$B$7:$R$2843,11,0)</f>
        <v>6.2579000000000002</v>
      </c>
      <c r="G17" s="66">
        <f t="shared" si="1"/>
        <v>19</v>
      </c>
      <c r="H17" s="65">
        <f>VLOOKUP($A17,'Return Data'!$B$7:$R$2843,12,0)</f>
        <v>11.6012</v>
      </c>
      <c r="I17" s="66">
        <f t="shared" si="2"/>
        <v>21</v>
      </c>
      <c r="J17" s="65">
        <f>VLOOKUP($A17,'Return Data'!$B$7:$R$2843,13,0)</f>
        <v>18.3903</v>
      </c>
      <c r="K17" s="66">
        <f t="shared" si="3"/>
        <v>21</v>
      </c>
      <c r="L17" s="65">
        <f>VLOOKUP($A17,'Return Data'!$B$7:$R$2843,17,0)</f>
        <v>9.5914000000000001</v>
      </c>
      <c r="M17" s="66">
        <f t="shared" si="4"/>
        <v>17</v>
      </c>
      <c r="N17" s="65">
        <f>VLOOKUP($A17,'Return Data'!$B$7:$R$2843,14,0)</f>
        <v>8.2195999999999998</v>
      </c>
      <c r="O17" s="66">
        <f t="shared" si="5"/>
        <v>15</v>
      </c>
      <c r="P17" s="65">
        <f>VLOOKUP($A17,'Return Data'!$B$7:$R$2843,15,0)</f>
        <v>7.4869000000000003</v>
      </c>
      <c r="Q17" s="66">
        <f t="shared" si="6"/>
        <v>13</v>
      </c>
      <c r="R17" s="65">
        <f>VLOOKUP($A17,'Return Data'!$B$7:$R$2843,16,0)</f>
        <v>7.7586000000000004</v>
      </c>
      <c r="S17" s="67">
        <f t="shared" si="7"/>
        <v>21</v>
      </c>
    </row>
    <row r="18" spans="1:19" x14ac:dyDescent="0.3">
      <c r="A18" s="63" t="s">
        <v>1675</v>
      </c>
      <c r="B18" s="64">
        <f>VLOOKUP($A18,'Return Data'!$B$7:$R$2843,3,0)</f>
        <v>44365</v>
      </c>
      <c r="C18" s="65">
        <f>VLOOKUP($A18,'Return Data'!$B$7:$R$2843,4,0)</f>
        <v>12.519500000000001</v>
      </c>
      <c r="D18" s="65">
        <f>VLOOKUP($A18,'Return Data'!$B$7:$R$2843,10,0)</f>
        <v>4.0076000000000001</v>
      </c>
      <c r="E18" s="66">
        <f t="shared" si="0"/>
        <v>15</v>
      </c>
      <c r="F18" s="65">
        <f>VLOOKUP($A18,'Return Data'!$B$7:$R$2843,11,0)</f>
        <v>6.4004000000000003</v>
      </c>
      <c r="G18" s="66">
        <f t="shared" si="1"/>
        <v>17</v>
      </c>
      <c r="H18" s="65">
        <f>VLOOKUP($A18,'Return Data'!$B$7:$R$2843,12,0)</f>
        <v>11.188599999999999</v>
      </c>
      <c r="I18" s="66">
        <f t="shared" si="2"/>
        <v>22</v>
      </c>
      <c r="J18" s="65">
        <f>VLOOKUP($A18,'Return Data'!$B$7:$R$2843,13,0)</f>
        <v>17.646799999999999</v>
      </c>
      <c r="K18" s="66">
        <f t="shared" si="3"/>
        <v>22</v>
      </c>
      <c r="L18" s="65"/>
      <c r="M18" s="66"/>
      <c r="N18" s="65"/>
      <c r="O18" s="66"/>
      <c r="P18" s="65"/>
      <c r="Q18" s="66"/>
      <c r="R18" s="65">
        <f>VLOOKUP($A18,'Return Data'!$B$7:$R$2843,16,0)</f>
        <v>10.3339</v>
      </c>
      <c r="S18" s="67">
        <f t="shared" si="7"/>
        <v>5</v>
      </c>
    </row>
    <row r="19" spans="1:19" x14ac:dyDescent="0.3">
      <c r="A19" s="63" t="s">
        <v>1676</v>
      </c>
      <c r="B19" s="64">
        <f>VLOOKUP($A19,'Return Data'!$B$7:$R$2843,3,0)</f>
        <v>44365</v>
      </c>
      <c r="C19" s="65">
        <f>VLOOKUP($A19,'Return Data'!$B$7:$R$2843,4,0)</f>
        <v>18.121500000000001</v>
      </c>
      <c r="D19" s="65">
        <f>VLOOKUP($A19,'Return Data'!$B$7:$R$2843,10,0)</f>
        <v>3.3736000000000002</v>
      </c>
      <c r="E19" s="66">
        <f t="shared" si="0"/>
        <v>18</v>
      </c>
      <c r="F19" s="65">
        <f>VLOOKUP($A19,'Return Data'!$B$7:$R$2843,11,0)</f>
        <v>5.7645999999999997</v>
      </c>
      <c r="G19" s="66">
        <f t="shared" si="1"/>
        <v>21</v>
      </c>
      <c r="H19" s="65">
        <f>VLOOKUP($A19,'Return Data'!$B$7:$R$2843,12,0)</f>
        <v>12.364000000000001</v>
      </c>
      <c r="I19" s="66">
        <f t="shared" si="2"/>
        <v>19</v>
      </c>
      <c r="J19" s="65">
        <f>VLOOKUP($A19,'Return Data'!$B$7:$R$2843,13,0)</f>
        <v>19.723700000000001</v>
      </c>
      <c r="K19" s="66">
        <f t="shared" si="3"/>
        <v>17</v>
      </c>
      <c r="L19" s="65">
        <f>VLOOKUP($A19,'Return Data'!$B$7:$R$2843,17,0)</f>
        <v>10.7225</v>
      </c>
      <c r="M19" s="66">
        <f t="shared" si="4"/>
        <v>12</v>
      </c>
      <c r="N19" s="65">
        <f>VLOOKUP($A19,'Return Data'!$B$7:$R$2843,14,0)</f>
        <v>9.2710000000000008</v>
      </c>
      <c r="O19" s="66">
        <f t="shared" si="5"/>
        <v>8</v>
      </c>
      <c r="P19" s="65">
        <f>VLOOKUP($A19,'Return Data'!$B$7:$R$2843,15,0)</f>
        <v>9.7490000000000006</v>
      </c>
      <c r="Q19" s="66">
        <f t="shared" si="6"/>
        <v>7</v>
      </c>
      <c r="R19" s="65">
        <f>VLOOKUP($A19,'Return Data'!$B$7:$R$2843,16,0)</f>
        <v>9.3008000000000006</v>
      </c>
      <c r="S19" s="67">
        <f t="shared" si="7"/>
        <v>13</v>
      </c>
    </row>
    <row r="20" spans="1:19" x14ac:dyDescent="0.3">
      <c r="A20" s="63" t="s">
        <v>1677</v>
      </c>
      <c r="B20" s="64">
        <f>VLOOKUP($A20,'Return Data'!$B$7:$R$2843,3,0)</f>
        <v>44365</v>
      </c>
      <c r="C20" s="65">
        <f>VLOOKUP($A20,'Return Data'!$B$7:$R$2843,4,0)</f>
        <v>23.027999999999999</v>
      </c>
      <c r="D20" s="65">
        <f>VLOOKUP($A20,'Return Data'!$B$7:$R$2843,10,0)</f>
        <v>5.8272000000000004</v>
      </c>
      <c r="E20" s="66">
        <f t="shared" si="0"/>
        <v>4</v>
      </c>
      <c r="F20" s="65">
        <f>VLOOKUP($A20,'Return Data'!$B$7:$R$2843,11,0)</f>
        <v>9.9136000000000006</v>
      </c>
      <c r="G20" s="66">
        <f t="shared" si="1"/>
        <v>6</v>
      </c>
      <c r="H20" s="65">
        <f>VLOOKUP($A20,'Return Data'!$B$7:$R$2843,12,0)</f>
        <v>19.2852</v>
      </c>
      <c r="I20" s="66">
        <f t="shared" si="2"/>
        <v>5</v>
      </c>
      <c r="J20" s="65">
        <f>VLOOKUP($A20,'Return Data'!$B$7:$R$2843,13,0)</f>
        <v>31.905100000000001</v>
      </c>
      <c r="K20" s="66">
        <f t="shared" si="3"/>
        <v>2</v>
      </c>
      <c r="L20" s="65">
        <f>VLOOKUP($A20,'Return Data'!$B$7:$R$2843,17,0)</f>
        <v>11.8361</v>
      </c>
      <c r="M20" s="66">
        <f t="shared" si="4"/>
        <v>6</v>
      </c>
      <c r="N20" s="65">
        <f>VLOOKUP($A20,'Return Data'!$B$7:$R$2843,14,0)</f>
        <v>8.5015999999999998</v>
      </c>
      <c r="O20" s="66">
        <f t="shared" si="5"/>
        <v>14</v>
      </c>
      <c r="P20" s="65">
        <f>VLOOKUP($A20,'Return Data'!$B$7:$R$2843,15,0)</f>
        <v>8.7119999999999997</v>
      </c>
      <c r="Q20" s="66">
        <f t="shared" si="6"/>
        <v>10</v>
      </c>
      <c r="R20" s="65">
        <f>VLOOKUP($A20,'Return Data'!$B$7:$R$2843,16,0)</f>
        <v>9.0279000000000007</v>
      </c>
      <c r="S20" s="67">
        <f t="shared" si="7"/>
        <v>16</v>
      </c>
    </row>
    <row r="21" spans="1:19" x14ac:dyDescent="0.3">
      <c r="A21" s="63" t="s">
        <v>1678</v>
      </c>
      <c r="B21" s="64">
        <f>VLOOKUP($A21,'Return Data'!$B$7:$R$2843,3,0)</f>
        <v>44365</v>
      </c>
      <c r="C21" s="65">
        <f>VLOOKUP($A21,'Return Data'!$B$7:$R$2843,4,0)</f>
        <v>15.764200000000001</v>
      </c>
      <c r="D21" s="65">
        <f>VLOOKUP($A21,'Return Data'!$B$7:$R$2843,10,0)</f>
        <v>5.7850999999999999</v>
      </c>
      <c r="E21" s="66">
        <f t="shared" si="0"/>
        <v>5</v>
      </c>
      <c r="F21" s="65">
        <f>VLOOKUP($A21,'Return Data'!$B$7:$R$2843,11,0)</f>
        <v>10.5825</v>
      </c>
      <c r="G21" s="66">
        <f t="shared" si="1"/>
        <v>2</v>
      </c>
      <c r="H21" s="65">
        <f>VLOOKUP($A21,'Return Data'!$B$7:$R$2843,12,0)</f>
        <v>21.521100000000001</v>
      </c>
      <c r="I21" s="66">
        <f t="shared" si="2"/>
        <v>2</v>
      </c>
      <c r="J21" s="65">
        <f>VLOOKUP($A21,'Return Data'!$B$7:$R$2843,13,0)</f>
        <v>32.47</v>
      </c>
      <c r="K21" s="66">
        <f t="shared" si="3"/>
        <v>1</v>
      </c>
      <c r="L21" s="65">
        <f>VLOOKUP($A21,'Return Data'!$B$7:$R$2843,17,0)</f>
        <v>14.961600000000001</v>
      </c>
      <c r="M21" s="66">
        <f t="shared" si="4"/>
        <v>1</v>
      </c>
      <c r="N21" s="65">
        <f>VLOOKUP($A21,'Return Data'!$B$7:$R$2843,14,0)</f>
        <v>12.3223</v>
      </c>
      <c r="O21" s="66">
        <f t="shared" si="5"/>
        <v>1</v>
      </c>
      <c r="P21" s="65"/>
      <c r="Q21" s="66"/>
      <c r="R21" s="65">
        <f>VLOOKUP($A21,'Return Data'!$B$7:$R$2843,16,0)</f>
        <v>10.9559</v>
      </c>
      <c r="S21" s="67">
        <f t="shared" si="7"/>
        <v>2</v>
      </c>
    </row>
    <row r="22" spans="1:19" x14ac:dyDescent="0.3">
      <c r="A22" s="63" t="s">
        <v>1679</v>
      </c>
      <c r="B22" s="64">
        <f>VLOOKUP($A22,'Return Data'!$B$7:$R$2843,3,0)</f>
        <v>44365</v>
      </c>
      <c r="C22" s="65">
        <f>VLOOKUP($A22,'Return Data'!$B$7:$R$2843,4,0)</f>
        <v>14.131</v>
      </c>
      <c r="D22" s="65">
        <f>VLOOKUP($A22,'Return Data'!$B$7:$R$2843,10,0)</f>
        <v>5.5025000000000004</v>
      </c>
      <c r="E22" s="66">
        <f t="shared" si="0"/>
        <v>6</v>
      </c>
      <c r="F22" s="65">
        <f>VLOOKUP($A22,'Return Data'!$B$7:$R$2843,11,0)</f>
        <v>10.2864</v>
      </c>
      <c r="G22" s="66">
        <f t="shared" si="1"/>
        <v>4</v>
      </c>
      <c r="H22" s="65">
        <f>VLOOKUP($A22,'Return Data'!$B$7:$R$2843,12,0)</f>
        <v>19.876100000000001</v>
      </c>
      <c r="I22" s="66">
        <f t="shared" si="2"/>
        <v>4</v>
      </c>
      <c r="J22" s="65">
        <f>VLOOKUP($A22,'Return Data'!$B$7:$R$2843,13,0)</f>
        <v>31.329000000000001</v>
      </c>
      <c r="K22" s="66">
        <f t="shared" si="3"/>
        <v>3</v>
      </c>
      <c r="L22" s="65"/>
      <c r="M22" s="66"/>
      <c r="N22" s="65"/>
      <c r="O22" s="66"/>
      <c r="P22" s="65"/>
      <c r="Q22" s="66"/>
      <c r="R22" s="65">
        <f>VLOOKUP($A22,'Return Data'!$B$7:$R$2843,16,0)</f>
        <v>14.807600000000001</v>
      </c>
      <c r="S22" s="67">
        <f t="shared" si="7"/>
        <v>1</v>
      </c>
    </row>
    <row r="23" spans="1:19" x14ac:dyDescent="0.3">
      <c r="A23" s="63" t="s">
        <v>1680</v>
      </c>
      <c r="B23" s="64">
        <f>VLOOKUP($A23,'Return Data'!$B$7:$R$2843,3,0)</f>
        <v>44365</v>
      </c>
      <c r="C23" s="65">
        <f>VLOOKUP($A23,'Return Data'!$B$7:$R$2843,4,0)</f>
        <v>12.574199999999999</v>
      </c>
      <c r="D23" s="65">
        <f>VLOOKUP($A23,'Return Data'!$B$7:$R$2843,10,0)</f>
        <v>4.1505000000000001</v>
      </c>
      <c r="E23" s="66">
        <f t="shared" si="0"/>
        <v>14</v>
      </c>
      <c r="F23" s="65">
        <f>VLOOKUP($A23,'Return Data'!$B$7:$R$2843,11,0)</f>
        <v>8.4937000000000005</v>
      </c>
      <c r="G23" s="66">
        <f t="shared" si="1"/>
        <v>11</v>
      </c>
      <c r="H23" s="65">
        <f>VLOOKUP($A23,'Return Data'!$B$7:$R$2843,12,0)</f>
        <v>17.0063</v>
      </c>
      <c r="I23" s="66">
        <f t="shared" si="2"/>
        <v>12</v>
      </c>
      <c r="J23" s="65">
        <f>VLOOKUP($A23,'Return Data'!$B$7:$R$2843,13,0)</f>
        <v>22.224399999999999</v>
      </c>
      <c r="K23" s="66">
        <f t="shared" si="3"/>
        <v>14</v>
      </c>
      <c r="L23" s="65">
        <f>VLOOKUP($A23,'Return Data'!$B$7:$R$2843,17,0)</f>
        <v>-2.2153</v>
      </c>
      <c r="M23" s="66">
        <f t="shared" si="4"/>
        <v>19</v>
      </c>
      <c r="N23" s="65">
        <f>VLOOKUP($A23,'Return Data'!$B$7:$R$2843,14,0)</f>
        <v>-1.1685000000000001</v>
      </c>
      <c r="O23" s="66">
        <f t="shared" si="5"/>
        <v>16</v>
      </c>
      <c r="P23" s="65">
        <f>VLOOKUP($A23,'Return Data'!$B$7:$R$2843,15,0)</f>
        <v>3.6139999999999999</v>
      </c>
      <c r="Q23" s="66">
        <f t="shared" si="6"/>
        <v>14</v>
      </c>
      <c r="R23" s="65">
        <f>VLOOKUP($A23,'Return Data'!$B$7:$R$2843,16,0)</f>
        <v>3.8538000000000001</v>
      </c>
      <c r="S23" s="67">
        <f t="shared" si="7"/>
        <v>23</v>
      </c>
    </row>
    <row r="24" spans="1:19" x14ac:dyDescent="0.3">
      <c r="A24" s="63" t="s">
        <v>1681</v>
      </c>
      <c r="B24" s="64">
        <f>VLOOKUP($A24,'Return Data'!$B$7:$R$2843,3,0)</f>
        <v>44365</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44365</v>
      </c>
      <c r="C26" s="65">
        <f>VLOOKUP($A26,'Return Data'!$B$7:$R$2843,4,0)</f>
        <v>41.386800000000001</v>
      </c>
      <c r="D26" s="65">
        <f>VLOOKUP($A26,'Return Data'!$B$7:$R$2843,10,0)</f>
        <v>5.2271999999999998</v>
      </c>
      <c r="E26" s="66">
        <f t="shared" si="0"/>
        <v>7</v>
      </c>
      <c r="F26" s="65">
        <f>VLOOKUP($A26,'Return Data'!$B$7:$R$2843,11,0)</f>
        <v>8.8396000000000008</v>
      </c>
      <c r="G26" s="66">
        <f t="shared" si="1"/>
        <v>9</v>
      </c>
      <c r="H26" s="65">
        <f>VLOOKUP($A26,'Return Data'!$B$7:$R$2843,12,0)</f>
        <v>15.938800000000001</v>
      </c>
      <c r="I26" s="66">
        <f t="shared" si="2"/>
        <v>13</v>
      </c>
      <c r="J26" s="65">
        <f>VLOOKUP($A26,'Return Data'!$B$7:$R$2843,13,0)</f>
        <v>23.1069</v>
      </c>
      <c r="K26" s="66">
        <f t="shared" si="3"/>
        <v>12</v>
      </c>
      <c r="L26" s="65">
        <f>VLOOKUP($A26,'Return Data'!$B$7:$R$2843,17,0)</f>
        <v>9.8179999999999996</v>
      </c>
      <c r="M26" s="66">
        <f t="shared" si="4"/>
        <v>15</v>
      </c>
      <c r="N26" s="65">
        <f>VLOOKUP($A26,'Return Data'!$B$7:$R$2843,14,0)</f>
        <v>8.9875000000000007</v>
      </c>
      <c r="O26" s="66">
        <f t="shared" si="5"/>
        <v>10</v>
      </c>
      <c r="P26" s="65">
        <f>VLOOKUP($A26,'Return Data'!$B$7:$R$2843,15,0)</f>
        <v>8.8786000000000005</v>
      </c>
      <c r="Q26" s="66">
        <f t="shared" si="6"/>
        <v>9</v>
      </c>
      <c r="R26" s="65">
        <f>VLOOKUP($A26,'Return Data'!$B$7:$R$2843,16,0)</f>
        <v>9.6987000000000005</v>
      </c>
      <c r="S26" s="67">
        <f t="shared" si="7"/>
        <v>8</v>
      </c>
    </row>
    <row r="27" spans="1:19" x14ac:dyDescent="0.3">
      <c r="A27" s="63" t="s">
        <v>1684</v>
      </c>
      <c r="B27" s="64">
        <f>VLOOKUP($A27,'Return Data'!$B$7:$R$2843,3,0)</f>
        <v>44365</v>
      </c>
      <c r="C27" s="65">
        <f>VLOOKUP($A27,'Return Data'!$B$7:$R$2843,4,0)</f>
        <v>49.909500000000001</v>
      </c>
      <c r="D27" s="65">
        <f>VLOOKUP($A27,'Return Data'!$B$7:$R$2843,10,0)</f>
        <v>5.8571</v>
      </c>
      <c r="E27" s="66">
        <f t="shared" si="0"/>
        <v>3</v>
      </c>
      <c r="F27" s="65">
        <f>VLOOKUP($A27,'Return Data'!$B$7:$R$2843,11,0)</f>
        <v>10.2125</v>
      </c>
      <c r="G27" s="66">
        <f t="shared" si="1"/>
        <v>5</v>
      </c>
      <c r="H27" s="65">
        <f>VLOOKUP($A27,'Return Data'!$B$7:$R$2843,12,0)</f>
        <v>19.958600000000001</v>
      </c>
      <c r="I27" s="66">
        <f t="shared" si="2"/>
        <v>3</v>
      </c>
      <c r="J27" s="65">
        <f>VLOOKUP($A27,'Return Data'!$B$7:$R$2843,13,0)</f>
        <v>29.4391</v>
      </c>
      <c r="K27" s="66">
        <f t="shared" si="3"/>
        <v>5</v>
      </c>
      <c r="L27" s="65">
        <f>VLOOKUP($A27,'Return Data'!$B$7:$R$2843,17,0)</f>
        <v>14.1737</v>
      </c>
      <c r="M27" s="66">
        <f t="shared" si="4"/>
        <v>2</v>
      </c>
      <c r="N27" s="65">
        <f>VLOOKUP($A27,'Return Data'!$B$7:$R$2843,14,0)</f>
        <v>11.113</v>
      </c>
      <c r="O27" s="66">
        <f t="shared" si="5"/>
        <v>2</v>
      </c>
      <c r="P27" s="65">
        <f>VLOOKUP($A27,'Return Data'!$B$7:$R$2843,15,0)</f>
        <v>10.661199999999999</v>
      </c>
      <c r="Q27" s="66">
        <f t="shared" si="6"/>
        <v>2</v>
      </c>
      <c r="R27" s="65">
        <f>VLOOKUP($A27,'Return Data'!$B$7:$R$2843,16,0)</f>
        <v>8.9262999999999995</v>
      </c>
      <c r="S27" s="67">
        <f t="shared" si="7"/>
        <v>17</v>
      </c>
    </row>
    <row r="28" spans="1:19" x14ac:dyDescent="0.3">
      <c r="A28" s="63" t="s">
        <v>1685</v>
      </c>
      <c r="B28" s="64">
        <f>VLOOKUP($A28,'Return Data'!$B$7:$R$2843,3,0)</f>
        <v>44365</v>
      </c>
      <c r="C28" s="65">
        <f>VLOOKUP($A28,'Return Data'!$B$7:$R$2843,4,0)</f>
        <v>17.7287</v>
      </c>
      <c r="D28" s="65">
        <f>VLOOKUP($A28,'Return Data'!$B$7:$R$2843,10,0)</f>
        <v>5.0663999999999998</v>
      </c>
      <c r="E28" s="66">
        <f t="shared" si="0"/>
        <v>8</v>
      </c>
      <c r="F28" s="65">
        <f>VLOOKUP($A28,'Return Data'!$B$7:$R$2843,11,0)</f>
        <v>8.8552</v>
      </c>
      <c r="G28" s="66">
        <f t="shared" si="1"/>
        <v>8</v>
      </c>
      <c r="H28" s="65">
        <f>VLOOKUP($A28,'Return Data'!$B$7:$R$2843,12,0)</f>
        <v>19.244700000000002</v>
      </c>
      <c r="I28" s="66">
        <f t="shared" si="2"/>
        <v>6</v>
      </c>
      <c r="J28" s="65">
        <f>VLOOKUP($A28,'Return Data'!$B$7:$R$2843,13,0)</f>
        <v>28.982900000000001</v>
      </c>
      <c r="K28" s="66">
        <f t="shared" si="3"/>
        <v>6</v>
      </c>
      <c r="L28" s="65">
        <f>VLOOKUP($A28,'Return Data'!$B$7:$R$2843,17,0)</f>
        <v>12.9018</v>
      </c>
      <c r="M28" s="66">
        <f t="shared" si="4"/>
        <v>3</v>
      </c>
      <c r="N28" s="65">
        <f>VLOOKUP($A28,'Return Data'!$B$7:$R$2843,14,0)</f>
        <v>10.3261</v>
      </c>
      <c r="O28" s="66">
        <f t="shared" si="5"/>
        <v>4</v>
      </c>
      <c r="P28" s="65">
        <f>VLOOKUP($A28,'Return Data'!$B$7:$R$2843,15,0)</f>
        <v>10.0237</v>
      </c>
      <c r="Q28" s="66">
        <f t="shared" si="6"/>
        <v>6</v>
      </c>
      <c r="R28" s="65">
        <f>VLOOKUP($A28,'Return Data'!$B$7:$R$2843,16,0)</f>
        <v>9.8998000000000008</v>
      </c>
      <c r="S28" s="67">
        <f t="shared" si="7"/>
        <v>7</v>
      </c>
    </row>
    <row r="29" spans="1:19" x14ac:dyDescent="0.3">
      <c r="A29" s="63" t="s">
        <v>1686</v>
      </c>
      <c r="B29" s="64">
        <f>VLOOKUP($A29,'Return Data'!$B$7:$R$2843,3,0)</f>
        <v>44365</v>
      </c>
      <c r="C29" s="65">
        <f>VLOOKUP($A29,'Return Data'!$B$7:$R$2843,4,0)</f>
        <v>12.603300000000001</v>
      </c>
      <c r="D29" s="65">
        <f>VLOOKUP($A29,'Return Data'!$B$7:$R$2843,10,0)</f>
        <v>3.3744000000000001</v>
      </c>
      <c r="E29" s="66">
        <f t="shared" si="0"/>
        <v>17</v>
      </c>
      <c r="F29" s="65">
        <f>VLOOKUP($A29,'Return Data'!$B$7:$R$2843,11,0)</f>
        <v>5.9287999999999998</v>
      </c>
      <c r="G29" s="66">
        <f t="shared" si="1"/>
        <v>20</v>
      </c>
      <c r="H29" s="65">
        <f>VLOOKUP($A29,'Return Data'!$B$7:$R$2843,12,0)</f>
        <v>12.5405</v>
      </c>
      <c r="I29" s="66">
        <f t="shared" si="2"/>
        <v>17</v>
      </c>
      <c r="J29" s="65">
        <f>VLOOKUP($A29,'Return Data'!$B$7:$R$2843,13,0)</f>
        <v>19.281700000000001</v>
      </c>
      <c r="K29" s="66">
        <f t="shared" si="3"/>
        <v>19</v>
      </c>
      <c r="L29" s="65"/>
      <c r="M29" s="66"/>
      <c r="N29" s="65"/>
      <c r="O29" s="66"/>
      <c r="P29" s="65"/>
      <c r="Q29" s="66"/>
      <c r="R29" s="65">
        <f>VLOOKUP($A29,'Return Data'!$B$7:$R$2843,16,0)</f>
        <v>9.5704999999999991</v>
      </c>
      <c r="S29" s="67">
        <f t="shared" si="7"/>
        <v>9</v>
      </c>
    </row>
    <row r="30" spans="1:19" x14ac:dyDescent="0.3">
      <c r="A30" s="63" t="s">
        <v>1687</v>
      </c>
      <c r="B30" s="64">
        <f>VLOOKUP($A30,'Return Data'!$B$7:$R$2843,3,0)</f>
        <v>44365</v>
      </c>
      <c r="C30" s="65">
        <f>VLOOKUP($A30,'Return Data'!$B$7:$R$2843,4,0)</f>
        <v>42.513500000000001</v>
      </c>
      <c r="D30" s="65">
        <f>VLOOKUP($A30,'Return Data'!$B$7:$R$2843,10,0)</f>
        <v>3.2044000000000001</v>
      </c>
      <c r="E30" s="66">
        <f t="shared" si="0"/>
        <v>19</v>
      </c>
      <c r="F30" s="65">
        <f>VLOOKUP($A30,'Return Data'!$B$7:$R$2843,11,0)</f>
        <v>6.3815999999999997</v>
      </c>
      <c r="G30" s="66">
        <f t="shared" si="1"/>
        <v>18</v>
      </c>
      <c r="H30" s="65">
        <f>VLOOKUP($A30,'Return Data'!$B$7:$R$2843,12,0)</f>
        <v>14.311</v>
      </c>
      <c r="I30" s="66">
        <f t="shared" si="2"/>
        <v>15</v>
      </c>
      <c r="J30" s="65">
        <f>VLOOKUP($A30,'Return Data'!$B$7:$R$2843,13,0)</f>
        <v>21.048999999999999</v>
      </c>
      <c r="K30" s="66">
        <f t="shared" si="3"/>
        <v>15</v>
      </c>
      <c r="L30" s="65">
        <f>VLOOKUP($A30,'Return Data'!$B$7:$R$2843,17,0)</f>
        <v>9.7685999999999993</v>
      </c>
      <c r="M30" s="66">
        <f t="shared" si="4"/>
        <v>16</v>
      </c>
      <c r="N30" s="65">
        <f>VLOOKUP($A30,'Return Data'!$B$7:$R$2843,14,0)</f>
        <v>8.8795000000000002</v>
      </c>
      <c r="O30" s="66">
        <f t="shared" si="5"/>
        <v>12</v>
      </c>
      <c r="P30" s="65">
        <f>VLOOKUP($A30,'Return Data'!$B$7:$R$2843,15,0)</f>
        <v>8.4200999999999997</v>
      </c>
      <c r="Q30" s="66">
        <f t="shared" si="6"/>
        <v>11</v>
      </c>
      <c r="R30" s="65">
        <f>VLOOKUP($A30,'Return Data'!$B$7:$R$2843,16,0)</f>
        <v>8.3305000000000007</v>
      </c>
      <c r="S30" s="67">
        <f t="shared" si="7"/>
        <v>20</v>
      </c>
    </row>
    <row r="31" spans="1:19" x14ac:dyDescent="0.3">
      <c r="A31" s="63" t="s">
        <v>1688</v>
      </c>
      <c r="B31" s="64">
        <f>VLOOKUP($A31,'Return Data'!$B$7:$R$2843,3,0)</f>
        <v>44365</v>
      </c>
      <c r="C31" s="65">
        <f>VLOOKUP($A31,'Return Data'!$B$7:$R$2843,4,0)</f>
        <v>12.92</v>
      </c>
      <c r="D31" s="65">
        <f>VLOOKUP($A31,'Return Data'!$B$7:$R$2843,10,0)</f>
        <v>2.8662000000000001</v>
      </c>
      <c r="E31" s="66">
        <f t="shared" si="0"/>
        <v>22</v>
      </c>
      <c r="F31" s="65">
        <f>VLOOKUP($A31,'Return Data'!$B$7:$R$2843,11,0)</f>
        <v>4.9553000000000003</v>
      </c>
      <c r="G31" s="66">
        <f t="shared" si="1"/>
        <v>22</v>
      </c>
      <c r="H31" s="65">
        <f>VLOOKUP($A31,'Return Data'!$B$7:$R$2843,12,0)</f>
        <v>12.2502</v>
      </c>
      <c r="I31" s="66">
        <f t="shared" si="2"/>
        <v>20</v>
      </c>
      <c r="J31" s="65">
        <f>VLOOKUP($A31,'Return Data'!$B$7:$R$2843,13,0)</f>
        <v>18.75</v>
      </c>
      <c r="K31" s="66">
        <f t="shared" si="3"/>
        <v>20</v>
      </c>
      <c r="L31" s="65">
        <f>VLOOKUP($A31,'Return Data'!$B$7:$R$2843,17,0)</f>
        <v>10.18</v>
      </c>
      <c r="M31" s="66">
        <f t="shared" si="4"/>
        <v>14</v>
      </c>
      <c r="N31" s="65"/>
      <c r="O31" s="66"/>
      <c r="P31" s="65"/>
      <c r="Q31" s="66"/>
      <c r="R31" s="65">
        <f>VLOOKUP($A31,'Return Data'!$B$7:$R$2843,16,0)</f>
        <v>9.3703000000000003</v>
      </c>
      <c r="S31" s="67">
        <f t="shared" si="7"/>
        <v>11</v>
      </c>
    </row>
    <row r="32" spans="1:19" x14ac:dyDescent="0.3">
      <c r="A32" s="63" t="s">
        <v>1689</v>
      </c>
      <c r="B32" s="64">
        <f>VLOOKUP($A32,'Return Data'!$B$7:$R$2843,3,0)</f>
        <v>44365</v>
      </c>
      <c r="C32" s="65">
        <f>VLOOKUP($A32,'Return Data'!$B$7:$R$2843,4,0)</f>
        <v>12.7477</v>
      </c>
      <c r="D32" s="65">
        <f>VLOOKUP($A32,'Return Data'!$B$7:$R$2843,10,0)</f>
        <v>4.8632</v>
      </c>
      <c r="E32" s="66">
        <f t="shared" si="0"/>
        <v>9</v>
      </c>
      <c r="F32" s="65">
        <f>VLOOKUP($A32,'Return Data'!$B$7:$R$2843,11,0)</f>
        <v>9.4007000000000005</v>
      </c>
      <c r="G32" s="66">
        <f t="shared" si="1"/>
        <v>7</v>
      </c>
      <c r="H32" s="65">
        <f>VLOOKUP($A32,'Return Data'!$B$7:$R$2843,12,0)</f>
        <v>18.628499999999999</v>
      </c>
      <c r="I32" s="66">
        <f t="shared" si="2"/>
        <v>7</v>
      </c>
      <c r="J32" s="65">
        <f>VLOOKUP($A32,'Return Data'!$B$7:$R$2843,13,0)</f>
        <v>25.491700000000002</v>
      </c>
      <c r="K32" s="66">
        <f t="shared" si="3"/>
        <v>11</v>
      </c>
      <c r="L32" s="65">
        <f>VLOOKUP($A32,'Return Data'!$B$7:$R$2843,17,0)</f>
        <v>11.2509</v>
      </c>
      <c r="M32" s="66">
        <f t="shared" si="4"/>
        <v>10</v>
      </c>
      <c r="N32" s="65"/>
      <c r="O32" s="66"/>
      <c r="P32" s="65"/>
      <c r="Q32" s="66"/>
      <c r="R32" s="65">
        <f>VLOOKUP($A32,'Return Data'!$B$7:$R$2843,16,0)</f>
        <v>9.0479000000000003</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4.3833521739130443</v>
      </c>
      <c r="E34" s="74"/>
      <c r="F34" s="75">
        <f>AVERAGE(F8:F32)</f>
        <v>7.937639130434782</v>
      </c>
      <c r="G34" s="74"/>
      <c r="H34" s="75">
        <f>AVERAGE(H8:H32)</f>
        <v>16.067095652173915</v>
      </c>
      <c r="I34" s="74"/>
      <c r="J34" s="75">
        <f>AVERAGE(J8:J32)</f>
        <v>24.051960869565217</v>
      </c>
      <c r="K34" s="74"/>
      <c r="L34" s="75">
        <f>AVERAGE(L8:L32)</f>
        <v>10.666421052631579</v>
      </c>
      <c r="M34" s="74"/>
      <c r="N34" s="75">
        <f>AVERAGE(N8:N32)</f>
        <v>8.9540500000000005</v>
      </c>
      <c r="O34" s="74"/>
      <c r="P34" s="75">
        <f>AVERAGE(P8:P32)</f>
        <v>9.0628214285714304</v>
      </c>
      <c r="Q34" s="74"/>
      <c r="R34" s="75">
        <f>AVERAGE(R8:R32)</f>
        <v>9.3446826086956545</v>
      </c>
      <c r="S34" s="76"/>
    </row>
    <row r="35" spans="1:19" x14ac:dyDescent="0.3">
      <c r="A35" s="73" t="s">
        <v>28</v>
      </c>
      <c r="B35" s="74"/>
      <c r="C35" s="74"/>
      <c r="D35" s="75">
        <f>MIN(D8:D32)</f>
        <v>1.9409000000000001</v>
      </c>
      <c r="E35" s="74"/>
      <c r="F35" s="75">
        <f>MIN(F8:F32)</f>
        <v>3.1597</v>
      </c>
      <c r="G35" s="74"/>
      <c r="H35" s="75">
        <f>MIN(H8:H32)</f>
        <v>7.0922000000000001</v>
      </c>
      <c r="I35" s="74"/>
      <c r="J35" s="75">
        <f>MIN(J8:J32)</f>
        <v>13.7476</v>
      </c>
      <c r="K35" s="74"/>
      <c r="L35" s="75">
        <f>MIN(L8:L32)</f>
        <v>-2.2153</v>
      </c>
      <c r="M35" s="74"/>
      <c r="N35" s="75">
        <f>MIN(N8:N32)</f>
        <v>-1.1685000000000001</v>
      </c>
      <c r="O35" s="74"/>
      <c r="P35" s="75">
        <f>MIN(P8:P32)</f>
        <v>3.6139999999999999</v>
      </c>
      <c r="Q35" s="74"/>
      <c r="R35" s="75">
        <f>MIN(R8:R32)</f>
        <v>3.8538000000000001</v>
      </c>
      <c r="S35" s="76"/>
    </row>
    <row r="36" spans="1:19" ht="15" thickBot="1" x14ac:dyDescent="0.35">
      <c r="A36" s="77" t="s">
        <v>29</v>
      </c>
      <c r="B36" s="78"/>
      <c r="C36" s="78"/>
      <c r="D36" s="79">
        <f>MAX(D8:D32)</f>
        <v>6.5326000000000004</v>
      </c>
      <c r="E36" s="78"/>
      <c r="F36" s="79">
        <f>MAX(F8:F32)</f>
        <v>12.1713</v>
      </c>
      <c r="G36" s="78"/>
      <c r="H36" s="79">
        <f>MAX(H8:H32)</f>
        <v>22.872599999999998</v>
      </c>
      <c r="I36" s="78"/>
      <c r="J36" s="79">
        <f>MAX(J8:J32)</f>
        <v>32.47</v>
      </c>
      <c r="K36" s="78"/>
      <c r="L36" s="79">
        <f>MAX(L8:L32)</f>
        <v>14.961600000000001</v>
      </c>
      <c r="M36" s="78"/>
      <c r="N36" s="79">
        <f>MAX(N8:N32)</f>
        <v>12.3223</v>
      </c>
      <c r="O36" s="78"/>
      <c r="P36" s="79">
        <f>MAX(P8:P32)</f>
        <v>11.7394</v>
      </c>
      <c r="Q36" s="78"/>
      <c r="R36" s="79">
        <f>MAX(R8:R32)</f>
        <v>14.807600000000001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44365</v>
      </c>
      <c r="C8" s="65">
        <f>VLOOKUP($A8,'Return Data'!$B$7:$R$2843,4,0)</f>
        <v>16.63</v>
      </c>
      <c r="D8" s="65">
        <f>VLOOKUP($A8,'Return Data'!$B$7:$R$2843,10,0)</f>
        <v>4.0025000000000004</v>
      </c>
      <c r="E8" s="66">
        <f>RANK(D8,D$8:D$32,0)</f>
        <v>11</v>
      </c>
      <c r="F8" s="65">
        <f>VLOOKUP($A8,'Return Data'!$B$7:$R$2843,11,0)</f>
        <v>8.1978000000000009</v>
      </c>
      <c r="G8" s="66">
        <f>RANK(F8,F$8:F$32,0)</f>
        <v>9</v>
      </c>
      <c r="H8" s="65">
        <f>VLOOKUP($A8,'Return Data'!$B$7:$R$2843,12,0)</f>
        <v>16.948</v>
      </c>
      <c r="I8" s="66">
        <f>RANK(H8,H$8:H$32,0)</f>
        <v>9</v>
      </c>
      <c r="J8" s="65">
        <f>VLOOKUP($A8,'Return Data'!$B$7:$R$2843,13,0)</f>
        <v>26.175999999999998</v>
      </c>
      <c r="K8" s="66">
        <f>RANK(J8,J$8:J$32,0)</f>
        <v>8</v>
      </c>
      <c r="L8" s="65">
        <f>VLOOKUP($A8,'Return Data'!$B$7:$R$2843,17,0)</f>
        <v>11.137499999999999</v>
      </c>
      <c r="M8" s="66">
        <f>RANK(L8,L$8:L$32,0)</f>
        <v>5</v>
      </c>
      <c r="N8" s="65">
        <f>VLOOKUP($A8,'Return Data'!$B$7:$R$2843,14,0)</f>
        <v>8.2702000000000009</v>
      </c>
      <c r="O8" s="66">
        <f>RANK(N8,N$8:N$32,0)</f>
        <v>8</v>
      </c>
      <c r="P8" s="65">
        <f>VLOOKUP($A8,'Return Data'!$B$7:$R$2843,15,0)</f>
        <v>8.8859999999999992</v>
      </c>
      <c r="Q8" s="66">
        <f>RANK(P8,P$8:P$32,0)</f>
        <v>5</v>
      </c>
      <c r="R8" s="65">
        <f>VLOOKUP($A8,'Return Data'!$B$7:$R$2843,16,0)</f>
        <v>8.0632999999999999</v>
      </c>
      <c r="S8" s="67">
        <f>RANK(R8,R$8:R$32,0)</f>
        <v>13</v>
      </c>
    </row>
    <row r="9" spans="1:20" x14ac:dyDescent="0.3">
      <c r="A9" s="63" t="s">
        <v>1691</v>
      </c>
      <c r="B9" s="64">
        <f>VLOOKUP($A9,'Return Data'!$B$7:$R$2843,3,0)</f>
        <v>44365</v>
      </c>
      <c r="C9" s="65">
        <f>VLOOKUP($A9,'Return Data'!$B$7:$R$2843,4,0)</f>
        <v>15.72</v>
      </c>
      <c r="D9" s="65">
        <f>VLOOKUP($A9,'Return Data'!$B$7:$R$2843,10,0)</f>
        <v>3.8309000000000002</v>
      </c>
      <c r="E9" s="66">
        <f t="shared" ref="E9:E32" si="0">RANK(D9,D$8:D$32,0)</f>
        <v>14</v>
      </c>
      <c r="F9" s="65">
        <f>VLOOKUP($A9,'Return Data'!$B$7:$R$2843,11,0)</f>
        <v>5.7161999999999997</v>
      </c>
      <c r="G9" s="66">
        <f t="shared" ref="G9:G32" si="1">RANK(F9,F$8:F$32,0)</f>
        <v>17</v>
      </c>
      <c r="H9" s="65">
        <f>VLOOKUP($A9,'Return Data'!$B$7:$R$2843,12,0)</f>
        <v>16.6172</v>
      </c>
      <c r="I9" s="66">
        <f t="shared" ref="I9:I32" si="2">RANK(H9,H$8:H$32,0)</f>
        <v>11</v>
      </c>
      <c r="J9" s="65">
        <f>VLOOKUP($A9,'Return Data'!$B$7:$R$2843,13,0)</f>
        <v>24.1706</v>
      </c>
      <c r="K9" s="66">
        <f t="shared" ref="K9:K32" si="3">RANK(J9,J$8:J$32,0)</f>
        <v>11</v>
      </c>
      <c r="L9" s="65">
        <f>VLOOKUP($A9,'Return Data'!$B$7:$R$2843,17,0)</f>
        <v>10.2476</v>
      </c>
      <c r="M9" s="66">
        <f t="shared" ref="M9:M32" si="4">RANK(L9,L$8:L$32,0)</f>
        <v>9</v>
      </c>
      <c r="N9" s="65">
        <f>VLOOKUP($A9,'Return Data'!$B$7:$R$2843,14,0)</f>
        <v>8.8384999999999998</v>
      </c>
      <c r="O9" s="66">
        <f t="shared" ref="O9:O30" si="5">RANK(N9,N$8:N$32,0)</f>
        <v>6</v>
      </c>
      <c r="P9" s="65">
        <f>VLOOKUP($A9,'Return Data'!$B$7:$R$2843,15,0)</f>
        <v>9.0472000000000001</v>
      </c>
      <c r="Q9" s="66">
        <f t="shared" ref="Q9:Q30" si="6">RANK(P9,P$8:P$32,0)</f>
        <v>4</v>
      </c>
      <c r="R9" s="65">
        <f>VLOOKUP($A9,'Return Data'!$B$7:$R$2843,16,0)</f>
        <v>8.0402000000000005</v>
      </c>
      <c r="S9" s="67">
        <f t="shared" ref="S9:S32" si="7">RANK(R9,R$8:R$32,0)</f>
        <v>14</v>
      </c>
    </row>
    <row r="10" spans="1:20" x14ac:dyDescent="0.3">
      <c r="A10" s="63" t="s">
        <v>1692</v>
      </c>
      <c r="B10" s="64">
        <f>VLOOKUP($A10,'Return Data'!$B$7:$R$2843,3,0)</f>
        <v>44365</v>
      </c>
      <c r="C10" s="65">
        <f>VLOOKUP($A10,'Return Data'!$B$7:$R$2843,4,0)</f>
        <v>11.83</v>
      </c>
      <c r="D10" s="65">
        <f>VLOOKUP($A10,'Return Data'!$B$7:$R$2843,10,0)</f>
        <v>1.6323000000000001</v>
      </c>
      <c r="E10" s="66">
        <f t="shared" si="0"/>
        <v>23</v>
      </c>
      <c r="F10" s="65">
        <f>VLOOKUP($A10,'Return Data'!$B$7:$R$2843,11,0)</f>
        <v>2.5129999999999999</v>
      </c>
      <c r="G10" s="66">
        <f t="shared" si="1"/>
        <v>23</v>
      </c>
      <c r="H10" s="65">
        <f>VLOOKUP($A10,'Return Data'!$B$7:$R$2843,12,0)</f>
        <v>6.1939000000000002</v>
      </c>
      <c r="I10" s="66">
        <f t="shared" si="2"/>
        <v>23</v>
      </c>
      <c r="J10" s="65">
        <f>VLOOKUP($A10,'Return Data'!$B$7:$R$2843,13,0)</f>
        <v>12.452500000000001</v>
      </c>
      <c r="K10" s="66">
        <f t="shared" si="3"/>
        <v>23</v>
      </c>
      <c r="L10" s="65"/>
      <c r="M10" s="66"/>
      <c r="N10" s="65"/>
      <c r="O10" s="66"/>
      <c r="P10" s="65"/>
      <c r="Q10" s="66"/>
      <c r="R10" s="65">
        <f>VLOOKUP($A10,'Return Data'!$B$7:$R$2843,16,0)</f>
        <v>9.2408999999999999</v>
      </c>
      <c r="S10" s="67">
        <f t="shared" si="7"/>
        <v>3</v>
      </c>
    </row>
    <row r="11" spans="1:20" x14ac:dyDescent="0.3">
      <c r="A11" s="63" t="s">
        <v>1693</v>
      </c>
      <c r="B11" s="64">
        <f>VLOOKUP($A11,'Return Data'!$B$7:$R$2843,3,0)</f>
        <v>44365</v>
      </c>
      <c r="C11" s="65">
        <f>VLOOKUP($A11,'Return Data'!$B$7:$R$2843,4,0)</f>
        <v>15.347</v>
      </c>
      <c r="D11" s="65">
        <f>VLOOKUP($A11,'Return Data'!$B$7:$R$2843,10,0)</f>
        <v>5.4848999999999997</v>
      </c>
      <c r="E11" s="66">
        <f t="shared" si="0"/>
        <v>3</v>
      </c>
      <c r="F11" s="65">
        <f>VLOOKUP($A11,'Return Data'!$B$7:$R$2843,11,0)</f>
        <v>9.4182000000000006</v>
      </c>
      <c r="G11" s="66">
        <f t="shared" si="1"/>
        <v>6</v>
      </c>
      <c r="H11" s="65">
        <f>VLOOKUP($A11,'Return Data'!$B$7:$R$2843,12,0)</f>
        <v>16.947299999999998</v>
      </c>
      <c r="I11" s="66">
        <f t="shared" si="2"/>
        <v>10</v>
      </c>
      <c r="J11" s="65">
        <f>VLOOKUP($A11,'Return Data'!$B$7:$R$2843,13,0)</f>
        <v>26.427199999999999</v>
      </c>
      <c r="K11" s="66">
        <f t="shared" si="3"/>
        <v>7</v>
      </c>
      <c r="L11" s="65">
        <f>VLOOKUP($A11,'Return Data'!$B$7:$R$2843,17,0)</f>
        <v>10.104799999999999</v>
      </c>
      <c r="M11" s="66">
        <f t="shared" si="4"/>
        <v>10</v>
      </c>
      <c r="N11" s="65">
        <f>VLOOKUP($A11,'Return Data'!$B$7:$R$2843,14,0)</f>
        <v>7.6054000000000004</v>
      </c>
      <c r="O11" s="66">
        <f t="shared" si="5"/>
        <v>12</v>
      </c>
      <c r="P11" s="65"/>
      <c r="Q11" s="66"/>
      <c r="R11" s="65">
        <f>VLOOKUP($A11,'Return Data'!$B$7:$R$2843,16,0)</f>
        <v>8.5390999999999995</v>
      </c>
      <c r="S11" s="67">
        <f t="shared" si="7"/>
        <v>7</v>
      </c>
    </row>
    <row r="12" spans="1:20" x14ac:dyDescent="0.3">
      <c r="A12" s="63" t="s">
        <v>1694</v>
      </c>
      <c r="B12" s="64">
        <f>VLOOKUP($A12,'Return Data'!$B$7:$R$2843,3,0)</f>
        <v>44365</v>
      </c>
      <c r="C12" s="65">
        <f>VLOOKUP($A12,'Return Data'!$B$7:$R$2843,4,0)</f>
        <v>17.370100000000001</v>
      </c>
      <c r="D12" s="65">
        <f>VLOOKUP($A12,'Return Data'!$B$7:$R$2843,10,0)</f>
        <v>3.9670999999999998</v>
      </c>
      <c r="E12" s="66">
        <f t="shared" si="0"/>
        <v>12</v>
      </c>
      <c r="F12" s="65">
        <f>VLOOKUP($A12,'Return Data'!$B$7:$R$2843,11,0)</f>
        <v>7.0054999999999996</v>
      </c>
      <c r="G12" s="66">
        <f t="shared" si="1"/>
        <v>13</v>
      </c>
      <c r="H12" s="65">
        <f>VLOOKUP($A12,'Return Data'!$B$7:$R$2843,12,0)</f>
        <v>12.919</v>
      </c>
      <c r="I12" s="66">
        <f t="shared" si="2"/>
        <v>16</v>
      </c>
      <c r="J12" s="65">
        <f>VLOOKUP($A12,'Return Data'!$B$7:$R$2843,13,0)</f>
        <v>19.171600000000002</v>
      </c>
      <c r="K12" s="66">
        <f t="shared" si="3"/>
        <v>16</v>
      </c>
      <c r="L12" s="65">
        <f>VLOOKUP($A12,'Return Data'!$B$7:$R$2843,17,0)</f>
        <v>11.3192</v>
      </c>
      <c r="M12" s="66">
        <f t="shared" si="4"/>
        <v>4</v>
      </c>
      <c r="N12" s="65">
        <f>VLOOKUP($A12,'Return Data'!$B$7:$R$2843,14,0)</f>
        <v>9.2421000000000006</v>
      </c>
      <c r="O12" s="66">
        <f t="shared" si="5"/>
        <v>4</v>
      </c>
      <c r="P12" s="65">
        <f>VLOOKUP($A12,'Return Data'!$B$7:$R$2843,15,0)</f>
        <v>9.2753999999999994</v>
      </c>
      <c r="Q12" s="66">
        <f t="shared" si="6"/>
        <v>3</v>
      </c>
      <c r="R12" s="65">
        <f>VLOOKUP($A12,'Return Data'!$B$7:$R$2843,16,0)</f>
        <v>8.6105999999999998</v>
      </c>
      <c r="S12" s="67">
        <f t="shared" si="7"/>
        <v>6</v>
      </c>
    </row>
    <row r="13" spans="1:20" x14ac:dyDescent="0.3">
      <c r="A13" s="63" t="s">
        <v>1695</v>
      </c>
      <c r="B13" s="64">
        <f>VLOOKUP($A13,'Return Data'!$B$7:$R$2843,3,0)</f>
        <v>44365</v>
      </c>
      <c r="C13" s="65">
        <f>VLOOKUP($A13,'Return Data'!$B$7:$R$2843,4,0)</f>
        <v>12.0939</v>
      </c>
      <c r="D13" s="65">
        <f>VLOOKUP($A13,'Return Data'!$B$7:$R$2843,10,0)</f>
        <v>4.4170999999999996</v>
      </c>
      <c r="E13" s="66">
        <f t="shared" si="0"/>
        <v>10</v>
      </c>
      <c r="F13" s="65">
        <f>VLOOKUP($A13,'Return Data'!$B$7:$R$2843,11,0)</f>
        <v>7.7446000000000002</v>
      </c>
      <c r="G13" s="66">
        <f t="shared" si="1"/>
        <v>12</v>
      </c>
      <c r="H13" s="65">
        <f>VLOOKUP($A13,'Return Data'!$B$7:$R$2843,12,0)</f>
        <v>17.364100000000001</v>
      </c>
      <c r="I13" s="66">
        <f t="shared" si="2"/>
        <v>8</v>
      </c>
      <c r="J13" s="65">
        <f>VLOOKUP($A13,'Return Data'!$B$7:$R$2843,13,0)</f>
        <v>24.303899999999999</v>
      </c>
      <c r="K13" s="66">
        <f t="shared" si="3"/>
        <v>10</v>
      </c>
      <c r="L13" s="65">
        <f>VLOOKUP($A13,'Return Data'!$B$7:$R$2843,17,0)</f>
        <v>8.6661999999999999</v>
      </c>
      <c r="M13" s="66">
        <f t="shared" si="4"/>
        <v>14</v>
      </c>
      <c r="N13" s="65"/>
      <c r="O13" s="66"/>
      <c r="P13" s="65"/>
      <c r="Q13" s="66"/>
      <c r="R13" s="65">
        <f>VLOOKUP($A13,'Return Data'!$B$7:$R$2843,16,0)</f>
        <v>6.9973999999999998</v>
      </c>
      <c r="S13" s="67">
        <f t="shared" si="7"/>
        <v>20</v>
      </c>
    </row>
    <row r="14" spans="1:20" x14ac:dyDescent="0.3">
      <c r="A14" s="63" t="s">
        <v>1696</v>
      </c>
      <c r="B14" s="64">
        <f>VLOOKUP($A14,'Return Data'!$B$7:$R$2843,3,0)</f>
        <v>44365</v>
      </c>
      <c r="C14" s="65">
        <f>VLOOKUP($A14,'Return Data'!$B$7:$R$2843,4,0)</f>
        <v>45.335000000000001</v>
      </c>
      <c r="D14" s="65">
        <f>VLOOKUP($A14,'Return Data'!$B$7:$R$2843,10,0)</f>
        <v>6.3204000000000002</v>
      </c>
      <c r="E14" s="66">
        <f t="shared" si="0"/>
        <v>1</v>
      </c>
      <c r="F14" s="65">
        <f>VLOOKUP($A14,'Return Data'!$B$7:$R$2843,11,0)</f>
        <v>11.739599999999999</v>
      </c>
      <c r="G14" s="66">
        <f t="shared" si="1"/>
        <v>1</v>
      </c>
      <c r="H14" s="65">
        <f>VLOOKUP($A14,'Return Data'!$B$7:$R$2843,12,0)</f>
        <v>22.154</v>
      </c>
      <c r="I14" s="66">
        <f t="shared" si="2"/>
        <v>1</v>
      </c>
      <c r="J14" s="65">
        <f>VLOOKUP($A14,'Return Data'!$B$7:$R$2843,13,0)</f>
        <v>28.917100000000001</v>
      </c>
      <c r="K14" s="66">
        <f t="shared" si="3"/>
        <v>4</v>
      </c>
      <c r="L14" s="65">
        <f>VLOOKUP($A14,'Return Data'!$B$7:$R$2843,17,0)</f>
        <v>10.549799999999999</v>
      </c>
      <c r="M14" s="66">
        <f t="shared" si="4"/>
        <v>7</v>
      </c>
      <c r="N14" s="65">
        <f>VLOOKUP($A14,'Return Data'!$B$7:$R$2843,14,0)</f>
        <v>9.1243999999999996</v>
      </c>
      <c r="O14" s="66">
        <f t="shared" si="5"/>
        <v>5</v>
      </c>
      <c r="P14" s="65">
        <f>VLOOKUP($A14,'Return Data'!$B$7:$R$2843,15,0)</f>
        <v>10.4513</v>
      </c>
      <c r="Q14" s="66">
        <f t="shared" si="6"/>
        <v>1</v>
      </c>
      <c r="R14" s="65">
        <f>VLOOKUP($A14,'Return Data'!$B$7:$R$2843,16,0)</f>
        <v>9.4367000000000001</v>
      </c>
      <c r="S14" s="67">
        <f t="shared" si="7"/>
        <v>2</v>
      </c>
    </row>
    <row r="15" spans="1:20" x14ac:dyDescent="0.3">
      <c r="A15" s="63" t="s">
        <v>1697</v>
      </c>
      <c r="B15" s="64">
        <f>VLOOKUP($A15,'Return Data'!$B$7:$R$2843,3,0)</f>
        <v>44365</v>
      </c>
      <c r="C15" s="65">
        <f>VLOOKUP($A15,'Return Data'!$B$7:$R$2843,4,0)</f>
        <v>16.28</v>
      </c>
      <c r="D15" s="65">
        <f>VLOOKUP($A15,'Return Data'!$B$7:$R$2843,10,0)</f>
        <v>3.0379999999999998</v>
      </c>
      <c r="E15" s="66">
        <f t="shared" si="0"/>
        <v>18</v>
      </c>
      <c r="F15" s="65">
        <f>VLOOKUP($A15,'Return Data'!$B$7:$R$2843,11,0)</f>
        <v>6.3357000000000001</v>
      </c>
      <c r="G15" s="66">
        <f t="shared" si="1"/>
        <v>14</v>
      </c>
      <c r="H15" s="65">
        <f>VLOOKUP($A15,'Return Data'!$B$7:$R$2843,12,0)</f>
        <v>11.967000000000001</v>
      </c>
      <c r="I15" s="66">
        <f t="shared" si="2"/>
        <v>17</v>
      </c>
      <c r="J15" s="65">
        <f>VLOOKUP($A15,'Return Data'!$B$7:$R$2843,13,0)</f>
        <v>18.7454</v>
      </c>
      <c r="K15" s="66">
        <f t="shared" si="3"/>
        <v>17</v>
      </c>
      <c r="L15" s="65">
        <f>VLOOKUP($A15,'Return Data'!$B$7:$R$2843,17,0)</f>
        <v>8.0949000000000009</v>
      </c>
      <c r="M15" s="66">
        <f t="shared" si="4"/>
        <v>18</v>
      </c>
      <c r="N15" s="65">
        <f>VLOOKUP($A15,'Return Data'!$B$7:$R$2843,14,0)</f>
        <v>7.9745999999999997</v>
      </c>
      <c r="O15" s="66">
        <f t="shared" si="5"/>
        <v>9</v>
      </c>
      <c r="P15" s="65">
        <f>VLOOKUP($A15,'Return Data'!$B$7:$R$2843,15,0)</f>
        <v>8.5042000000000009</v>
      </c>
      <c r="Q15" s="66">
        <f t="shared" si="6"/>
        <v>8</v>
      </c>
      <c r="R15" s="65">
        <f>VLOOKUP($A15,'Return Data'!$B$7:$R$2843,16,0)</f>
        <v>7.7369000000000003</v>
      </c>
      <c r="S15" s="67">
        <f t="shared" si="7"/>
        <v>18</v>
      </c>
    </row>
    <row r="16" spans="1:20" x14ac:dyDescent="0.3">
      <c r="A16" s="63" t="s">
        <v>1698</v>
      </c>
      <c r="B16" s="64">
        <f>VLOOKUP($A16,'Return Data'!$B$7:$R$2843,3,0)</f>
        <v>44365</v>
      </c>
      <c r="C16" s="65">
        <f>VLOOKUP($A16,'Return Data'!$B$7:$R$2843,4,0)</f>
        <v>19.912199999999999</v>
      </c>
      <c r="D16" s="65">
        <f>VLOOKUP($A16,'Return Data'!$B$7:$R$2843,10,0)</f>
        <v>2.6852</v>
      </c>
      <c r="E16" s="66">
        <f t="shared" si="0"/>
        <v>22</v>
      </c>
      <c r="F16" s="65">
        <f>VLOOKUP($A16,'Return Data'!$B$7:$R$2843,11,0)</f>
        <v>6.1978</v>
      </c>
      <c r="G16" s="66">
        <f t="shared" si="1"/>
        <v>15</v>
      </c>
      <c r="H16" s="65">
        <f>VLOOKUP($A16,'Return Data'!$B$7:$R$2843,12,0)</f>
        <v>14.197100000000001</v>
      </c>
      <c r="I16" s="66">
        <f t="shared" si="2"/>
        <v>14</v>
      </c>
      <c r="J16" s="65">
        <f>VLOOKUP($A16,'Return Data'!$B$7:$R$2843,13,0)</f>
        <v>21.068899999999999</v>
      </c>
      <c r="K16" s="66">
        <f t="shared" si="3"/>
        <v>14</v>
      </c>
      <c r="L16" s="65">
        <f>VLOOKUP($A16,'Return Data'!$B$7:$R$2843,17,0)</f>
        <v>10.0146</v>
      </c>
      <c r="M16" s="66">
        <f t="shared" si="4"/>
        <v>11</v>
      </c>
      <c r="N16" s="65">
        <f>VLOOKUP($A16,'Return Data'!$B$7:$R$2843,14,0)</f>
        <v>7.5167000000000002</v>
      </c>
      <c r="O16" s="66">
        <f t="shared" si="5"/>
        <v>14</v>
      </c>
      <c r="P16" s="65">
        <f>VLOOKUP($A16,'Return Data'!$B$7:$R$2843,15,0)</f>
        <v>6.3067000000000002</v>
      </c>
      <c r="Q16" s="66">
        <f t="shared" si="6"/>
        <v>13</v>
      </c>
      <c r="R16" s="65">
        <f>VLOOKUP($A16,'Return Data'!$B$7:$R$2843,16,0)</f>
        <v>6.9222000000000001</v>
      </c>
      <c r="S16" s="67">
        <f t="shared" si="7"/>
        <v>21</v>
      </c>
    </row>
    <row r="17" spans="1:19" x14ac:dyDescent="0.3">
      <c r="A17" s="63" t="s">
        <v>1699</v>
      </c>
      <c r="B17" s="64">
        <f>VLOOKUP($A17,'Return Data'!$B$7:$R$2843,3,0)</f>
        <v>44365</v>
      </c>
      <c r="C17" s="65">
        <f>VLOOKUP($A17,'Return Data'!$B$7:$R$2843,4,0)</f>
        <v>23.74</v>
      </c>
      <c r="D17" s="65">
        <f>VLOOKUP($A17,'Return Data'!$B$7:$R$2843,10,0)</f>
        <v>3.4422999999999999</v>
      </c>
      <c r="E17" s="66">
        <f t="shared" si="0"/>
        <v>16</v>
      </c>
      <c r="F17" s="65">
        <f>VLOOKUP($A17,'Return Data'!$B$7:$R$2843,11,0)</f>
        <v>5.6989999999999998</v>
      </c>
      <c r="G17" s="66">
        <f t="shared" si="1"/>
        <v>18</v>
      </c>
      <c r="H17" s="65">
        <f>VLOOKUP($A17,'Return Data'!$B$7:$R$2843,12,0)</f>
        <v>10.779299999999999</v>
      </c>
      <c r="I17" s="66">
        <f t="shared" si="2"/>
        <v>21</v>
      </c>
      <c r="J17" s="65">
        <f>VLOOKUP($A17,'Return Data'!$B$7:$R$2843,13,0)</f>
        <v>17.1767</v>
      </c>
      <c r="K17" s="66">
        <f t="shared" si="3"/>
        <v>21</v>
      </c>
      <c r="L17" s="65">
        <f>VLOOKUP($A17,'Return Data'!$B$7:$R$2843,17,0)</f>
        <v>8.4772999999999996</v>
      </c>
      <c r="M17" s="66">
        <f t="shared" si="4"/>
        <v>17</v>
      </c>
      <c r="N17" s="65">
        <f>VLOOKUP($A17,'Return Data'!$B$7:$R$2843,14,0)</f>
        <v>7.0704000000000002</v>
      </c>
      <c r="O17" s="66">
        <f t="shared" si="5"/>
        <v>15</v>
      </c>
      <c r="P17" s="65">
        <f>VLOOKUP($A17,'Return Data'!$B$7:$R$2843,15,0)</f>
        <v>6.4629000000000003</v>
      </c>
      <c r="Q17" s="66">
        <f t="shared" si="6"/>
        <v>12</v>
      </c>
      <c r="R17" s="65">
        <f>VLOOKUP($A17,'Return Data'!$B$7:$R$2843,16,0)</f>
        <v>6.8587999999999996</v>
      </c>
      <c r="S17" s="67">
        <f t="shared" si="7"/>
        <v>22</v>
      </c>
    </row>
    <row r="18" spans="1:19" x14ac:dyDescent="0.3">
      <c r="A18" s="63" t="s">
        <v>1700</v>
      </c>
      <c r="B18" s="64">
        <f>VLOOKUP($A18,'Return Data'!$B$7:$R$2843,3,0)</f>
        <v>44365</v>
      </c>
      <c r="C18" s="65">
        <f>VLOOKUP($A18,'Return Data'!$B$7:$R$2843,4,0)</f>
        <v>12.0176</v>
      </c>
      <c r="D18" s="65">
        <f>VLOOKUP($A18,'Return Data'!$B$7:$R$2843,10,0)</f>
        <v>3.5598000000000001</v>
      </c>
      <c r="E18" s="66">
        <f t="shared" si="0"/>
        <v>15</v>
      </c>
      <c r="F18" s="65">
        <f>VLOOKUP($A18,'Return Data'!$B$7:$R$2843,11,0)</f>
        <v>5.4888000000000003</v>
      </c>
      <c r="G18" s="66">
        <f t="shared" si="1"/>
        <v>19</v>
      </c>
      <c r="H18" s="65">
        <f>VLOOKUP($A18,'Return Data'!$B$7:$R$2843,12,0)</f>
        <v>9.7667999999999999</v>
      </c>
      <c r="I18" s="66">
        <f t="shared" si="2"/>
        <v>22</v>
      </c>
      <c r="J18" s="65">
        <f>VLOOKUP($A18,'Return Data'!$B$7:$R$2843,13,0)</f>
        <v>15.6473</v>
      </c>
      <c r="K18" s="66">
        <f t="shared" si="3"/>
        <v>22</v>
      </c>
      <c r="L18" s="65"/>
      <c r="M18" s="66"/>
      <c r="N18" s="65"/>
      <c r="O18" s="66"/>
      <c r="P18" s="65"/>
      <c r="Q18" s="66"/>
      <c r="R18" s="65">
        <f>VLOOKUP($A18,'Return Data'!$B$7:$R$2843,16,0)</f>
        <v>8.3757999999999999</v>
      </c>
      <c r="S18" s="67">
        <f t="shared" si="7"/>
        <v>10</v>
      </c>
    </row>
    <row r="19" spans="1:19" x14ac:dyDescent="0.3">
      <c r="A19" s="63" t="s">
        <v>1701</v>
      </c>
      <c r="B19" s="64">
        <f>VLOOKUP($A19,'Return Data'!$B$7:$R$2843,3,0)</f>
        <v>44365</v>
      </c>
      <c r="C19" s="65">
        <f>VLOOKUP($A19,'Return Data'!$B$7:$R$2843,4,0)</f>
        <v>17.2273</v>
      </c>
      <c r="D19" s="65">
        <f>VLOOKUP($A19,'Return Data'!$B$7:$R$2843,10,0)</f>
        <v>3.1248</v>
      </c>
      <c r="E19" s="66">
        <f t="shared" si="0"/>
        <v>17</v>
      </c>
      <c r="F19" s="65">
        <f>VLOOKUP($A19,'Return Data'!$B$7:$R$2843,11,0)</f>
        <v>5.2607999999999997</v>
      </c>
      <c r="G19" s="66">
        <f t="shared" si="1"/>
        <v>20</v>
      </c>
      <c r="H19" s="65">
        <f>VLOOKUP($A19,'Return Data'!$B$7:$R$2843,12,0)</f>
        <v>11.561299999999999</v>
      </c>
      <c r="I19" s="66">
        <f t="shared" si="2"/>
        <v>19</v>
      </c>
      <c r="J19" s="65">
        <f>VLOOKUP($A19,'Return Data'!$B$7:$R$2843,13,0)</f>
        <v>18.584900000000001</v>
      </c>
      <c r="K19" s="66">
        <f t="shared" si="3"/>
        <v>18</v>
      </c>
      <c r="L19" s="65">
        <f>VLOOKUP($A19,'Return Data'!$B$7:$R$2843,17,0)</f>
        <v>9.7003000000000004</v>
      </c>
      <c r="M19" s="66">
        <f t="shared" si="4"/>
        <v>12</v>
      </c>
      <c r="N19" s="65">
        <f>VLOOKUP($A19,'Return Data'!$B$7:$R$2843,14,0)</f>
        <v>8.3569999999999993</v>
      </c>
      <c r="O19" s="66">
        <f t="shared" si="5"/>
        <v>7</v>
      </c>
      <c r="P19" s="65">
        <f>VLOOKUP($A19,'Return Data'!$B$7:$R$2843,15,0)</f>
        <v>8.8806999999999992</v>
      </c>
      <c r="Q19" s="66">
        <f t="shared" si="6"/>
        <v>6</v>
      </c>
      <c r="R19" s="65">
        <f>VLOOKUP($A19,'Return Data'!$B$7:$R$2843,16,0)</f>
        <v>8.4764999999999997</v>
      </c>
      <c r="S19" s="67">
        <f t="shared" si="7"/>
        <v>9</v>
      </c>
    </row>
    <row r="20" spans="1:19" x14ac:dyDescent="0.3">
      <c r="A20" s="63" t="s">
        <v>1702</v>
      </c>
      <c r="B20" s="64">
        <f>VLOOKUP($A20,'Return Data'!$B$7:$R$2843,3,0)</f>
        <v>44365</v>
      </c>
      <c r="C20" s="65">
        <f>VLOOKUP($A20,'Return Data'!$B$7:$R$2843,4,0)</f>
        <v>21.526</v>
      </c>
      <c r="D20" s="65">
        <f>VLOOKUP($A20,'Return Data'!$B$7:$R$2843,10,0)</f>
        <v>5.5816999999999997</v>
      </c>
      <c r="E20" s="66">
        <f t="shared" si="0"/>
        <v>2</v>
      </c>
      <c r="F20" s="65">
        <f>VLOOKUP($A20,'Return Data'!$B$7:$R$2843,11,0)</f>
        <v>9.4579000000000004</v>
      </c>
      <c r="G20" s="66">
        <f t="shared" si="1"/>
        <v>4</v>
      </c>
      <c r="H20" s="65">
        <f>VLOOKUP($A20,'Return Data'!$B$7:$R$2843,12,0)</f>
        <v>18.541799999999999</v>
      </c>
      <c r="I20" s="66">
        <f t="shared" si="2"/>
        <v>6</v>
      </c>
      <c r="J20" s="65">
        <f>VLOOKUP($A20,'Return Data'!$B$7:$R$2843,13,0)</f>
        <v>30.7697</v>
      </c>
      <c r="K20" s="66">
        <f t="shared" si="3"/>
        <v>1</v>
      </c>
      <c r="L20" s="65">
        <f>VLOOKUP($A20,'Return Data'!$B$7:$R$2843,17,0)</f>
        <v>10.8353</v>
      </c>
      <c r="M20" s="66">
        <f t="shared" si="4"/>
        <v>6</v>
      </c>
      <c r="N20" s="65">
        <f>VLOOKUP($A20,'Return Data'!$B$7:$R$2843,14,0)</f>
        <v>7.5437000000000003</v>
      </c>
      <c r="O20" s="66">
        <f t="shared" si="5"/>
        <v>13</v>
      </c>
      <c r="P20" s="65">
        <f>VLOOKUP($A20,'Return Data'!$B$7:$R$2843,15,0)</f>
        <v>7.8109999999999999</v>
      </c>
      <c r="Q20" s="66">
        <f t="shared" si="6"/>
        <v>9</v>
      </c>
      <c r="R20" s="65">
        <f>VLOOKUP($A20,'Return Data'!$B$7:$R$2843,16,0)</f>
        <v>8.2476000000000003</v>
      </c>
      <c r="S20" s="67">
        <f t="shared" si="7"/>
        <v>12</v>
      </c>
    </row>
    <row r="21" spans="1:19" x14ac:dyDescent="0.3">
      <c r="A21" s="63" t="s">
        <v>1703</v>
      </c>
      <c r="B21" s="64">
        <f>VLOOKUP($A21,'Return Data'!$B$7:$R$2843,3,0)</f>
        <v>44365</v>
      </c>
      <c r="C21" s="65">
        <f>VLOOKUP($A21,'Return Data'!$B$7:$R$2843,4,0)</f>
        <v>14.503</v>
      </c>
      <c r="D21" s="65">
        <f>VLOOKUP($A21,'Return Data'!$B$7:$R$2843,10,0)</f>
        <v>5.3231999999999999</v>
      </c>
      <c r="E21" s="66">
        <f t="shared" si="0"/>
        <v>5</v>
      </c>
      <c r="F21" s="65">
        <f>VLOOKUP($A21,'Return Data'!$B$7:$R$2843,11,0)</f>
        <v>9.6701999999999995</v>
      </c>
      <c r="G21" s="66">
        <f t="shared" si="1"/>
        <v>3</v>
      </c>
      <c r="H21" s="65">
        <f>VLOOKUP($A21,'Return Data'!$B$7:$R$2843,12,0)</f>
        <v>20.047000000000001</v>
      </c>
      <c r="I21" s="66">
        <f t="shared" si="2"/>
        <v>2</v>
      </c>
      <c r="J21" s="65">
        <f>VLOOKUP($A21,'Return Data'!$B$7:$R$2843,13,0)</f>
        <v>30.3078</v>
      </c>
      <c r="K21" s="66">
        <f t="shared" si="3"/>
        <v>2</v>
      </c>
      <c r="L21" s="65">
        <f>VLOOKUP($A21,'Return Data'!$B$7:$R$2843,17,0)</f>
        <v>13.109400000000001</v>
      </c>
      <c r="M21" s="66">
        <f t="shared" si="4"/>
        <v>1</v>
      </c>
      <c r="N21" s="65">
        <f>VLOOKUP($A21,'Return Data'!$B$7:$R$2843,14,0)</f>
        <v>10.4109</v>
      </c>
      <c r="O21" s="66">
        <f t="shared" si="5"/>
        <v>1</v>
      </c>
      <c r="P21" s="65"/>
      <c r="Q21" s="66"/>
      <c r="R21" s="65">
        <f>VLOOKUP($A21,'Return Data'!$B$7:$R$2843,16,0)</f>
        <v>8.8626000000000005</v>
      </c>
      <c r="S21" s="67">
        <f t="shared" si="7"/>
        <v>4</v>
      </c>
    </row>
    <row r="22" spans="1:19" x14ac:dyDescent="0.3">
      <c r="A22" s="63" t="s">
        <v>1704</v>
      </c>
      <c r="B22" s="64">
        <f>VLOOKUP($A22,'Return Data'!$B$7:$R$2843,3,0)</f>
        <v>44365</v>
      </c>
      <c r="C22" s="65">
        <f>VLOOKUP($A22,'Return Data'!$B$7:$R$2843,4,0)</f>
        <v>13.746</v>
      </c>
      <c r="D22" s="65">
        <f>VLOOKUP($A22,'Return Data'!$B$7:$R$2843,10,0)</f>
        <v>5.2366000000000001</v>
      </c>
      <c r="E22" s="66">
        <f t="shared" si="0"/>
        <v>6</v>
      </c>
      <c r="F22" s="65">
        <f>VLOOKUP($A22,'Return Data'!$B$7:$R$2843,11,0)</f>
        <v>9.7309999999999999</v>
      </c>
      <c r="G22" s="66">
        <f t="shared" si="1"/>
        <v>2</v>
      </c>
      <c r="H22" s="65">
        <f>VLOOKUP($A22,'Return Data'!$B$7:$R$2843,12,0)</f>
        <v>18.9512</v>
      </c>
      <c r="I22" s="66">
        <f t="shared" si="2"/>
        <v>3</v>
      </c>
      <c r="J22" s="65">
        <f>VLOOKUP($A22,'Return Data'!$B$7:$R$2843,13,0)</f>
        <v>29.973500000000001</v>
      </c>
      <c r="K22" s="66">
        <f t="shared" si="3"/>
        <v>3</v>
      </c>
      <c r="L22" s="65"/>
      <c r="M22" s="66"/>
      <c r="N22" s="65"/>
      <c r="O22" s="66"/>
      <c r="P22" s="65"/>
      <c r="Q22" s="66"/>
      <c r="R22" s="65">
        <f>VLOOKUP($A22,'Return Data'!$B$7:$R$2843,16,0)</f>
        <v>13.5481</v>
      </c>
      <c r="S22" s="67">
        <f t="shared" si="7"/>
        <v>1</v>
      </c>
    </row>
    <row r="23" spans="1:19" x14ac:dyDescent="0.3">
      <c r="A23" s="63" t="s">
        <v>1705</v>
      </c>
      <c r="B23" s="64">
        <f>VLOOKUP($A23,'Return Data'!$B$7:$R$2843,3,0)</f>
        <v>44365</v>
      </c>
      <c r="C23" s="65">
        <f>VLOOKUP($A23,'Return Data'!$B$7:$R$2843,4,0)</f>
        <v>11.840199999999999</v>
      </c>
      <c r="D23" s="65">
        <f>VLOOKUP($A23,'Return Data'!$B$7:$R$2843,10,0)</f>
        <v>3.9361999999999999</v>
      </c>
      <c r="E23" s="66">
        <f t="shared" si="0"/>
        <v>13</v>
      </c>
      <c r="F23" s="65">
        <f>VLOOKUP($A23,'Return Data'!$B$7:$R$2843,11,0)</f>
        <v>8.0547000000000004</v>
      </c>
      <c r="G23" s="66">
        <f t="shared" si="1"/>
        <v>10</v>
      </c>
      <c r="H23" s="65">
        <f>VLOOKUP($A23,'Return Data'!$B$7:$R$2843,12,0)</f>
        <v>16.297000000000001</v>
      </c>
      <c r="I23" s="66">
        <f t="shared" si="2"/>
        <v>12</v>
      </c>
      <c r="J23" s="65">
        <f>VLOOKUP($A23,'Return Data'!$B$7:$R$2843,13,0)</f>
        <v>21.235299999999999</v>
      </c>
      <c r="K23" s="66">
        <f t="shared" si="3"/>
        <v>13</v>
      </c>
      <c r="L23" s="65">
        <f>VLOOKUP($A23,'Return Data'!$B$7:$R$2843,17,0)</f>
        <v>-2.9927999999999999</v>
      </c>
      <c r="M23" s="66">
        <f t="shared" si="4"/>
        <v>19</v>
      </c>
      <c r="N23" s="65">
        <f>VLOOKUP($A23,'Return Data'!$B$7:$R$2843,14,0)</f>
        <v>-1.9885999999999999</v>
      </c>
      <c r="O23" s="66">
        <f t="shared" si="5"/>
        <v>16</v>
      </c>
      <c r="P23" s="65">
        <f>VLOOKUP($A23,'Return Data'!$B$7:$R$2843,15,0)</f>
        <v>2.6088</v>
      </c>
      <c r="Q23" s="66">
        <f t="shared" si="6"/>
        <v>14</v>
      </c>
      <c r="R23" s="65">
        <f>VLOOKUP($A23,'Return Data'!$B$7:$R$2843,16,0)</f>
        <v>2.8277999999999999</v>
      </c>
      <c r="S23" s="67">
        <f t="shared" si="7"/>
        <v>23</v>
      </c>
    </row>
    <row r="24" spans="1:19" x14ac:dyDescent="0.3">
      <c r="A24" s="63" t="s">
        <v>1706</v>
      </c>
      <c r="B24" s="64">
        <f>VLOOKUP($A24,'Return Data'!$B$7:$R$2843,3,0)</f>
        <v>44365</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44365</v>
      </c>
      <c r="C26" s="65">
        <f>VLOOKUP($A26,'Return Data'!$B$7:$R$2843,4,0)</f>
        <v>37.816499999999998</v>
      </c>
      <c r="D26" s="65">
        <f>VLOOKUP($A26,'Return Data'!$B$7:$R$2843,10,0)</f>
        <v>4.8402000000000003</v>
      </c>
      <c r="E26" s="66">
        <f t="shared" si="0"/>
        <v>8</v>
      </c>
      <c r="F26" s="65">
        <f>VLOOKUP($A26,'Return Data'!$B$7:$R$2843,11,0)</f>
        <v>8.0541999999999998</v>
      </c>
      <c r="G26" s="66">
        <f t="shared" si="1"/>
        <v>11</v>
      </c>
      <c r="H26" s="65">
        <f>VLOOKUP($A26,'Return Data'!$B$7:$R$2843,12,0)</f>
        <v>14.7293</v>
      </c>
      <c r="I26" s="66">
        <f t="shared" si="2"/>
        <v>13</v>
      </c>
      <c r="J26" s="65">
        <f>VLOOKUP($A26,'Return Data'!$B$7:$R$2843,13,0)</f>
        <v>21.4422</v>
      </c>
      <c r="K26" s="66">
        <f t="shared" si="3"/>
        <v>12</v>
      </c>
      <c r="L26" s="65">
        <f>VLOOKUP($A26,'Return Data'!$B$7:$R$2843,17,0)</f>
        <v>8.5122</v>
      </c>
      <c r="M26" s="66">
        <f t="shared" si="4"/>
        <v>16</v>
      </c>
      <c r="N26" s="65">
        <f>VLOOKUP($A26,'Return Data'!$B$7:$R$2843,14,0)</f>
        <v>7.7740999999999998</v>
      </c>
      <c r="O26" s="66">
        <f t="shared" si="5"/>
        <v>10</v>
      </c>
      <c r="P26" s="65">
        <f>VLOOKUP($A26,'Return Data'!$B$7:$R$2843,15,0)</f>
        <v>7.5801999999999996</v>
      </c>
      <c r="Q26" s="66">
        <f t="shared" si="6"/>
        <v>10</v>
      </c>
      <c r="R26" s="65">
        <f>VLOOKUP($A26,'Return Data'!$B$7:$R$2843,16,0)</f>
        <v>7.9547999999999996</v>
      </c>
      <c r="S26" s="67">
        <f t="shared" si="7"/>
        <v>16</v>
      </c>
    </row>
    <row r="27" spans="1:19" x14ac:dyDescent="0.3">
      <c r="A27" s="63" t="s">
        <v>1709</v>
      </c>
      <c r="B27" s="64">
        <f>VLOOKUP($A27,'Return Data'!$B$7:$R$2843,3,0)</f>
        <v>44365</v>
      </c>
      <c r="C27" s="65">
        <f>VLOOKUP($A27,'Return Data'!$B$7:$R$2843,4,0)</f>
        <v>45.9739</v>
      </c>
      <c r="D27" s="65">
        <f>VLOOKUP($A27,'Return Data'!$B$7:$R$2843,10,0)</f>
        <v>5.4741999999999997</v>
      </c>
      <c r="E27" s="66">
        <f t="shared" si="0"/>
        <v>4</v>
      </c>
      <c r="F27" s="65">
        <f>VLOOKUP($A27,'Return Data'!$B$7:$R$2843,11,0)</f>
        <v>9.4320000000000004</v>
      </c>
      <c r="G27" s="66">
        <f t="shared" si="1"/>
        <v>5</v>
      </c>
      <c r="H27" s="65">
        <f>VLOOKUP($A27,'Return Data'!$B$7:$R$2843,12,0)</f>
        <v>18.721399999999999</v>
      </c>
      <c r="I27" s="66">
        <f t="shared" si="2"/>
        <v>4</v>
      </c>
      <c r="J27" s="65">
        <f>VLOOKUP($A27,'Return Data'!$B$7:$R$2843,13,0)</f>
        <v>27.728999999999999</v>
      </c>
      <c r="K27" s="66">
        <f t="shared" si="3"/>
        <v>6</v>
      </c>
      <c r="L27" s="65">
        <f>VLOOKUP($A27,'Return Data'!$B$7:$R$2843,17,0)</f>
        <v>12.765000000000001</v>
      </c>
      <c r="M27" s="66">
        <f t="shared" si="4"/>
        <v>2</v>
      </c>
      <c r="N27" s="65">
        <f>VLOOKUP($A27,'Return Data'!$B$7:$R$2843,14,0)</f>
        <v>9.6834000000000007</v>
      </c>
      <c r="O27" s="66">
        <f t="shared" si="5"/>
        <v>2</v>
      </c>
      <c r="P27" s="65">
        <f>VLOOKUP($A27,'Return Data'!$B$7:$R$2843,15,0)</f>
        <v>9.4128000000000007</v>
      </c>
      <c r="Q27" s="66">
        <f t="shared" si="6"/>
        <v>2</v>
      </c>
      <c r="R27" s="65">
        <f>VLOOKUP($A27,'Return Data'!$B$7:$R$2843,16,0)</f>
        <v>8.3213000000000008</v>
      </c>
      <c r="S27" s="67">
        <f t="shared" si="7"/>
        <v>11</v>
      </c>
    </row>
    <row r="28" spans="1:19" x14ac:dyDescent="0.3">
      <c r="A28" s="63" t="s">
        <v>1710</v>
      </c>
      <c r="B28" s="64">
        <f>VLOOKUP($A28,'Return Data'!$B$7:$R$2843,3,0)</f>
        <v>44365</v>
      </c>
      <c r="C28" s="65">
        <f>VLOOKUP($A28,'Return Data'!$B$7:$R$2843,4,0)</f>
        <v>16.4313</v>
      </c>
      <c r="D28" s="65">
        <f>VLOOKUP($A28,'Return Data'!$B$7:$R$2843,10,0)</f>
        <v>4.8878000000000004</v>
      </c>
      <c r="E28" s="66">
        <f t="shared" si="0"/>
        <v>7</v>
      </c>
      <c r="F28" s="65">
        <f>VLOOKUP($A28,'Return Data'!$B$7:$R$2843,11,0)</f>
        <v>8.4846000000000004</v>
      </c>
      <c r="G28" s="66">
        <f t="shared" si="1"/>
        <v>8</v>
      </c>
      <c r="H28" s="65">
        <f>VLOOKUP($A28,'Return Data'!$B$7:$R$2843,12,0)</f>
        <v>18.631499999999999</v>
      </c>
      <c r="I28" s="66">
        <f t="shared" si="2"/>
        <v>5</v>
      </c>
      <c r="J28" s="65">
        <f>VLOOKUP($A28,'Return Data'!$B$7:$R$2843,13,0)</f>
        <v>28.101299999999998</v>
      </c>
      <c r="K28" s="66">
        <f t="shared" si="3"/>
        <v>5</v>
      </c>
      <c r="L28" s="65">
        <f>VLOOKUP($A28,'Return Data'!$B$7:$R$2843,17,0)</f>
        <v>12.155200000000001</v>
      </c>
      <c r="M28" s="66">
        <f t="shared" si="4"/>
        <v>3</v>
      </c>
      <c r="N28" s="65">
        <f>VLOOKUP($A28,'Return Data'!$B$7:$R$2843,14,0)</f>
        <v>9.3660999999999994</v>
      </c>
      <c r="O28" s="66">
        <f t="shared" si="5"/>
        <v>3</v>
      </c>
      <c r="P28" s="65">
        <f>VLOOKUP($A28,'Return Data'!$B$7:$R$2843,15,0)</f>
        <v>8.7965</v>
      </c>
      <c r="Q28" s="66">
        <f t="shared" si="6"/>
        <v>7</v>
      </c>
      <c r="R28" s="65">
        <f>VLOOKUP($A28,'Return Data'!$B$7:$R$2843,16,0)</f>
        <v>8.5314999999999994</v>
      </c>
      <c r="S28" s="67">
        <f t="shared" si="7"/>
        <v>8</v>
      </c>
    </row>
    <row r="29" spans="1:19" x14ac:dyDescent="0.3">
      <c r="A29" s="63" t="s">
        <v>1711</v>
      </c>
      <c r="B29" s="64">
        <f>VLOOKUP($A29,'Return Data'!$B$7:$R$2843,3,0)</f>
        <v>44365</v>
      </c>
      <c r="C29" s="65">
        <f>VLOOKUP($A29,'Return Data'!$B$7:$R$2843,4,0)</f>
        <v>12.057399999999999</v>
      </c>
      <c r="D29" s="65">
        <f>VLOOKUP($A29,'Return Data'!$B$7:$R$2843,10,0)</f>
        <v>2.9306999999999999</v>
      </c>
      <c r="E29" s="66">
        <f t="shared" si="0"/>
        <v>20</v>
      </c>
      <c r="F29" s="65">
        <f>VLOOKUP($A29,'Return Data'!$B$7:$R$2843,11,0)</f>
        <v>5.0332999999999997</v>
      </c>
      <c r="G29" s="66">
        <f t="shared" si="1"/>
        <v>21</v>
      </c>
      <c r="H29" s="65">
        <f>VLOOKUP($A29,'Return Data'!$B$7:$R$2843,12,0)</f>
        <v>11.1568</v>
      </c>
      <c r="I29" s="66">
        <f t="shared" si="2"/>
        <v>20</v>
      </c>
      <c r="J29" s="65">
        <f>VLOOKUP($A29,'Return Data'!$B$7:$R$2843,13,0)</f>
        <v>17.3492</v>
      </c>
      <c r="K29" s="66">
        <f t="shared" si="3"/>
        <v>20</v>
      </c>
      <c r="L29" s="65"/>
      <c r="M29" s="66"/>
      <c r="N29" s="65"/>
      <c r="O29" s="66"/>
      <c r="P29" s="65"/>
      <c r="Q29" s="66"/>
      <c r="R29" s="65">
        <f>VLOOKUP($A29,'Return Data'!$B$7:$R$2843,16,0)</f>
        <v>7.6706000000000003</v>
      </c>
      <c r="S29" s="67">
        <f t="shared" si="7"/>
        <v>19</v>
      </c>
    </row>
    <row r="30" spans="1:19" x14ac:dyDescent="0.3">
      <c r="A30" s="63" t="s">
        <v>1712</v>
      </c>
      <c r="B30" s="64">
        <f>VLOOKUP($A30,'Return Data'!$B$7:$R$2843,3,0)</f>
        <v>44365</v>
      </c>
      <c r="C30" s="65">
        <f>VLOOKUP($A30,'Return Data'!$B$7:$R$2843,4,0)</f>
        <v>51.5041207318151</v>
      </c>
      <c r="D30" s="65">
        <f>VLOOKUP($A30,'Return Data'!$B$7:$R$2843,10,0)</f>
        <v>2.9323999999999999</v>
      </c>
      <c r="E30" s="66">
        <f t="shared" si="0"/>
        <v>19</v>
      </c>
      <c r="F30" s="65">
        <f>VLOOKUP($A30,'Return Data'!$B$7:$R$2843,11,0)</f>
        <v>5.8034999999999997</v>
      </c>
      <c r="G30" s="66">
        <f t="shared" si="1"/>
        <v>16</v>
      </c>
      <c r="H30" s="65">
        <f>VLOOKUP($A30,'Return Data'!$B$7:$R$2843,12,0)</f>
        <v>13.370100000000001</v>
      </c>
      <c r="I30" s="66">
        <f t="shared" si="2"/>
        <v>15</v>
      </c>
      <c r="J30" s="65">
        <f>VLOOKUP($A30,'Return Data'!$B$7:$R$2843,13,0)</f>
        <v>19.713100000000001</v>
      </c>
      <c r="K30" s="66">
        <f t="shared" si="3"/>
        <v>15</v>
      </c>
      <c r="L30" s="65">
        <f>VLOOKUP($A30,'Return Data'!$B$7:$R$2843,17,0)</f>
        <v>8.5791000000000004</v>
      </c>
      <c r="M30" s="66">
        <f t="shared" si="4"/>
        <v>15</v>
      </c>
      <c r="N30" s="65">
        <f>VLOOKUP($A30,'Return Data'!$B$7:$R$2843,14,0)</f>
        <v>7.7365000000000004</v>
      </c>
      <c r="O30" s="66">
        <f t="shared" si="5"/>
        <v>11</v>
      </c>
      <c r="P30" s="65">
        <f>VLOOKUP($A30,'Return Data'!$B$7:$R$2843,15,0)</f>
        <v>7.2630999999999997</v>
      </c>
      <c r="Q30" s="66">
        <f t="shared" si="6"/>
        <v>11</v>
      </c>
      <c r="R30" s="65">
        <f>VLOOKUP($A30,'Return Data'!$B$7:$R$2843,16,0)</f>
        <v>7.8144</v>
      </c>
      <c r="S30" s="67">
        <f t="shared" si="7"/>
        <v>17</v>
      </c>
    </row>
    <row r="31" spans="1:19" x14ac:dyDescent="0.3">
      <c r="A31" s="63" t="s">
        <v>1713</v>
      </c>
      <c r="B31" s="64">
        <f>VLOOKUP($A31,'Return Data'!$B$7:$R$2843,3,0)</f>
        <v>44365</v>
      </c>
      <c r="C31" s="65">
        <f>VLOOKUP($A31,'Return Data'!$B$7:$R$2843,4,0)</f>
        <v>12.71</v>
      </c>
      <c r="D31" s="65">
        <f>VLOOKUP($A31,'Return Data'!$B$7:$R$2843,10,0)</f>
        <v>2.8317000000000001</v>
      </c>
      <c r="E31" s="66">
        <f t="shared" si="0"/>
        <v>21</v>
      </c>
      <c r="F31" s="65">
        <f>VLOOKUP($A31,'Return Data'!$B$7:$R$2843,11,0)</f>
        <v>4.7815000000000003</v>
      </c>
      <c r="G31" s="66">
        <f t="shared" si="1"/>
        <v>22</v>
      </c>
      <c r="H31" s="65">
        <f>VLOOKUP($A31,'Return Data'!$B$7:$R$2843,12,0)</f>
        <v>11.883800000000001</v>
      </c>
      <c r="I31" s="66">
        <f t="shared" si="2"/>
        <v>18</v>
      </c>
      <c r="J31" s="65">
        <f>VLOOKUP($A31,'Return Data'!$B$7:$R$2843,13,0)</f>
        <v>18.232600000000001</v>
      </c>
      <c r="K31" s="66">
        <f t="shared" si="3"/>
        <v>19</v>
      </c>
      <c r="L31" s="65">
        <f>VLOOKUP($A31,'Return Data'!$B$7:$R$2843,17,0)</f>
        <v>9.6428999999999991</v>
      </c>
      <c r="M31" s="66">
        <f t="shared" si="4"/>
        <v>13</v>
      </c>
      <c r="N31" s="65"/>
      <c r="O31" s="66"/>
      <c r="P31" s="65"/>
      <c r="Q31" s="66"/>
      <c r="R31" s="65">
        <f>VLOOKUP($A31,'Return Data'!$B$7:$R$2843,16,0)</f>
        <v>8.7454000000000001</v>
      </c>
      <c r="S31" s="67">
        <f t="shared" si="7"/>
        <v>5</v>
      </c>
    </row>
    <row r="32" spans="1:19" x14ac:dyDescent="0.3">
      <c r="A32" s="63" t="s">
        <v>1714</v>
      </c>
      <c r="B32" s="64">
        <f>VLOOKUP($A32,'Return Data'!$B$7:$R$2843,3,0)</f>
        <v>44365</v>
      </c>
      <c r="C32" s="65">
        <f>VLOOKUP($A32,'Return Data'!$B$7:$R$2843,4,0)</f>
        <v>12.4154</v>
      </c>
      <c r="D32" s="65">
        <f>VLOOKUP($A32,'Return Data'!$B$7:$R$2843,10,0)</f>
        <v>4.6433</v>
      </c>
      <c r="E32" s="66">
        <f t="shared" si="0"/>
        <v>9</v>
      </c>
      <c r="F32" s="65">
        <f>VLOOKUP($A32,'Return Data'!$B$7:$R$2843,11,0)</f>
        <v>8.9461999999999993</v>
      </c>
      <c r="G32" s="66">
        <f t="shared" si="1"/>
        <v>7</v>
      </c>
      <c r="H32" s="65">
        <f>VLOOKUP($A32,'Return Data'!$B$7:$R$2843,12,0)</f>
        <v>17.884899999999998</v>
      </c>
      <c r="I32" s="66">
        <f t="shared" si="2"/>
        <v>7</v>
      </c>
      <c r="J32" s="65">
        <f>VLOOKUP($A32,'Return Data'!$B$7:$R$2843,13,0)</f>
        <v>24.4452</v>
      </c>
      <c r="K32" s="66">
        <f t="shared" si="3"/>
        <v>9</v>
      </c>
      <c r="L32" s="65">
        <f>VLOOKUP($A32,'Return Data'!$B$7:$R$2843,17,0)</f>
        <v>10.374499999999999</v>
      </c>
      <c r="M32" s="66">
        <f t="shared" si="4"/>
        <v>8</v>
      </c>
      <c r="N32" s="65"/>
      <c r="O32" s="66"/>
      <c r="P32" s="65"/>
      <c r="Q32" s="66"/>
      <c r="R32" s="65">
        <f>VLOOKUP($A32,'Return Data'!$B$7:$R$2843,16,0)</f>
        <v>8.0251000000000001</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4.0923173913043476</v>
      </c>
      <c r="E34" s="74"/>
      <c r="F34" s="75">
        <f>AVERAGE(F8:F32)</f>
        <v>7.3376565217391292</v>
      </c>
      <c r="G34" s="74"/>
      <c r="H34" s="75">
        <f>AVERAGE(H8:H32)</f>
        <v>15.114339130434781</v>
      </c>
      <c r="I34" s="74"/>
      <c r="J34" s="75">
        <f>AVERAGE(J8:J32)</f>
        <v>22.701782608695652</v>
      </c>
      <c r="K34" s="74"/>
      <c r="L34" s="75">
        <f>AVERAGE(L8:L32)</f>
        <v>9.541736842105264</v>
      </c>
      <c r="M34" s="74"/>
      <c r="N34" s="75">
        <f>AVERAGE(N8:N32)</f>
        <v>7.7828375000000012</v>
      </c>
      <c r="O34" s="74"/>
      <c r="P34" s="75">
        <f>AVERAGE(P8:P32)</f>
        <v>7.9490571428571419</v>
      </c>
      <c r="Q34" s="74"/>
      <c r="R34" s="75">
        <f>AVERAGE(R8:R32)</f>
        <v>8.1672869565217407</v>
      </c>
      <c r="S34" s="76"/>
    </row>
    <row r="35" spans="1:19" x14ac:dyDescent="0.3">
      <c r="A35" s="73" t="s">
        <v>28</v>
      </c>
      <c r="B35" s="74"/>
      <c r="C35" s="74"/>
      <c r="D35" s="75">
        <f>MIN(D8:D32)</f>
        <v>1.6323000000000001</v>
      </c>
      <c r="E35" s="74"/>
      <c r="F35" s="75">
        <f>MIN(F8:F32)</f>
        <v>2.5129999999999999</v>
      </c>
      <c r="G35" s="74"/>
      <c r="H35" s="75">
        <f>MIN(H8:H32)</f>
        <v>6.1939000000000002</v>
      </c>
      <c r="I35" s="74"/>
      <c r="J35" s="75">
        <f>MIN(J8:J32)</f>
        <v>12.452500000000001</v>
      </c>
      <c r="K35" s="74"/>
      <c r="L35" s="75">
        <f>MIN(L8:L32)</f>
        <v>-2.9927999999999999</v>
      </c>
      <c r="M35" s="74"/>
      <c r="N35" s="75">
        <f>MIN(N8:N32)</f>
        <v>-1.9885999999999999</v>
      </c>
      <c r="O35" s="74"/>
      <c r="P35" s="75">
        <f>MIN(P8:P32)</f>
        <v>2.6088</v>
      </c>
      <c r="Q35" s="74"/>
      <c r="R35" s="75">
        <f>MIN(R8:R32)</f>
        <v>2.8277999999999999</v>
      </c>
      <c r="S35" s="76"/>
    </row>
    <row r="36" spans="1:19" ht="15" thickBot="1" x14ac:dyDescent="0.35">
      <c r="A36" s="77" t="s">
        <v>29</v>
      </c>
      <c r="B36" s="78"/>
      <c r="C36" s="78"/>
      <c r="D36" s="79">
        <f>MAX(D8:D32)</f>
        <v>6.3204000000000002</v>
      </c>
      <c r="E36" s="78"/>
      <c r="F36" s="79">
        <f>MAX(F8:F32)</f>
        <v>11.739599999999999</v>
      </c>
      <c r="G36" s="78"/>
      <c r="H36" s="79">
        <f>MAX(H8:H32)</f>
        <v>22.154</v>
      </c>
      <c r="I36" s="78"/>
      <c r="J36" s="79">
        <f>MAX(J8:J32)</f>
        <v>30.7697</v>
      </c>
      <c r="K36" s="78"/>
      <c r="L36" s="79">
        <f>MAX(L8:L32)</f>
        <v>13.109400000000001</v>
      </c>
      <c r="M36" s="78"/>
      <c r="N36" s="79">
        <f>MAX(N8:N32)</f>
        <v>10.4109</v>
      </c>
      <c r="O36" s="78"/>
      <c r="P36" s="79">
        <f>MAX(P8:P32)</f>
        <v>10.4513</v>
      </c>
      <c r="Q36" s="78"/>
      <c r="R36" s="79">
        <f>MAX(R8:R32)</f>
        <v>13.5481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44365</v>
      </c>
      <c r="C8" s="65">
        <f>VLOOKUP($A8,'Return Data'!$B$7:$R$2843,4,0)</f>
        <v>22.0548</v>
      </c>
      <c r="D8" s="65">
        <f>VLOOKUP($A8,'Return Data'!$B$7:$R$2843,10,0)</f>
        <v>1.5302</v>
      </c>
      <c r="E8" s="66">
        <f t="shared" ref="E8:E34" si="0">RANK(D8,D$8:D$34,0)</f>
        <v>3</v>
      </c>
      <c r="F8" s="65">
        <f>VLOOKUP($A8,'Return Data'!$B$7:$R$2843,11,0)</f>
        <v>2.5575999999999999</v>
      </c>
      <c r="G8" s="66">
        <f t="shared" ref="G8:G34" si="1">RANK(F8,F$8:F$34,0)</f>
        <v>2</v>
      </c>
      <c r="H8" s="65">
        <f>VLOOKUP($A8,'Return Data'!$B$7:$R$2843,12,0)</f>
        <v>3.464</v>
      </c>
      <c r="I8" s="66">
        <f t="shared" ref="I8:I23" si="2">RANK(H8,H$8:H$34,0)</f>
        <v>6</v>
      </c>
      <c r="J8" s="65">
        <f>VLOOKUP($A8,'Return Data'!$B$7:$R$2843,13,0)</f>
        <v>4.2401</v>
      </c>
      <c r="K8" s="66">
        <f t="shared" ref="K8:K23" si="3">RANK(J8,J$8:J$34,0)</f>
        <v>10</v>
      </c>
      <c r="L8" s="65">
        <f>VLOOKUP($A8,'Return Data'!$B$7:$R$2843,17,0)</f>
        <v>5.2274000000000003</v>
      </c>
      <c r="M8" s="66">
        <f t="shared" ref="M8:M18" si="4">RANK(L8,L$8:L$34,0)</f>
        <v>9</v>
      </c>
      <c r="N8" s="65">
        <f>VLOOKUP($A8,'Return Data'!$B$7:$R$2843,14,0)</f>
        <v>5.8254999999999999</v>
      </c>
      <c r="O8" s="66">
        <f>RANK(N8,N$8:N$34,0)</f>
        <v>7</v>
      </c>
      <c r="P8" s="65">
        <f>VLOOKUP($A8,'Return Data'!$B$7:$R$2843,15,0)</f>
        <v>6.1501999999999999</v>
      </c>
      <c r="Q8" s="66">
        <f>RANK(P8,P$8:P$34,0)</f>
        <v>6</v>
      </c>
      <c r="R8" s="65">
        <f>VLOOKUP($A8,'Return Data'!$B$7:$R$2843,16,0)</f>
        <v>7.1772999999999998</v>
      </c>
      <c r="S8" s="67">
        <f t="shared" ref="S8:S34" si="5">RANK(R8,R$8:R$34,0)</f>
        <v>4</v>
      </c>
    </row>
    <row r="9" spans="1:20" x14ac:dyDescent="0.3">
      <c r="A9" s="63" t="s">
        <v>1716</v>
      </c>
      <c r="B9" s="64">
        <f>VLOOKUP($A9,'Return Data'!$B$7:$R$2843,3,0)</f>
        <v>44365</v>
      </c>
      <c r="C9" s="65">
        <f>VLOOKUP($A9,'Return Data'!$B$7:$R$2843,4,0)</f>
        <v>15.6165</v>
      </c>
      <c r="D9" s="65">
        <f>VLOOKUP($A9,'Return Data'!$B$7:$R$2843,10,0)</f>
        <v>1.3611</v>
      </c>
      <c r="E9" s="66">
        <f t="shared" si="0"/>
        <v>18</v>
      </c>
      <c r="F9" s="65">
        <f>VLOOKUP($A9,'Return Data'!$B$7:$R$2843,11,0)</f>
        <v>2.367</v>
      </c>
      <c r="G9" s="66">
        <f t="shared" si="1"/>
        <v>12</v>
      </c>
      <c r="H9" s="65">
        <f>VLOOKUP($A9,'Return Data'!$B$7:$R$2843,12,0)</f>
        <v>3.2742</v>
      </c>
      <c r="I9" s="66">
        <f t="shared" si="2"/>
        <v>14</v>
      </c>
      <c r="J9" s="65">
        <f>VLOOKUP($A9,'Return Data'!$B$7:$R$2843,13,0)</f>
        <v>4.0225999999999997</v>
      </c>
      <c r="K9" s="66">
        <f t="shared" si="3"/>
        <v>15</v>
      </c>
      <c r="L9" s="65">
        <f>VLOOKUP($A9,'Return Data'!$B$7:$R$2843,17,0)</f>
        <v>5.1961000000000004</v>
      </c>
      <c r="M9" s="66">
        <f t="shared" si="4"/>
        <v>10</v>
      </c>
      <c r="N9" s="65">
        <f>VLOOKUP($A9,'Return Data'!$B$7:$R$2843,14,0)</f>
        <v>5.7859999999999996</v>
      </c>
      <c r="O9" s="66">
        <f>RANK(N9,N$8:N$34,0)</f>
        <v>9</v>
      </c>
      <c r="P9" s="65">
        <f>VLOOKUP($A9,'Return Data'!$B$7:$R$2843,15,0)</f>
        <v>6.2611999999999997</v>
      </c>
      <c r="Q9" s="66">
        <f>RANK(P9,P$8:P$34,0)</f>
        <v>3</v>
      </c>
      <c r="R9" s="65">
        <f>VLOOKUP($A9,'Return Data'!$B$7:$R$2843,16,0)</f>
        <v>6.7243000000000004</v>
      </c>
      <c r="S9" s="67">
        <f t="shared" si="5"/>
        <v>11</v>
      </c>
    </row>
    <row r="10" spans="1:20" x14ac:dyDescent="0.3">
      <c r="A10" s="63" t="s">
        <v>1717</v>
      </c>
      <c r="B10" s="64">
        <f>VLOOKUP($A10,'Return Data'!$B$7:$R$2843,3,0)</f>
        <v>44365</v>
      </c>
      <c r="C10" s="65">
        <f>VLOOKUP($A10,'Return Data'!$B$7:$R$2843,4,0)</f>
        <v>13.141999999999999</v>
      </c>
      <c r="D10" s="65">
        <f>VLOOKUP($A10,'Return Data'!$B$7:$R$2843,10,0)</f>
        <v>1.4356</v>
      </c>
      <c r="E10" s="66">
        <f t="shared" si="0"/>
        <v>11</v>
      </c>
      <c r="F10" s="65">
        <f>VLOOKUP($A10,'Return Data'!$B$7:$R$2843,11,0)</f>
        <v>2.4636999999999998</v>
      </c>
      <c r="G10" s="66">
        <f t="shared" si="1"/>
        <v>7</v>
      </c>
      <c r="H10" s="65">
        <f>VLOOKUP($A10,'Return Data'!$B$7:$R$2843,12,0)</f>
        <v>3.4885000000000002</v>
      </c>
      <c r="I10" s="66">
        <f t="shared" si="2"/>
        <v>5</v>
      </c>
      <c r="J10" s="65">
        <f>VLOOKUP($A10,'Return Data'!$B$7:$R$2843,13,0)</f>
        <v>4.2933000000000003</v>
      </c>
      <c r="K10" s="66">
        <f t="shared" si="3"/>
        <v>6</v>
      </c>
      <c r="L10" s="65">
        <f>VLOOKUP($A10,'Return Data'!$B$7:$R$2843,17,0)</f>
        <v>5.3784999999999998</v>
      </c>
      <c r="M10" s="66">
        <f t="shared" si="4"/>
        <v>4</v>
      </c>
      <c r="N10" s="65">
        <f>VLOOKUP($A10,'Return Data'!$B$7:$R$2843,14,0)</f>
        <v>5.9600999999999997</v>
      </c>
      <c r="O10" s="66">
        <f>RANK(N10,N$8:N$34,0)</f>
        <v>3</v>
      </c>
      <c r="P10" s="65"/>
      <c r="Q10" s="66"/>
      <c r="R10" s="65">
        <f>VLOOKUP($A10,'Return Data'!$B$7:$R$2843,16,0)</f>
        <v>6.2973999999999997</v>
      </c>
      <c r="S10" s="67">
        <f t="shared" si="5"/>
        <v>16</v>
      </c>
    </row>
    <row r="11" spans="1:20" x14ac:dyDescent="0.3">
      <c r="A11" s="63" t="s">
        <v>1718</v>
      </c>
      <c r="B11" s="64">
        <f>VLOOKUP($A11,'Return Data'!$B$7:$R$2843,3,0)</f>
        <v>44365</v>
      </c>
      <c r="C11" s="65">
        <f>VLOOKUP($A11,'Return Data'!$B$7:$R$2843,4,0)</f>
        <v>11.553100000000001</v>
      </c>
      <c r="D11" s="65">
        <f>VLOOKUP($A11,'Return Data'!$B$7:$R$2843,10,0)</f>
        <v>1.0938000000000001</v>
      </c>
      <c r="E11" s="66">
        <f t="shared" si="0"/>
        <v>25</v>
      </c>
      <c r="F11" s="65">
        <f>VLOOKUP($A11,'Return Data'!$B$7:$R$2843,11,0)</f>
        <v>1.698</v>
      </c>
      <c r="G11" s="66">
        <f t="shared" si="1"/>
        <v>25</v>
      </c>
      <c r="H11" s="65">
        <f>VLOOKUP($A11,'Return Data'!$B$7:$R$2843,12,0)</f>
        <v>2.3140999999999998</v>
      </c>
      <c r="I11" s="66">
        <f t="shared" si="2"/>
        <v>22</v>
      </c>
      <c r="J11" s="65">
        <f>VLOOKUP($A11,'Return Data'!$B$7:$R$2843,13,0)</f>
        <v>3.2393000000000001</v>
      </c>
      <c r="K11" s="66">
        <f t="shared" si="3"/>
        <v>21</v>
      </c>
      <c r="L11" s="65">
        <f>VLOOKUP($A11,'Return Data'!$B$7:$R$2843,17,0)</f>
        <v>4.1108000000000002</v>
      </c>
      <c r="M11" s="66">
        <f t="shared" si="4"/>
        <v>20</v>
      </c>
      <c r="N11" s="65"/>
      <c r="O11" s="66"/>
      <c r="P11" s="65"/>
      <c r="Q11" s="66"/>
      <c r="R11" s="65">
        <f>VLOOKUP($A11,'Return Data'!$B$7:$R$2843,16,0)</f>
        <v>4.9253999999999998</v>
      </c>
      <c r="S11" s="67">
        <f t="shared" si="5"/>
        <v>21</v>
      </c>
    </row>
    <row r="12" spans="1:20" x14ac:dyDescent="0.3">
      <c r="A12" s="63" t="s">
        <v>1719</v>
      </c>
      <c r="B12" s="64">
        <f>VLOOKUP($A12,'Return Data'!$B$7:$R$2843,3,0)</f>
        <v>44365</v>
      </c>
      <c r="C12" s="65">
        <f>VLOOKUP($A12,'Return Data'!$B$7:$R$2843,4,0)</f>
        <v>12.12</v>
      </c>
      <c r="D12" s="65">
        <f>VLOOKUP($A12,'Return Data'!$B$7:$R$2843,10,0)</f>
        <v>1.3971</v>
      </c>
      <c r="E12" s="66">
        <f t="shared" si="0"/>
        <v>14</v>
      </c>
      <c r="F12" s="65">
        <f>VLOOKUP($A12,'Return Data'!$B$7:$R$2843,11,0)</f>
        <v>2.2181000000000002</v>
      </c>
      <c r="G12" s="66">
        <f t="shared" si="1"/>
        <v>18</v>
      </c>
      <c r="H12" s="65">
        <f>VLOOKUP($A12,'Return Data'!$B$7:$R$2843,12,0)</f>
        <v>3.1314000000000002</v>
      </c>
      <c r="I12" s="66">
        <f t="shared" si="2"/>
        <v>16</v>
      </c>
      <c r="J12" s="65">
        <f>VLOOKUP($A12,'Return Data'!$B$7:$R$2843,13,0)</f>
        <v>3.9719000000000002</v>
      </c>
      <c r="K12" s="66">
        <f t="shared" si="3"/>
        <v>16</v>
      </c>
      <c r="L12" s="65">
        <f>VLOOKUP($A12,'Return Data'!$B$7:$R$2843,17,0)</f>
        <v>5.0082000000000004</v>
      </c>
      <c r="M12" s="66">
        <f t="shared" si="4"/>
        <v>14</v>
      </c>
      <c r="N12" s="65">
        <f>VLOOKUP($A12,'Return Data'!$B$7:$R$2843,14,0)</f>
        <v>5.7291999999999996</v>
      </c>
      <c r="O12" s="66">
        <f t="shared" ref="O12:O18" si="6">RANK(N12,N$8:N$34,0)</f>
        <v>11</v>
      </c>
      <c r="P12" s="65"/>
      <c r="Q12" s="66"/>
      <c r="R12" s="65">
        <f>VLOOKUP($A12,'Return Data'!$B$7:$R$2843,16,0)</f>
        <v>5.8228</v>
      </c>
      <c r="S12" s="67">
        <f t="shared" si="5"/>
        <v>18</v>
      </c>
    </row>
    <row r="13" spans="1:20" x14ac:dyDescent="0.3">
      <c r="A13" s="63" t="s">
        <v>1720</v>
      </c>
      <c r="B13" s="64">
        <f>VLOOKUP($A13,'Return Data'!$B$7:$R$2843,3,0)</f>
        <v>44365</v>
      </c>
      <c r="C13" s="65">
        <f>VLOOKUP($A13,'Return Data'!$B$7:$R$2843,4,0)</f>
        <v>15.9422</v>
      </c>
      <c r="D13" s="65">
        <f>VLOOKUP($A13,'Return Data'!$B$7:$R$2843,10,0)</f>
        <v>1.4851000000000001</v>
      </c>
      <c r="E13" s="66">
        <f t="shared" si="0"/>
        <v>6</v>
      </c>
      <c r="F13" s="65">
        <f>VLOOKUP($A13,'Return Data'!$B$7:$R$2843,11,0)</f>
        <v>2.5030999999999999</v>
      </c>
      <c r="G13" s="66">
        <f t="shared" si="1"/>
        <v>5</v>
      </c>
      <c r="H13" s="65">
        <f>VLOOKUP($A13,'Return Data'!$B$7:$R$2843,12,0)</f>
        <v>3.4516</v>
      </c>
      <c r="I13" s="66">
        <f t="shared" si="2"/>
        <v>7</v>
      </c>
      <c r="J13" s="65">
        <f>VLOOKUP($A13,'Return Data'!$B$7:$R$2843,13,0)</f>
        <v>4.2702999999999998</v>
      </c>
      <c r="K13" s="66">
        <f t="shared" si="3"/>
        <v>8</v>
      </c>
      <c r="L13" s="65">
        <f>VLOOKUP($A13,'Return Data'!$B$7:$R$2843,17,0)</f>
        <v>5.4802</v>
      </c>
      <c r="M13" s="66">
        <f t="shared" si="4"/>
        <v>2</v>
      </c>
      <c r="N13" s="65">
        <f>VLOOKUP($A13,'Return Data'!$B$7:$R$2843,14,0)</f>
        <v>6.0335999999999999</v>
      </c>
      <c r="O13" s="66">
        <f t="shared" si="6"/>
        <v>1</v>
      </c>
      <c r="P13" s="65">
        <f>VLOOKUP($A13,'Return Data'!$B$7:$R$2843,15,0)</f>
        <v>6.3615000000000004</v>
      </c>
      <c r="Q13" s="66">
        <f t="shared" ref="Q13:Q18" si="7">RANK(P13,P$8:P$34,0)</f>
        <v>1</v>
      </c>
      <c r="R13" s="65">
        <f>VLOOKUP($A13,'Return Data'!$B$7:$R$2843,16,0)</f>
        <v>6.9092000000000002</v>
      </c>
      <c r="S13" s="67">
        <f t="shared" si="5"/>
        <v>7</v>
      </c>
    </row>
    <row r="14" spans="1:20" x14ac:dyDescent="0.3">
      <c r="A14" s="63" t="s">
        <v>1721</v>
      </c>
      <c r="B14" s="64">
        <f>VLOOKUP($A14,'Return Data'!$B$7:$R$2843,3,0)</f>
        <v>44365</v>
      </c>
      <c r="C14" s="65">
        <f>VLOOKUP($A14,'Return Data'!$B$7:$R$2843,4,0)</f>
        <v>15.624000000000001</v>
      </c>
      <c r="D14" s="65">
        <f>VLOOKUP($A14,'Return Data'!$B$7:$R$2843,10,0)</f>
        <v>1.4941</v>
      </c>
      <c r="E14" s="66">
        <f t="shared" si="0"/>
        <v>5</v>
      </c>
      <c r="F14" s="65">
        <f>VLOOKUP($A14,'Return Data'!$B$7:$R$2843,11,0)</f>
        <v>2.4256000000000002</v>
      </c>
      <c r="G14" s="66">
        <f t="shared" si="1"/>
        <v>10</v>
      </c>
      <c r="H14" s="65">
        <f>VLOOKUP($A14,'Return Data'!$B$7:$R$2843,12,0)</f>
        <v>3.3744000000000001</v>
      </c>
      <c r="I14" s="66">
        <f t="shared" si="2"/>
        <v>11</v>
      </c>
      <c r="J14" s="65">
        <f>VLOOKUP($A14,'Return Data'!$B$7:$R$2843,13,0)</f>
        <v>4.1322000000000001</v>
      </c>
      <c r="K14" s="66">
        <f t="shared" si="3"/>
        <v>13</v>
      </c>
      <c r="L14" s="65">
        <f>VLOOKUP($A14,'Return Data'!$B$7:$R$2843,17,0)</f>
        <v>4.8358999999999996</v>
      </c>
      <c r="M14" s="66">
        <f t="shared" si="4"/>
        <v>16</v>
      </c>
      <c r="N14" s="65">
        <f>VLOOKUP($A14,'Return Data'!$B$7:$R$2843,14,0)</f>
        <v>5.4595000000000002</v>
      </c>
      <c r="O14" s="66">
        <f t="shared" si="6"/>
        <v>14</v>
      </c>
      <c r="P14" s="65">
        <f>VLOOKUP($A14,'Return Data'!$B$7:$R$2843,15,0)</f>
        <v>5.8005000000000004</v>
      </c>
      <c r="Q14" s="66">
        <f t="shared" si="7"/>
        <v>13</v>
      </c>
      <c r="R14" s="65">
        <f>VLOOKUP($A14,'Return Data'!$B$7:$R$2843,16,0)</f>
        <v>6.3735999999999997</v>
      </c>
      <c r="S14" s="67">
        <f t="shared" si="5"/>
        <v>14</v>
      </c>
    </row>
    <row r="15" spans="1:20" x14ac:dyDescent="0.3">
      <c r="A15" s="63" t="s">
        <v>1722</v>
      </c>
      <c r="B15" s="64">
        <f>VLOOKUP($A15,'Return Data'!$B$7:$R$2843,3,0)</f>
        <v>44365</v>
      </c>
      <c r="C15" s="65">
        <f>VLOOKUP($A15,'Return Data'!$B$7:$R$2843,4,0)</f>
        <v>28.397600000000001</v>
      </c>
      <c r="D15" s="65">
        <f>VLOOKUP($A15,'Return Data'!$B$7:$R$2843,10,0)</f>
        <v>1.4758</v>
      </c>
      <c r="E15" s="66">
        <f t="shared" si="0"/>
        <v>8</v>
      </c>
      <c r="F15" s="65">
        <f>VLOOKUP($A15,'Return Data'!$B$7:$R$2843,11,0)</f>
        <v>2.3953000000000002</v>
      </c>
      <c r="G15" s="66">
        <f t="shared" si="1"/>
        <v>11</v>
      </c>
      <c r="H15" s="65">
        <f>VLOOKUP($A15,'Return Data'!$B$7:$R$2843,12,0)</f>
        <v>3.3805000000000001</v>
      </c>
      <c r="I15" s="66">
        <f t="shared" si="2"/>
        <v>10</v>
      </c>
      <c r="J15" s="65">
        <f>VLOOKUP($A15,'Return Data'!$B$7:$R$2843,13,0)</f>
        <v>4.1440999999999999</v>
      </c>
      <c r="K15" s="66">
        <f t="shared" si="3"/>
        <v>11</v>
      </c>
      <c r="L15" s="65">
        <f>VLOOKUP($A15,'Return Data'!$B$7:$R$2843,17,0)</f>
        <v>5.1154000000000002</v>
      </c>
      <c r="M15" s="66">
        <f t="shared" si="4"/>
        <v>11</v>
      </c>
      <c r="N15" s="65">
        <f>VLOOKUP($A15,'Return Data'!$B$7:$R$2843,14,0)</f>
        <v>5.7724000000000002</v>
      </c>
      <c r="O15" s="66">
        <f t="shared" si="6"/>
        <v>10</v>
      </c>
      <c r="P15" s="65">
        <f>VLOOKUP($A15,'Return Data'!$B$7:$R$2843,15,0)</f>
        <v>6.1407999999999996</v>
      </c>
      <c r="Q15" s="66">
        <f t="shared" si="7"/>
        <v>7</v>
      </c>
      <c r="R15" s="65">
        <f>VLOOKUP($A15,'Return Data'!$B$7:$R$2843,16,0)</f>
        <v>7.274</v>
      </c>
      <c r="S15" s="67">
        <f t="shared" si="5"/>
        <v>2</v>
      </c>
    </row>
    <row r="16" spans="1:20" x14ac:dyDescent="0.3">
      <c r="A16" s="63" t="s">
        <v>1723</v>
      </c>
      <c r="B16" s="64">
        <f>VLOOKUP($A16,'Return Data'!$B$7:$R$2843,3,0)</f>
        <v>44365</v>
      </c>
      <c r="C16" s="65">
        <f>VLOOKUP($A16,'Return Data'!$B$7:$R$2843,4,0)</f>
        <v>27.068899999999999</v>
      </c>
      <c r="D16" s="65">
        <f>VLOOKUP($A16,'Return Data'!$B$7:$R$2843,10,0)</f>
        <v>1.4003000000000001</v>
      </c>
      <c r="E16" s="66">
        <f t="shared" si="0"/>
        <v>13</v>
      </c>
      <c r="F16" s="65">
        <f>VLOOKUP($A16,'Return Data'!$B$7:$R$2843,11,0)</f>
        <v>2.3336999999999999</v>
      </c>
      <c r="G16" s="66">
        <f t="shared" si="1"/>
        <v>14</v>
      </c>
      <c r="H16" s="65">
        <f>VLOOKUP($A16,'Return Data'!$B$7:$R$2843,12,0)</f>
        <v>3.3376999999999999</v>
      </c>
      <c r="I16" s="66">
        <f t="shared" si="2"/>
        <v>12</v>
      </c>
      <c r="J16" s="65">
        <f>VLOOKUP($A16,'Return Data'!$B$7:$R$2843,13,0)</f>
        <v>4.1235999999999997</v>
      </c>
      <c r="K16" s="66">
        <f t="shared" si="3"/>
        <v>14</v>
      </c>
      <c r="L16" s="65">
        <f>VLOOKUP($A16,'Return Data'!$B$7:$R$2843,17,0)</f>
        <v>5.0141</v>
      </c>
      <c r="M16" s="66">
        <f t="shared" si="4"/>
        <v>13</v>
      </c>
      <c r="N16" s="65">
        <f>VLOOKUP($A16,'Return Data'!$B$7:$R$2843,14,0)</f>
        <v>5.8044000000000002</v>
      </c>
      <c r="O16" s="66">
        <f t="shared" si="6"/>
        <v>8</v>
      </c>
      <c r="P16" s="65">
        <f>VLOOKUP($A16,'Return Data'!$B$7:$R$2843,15,0)</f>
        <v>6.1096000000000004</v>
      </c>
      <c r="Q16" s="66">
        <f t="shared" si="7"/>
        <v>9</v>
      </c>
      <c r="R16" s="65">
        <f>VLOOKUP($A16,'Return Data'!$B$7:$R$2843,16,0)</f>
        <v>7.1364999999999998</v>
      </c>
      <c r="S16" s="67">
        <f t="shared" si="5"/>
        <v>5</v>
      </c>
    </row>
    <row r="17" spans="1:19" x14ac:dyDescent="0.3">
      <c r="A17" s="63" t="s">
        <v>1724</v>
      </c>
      <c r="B17" s="64">
        <f>VLOOKUP($A17,'Return Data'!$B$7:$R$2843,3,0)</f>
        <v>44365</v>
      </c>
      <c r="C17" s="65">
        <f>VLOOKUP($A17,'Return Data'!$B$7:$R$2843,4,0)</f>
        <v>14.9078</v>
      </c>
      <c r="D17" s="65">
        <f>VLOOKUP($A17,'Return Data'!$B$7:$R$2843,10,0)</f>
        <v>1.0322</v>
      </c>
      <c r="E17" s="66">
        <f t="shared" si="0"/>
        <v>26</v>
      </c>
      <c r="F17" s="65">
        <f>VLOOKUP($A17,'Return Data'!$B$7:$R$2843,11,0)</f>
        <v>1.7292000000000001</v>
      </c>
      <c r="G17" s="66">
        <f t="shared" si="1"/>
        <v>23</v>
      </c>
      <c r="H17" s="65">
        <f>VLOOKUP($A17,'Return Data'!$B$7:$R$2843,12,0)</f>
        <v>2.2938999999999998</v>
      </c>
      <c r="I17" s="66">
        <f t="shared" si="2"/>
        <v>24</v>
      </c>
      <c r="J17" s="65">
        <f>VLOOKUP($A17,'Return Data'!$B$7:$R$2843,13,0)</f>
        <v>2.8563999999999998</v>
      </c>
      <c r="K17" s="66">
        <f t="shared" si="3"/>
        <v>22</v>
      </c>
      <c r="L17" s="65">
        <f>VLOOKUP($A17,'Return Data'!$B$7:$R$2843,17,0)</f>
        <v>4.2363999999999997</v>
      </c>
      <c r="M17" s="66">
        <f t="shared" si="4"/>
        <v>19</v>
      </c>
      <c r="N17" s="65">
        <f>VLOOKUP($A17,'Return Data'!$B$7:$R$2843,14,0)</f>
        <v>4.9215999999999998</v>
      </c>
      <c r="O17" s="66">
        <f t="shared" si="6"/>
        <v>16</v>
      </c>
      <c r="P17" s="65">
        <f>VLOOKUP($A17,'Return Data'!$B$7:$R$2843,15,0)</f>
        <v>5.7031000000000001</v>
      </c>
      <c r="Q17" s="66">
        <f t="shared" si="7"/>
        <v>14</v>
      </c>
      <c r="R17" s="65">
        <f>VLOOKUP($A17,'Return Data'!$B$7:$R$2843,16,0)</f>
        <v>6.3342999999999998</v>
      </c>
      <c r="S17" s="67">
        <f t="shared" si="5"/>
        <v>15</v>
      </c>
    </row>
    <row r="18" spans="1:19" x14ac:dyDescent="0.3">
      <c r="A18" s="63" t="s">
        <v>1725</v>
      </c>
      <c r="B18" s="64">
        <f>VLOOKUP($A18,'Return Data'!$B$7:$R$2843,3,0)</f>
        <v>44365</v>
      </c>
      <c r="C18" s="65">
        <f>VLOOKUP($A18,'Return Data'!$B$7:$R$2843,4,0)</f>
        <v>26.314800000000002</v>
      </c>
      <c r="D18" s="65">
        <f>VLOOKUP($A18,'Return Data'!$B$7:$R$2843,10,0)</f>
        <v>1.389</v>
      </c>
      <c r="E18" s="66">
        <f t="shared" si="0"/>
        <v>17</v>
      </c>
      <c r="F18" s="65">
        <f>VLOOKUP($A18,'Return Data'!$B$7:$R$2843,11,0)</f>
        <v>2.3456000000000001</v>
      </c>
      <c r="G18" s="66">
        <f t="shared" si="1"/>
        <v>13</v>
      </c>
      <c r="H18" s="65">
        <f>VLOOKUP($A18,'Return Data'!$B$7:$R$2843,12,0)</f>
        <v>3.3014000000000001</v>
      </c>
      <c r="I18" s="66">
        <f t="shared" si="2"/>
        <v>13</v>
      </c>
      <c r="J18" s="65">
        <f>VLOOKUP($A18,'Return Data'!$B$7:$R$2843,13,0)</f>
        <v>4.1383000000000001</v>
      </c>
      <c r="K18" s="66">
        <f t="shared" si="3"/>
        <v>12</v>
      </c>
      <c r="L18" s="65">
        <f>VLOOKUP($A18,'Return Data'!$B$7:$R$2843,17,0)</f>
        <v>5.2591000000000001</v>
      </c>
      <c r="M18" s="66">
        <f t="shared" si="4"/>
        <v>6</v>
      </c>
      <c r="N18" s="65">
        <f>VLOOKUP($A18,'Return Data'!$B$7:$R$2843,14,0)</f>
        <v>5.6905000000000001</v>
      </c>
      <c r="O18" s="66">
        <f t="shared" si="6"/>
        <v>12</v>
      </c>
      <c r="P18" s="65">
        <f>VLOOKUP($A18,'Return Data'!$B$7:$R$2843,15,0)</f>
        <v>6.0639000000000003</v>
      </c>
      <c r="Q18" s="66">
        <f t="shared" si="7"/>
        <v>10</v>
      </c>
      <c r="R18" s="65">
        <f>VLOOKUP($A18,'Return Data'!$B$7:$R$2843,16,0)</f>
        <v>6.9980000000000002</v>
      </c>
      <c r="S18" s="67">
        <f t="shared" si="5"/>
        <v>6</v>
      </c>
    </row>
    <row r="19" spans="1:19" x14ac:dyDescent="0.3">
      <c r="A19" s="63" t="s">
        <v>1726</v>
      </c>
      <c r="B19" s="64">
        <f>VLOOKUP($A19,'Return Data'!$B$7:$R$2843,3,0)</f>
        <v>44365</v>
      </c>
      <c r="C19" s="65">
        <f>VLOOKUP($A19,'Return Data'!$B$7:$R$2843,4,0)</f>
        <v>10.741099999999999</v>
      </c>
      <c r="D19" s="65">
        <f>VLOOKUP($A19,'Return Data'!$B$7:$R$2843,10,0)</f>
        <v>1.2452000000000001</v>
      </c>
      <c r="E19" s="66">
        <f t="shared" si="0"/>
        <v>21</v>
      </c>
      <c r="F19" s="65">
        <f>VLOOKUP($A19,'Return Data'!$B$7:$R$2843,11,0)</f>
        <v>1.8798999999999999</v>
      </c>
      <c r="G19" s="66">
        <f t="shared" si="1"/>
        <v>22</v>
      </c>
      <c r="H19" s="65">
        <f>VLOOKUP($A19,'Return Data'!$B$7:$R$2843,12,0)</f>
        <v>2.5844</v>
      </c>
      <c r="I19" s="66">
        <f t="shared" si="2"/>
        <v>20</v>
      </c>
      <c r="J19" s="65">
        <f>VLOOKUP($A19,'Return Data'!$B$7:$R$2843,13,0)</f>
        <v>3.3683000000000001</v>
      </c>
      <c r="K19" s="66">
        <f t="shared" si="3"/>
        <v>20</v>
      </c>
      <c r="L19" s="65"/>
      <c r="M19" s="66"/>
      <c r="N19" s="65"/>
      <c r="O19" s="66"/>
      <c r="P19" s="65"/>
      <c r="Q19" s="66"/>
      <c r="R19" s="65">
        <f>VLOOKUP($A19,'Return Data'!$B$7:$R$2843,16,0)</f>
        <v>4.1090999999999998</v>
      </c>
      <c r="S19" s="67">
        <f t="shared" si="5"/>
        <v>24</v>
      </c>
    </row>
    <row r="20" spans="1:19" x14ac:dyDescent="0.3">
      <c r="A20" s="63" t="s">
        <v>1727</v>
      </c>
      <c r="B20" s="64">
        <f>VLOOKUP($A20,'Return Data'!$B$7:$R$2843,3,0)</f>
        <v>44365</v>
      </c>
      <c r="C20" s="65">
        <f>VLOOKUP($A20,'Return Data'!$B$7:$R$2843,4,0)</f>
        <v>27.275099999999998</v>
      </c>
      <c r="D20" s="65">
        <f>VLOOKUP($A20,'Return Data'!$B$7:$R$2843,10,0)</f>
        <v>1.1714</v>
      </c>
      <c r="E20" s="66">
        <f t="shared" si="0"/>
        <v>24</v>
      </c>
      <c r="F20" s="65">
        <f>VLOOKUP($A20,'Return Data'!$B$7:$R$2843,11,0)</f>
        <v>1.6506000000000001</v>
      </c>
      <c r="G20" s="66">
        <f t="shared" si="1"/>
        <v>26</v>
      </c>
      <c r="H20" s="65">
        <f>VLOOKUP($A20,'Return Data'!$B$7:$R$2843,12,0)</f>
        <v>2.3109999999999999</v>
      </c>
      <c r="I20" s="66">
        <f t="shared" si="2"/>
        <v>23</v>
      </c>
      <c r="J20" s="65">
        <f>VLOOKUP($A20,'Return Data'!$B$7:$R$2843,13,0)</f>
        <v>2.7082000000000002</v>
      </c>
      <c r="K20" s="66">
        <f t="shared" si="3"/>
        <v>23</v>
      </c>
      <c r="L20" s="65">
        <f>VLOOKUP($A20,'Return Data'!$B$7:$R$2843,17,0)</f>
        <v>3.6019999999999999</v>
      </c>
      <c r="M20" s="66">
        <f>RANK(L20,L$8:L$34,0)</f>
        <v>21</v>
      </c>
      <c r="N20" s="65">
        <f>VLOOKUP($A20,'Return Data'!$B$7:$R$2843,14,0)</f>
        <v>4.4692999999999996</v>
      </c>
      <c r="O20" s="66">
        <f>RANK(N20,N$8:N$34,0)</f>
        <v>17</v>
      </c>
      <c r="P20" s="65">
        <f>VLOOKUP($A20,'Return Data'!$B$7:$R$2843,15,0)</f>
        <v>5.1422999999999996</v>
      </c>
      <c r="Q20" s="66">
        <f>RANK(P20,P$8:P$34,0)</f>
        <v>15</v>
      </c>
      <c r="R20" s="65">
        <f>VLOOKUP($A20,'Return Data'!$B$7:$R$2843,16,0)</f>
        <v>6.5307000000000004</v>
      </c>
      <c r="S20" s="67">
        <f t="shared" si="5"/>
        <v>12</v>
      </c>
    </row>
    <row r="21" spans="1:19" x14ac:dyDescent="0.3">
      <c r="A21" s="63" t="s">
        <v>1728</v>
      </c>
      <c r="B21" s="64">
        <f>VLOOKUP($A21,'Return Data'!$B$7:$R$2843,3,0)</f>
        <v>44365</v>
      </c>
      <c r="C21" s="65">
        <f>VLOOKUP($A21,'Return Data'!$B$7:$R$2843,4,0)</f>
        <v>30.651900000000001</v>
      </c>
      <c r="D21" s="65">
        <f>VLOOKUP($A21,'Return Data'!$B$7:$R$2843,10,0)</f>
        <v>1.4816</v>
      </c>
      <c r="E21" s="66">
        <f t="shared" si="0"/>
        <v>7</v>
      </c>
      <c r="F21" s="65">
        <f>VLOOKUP($A21,'Return Data'!$B$7:$R$2843,11,0)</f>
        <v>2.5205000000000002</v>
      </c>
      <c r="G21" s="66">
        <f t="shared" si="1"/>
        <v>3</v>
      </c>
      <c r="H21" s="65">
        <f>VLOOKUP($A21,'Return Data'!$B$7:$R$2843,12,0)</f>
        <v>3.5085999999999999</v>
      </c>
      <c r="I21" s="66">
        <f t="shared" si="2"/>
        <v>3</v>
      </c>
      <c r="J21" s="65">
        <f>VLOOKUP($A21,'Return Data'!$B$7:$R$2843,13,0)</f>
        <v>4.3365999999999998</v>
      </c>
      <c r="K21" s="66">
        <f t="shared" si="3"/>
        <v>4</v>
      </c>
      <c r="L21" s="65">
        <f>VLOOKUP($A21,'Return Data'!$B$7:$R$2843,17,0)</f>
        <v>5.2350000000000003</v>
      </c>
      <c r="M21" s="66">
        <f>RANK(L21,L$8:L$34,0)</f>
        <v>7</v>
      </c>
      <c r="N21" s="65">
        <f>VLOOKUP($A21,'Return Data'!$B$7:$R$2843,14,0)</f>
        <v>5.8377999999999997</v>
      </c>
      <c r="O21" s="66">
        <f>RANK(N21,N$8:N$34,0)</f>
        <v>5</v>
      </c>
      <c r="P21" s="65">
        <f>VLOOKUP($A21,'Return Data'!$B$7:$R$2843,15,0)</f>
        <v>6.1723999999999997</v>
      </c>
      <c r="Q21" s="66">
        <f>RANK(P21,P$8:P$34,0)</f>
        <v>5</v>
      </c>
      <c r="R21" s="65">
        <f>VLOOKUP($A21,'Return Data'!$B$7:$R$2843,16,0)</f>
        <v>7.2590000000000003</v>
      </c>
      <c r="S21" s="67">
        <f t="shared" si="5"/>
        <v>3</v>
      </c>
    </row>
    <row r="22" spans="1:19" x14ac:dyDescent="0.3">
      <c r="A22" s="63" t="s">
        <v>1729</v>
      </c>
      <c r="B22" s="64">
        <f>VLOOKUP($A22,'Return Data'!$B$7:$R$2843,3,0)</f>
        <v>44365</v>
      </c>
      <c r="C22" s="65">
        <f>VLOOKUP($A22,'Return Data'!$B$7:$R$2843,4,0)</f>
        <v>15.772</v>
      </c>
      <c r="D22" s="65">
        <f>VLOOKUP($A22,'Return Data'!$B$7:$R$2843,10,0)</f>
        <v>1.4602999999999999</v>
      </c>
      <c r="E22" s="66">
        <f t="shared" si="0"/>
        <v>10</v>
      </c>
      <c r="F22" s="65">
        <f>VLOOKUP($A22,'Return Data'!$B$7:$R$2843,11,0)</f>
        <v>2.5087999999999999</v>
      </c>
      <c r="G22" s="66">
        <f t="shared" si="1"/>
        <v>4</v>
      </c>
      <c r="H22" s="65">
        <f>VLOOKUP($A22,'Return Data'!$B$7:$R$2843,12,0)</f>
        <v>3.5044</v>
      </c>
      <c r="I22" s="66">
        <f t="shared" si="2"/>
        <v>4</v>
      </c>
      <c r="J22" s="65">
        <f>VLOOKUP($A22,'Return Data'!$B$7:$R$2843,13,0)</f>
        <v>4.5194999999999999</v>
      </c>
      <c r="K22" s="66">
        <f t="shared" si="3"/>
        <v>3</v>
      </c>
      <c r="L22" s="65">
        <f>VLOOKUP($A22,'Return Data'!$B$7:$R$2843,17,0)</f>
        <v>5.4417</v>
      </c>
      <c r="M22" s="66">
        <f>RANK(L22,L$8:L$34,0)</f>
        <v>3</v>
      </c>
      <c r="N22" s="65">
        <f>VLOOKUP($A22,'Return Data'!$B$7:$R$2843,14,0)</f>
        <v>5.9077999999999999</v>
      </c>
      <c r="O22" s="66">
        <f>RANK(N22,N$8:N$34,0)</f>
        <v>4</v>
      </c>
      <c r="P22" s="65">
        <f>VLOOKUP($A22,'Return Data'!$B$7:$R$2843,15,0)</f>
        <v>6.2588999999999997</v>
      </c>
      <c r="Q22" s="66">
        <f>RANK(P22,P$8:P$34,0)</f>
        <v>4</v>
      </c>
      <c r="R22" s="65">
        <f>VLOOKUP($A22,'Return Data'!$B$7:$R$2843,16,0)</f>
        <v>6.7530999999999999</v>
      </c>
      <c r="S22" s="67">
        <f t="shared" si="5"/>
        <v>10</v>
      </c>
    </row>
    <row r="23" spans="1:19" x14ac:dyDescent="0.3">
      <c r="A23" s="63" t="s">
        <v>1730</v>
      </c>
      <c r="B23" s="64">
        <f>VLOOKUP($A23,'Return Data'!$B$7:$R$2843,3,0)</f>
        <v>44365</v>
      </c>
      <c r="C23" s="65">
        <f>VLOOKUP($A23,'Return Data'!$B$7:$R$2843,4,0)</f>
        <v>11.2347</v>
      </c>
      <c r="D23" s="65">
        <f>VLOOKUP($A23,'Return Data'!$B$7:$R$2843,10,0)</f>
        <v>1.3240000000000001</v>
      </c>
      <c r="E23" s="66">
        <f t="shared" si="0"/>
        <v>20</v>
      </c>
      <c r="F23" s="65">
        <f>VLOOKUP($A23,'Return Data'!$B$7:$R$2843,11,0)</f>
        <v>2.0446</v>
      </c>
      <c r="G23" s="66">
        <f t="shared" si="1"/>
        <v>21</v>
      </c>
      <c r="H23" s="65">
        <f>VLOOKUP($A23,'Return Data'!$B$7:$R$2843,12,0)</f>
        <v>2.7896000000000001</v>
      </c>
      <c r="I23" s="66">
        <f t="shared" si="2"/>
        <v>19</v>
      </c>
      <c r="J23" s="65">
        <f>VLOOKUP($A23,'Return Data'!$B$7:$R$2843,13,0)</f>
        <v>3.4045999999999998</v>
      </c>
      <c r="K23" s="66">
        <f t="shared" si="3"/>
        <v>19</v>
      </c>
      <c r="L23" s="65">
        <f>VLOOKUP($A23,'Return Data'!$B$7:$R$2843,17,0)</f>
        <v>4.5888999999999998</v>
      </c>
      <c r="M23" s="66">
        <f>RANK(L23,L$8:L$34,0)</f>
        <v>17</v>
      </c>
      <c r="N23" s="65"/>
      <c r="O23" s="66"/>
      <c r="P23" s="65"/>
      <c r="Q23" s="66"/>
      <c r="R23" s="65">
        <f>VLOOKUP($A23,'Return Data'!$B$7:$R$2843,16,0)</f>
        <v>4.9763000000000002</v>
      </c>
      <c r="S23" s="67">
        <f t="shared" si="5"/>
        <v>20</v>
      </c>
    </row>
    <row r="24" spans="1:19" x14ac:dyDescent="0.3">
      <c r="A24" s="63" t="s">
        <v>1731</v>
      </c>
      <c r="B24" s="64">
        <f>VLOOKUP($A24,'Return Data'!$B$7:$R$2843,3,0)</f>
        <v>44365</v>
      </c>
      <c r="C24" s="65">
        <f>VLOOKUP($A24,'Return Data'!$B$7:$R$2843,4,0)</f>
        <v>10.309100000000001</v>
      </c>
      <c r="D24" s="65">
        <f>VLOOKUP($A24,'Return Data'!$B$7:$R$2843,10,0)</f>
        <v>1.2234</v>
      </c>
      <c r="E24" s="66">
        <f t="shared" si="0"/>
        <v>22</v>
      </c>
      <c r="F24" s="65">
        <f>VLOOKUP($A24,'Return Data'!$B$7:$R$2843,11,0)</f>
        <v>2.0550999999999999</v>
      </c>
      <c r="G24" s="66">
        <f t="shared" si="1"/>
        <v>20</v>
      </c>
      <c r="H24" s="65"/>
      <c r="I24" s="66"/>
      <c r="J24" s="65"/>
      <c r="K24" s="66"/>
      <c r="L24" s="65"/>
      <c r="M24" s="66"/>
      <c r="N24" s="65"/>
      <c r="O24" s="66"/>
      <c r="P24" s="65"/>
      <c r="Q24" s="66"/>
      <c r="R24" s="65">
        <f>VLOOKUP($A24,'Return Data'!$B$7:$R$2843,16,0)</f>
        <v>3.0910000000000002</v>
      </c>
      <c r="S24" s="67">
        <f t="shared" si="5"/>
        <v>27</v>
      </c>
    </row>
    <row r="25" spans="1:19" x14ac:dyDescent="0.3">
      <c r="A25" s="63" t="s">
        <v>1732</v>
      </c>
      <c r="B25" s="64">
        <f>VLOOKUP($A25,'Return Data'!$B$7:$R$2843,3,0)</f>
        <v>44365</v>
      </c>
      <c r="C25" s="65">
        <f>VLOOKUP($A25,'Return Data'!$B$7:$R$2843,4,0)</f>
        <v>10.423999999999999</v>
      </c>
      <c r="D25" s="65">
        <f>VLOOKUP($A25,'Return Data'!$B$7:$R$2843,10,0)</f>
        <v>1.3909</v>
      </c>
      <c r="E25" s="66">
        <f t="shared" si="0"/>
        <v>16</v>
      </c>
      <c r="F25" s="65">
        <f>VLOOKUP($A25,'Return Data'!$B$7:$R$2843,11,0)</f>
        <v>2.3165</v>
      </c>
      <c r="G25" s="66">
        <f t="shared" si="1"/>
        <v>15</v>
      </c>
      <c r="H25" s="65"/>
      <c r="I25" s="66"/>
      <c r="J25" s="65"/>
      <c r="K25" s="66"/>
      <c r="L25" s="65"/>
      <c r="M25" s="66"/>
      <c r="N25" s="65"/>
      <c r="O25" s="66"/>
      <c r="P25" s="65"/>
      <c r="Q25" s="66"/>
      <c r="R25" s="65">
        <f>VLOOKUP($A25,'Return Data'!$B$7:$R$2843,16,0)</f>
        <v>4.24</v>
      </c>
      <c r="S25" s="67">
        <f t="shared" si="5"/>
        <v>23</v>
      </c>
    </row>
    <row r="26" spans="1:19" x14ac:dyDescent="0.3">
      <c r="A26" s="63" t="s">
        <v>2013</v>
      </c>
      <c r="B26" s="64">
        <f>VLOOKUP($A26,'Return Data'!$B$7:$R$2843,3,0)</f>
        <v>44365</v>
      </c>
      <c r="C26" s="65">
        <f>VLOOKUP($A26,'Return Data'!$B$7:$R$2843,4,0)</f>
        <v>10.892799999999999</v>
      </c>
      <c r="D26" s="65">
        <f>VLOOKUP($A26,'Return Data'!$B$7:$R$2843,10,0)</f>
        <v>0.48149999999999998</v>
      </c>
      <c r="E26" s="66">
        <f t="shared" si="0"/>
        <v>27</v>
      </c>
      <c r="F26" s="65">
        <f>VLOOKUP($A26,'Return Data'!$B$7:$R$2843,11,0)</f>
        <v>0.77339999999999998</v>
      </c>
      <c r="G26" s="66">
        <f t="shared" si="1"/>
        <v>27</v>
      </c>
      <c r="H26" s="65">
        <f>VLOOKUP($A26,'Return Data'!$B$7:$R$2843,12,0)</f>
        <v>0.92190000000000005</v>
      </c>
      <c r="I26" s="66">
        <f t="shared" ref="I26:I34" si="8">RANK(H26,H$8:H$34,0)</f>
        <v>25</v>
      </c>
      <c r="J26" s="65">
        <f>VLOOKUP($A26,'Return Data'!$B$7:$R$2843,13,0)</f>
        <v>0.68400000000000005</v>
      </c>
      <c r="K26" s="66">
        <f t="shared" ref="K26:K34" si="9">RANK(J26,J$8:J$34,0)</f>
        <v>25</v>
      </c>
      <c r="L26" s="65">
        <f>VLOOKUP($A26,'Return Data'!$B$7:$R$2843,17,0)</f>
        <v>1.7790999999999999</v>
      </c>
      <c r="M26" s="66">
        <f>RANK(L26,L$8:L$34,0)</f>
        <v>23</v>
      </c>
      <c r="N26" s="65"/>
      <c r="O26" s="66"/>
      <c r="P26" s="65"/>
      <c r="Q26" s="66"/>
      <c r="R26" s="65">
        <f>VLOOKUP($A26,'Return Data'!$B$7:$R$2843,16,0)</f>
        <v>3.0920999999999998</v>
      </c>
      <c r="S26" s="67">
        <f t="shared" si="5"/>
        <v>26</v>
      </c>
    </row>
    <row r="27" spans="1:19" x14ac:dyDescent="0.3">
      <c r="A27" s="63" t="s">
        <v>1733</v>
      </c>
      <c r="B27" s="64">
        <f>VLOOKUP($A27,'Return Data'!$B$7:$R$2843,3,0)</f>
        <v>44365</v>
      </c>
      <c r="C27" s="65">
        <f>VLOOKUP($A27,'Return Data'!$B$7:$R$2843,4,0)</f>
        <v>22.093699999999998</v>
      </c>
      <c r="D27" s="65">
        <f>VLOOKUP($A27,'Return Data'!$B$7:$R$2843,10,0)</f>
        <v>1.4757</v>
      </c>
      <c r="E27" s="66">
        <f t="shared" si="0"/>
        <v>9</v>
      </c>
      <c r="F27" s="65">
        <f>VLOOKUP($A27,'Return Data'!$B$7:$R$2843,11,0)</f>
        <v>2.4563999999999999</v>
      </c>
      <c r="G27" s="66">
        <f t="shared" si="1"/>
        <v>9</v>
      </c>
      <c r="H27" s="65">
        <f>VLOOKUP($A27,'Return Data'!$B$7:$R$2843,12,0)</f>
        <v>3.4441000000000002</v>
      </c>
      <c r="I27" s="66">
        <f t="shared" si="8"/>
        <v>9</v>
      </c>
      <c r="J27" s="65">
        <f>VLOOKUP($A27,'Return Data'!$B$7:$R$2843,13,0)</f>
        <v>4.2544000000000004</v>
      </c>
      <c r="K27" s="66">
        <f t="shared" si="9"/>
        <v>9</v>
      </c>
      <c r="L27" s="65">
        <f>VLOOKUP($A27,'Return Data'!$B$7:$R$2843,17,0)</f>
        <v>5.2954999999999997</v>
      </c>
      <c r="M27" s="66">
        <f>RANK(L27,L$8:L$34,0)</f>
        <v>5</v>
      </c>
      <c r="N27" s="65">
        <f>VLOOKUP($A27,'Return Data'!$B$7:$R$2843,14,0)</f>
        <v>5.9835000000000003</v>
      </c>
      <c r="O27" s="66">
        <f>RANK(N27,N$8:N$34,0)</f>
        <v>2</v>
      </c>
      <c r="P27" s="65">
        <f>VLOOKUP($A27,'Return Data'!$B$7:$R$2843,15,0)</f>
        <v>6.3493000000000004</v>
      </c>
      <c r="Q27" s="66">
        <f>RANK(P27,P$8:P$34,0)</f>
        <v>2</v>
      </c>
      <c r="R27" s="65">
        <f>VLOOKUP($A27,'Return Data'!$B$7:$R$2843,16,0)</f>
        <v>7.3323999999999998</v>
      </c>
      <c r="S27" s="67">
        <f t="shared" si="5"/>
        <v>1</v>
      </c>
    </row>
    <row r="28" spans="1:19" x14ac:dyDescent="0.3">
      <c r="A28" s="63" t="s">
        <v>1734</v>
      </c>
      <c r="B28" s="64">
        <f>VLOOKUP($A28,'Return Data'!$B$7:$R$2843,3,0)</f>
        <v>44365</v>
      </c>
      <c r="C28" s="65">
        <f>VLOOKUP($A28,'Return Data'!$B$7:$R$2843,4,0)</f>
        <v>15.3184</v>
      </c>
      <c r="D28" s="65">
        <f>VLOOKUP($A28,'Return Data'!$B$7:$R$2843,10,0)</f>
        <v>1.3363</v>
      </c>
      <c r="E28" s="66">
        <f t="shared" si="0"/>
        <v>19</v>
      </c>
      <c r="F28" s="65">
        <f>VLOOKUP($A28,'Return Data'!$B$7:$R$2843,11,0)</f>
        <v>2.2877000000000001</v>
      </c>
      <c r="G28" s="66">
        <f t="shared" si="1"/>
        <v>16</v>
      </c>
      <c r="H28" s="65">
        <f>VLOOKUP($A28,'Return Data'!$B$7:$R$2843,12,0)</f>
        <v>3.2696000000000001</v>
      </c>
      <c r="I28" s="66">
        <f t="shared" si="8"/>
        <v>15</v>
      </c>
      <c r="J28" s="65">
        <f>VLOOKUP($A28,'Return Data'!$B$7:$R$2843,13,0)</f>
        <v>4.2713999999999999</v>
      </c>
      <c r="K28" s="66">
        <f t="shared" si="9"/>
        <v>7</v>
      </c>
      <c r="L28" s="65">
        <f>VLOOKUP($A28,'Return Data'!$B$7:$R$2843,17,0)</f>
        <v>4.8936999999999999</v>
      </c>
      <c r="M28" s="66">
        <f>RANK(L28,L$8:L$34,0)</f>
        <v>15</v>
      </c>
      <c r="N28" s="65">
        <f>VLOOKUP($A28,'Return Data'!$B$7:$R$2843,14,0)</f>
        <v>5.4638</v>
      </c>
      <c r="O28" s="66">
        <f>RANK(N28,N$8:N$34,0)</f>
        <v>13</v>
      </c>
      <c r="P28" s="65">
        <f>VLOOKUP($A28,'Return Data'!$B$7:$R$2843,15,0)</f>
        <v>5.9028</v>
      </c>
      <c r="Q28" s="66">
        <f>RANK(P28,P$8:P$34,0)</f>
        <v>11</v>
      </c>
      <c r="R28" s="65">
        <f>VLOOKUP($A28,'Return Data'!$B$7:$R$2843,16,0)</f>
        <v>6.4589999999999996</v>
      </c>
      <c r="S28" s="67">
        <f t="shared" si="5"/>
        <v>13</v>
      </c>
    </row>
    <row r="29" spans="1:19" x14ac:dyDescent="0.3">
      <c r="A29" s="63" t="s">
        <v>1735</v>
      </c>
      <c r="B29" s="64">
        <f>VLOOKUP($A29,'Return Data'!$B$7:$R$2843,3,0)</f>
        <v>44365</v>
      </c>
      <c r="C29" s="65">
        <f>VLOOKUP($A29,'Return Data'!$B$7:$R$2843,4,0)</f>
        <v>12.0182</v>
      </c>
      <c r="D29" s="65">
        <f>VLOOKUP($A29,'Return Data'!$B$7:$R$2843,10,0)</f>
        <v>1.1991000000000001</v>
      </c>
      <c r="E29" s="66">
        <f t="shared" si="0"/>
        <v>23</v>
      </c>
      <c r="F29" s="65">
        <f>VLOOKUP($A29,'Return Data'!$B$7:$R$2843,11,0)</f>
        <v>1.7284999999999999</v>
      </c>
      <c r="G29" s="66">
        <f t="shared" si="1"/>
        <v>24</v>
      </c>
      <c r="H29" s="65">
        <f>VLOOKUP($A29,'Return Data'!$B$7:$R$2843,12,0)</f>
        <v>2.3199999999999998</v>
      </c>
      <c r="I29" s="66">
        <f t="shared" si="8"/>
        <v>21</v>
      </c>
      <c r="J29" s="65">
        <f>VLOOKUP($A29,'Return Data'!$B$7:$R$2843,13,0)</f>
        <v>2.5838000000000001</v>
      </c>
      <c r="K29" s="66">
        <f t="shared" si="9"/>
        <v>24</v>
      </c>
      <c r="L29" s="65">
        <f>VLOOKUP($A29,'Return Data'!$B$7:$R$2843,17,0)</f>
        <v>3.0931999999999999</v>
      </c>
      <c r="M29" s="66">
        <f>RANK(L29,L$8:L$34,0)</f>
        <v>22</v>
      </c>
      <c r="N29" s="65">
        <f>VLOOKUP($A29,'Return Data'!$B$7:$R$2843,14,0)</f>
        <v>1.823</v>
      </c>
      <c r="O29" s="66">
        <f>RANK(N29,N$8:N$34,0)</f>
        <v>18</v>
      </c>
      <c r="P29" s="65"/>
      <c r="Q29" s="66"/>
      <c r="R29" s="65">
        <f>VLOOKUP($A29,'Return Data'!$B$7:$R$2843,16,0)</f>
        <v>3.6257999999999999</v>
      </c>
      <c r="S29" s="67">
        <f t="shared" si="5"/>
        <v>25</v>
      </c>
    </row>
    <row r="30" spans="1:19" x14ac:dyDescent="0.3">
      <c r="A30" s="63" t="s">
        <v>1736</v>
      </c>
      <c r="B30" s="64">
        <f>VLOOKUP($A30,'Return Data'!$B$7:$R$2843,3,0)</f>
        <v>44365</v>
      </c>
      <c r="C30" s="65">
        <f>VLOOKUP($A30,'Return Data'!$B$7:$R$2843,4,0)</f>
        <v>27.592400000000001</v>
      </c>
      <c r="D30" s="65">
        <f>VLOOKUP($A30,'Return Data'!$B$7:$R$2843,10,0)</f>
        <v>1.3942000000000001</v>
      </c>
      <c r="E30" s="66">
        <f t="shared" si="0"/>
        <v>15</v>
      </c>
      <c r="F30" s="65">
        <f>VLOOKUP($A30,'Return Data'!$B$7:$R$2843,11,0)</f>
        <v>2.2452000000000001</v>
      </c>
      <c r="G30" s="66">
        <f t="shared" si="1"/>
        <v>17</v>
      </c>
      <c r="H30" s="65">
        <f>VLOOKUP($A30,'Return Data'!$B$7:$R$2843,12,0)</f>
        <v>3.0148000000000001</v>
      </c>
      <c r="I30" s="66">
        <f t="shared" si="8"/>
        <v>17</v>
      </c>
      <c r="J30" s="65">
        <f>VLOOKUP($A30,'Return Data'!$B$7:$R$2843,13,0)</f>
        <v>3.5952999999999999</v>
      </c>
      <c r="K30" s="66">
        <f t="shared" si="9"/>
        <v>18</v>
      </c>
      <c r="L30" s="65">
        <f>VLOOKUP($A30,'Return Data'!$B$7:$R$2843,17,0)</f>
        <v>4.5582000000000003</v>
      </c>
      <c r="M30" s="66">
        <f>RANK(L30,L$8:L$34,0)</f>
        <v>18</v>
      </c>
      <c r="N30" s="65">
        <f>VLOOKUP($A30,'Return Data'!$B$7:$R$2843,14,0)</f>
        <v>5.3346999999999998</v>
      </c>
      <c r="O30" s="66">
        <f>RANK(N30,N$8:N$34,0)</f>
        <v>15</v>
      </c>
      <c r="P30" s="65">
        <f>VLOOKUP($A30,'Return Data'!$B$7:$R$2843,15,0)</f>
        <v>5.82</v>
      </c>
      <c r="Q30" s="66">
        <f>RANK(P30,P$8:P$34,0)</f>
        <v>12</v>
      </c>
      <c r="R30" s="65">
        <f>VLOOKUP($A30,'Return Data'!$B$7:$R$2843,16,0)</f>
        <v>6.9046000000000003</v>
      </c>
      <c r="S30" s="67">
        <f t="shared" si="5"/>
        <v>9</v>
      </c>
    </row>
    <row r="31" spans="1:19" x14ac:dyDescent="0.3">
      <c r="A31" s="63" t="s">
        <v>1737</v>
      </c>
      <c r="B31" s="64">
        <f>VLOOKUP($A31,'Return Data'!$B$7:$R$2843,3,0)</f>
        <v>44365</v>
      </c>
      <c r="C31" s="65">
        <f>VLOOKUP($A31,'Return Data'!$B$7:$R$2843,4,0)</f>
        <v>10.635</v>
      </c>
      <c r="D31" s="65">
        <f>VLOOKUP($A31,'Return Data'!$B$7:$R$2843,10,0)</f>
        <v>1.6672</v>
      </c>
      <c r="E31" s="66">
        <f t="shared" si="0"/>
        <v>1</v>
      </c>
      <c r="F31" s="65">
        <f>VLOOKUP($A31,'Return Data'!$B$7:$R$2843,11,0)</f>
        <v>2.4636</v>
      </c>
      <c r="G31" s="66">
        <f t="shared" si="1"/>
        <v>8</v>
      </c>
      <c r="H31" s="65">
        <f>VLOOKUP($A31,'Return Data'!$B$7:$R$2843,12,0)</f>
        <v>3.5571000000000002</v>
      </c>
      <c r="I31" s="66">
        <f t="shared" si="8"/>
        <v>2</v>
      </c>
      <c r="J31" s="65">
        <f>VLOOKUP($A31,'Return Data'!$B$7:$R$2843,13,0)</f>
        <v>4.8712999999999997</v>
      </c>
      <c r="K31" s="66">
        <f t="shared" si="9"/>
        <v>1</v>
      </c>
      <c r="L31" s="65"/>
      <c r="M31" s="66"/>
      <c r="N31" s="65"/>
      <c r="O31" s="66"/>
      <c r="P31" s="65"/>
      <c r="Q31" s="66"/>
      <c r="R31" s="65">
        <f>VLOOKUP($A31,'Return Data'!$B$7:$R$2843,16,0)</f>
        <v>4.5968</v>
      </c>
      <c r="S31" s="67">
        <f t="shared" si="5"/>
        <v>22</v>
      </c>
    </row>
    <row r="32" spans="1:19" x14ac:dyDescent="0.3">
      <c r="A32" s="63" t="s">
        <v>1738</v>
      </c>
      <c r="B32" s="64">
        <f>VLOOKUP($A32,'Return Data'!$B$7:$R$2843,3,0)</f>
        <v>44365</v>
      </c>
      <c r="C32" s="65">
        <f>VLOOKUP($A32,'Return Data'!$B$7:$R$2843,4,0)</f>
        <v>11.617699999999999</v>
      </c>
      <c r="D32" s="65">
        <f>VLOOKUP($A32,'Return Data'!$B$7:$R$2843,10,0)</f>
        <v>1.5817000000000001</v>
      </c>
      <c r="E32" s="66">
        <f t="shared" si="0"/>
        <v>2</v>
      </c>
      <c r="F32" s="65">
        <f>VLOOKUP($A32,'Return Data'!$B$7:$R$2843,11,0)</f>
        <v>2.5737000000000001</v>
      </c>
      <c r="G32" s="66">
        <f t="shared" si="1"/>
        <v>1</v>
      </c>
      <c r="H32" s="65">
        <f>VLOOKUP($A32,'Return Data'!$B$7:$R$2843,12,0)</f>
        <v>3.6951999999999998</v>
      </c>
      <c r="I32" s="66">
        <f t="shared" si="8"/>
        <v>1</v>
      </c>
      <c r="J32" s="65">
        <f>VLOOKUP($A32,'Return Data'!$B$7:$R$2843,13,0)</f>
        <v>4.6413000000000002</v>
      </c>
      <c r="K32" s="66">
        <f t="shared" si="9"/>
        <v>2</v>
      </c>
      <c r="L32" s="65">
        <f>VLOOKUP($A32,'Return Data'!$B$7:$R$2843,17,0)</f>
        <v>5.8063000000000002</v>
      </c>
      <c r="M32" s="66">
        <f>RANK(L32,L$8:L$34,0)</f>
        <v>1</v>
      </c>
      <c r="N32" s="65"/>
      <c r="O32" s="66"/>
      <c r="P32" s="65"/>
      <c r="Q32" s="66"/>
      <c r="R32" s="65">
        <f>VLOOKUP($A32,'Return Data'!$B$7:$R$2843,16,0)</f>
        <v>6.1778000000000004</v>
      </c>
      <c r="S32" s="67">
        <f t="shared" si="5"/>
        <v>17</v>
      </c>
    </row>
    <row r="33" spans="1:19" x14ac:dyDescent="0.3">
      <c r="A33" s="63" t="s">
        <v>1739</v>
      </c>
      <c r="B33" s="64">
        <f>VLOOKUP($A33,'Return Data'!$B$7:$R$2843,3,0)</f>
        <v>44365</v>
      </c>
      <c r="C33" s="65">
        <f>VLOOKUP($A33,'Return Data'!$B$7:$R$2843,4,0)</f>
        <v>11.307700000000001</v>
      </c>
      <c r="D33" s="65">
        <f>VLOOKUP($A33,'Return Data'!$B$7:$R$2843,10,0)</f>
        <v>1.4134</v>
      </c>
      <c r="E33" s="66">
        <f t="shared" si="0"/>
        <v>12</v>
      </c>
      <c r="F33" s="65">
        <f>VLOOKUP($A33,'Return Data'!$B$7:$R$2843,11,0)</f>
        <v>2.1196000000000002</v>
      </c>
      <c r="G33" s="66">
        <f t="shared" si="1"/>
        <v>19</v>
      </c>
      <c r="H33" s="65">
        <f>VLOOKUP($A33,'Return Data'!$B$7:$R$2843,12,0)</f>
        <v>2.9817</v>
      </c>
      <c r="I33" s="66">
        <f t="shared" si="8"/>
        <v>18</v>
      </c>
      <c r="J33" s="65">
        <f>VLOOKUP($A33,'Return Data'!$B$7:$R$2843,13,0)</f>
        <v>3.8765999999999998</v>
      </c>
      <c r="K33" s="66">
        <f t="shared" si="9"/>
        <v>17</v>
      </c>
      <c r="L33" s="65">
        <f>VLOOKUP($A33,'Return Data'!$B$7:$R$2843,17,0)</f>
        <v>5.0580999999999996</v>
      </c>
      <c r="M33" s="66">
        <f>RANK(L33,L$8:L$34,0)</f>
        <v>12</v>
      </c>
      <c r="N33" s="65"/>
      <c r="O33" s="66"/>
      <c r="P33" s="65"/>
      <c r="Q33" s="66"/>
      <c r="R33" s="65">
        <f>VLOOKUP($A33,'Return Data'!$B$7:$R$2843,16,0)</f>
        <v>5.4257</v>
      </c>
      <c r="S33" s="67">
        <f t="shared" si="5"/>
        <v>19</v>
      </c>
    </row>
    <row r="34" spans="1:19" x14ac:dyDescent="0.3">
      <c r="A34" s="63" t="s">
        <v>1740</v>
      </c>
      <c r="B34" s="64">
        <f>VLOOKUP($A34,'Return Data'!$B$7:$R$2843,3,0)</f>
        <v>44365</v>
      </c>
      <c r="C34" s="65">
        <f>VLOOKUP($A34,'Return Data'!$B$7:$R$2843,4,0)</f>
        <v>28.818300000000001</v>
      </c>
      <c r="D34" s="65">
        <f>VLOOKUP($A34,'Return Data'!$B$7:$R$2843,10,0)</f>
        <v>1.5115000000000001</v>
      </c>
      <c r="E34" s="66">
        <f t="shared" si="0"/>
        <v>4</v>
      </c>
      <c r="F34" s="65">
        <f>VLOOKUP($A34,'Return Data'!$B$7:$R$2843,11,0)</f>
        <v>2.4712999999999998</v>
      </c>
      <c r="G34" s="66">
        <f t="shared" si="1"/>
        <v>6</v>
      </c>
      <c r="H34" s="65">
        <f>VLOOKUP($A34,'Return Data'!$B$7:$R$2843,12,0)</f>
        <v>3.4479000000000002</v>
      </c>
      <c r="I34" s="66">
        <f t="shared" si="8"/>
        <v>8</v>
      </c>
      <c r="J34" s="65">
        <f>VLOOKUP($A34,'Return Data'!$B$7:$R$2843,13,0)</f>
        <v>4.3166000000000002</v>
      </c>
      <c r="K34" s="66">
        <f t="shared" si="9"/>
        <v>5</v>
      </c>
      <c r="L34" s="65">
        <f>VLOOKUP($A34,'Return Data'!$B$7:$R$2843,17,0)</f>
        <v>5.2309999999999999</v>
      </c>
      <c r="M34" s="66">
        <f>RANK(L34,L$8:L$34,0)</f>
        <v>8</v>
      </c>
      <c r="N34" s="65">
        <f>VLOOKUP($A34,'Return Data'!$B$7:$R$2843,14,0)</f>
        <v>5.8334999999999999</v>
      </c>
      <c r="O34" s="66">
        <f>RANK(N34,N$8:N$34,0)</f>
        <v>6</v>
      </c>
      <c r="P34" s="65">
        <f>VLOOKUP($A34,'Return Data'!$B$7:$R$2843,15,0)</f>
        <v>6.1372</v>
      </c>
      <c r="Q34" s="66">
        <f>RANK(P34,P$8:P$34,0)</f>
        <v>8</v>
      </c>
      <c r="R34" s="65">
        <f>VLOOKUP($A34,'Return Data'!$B$7:$R$2843,16,0)</f>
        <v>6.9062000000000001</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1.350062962962963</v>
      </c>
      <c r="E36" s="74"/>
      <c r="F36" s="75">
        <f>AVERAGE(F8:F34)</f>
        <v>2.1900851851851852</v>
      </c>
      <c r="G36" s="74"/>
      <c r="H36" s="75">
        <f>AVERAGE(H8:H34)</f>
        <v>3.0464800000000003</v>
      </c>
      <c r="I36" s="74"/>
      <c r="J36" s="75">
        <f>AVERAGE(J8:J34)</f>
        <v>3.7945599999999988</v>
      </c>
      <c r="K36" s="74"/>
      <c r="L36" s="75">
        <f>AVERAGE(L8:L34)</f>
        <v>4.758469565217391</v>
      </c>
      <c r="M36" s="74"/>
      <c r="N36" s="75">
        <f>AVERAGE(N8:N34)</f>
        <v>5.4242333333333326</v>
      </c>
      <c r="O36" s="74"/>
      <c r="P36" s="75">
        <f>AVERAGE(P8:P34)</f>
        <v>6.024913333333334</v>
      </c>
      <c r="Q36" s="74"/>
      <c r="R36" s="75">
        <f>AVERAGE(R8:R34)</f>
        <v>5.9056444444444436</v>
      </c>
      <c r="S36" s="76"/>
    </row>
    <row r="37" spans="1:19" x14ac:dyDescent="0.3">
      <c r="A37" s="73" t="s">
        <v>28</v>
      </c>
      <c r="B37" s="74"/>
      <c r="C37" s="74"/>
      <c r="D37" s="75">
        <f>MIN(D8:D34)</f>
        <v>0.48149999999999998</v>
      </c>
      <c r="E37" s="74"/>
      <c r="F37" s="75">
        <f>MIN(F8:F34)</f>
        <v>0.77339999999999998</v>
      </c>
      <c r="G37" s="74"/>
      <c r="H37" s="75">
        <f>MIN(H8:H34)</f>
        <v>0.92190000000000005</v>
      </c>
      <c r="I37" s="74"/>
      <c r="J37" s="75">
        <f>MIN(J8:J34)</f>
        <v>0.68400000000000005</v>
      </c>
      <c r="K37" s="74"/>
      <c r="L37" s="75">
        <f>MIN(L8:L34)</f>
        <v>1.7790999999999999</v>
      </c>
      <c r="M37" s="74"/>
      <c r="N37" s="75">
        <f>MIN(N8:N34)</f>
        <v>1.823</v>
      </c>
      <c r="O37" s="74"/>
      <c r="P37" s="75">
        <f>MIN(P8:P34)</f>
        <v>5.1422999999999996</v>
      </c>
      <c r="Q37" s="74"/>
      <c r="R37" s="75">
        <f>MIN(R8:R34)</f>
        <v>3.0910000000000002</v>
      </c>
      <c r="S37" s="76"/>
    </row>
    <row r="38" spans="1:19" ht="15" thickBot="1" x14ac:dyDescent="0.35">
      <c r="A38" s="77" t="s">
        <v>29</v>
      </c>
      <c r="B38" s="78"/>
      <c r="C38" s="78"/>
      <c r="D38" s="79">
        <f>MAX(D8:D34)</f>
        <v>1.6672</v>
      </c>
      <c r="E38" s="78"/>
      <c r="F38" s="79">
        <f>MAX(F8:F34)</f>
        <v>2.5737000000000001</v>
      </c>
      <c r="G38" s="78"/>
      <c r="H38" s="79">
        <f>MAX(H8:H34)</f>
        <v>3.6951999999999998</v>
      </c>
      <c r="I38" s="78"/>
      <c r="J38" s="79">
        <f>MAX(J8:J34)</f>
        <v>4.8712999999999997</v>
      </c>
      <c r="K38" s="78"/>
      <c r="L38" s="79">
        <f>MAX(L8:L34)</f>
        <v>5.8063000000000002</v>
      </c>
      <c r="M38" s="78"/>
      <c r="N38" s="79">
        <f>MAX(N8:N34)</f>
        <v>6.0335999999999999</v>
      </c>
      <c r="O38" s="78"/>
      <c r="P38" s="79">
        <f>MAX(P8:P34)</f>
        <v>6.3615000000000004</v>
      </c>
      <c r="Q38" s="78"/>
      <c r="R38" s="79">
        <f>MAX(R8:R34)</f>
        <v>7.3323999999999998</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44365</v>
      </c>
      <c r="C8" s="65">
        <f>VLOOKUP($A8,'Return Data'!$B$7:$R$2843,4,0)</f>
        <v>21.046399999999998</v>
      </c>
      <c r="D8" s="65">
        <f>VLOOKUP($A8,'Return Data'!$B$7:$R$2843,10,0)</f>
        <v>1.3634999999999999</v>
      </c>
      <c r="E8" s="66">
        <f t="shared" ref="E8:E34" si="0">RANK(D8,D$8:D$34,0)</f>
        <v>4</v>
      </c>
      <c r="F8" s="65">
        <f>VLOOKUP($A8,'Return Data'!$B$7:$R$2843,11,0)</f>
        <v>2.2334999999999998</v>
      </c>
      <c r="G8" s="66">
        <f t="shared" ref="G8:G34" si="1">RANK(F8,F$8:F$34,0)</f>
        <v>1</v>
      </c>
      <c r="H8" s="65">
        <f>VLOOKUP($A8,'Return Data'!$B$7:$R$2843,12,0)</f>
        <v>2.9803000000000002</v>
      </c>
      <c r="I8" s="66">
        <f t="shared" ref="I8:I23" si="2">RANK(H8,H$8:H$34,0)</f>
        <v>7</v>
      </c>
      <c r="J8" s="65">
        <f>VLOOKUP($A8,'Return Data'!$B$7:$R$2843,13,0)</f>
        <v>3.5956999999999999</v>
      </c>
      <c r="K8" s="66">
        <f t="shared" ref="K8:K23" si="3">RANK(J8,J$8:J$34,0)</f>
        <v>8</v>
      </c>
      <c r="L8" s="65">
        <f>VLOOKUP($A8,'Return Data'!$B$7:$R$2843,17,0)</f>
        <v>4.5975999999999999</v>
      </c>
      <c r="M8" s="66">
        <f t="shared" ref="M8:M18" si="4">RANK(L8,L$8:L$34,0)</f>
        <v>7</v>
      </c>
      <c r="N8" s="65">
        <f>VLOOKUP($A8,'Return Data'!$B$7:$R$2843,14,0)</f>
        <v>5.1921999999999997</v>
      </c>
      <c r="O8" s="66">
        <f>RANK(N8,N$8:N$34,0)</f>
        <v>7</v>
      </c>
      <c r="P8" s="65">
        <f>VLOOKUP($A8,'Return Data'!$B$7:$R$2843,15,0)</f>
        <v>5.5026000000000002</v>
      </c>
      <c r="Q8" s="66">
        <f>RANK(P8,P$8:P$34,0)</f>
        <v>7</v>
      </c>
      <c r="R8" s="65">
        <f>VLOOKUP($A8,'Return Data'!$B$7:$R$2843,16,0)</f>
        <v>6.4476000000000004</v>
      </c>
      <c r="S8" s="67">
        <f t="shared" ref="S8:S34" si="5">RANK(R8,R$8:R$34,0)</f>
        <v>10</v>
      </c>
    </row>
    <row r="9" spans="1:20" x14ac:dyDescent="0.3">
      <c r="A9" s="63" t="s">
        <v>1742</v>
      </c>
      <c r="B9" s="64">
        <f>VLOOKUP($A9,'Return Data'!$B$7:$R$2843,3,0)</f>
        <v>44365</v>
      </c>
      <c r="C9" s="65">
        <f>VLOOKUP($A9,'Return Data'!$B$7:$R$2843,4,0)</f>
        <v>14.791</v>
      </c>
      <c r="D9" s="65">
        <f>VLOOKUP($A9,'Return Data'!$B$7:$R$2843,10,0)</f>
        <v>1.1696</v>
      </c>
      <c r="E9" s="66">
        <f t="shared" si="0"/>
        <v>20</v>
      </c>
      <c r="F9" s="65">
        <f>VLOOKUP($A9,'Return Data'!$B$7:$R$2843,11,0)</f>
        <v>1.9837</v>
      </c>
      <c r="G9" s="66">
        <f t="shared" si="1"/>
        <v>15</v>
      </c>
      <c r="H9" s="65">
        <f>VLOOKUP($A9,'Return Data'!$B$7:$R$2843,12,0)</f>
        <v>2.6945999999999999</v>
      </c>
      <c r="I9" s="66">
        <f t="shared" si="2"/>
        <v>15</v>
      </c>
      <c r="J9" s="65">
        <f>VLOOKUP($A9,'Return Data'!$B$7:$R$2843,13,0)</f>
        <v>3.2422</v>
      </c>
      <c r="K9" s="66">
        <f t="shared" si="3"/>
        <v>17</v>
      </c>
      <c r="L9" s="65">
        <f>VLOOKUP($A9,'Return Data'!$B$7:$R$2843,17,0)</f>
        <v>4.4269999999999996</v>
      </c>
      <c r="M9" s="66">
        <f t="shared" si="4"/>
        <v>12</v>
      </c>
      <c r="N9" s="65">
        <f>VLOOKUP($A9,'Return Data'!$B$7:$R$2843,14,0)</f>
        <v>5.0072000000000001</v>
      </c>
      <c r="O9" s="66">
        <f>RANK(N9,N$8:N$34,0)</f>
        <v>12</v>
      </c>
      <c r="P9" s="65">
        <f>VLOOKUP($A9,'Return Data'!$B$7:$R$2843,15,0)</f>
        <v>5.4447000000000001</v>
      </c>
      <c r="Q9" s="66">
        <f>RANK(P9,P$8:P$34,0)</f>
        <v>8</v>
      </c>
      <c r="R9" s="65">
        <f>VLOOKUP($A9,'Return Data'!$B$7:$R$2843,16,0)</f>
        <v>5.8814000000000002</v>
      </c>
      <c r="S9" s="67">
        <f t="shared" si="5"/>
        <v>13</v>
      </c>
    </row>
    <row r="10" spans="1:20" x14ac:dyDescent="0.3">
      <c r="A10" s="63" t="s">
        <v>1743</v>
      </c>
      <c r="B10" s="64">
        <f>VLOOKUP($A10,'Return Data'!$B$7:$R$2843,3,0)</f>
        <v>44365</v>
      </c>
      <c r="C10" s="65">
        <f>VLOOKUP($A10,'Return Data'!$B$7:$R$2843,4,0)</f>
        <v>12.798</v>
      </c>
      <c r="D10" s="65">
        <f>VLOOKUP($A10,'Return Data'!$B$7:$R$2843,10,0)</f>
        <v>1.266</v>
      </c>
      <c r="E10" s="66">
        <f t="shared" si="0"/>
        <v>13</v>
      </c>
      <c r="F10" s="65">
        <f>VLOOKUP($A10,'Return Data'!$B$7:$R$2843,11,0)</f>
        <v>2.1307</v>
      </c>
      <c r="G10" s="66">
        <f t="shared" si="1"/>
        <v>8</v>
      </c>
      <c r="H10" s="65">
        <f>VLOOKUP($A10,'Return Data'!$B$7:$R$2843,12,0)</f>
        <v>3.0019999999999998</v>
      </c>
      <c r="I10" s="66">
        <f t="shared" si="2"/>
        <v>5</v>
      </c>
      <c r="J10" s="65">
        <f>VLOOKUP($A10,'Return Data'!$B$7:$R$2843,13,0)</f>
        <v>3.6442999999999999</v>
      </c>
      <c r="K10" s="66">
        <f t="shared" si="3"/>
        <v>6</v>
      </c>
      <c r="L10" s="65">
        <f>VLOOKUP($A10,'Return Data'!$B$7:$R$2843,17,0)</f>
        <v>4.7507000000000001</v>
      </c>
      <c r="M10" s="66">
        <f t="shared" si="4"/>
        <v>3</v>
      </c>
      <c r="N10" s="65">
        <f>VLOOKUP($A10,'Return Data'!$B$7:$R$2843,14,0)</f>
        <v>5.3339999999999996</v>
      </c>
      <c r="O10" s="66">
        <f>RANK(N10,N$8:N$34,0)</f>
        <v>1</v>
      </c>
      <c r="P10" s="65"/>
      <c r="Q10" s="66"/>
      <c r="R10" s="65">
        <f>VLOOKUP($A10,'Return Data'!$B$7:$R$2843,16,0)</f>
        <v>5.6691000000000003</v>
      </c>
      <c r="S10" s="67">
        <f t="shared" si="5"/>
        <v>16</v>
      </c>
    </row>
    <row r="11" spans="1:20" x14ac:dyDescent="0.3">
      <c r="A11" s="63" t="s">
        <v>1744</v>
      </c>
      <c r="B11" s="64">
        <f>VLOOKUP($A11,'Return Data'!$B$7:$R$2843,3,0)</f>
        <v>44365</v>
      </c>
      <c r="C11" s="65">
        <f>VLOOKUP($A11,'Return Data'!$B$7:$R$2843,4,0)</f>
        <v>11.315</v>
      </c>
      <c r="D11" s="65">
        <f>VLOOKUP($A11,'Return Data'!$B$7:$R$2843,10,0)</f>
        <v>0.93579999999999997</v>
      </c>
      <c r="E11" s="66">
        <f t="shared" si="0"/>
        <v>25</v>
      </c>
      <c r="F11" s="65">
        <f>VLOOKUP($A11,'Return Data'!$B$7:$R$2843,11,0)</f>
        <v>1.3416999999999999</v>
      </c>
      <c r="G11" s="66">
        <f t="shared" si="1"/>
        <v>26</v>
      </c>
      <c r="H11" s="65">
        <f>VLOOKUP($A11,'Return Data'!$B$7:$R$2843,12,0)</f>
        <v>1.7573000000000001</v>
      </c>
      <c r="I11" s="66">
        <f t="shared" si="2"/>
        <v>24</v>
      </c>
      <c r="J11" s="65">
        <f>VLOOKUP($A11,'Return Data'!$B$7:$R$2843,13,0)</f>
        <v>2.4779</v>
      </c>
      <c r="K11" s="66">
        <f t="shared" si="3"/>
        <v>21</v>
      </c>
      <c r="L11" s="65">
        <f>VLOOKUP($A11,'Return Data'!$B$7:$R$2843,17,0)</f>
        <v>3.3426999999999998</v>
      </c>
      <c r="M11" s="66">
        <f t="shared" si="4"/>
        <v>20</v>
      </c>
      <c r="N11" s="65"/>
      <c r="O11" s="66"/>
      <c r="P11" s="65"/>
      <c r="Q11" s="66"/>
      <c r="R11" s="65">
        <f>VLOOKUP($A11,'Return Data'!$B$7:$R$2843,16,0)</f>
        <v>4.2001999999999997</v>
      </c>
      <c r="S11" s="67">
        <f t="shared" si="5"/>
        <v>21</v>
      </c>
    </row>
    <row r="12" spans="1:20" x14ac:dyDescent="0.3">
      <c r="A12" s="63" t="s">
        <v>1745</v>
      </c>
      <c r="B12" s="64">
        <f>VLOOKUP($A12,'Return Data'!$B$7:$R$2843,3,0)</f>
        <v>44365</v>
      </c>
      <c r="C12" s="65">
        <f>VLOOKUP($A12,'Return Data'!$B$7:$R$2843,4,0)</f>
        <v>11.875</v>
      </c>
      <c r="D12" s="65">
        <f>VLOOKUP($A12,'Return Data'!$B$7:$R$2843,10,0)</f>
        <v>1.2534000000000001</v>
      </c>
      <c r="E12" s="66">
        <f t="shared" si="0"/>
        <v>14</v>
      </c>
      <c r="F12" s="65">
        <f>VLOOKUP($A12,'Return Data'!$B$7:$R$2843,11,0)</f>
        <v>1.9226000000000001</v>
      </c>
      <c r="G12" s="66">
        <f t="shared" si="1"/>
        <v>19</v>
      </c>
      <c r="H12" s="65">
        <f>VLOOKUP($A12,'Return Data'!$B$7:$R$2843,12,0)</f>
        <v>2.6894</v>
      </c>
      <c r="I12" s="66">
        <f t="shared" si="2"/>
        <v>16</v>
      </c>
      <c r="J12" s="65">
        <f>VLOOKUP($A12,'Return Data'!$B$7:$R$2843,13,0)</f>
        <v>3.3776999999999999</v>
      </c>
      <c r="K12" s="66">
        <f t="shared" si="3"/>
        <v>16</v>
      </c>
      <c r="L12" s="65">
        <f>VLOOKUP($A12,'Return Data'!$B$7:$R$2843,17,0)</f>
        <v>4.3897000000000004</v>
      </c>
      <c r="M12" s="66">
        <f t="shared" si="4"/>
        <v>13</v>
      </c>
      <c r="N12" s="65">
        <f>VLOOKUP($A12,'Return Data'!$B$7:$R$2843,14,0)</f>
        <v>5.0979999999999999</v>
      </c>
      <c r="O12" s="66">
        <f t="shared" ref="O12:O18" si="6">RANK(N12,N$8:N$34,0)</f>
        <v>9</v>
      </c>
      <c r="P12" s="65"/>
      <c r="Q12" s="66"/>
      <c r="R12" s="65">
        <f>VLOOKUP($A12,'Return Data'!$B$7:$R$2843,16,0)</f>
        <v>5.1886000000000001</v>
      </c>
      <c r="S12" s="67">
        <f t="shared" si="5"/>
        <v>18</v>
      </c>
    </row>
    <row r="13" spans="1:20" x14ac:dyDescent="0.3">
      <c r="A13" s="63" t="s">
        <v>1746</v>
      </c>
      <c r="B13" s="64">
        <f>VLOOKUP($A13,'Return Data'!$B$7:$R$2843,3,0)</f>
        <v>44365</v>
      </c>
      <c r="C13" s="65">
        <f>VLOOKUP($A13,'Return Data'!$B$7:$R$2843,4,0)</f>
        <v>15.2826</v>
      </c>
      <c r="D13" s="65">
        <f>VLOOKUP($A13,'Return Data'!$B$7:$R$2843,10,0)</f>
        <v>1.2971999999999999</v>
      </c>
      <c r="E13" s="66">
        <f t="shared" si="0"/>
        <v>10</v>
      </c>
      <c r="F13" s="65">
        <f>VLOOKUP($A13,'Return Data'!$B$7:$R$2843,11,0)</f>
        <v>2.1366000000000001</v>
      </c>
      <c r="G13" s="66">
        <f t="shared" si="1"/>
        <v>7</v>
      </c>
      <c r="H13" s="65">
        <f>VLOOKUP($A13,'Return Data'!$B$7:$R$2843,12,0)</f>
        <v>2.9026999999999998</v>
      </c>
      <c r="I13" s="66">
        <f t="shared" si="2"/>
        <v>11</v>
      </c>
      <c r="J13" s="65">
        <f>VLOOKUP($A13,'Return Data'!$B$7:$R$2843,13,0)</f>
        <v>3.5287000000000002</v>
      </c>
      <c r="K13" s="66">
        <f t="shared" si="3"/>
        <v>12</v>
      </c>
      <c r="L13" s="65">
        <f>VLOOKUP($A13,'Return Data'!$B$7:$R$2843,17,0)</f>
        <v>4.7220000000000004</v>
      </c>
      <c r="M13" s="66">
        <f t="shared" si="4"/>
        <v>4</v>
      </c>
      <c r="N13" s="65">
        <f>VLOOKUP($A13,'Return Data'!$B$7:$R$2843,14,0)</f>
        <v>5.2908999999999997</v>
      </c>
      <c r="O13" s="66">
        <f t="shared" si="6"/>
        <v>3</v>
      </c>
      <c r="P13" s="65">
        <f>VLOOKUP($A13,'Return Data'!$B$7:$R$2843,15,0)</f>
        <v>5.6395999999999997</v>
      </c>
      <c r="Q13" s="66">
        <f t="shared" ref="Q13:Q18" si="7">RANK(P13,P$8:P$34,0)</f>
        <v>3</v>
      </c>
      <c r="R13" s="65">
        <f>VLOOKUP($A13,'Return Data'!$B$7:$R$2843,16,0)</f>
        <v>6.2640000000000002</v>
      </c>
      <c r="S13" s="67">
        <f t="shared" si="5"/>
        <v>11</v>
      </c>
    </row>
    <row r="14" spans="1:20" x14ac:dyDescent="0.3">
      <c r="A14" s="63" t="s">
        <v>1747</v>
      </c>
      <c r="B14" s="64">
        <f>VLOOKUP($A14,'Return Data'!$B$7:$R$2843,3,0)</f>
        <v>44365</v>
      </c>
      <c r="C14" s="65">
        <f>VLOOKUP($A14,'Return Data'!$B$7:$R$2843,4,0)</f>
        <v>24.248999999999999</v>
      </c>
      <c r="D14" s="65">
        <f>VLOOKUP($A14,'Return Data'!$B$7:$R$2843,10,0)</f>
        <v>1.3585</v>
      </c>
      <c r="E14" s="66">
        <f t="shared" si="0"/>
        <v>5</v>
      </c>
      <c r="F14" s="65">
        <f>VLOOKUP($A14,'Return Data'!$B$7:$R$2843,11,0)</f>
        <v>2.1484000000000001</v>
      </c>
      <c r="G14" s="66">
        <f t="shared" si="1"/>
        <v>6</v>
      </c>
      <c r="H14" s="65">
        <f>VLOOKUP($A14,'Return Data'!$B$7:$R$2843,12,0)</f>
        <v>2.9550000000000001</v>
      </c>
      <c r="I14" s="66">
        <f t="shared" si="2"/>
        <v>9</v>
      </c>
      <c r="J14" s="65">
        <f>VLOOKUP($A14,'Return Data'!$B$7:$R$2843,13,0)</f>
        <v>3.5617999999999999</v>
      </c>
      <c r="K14" s="66">
        <f t="shared" si="3"/>
        <v>10</v>
      </c>
      <c r="L14" s="65">
        <f>VLOOKUP($A14,'Return Data'!$B$7:$R$2843,17,0)</f>
        <v>4.2794999999999996</v>
      </c>
      <c r="M14" s="66">
        <f t="shared" si="4"/>
        <v>15</v>
      </c>
      <c r="N14" s="65">
        <f>VLOOKUP($A14,'Return Data'!$B$7:$R$2843,14,0)</f>
        <v>4.9089999999999998</v>
      </c>
      <c r="O14" s="66">
        <f t="shared" si="6"/>
        <v>13</v>
      </c>
      <c r="P14" s="65">
        <f>VLOOKUP($A14,'Return Data'!$B$7:$R$2843,15,0)</f>
        <v>5.2565999999999997</v>
      </c>
      <c r="Q14" s="66">
        <f t="shared" si="7"/>
        <v>13</v>
      </c>
      <c r="R14" s="65">
        <f>VLOOKUP($A14,'Return Data'!$B$7:$R$2843,16,0)</f>
        <v>6.6978999999999997</v>
      </c>
      <c r="S14" s="67">
        <f t="shared" si="5"/>
        <v>7</v>
      </c>
    </row>
    <row r="15" spans="1:20" x14ac:dyDescent="0.3">
      <c r="A15" s="63" t="s">
        <v>1748</v>
      </c>
      <c r="B15" s="64">
        <f>VLOOKUP($A15,'Return Data'!$B$7:$R$2843,3,0)</f>
        <v>44365</v>
      </c>
      <c r="C15" s="65">
        <f>VLOOKUP($A15,'Return Data'!$B$7:$R$2843,4,0)</f>
        <v>27.0991</v>
      </c>
      <c r="D15" s="65">
        <f>VLOOKUP($A15,'Return Data'!$B$7:$R$2843,10,0)</f>
        <v>1.3407</v>
      </c>
      <c r="E15" s="66">
        <f t="shared" si="0"/>
        <v>6</v>
      </c>
      <c r="F15" s="65">
        <f>VLOOKUP($A15,'Return Data'!$B$7:$R$2843,11,0)</f>
        <v>2.1251000000000002</v>
      </c>
      <c r="G15" s="66">
        <f t="shared" si="1"/>
        <v>9</v>
      </c>
      <c r="H15" s="65">
        <f>VLOOKUP($A15,'Return Data'!$B$7:$R$2843,12,0)</f>
        <v>2.9718</v>
      </c>
      <c r="I15" s="66">
        <f t="shared" si="2"/>
        <v>8</v>
      </c>
      <c r="J15" s="65">
        <f>VLOOKUP($A15,'Return Data'!$B$7:$R$2843,13,0)</f>
        <v>3.5945999999999998</v>
      </c>
      <c r="K15" s="66">
        <f t="shared" si="3"/>
        <v>9</v>
      </c>
      <c r="L15" s="65">
        <f>VLOOKUP($A15,'Return Data'!$B$7:$R$2843,17,0)</f>
        <v>4.5525000000000002</v>
      </c>
      <c r="M15" s="66">
        <f t="shared" si="4"/>
        <v>10</v>
      </c>
      <c r="N15" s="65">
        <f>VLOOKUP($A15,'Return Data'!$B$7:$R$2843,14,0)</f>
        <v>5.1837999999999997</v>
      </c>
      <c r="O15" s="66">
        <f t="shared" si="6"/>
        <v>8</v>
      </c>
      <c r="P15" s="65">
        <f>VLOOKUP($A15,'Return Data'!$B$7:$R$2843,15,0)</f>
        <v>5.5227000000000004</v>
      </c>
      <c r="Q15" s="66">
        <f t="shared" si="7"/>
        <v>6</v>
      </c>
      <c r="R15" s="65">
        <f>VLOOKUP($A15,'Return Data'!$B$7:$R$2843,16,0)</f>
        <v>7.1289999999999996</v>
      </c>
      <c r="S15" s="67">
        <f t="shared" si="5"/>
        <v>2</v>
      </c>
    </row>
    <row r="16" spans="1:20" x14ac:dyDescent="0.3">
      <c r="A16" s="63" t="s">
        <v>1749</v>
      </c>
      <c r="B16" s="64">
        <f>VLOOKUP($A16,'Return Data'!$B$7:$R$2843,3,0)</f>
        <v>44365</v>
      </c>
      <c r="C16" s="65">
        <f>VLOOKUP($A16,'Return Data'!$B$7:$R$2843,4,0)</f>
        <v>25.732399999999998</v>
      </c>
      <c r="D16" s="65">
        <f>VLOOKUP($A16,'Return Data'!$B$7:$R$2843,10,0)</f>
        <v>1.2321</v>
      </c>
      <c r="E16" s="66">
        <f t="shared" si="0"/>
        <v>15</v>
      </c>
      <c r="F16" s="65">
        <f>VLOOKUP($A16,'Return Data'!$B$7:$R$2843,11,0)</f>
        <v>2.0022000000000002</v>
      </c>
      <c r="G16" s="66">
        <f t="shared" si="1"/>
        <v>13</v>
      </c>
      <c r="H16" s="65">
        <f>VLOOKUP($A16,'Return Data'!$B$7:$R$2843,12,0)</f>
        <v>2.8079000000000001</v>
      </c>
      <c r="I16" s="66">
        <f t="shared" si="2"/>
        <v>12</v>
      </c>
      <c r="J16" s="65">
        <f>VLOOKUP($A16,'Return Data'!$B$7:$R$2843,13,0)</f>
        <v>3.3895</v>
      </c>
      <c r="K16" s="66">
        <f t="shared" si="3"/>
        <v>15</v>
      </c>
      <c r="L16" s="65">
        <f>VLOOKUP($A16,'Return Data'!$B$7:$R$2843,17,0)</f>
        <v>4.2611999999999997</v>
      </c>
      <c r="M16" s="66">
        <f t="shared" si="4"/>
        <v>16</v>
      </c>
      <c r="N16" s="65">
        <f>VLOOKUP($A16,'Return Data'!$B$7:$R$2843,14,0)</f>
        <v>5.0556999999999999</v>
      </c>
      <c r="O16" s="66">
        <f t="shared" si="6"/>
        <v>10</v>
      </c>
      <c r="P16" s="65">
        <f>VLOOKUP($A16,'Return Data'!$B$7:$R$2843,15,0)</f>
        <v>5.4021999999999997</v>
      </c>
      <c r="Q16" s="66">
        <f t="shared" si="7"/>
        <v>10</v>
      </c>
      <c r="R16" s="65">
        <f>VLOOKUP($A16,'Return Data'!$B$7:$R$2843,16,0)</f>
        <v>6.7348999999999997</v>
      </c>
      <c r="S16" s="67">
        <f t="shared" si="5"/>
        <v>6</v>
      </c>
    </row>
    <row r="17" spans="1:19" x14ac:dyDescent="0.3">
      <c r="A17" s="63" t="s">
        <v>1750</v>
      </c>
      <c r="B17" s="64">
        <f>VLOOKUP($A17,'Return Data'!$B$7:$R$2843,3,0)</f>
        <v>44365</v>
      </c>
      <c r="C17" s="65">
        <f>VLOOKUP($A17,'Return Data'!$B$7:$R$2843,4,0)</f>
        <v>14.3371</v>
      </c>
      <c r="D17" s="65">
        <f>VLOOKUP($A17,'Return Data'!$B$7:$R$2843,10,0)</f>
        <v>0.85399999999999998</v>
      </c>
      <c r="E17" s="66">
        <f t="shared" si="0"/>
        <v>26</v>
      </c>
      <c r="F17" s="65">
        <f>VLOOKUP($A17,'Return Data'!$B$7:$R$2843,11,0)</f>
        <v>1.3746</v>
      </c>
      <c r="G17" s="66">
        <f t="shared" si="1"/>
        <v>25</v>
      </c>
      <c r="H17" s="65">
        <f>VLOOKUP($A17,'Return Data'!$B$7:$R$2843,12,0)</f>
        <v>1.7602</v>
      </c>
      <c r="I17" s="66">
        <f t="shared" si="2"/>
        <v>23</v>
      </c>
      <c r="J17" s="65">
        <f>VLOOKUP($A17,'Return Data'!$B$7:$R$2843,13,0)</f>
        <v>2.1394000000000002</v>
      </c>
      <c r="K17" s="66">
        <f t="shared" si="3"/>
        <v>24</v>
      </c>
      <c r="L17" s="65">
        <f>VLOOKUP($A17,'Return Data'!$B$7:$R$2843,17,0)</f>
        <v>3.5768</v>
      </c>
      <c r="M17" s="66">
        <f t="shared" si="4"/>
        <v>19</v>
      </c>
      <c r="N17" s="65">
        <f>VLOOKUP($A17,'Return Data'!$B$7:$R$2843,14,0)</f>
        <v>4.3025000000000002</v>
      </c>
      <c r="O17" s="66">
        <f t="shared" si="6"/>
        <v>16</v>
      </c>
      <c r="P17" s="65">
        <f>VLOOKUP($A17,'Return Data'!$B$7:$R$2843,15,0)</f>
        <v>5.0899000000000001</v>
      </c>
      <c r="Q17" s="66">
        <f t="shared" si="7"/>
        <v>14</v>
      </c>
      <c r="R17" s="65">
        <f>VLOOKUP($A17,'Return Data'!$B$7:$R$2843,16,0)</f>
        <v>5.6978</v>
      </c>
      <c r="S17" s="67">
        <f t="shared" si="5"/>
        <v>15</v>
      </c>
    </row>
    <row r="18" spans="1:19" x14ac:dyDescent="0.3">
      <c r="A18" s="63" t="s">
        <v>1751</v>
      </c>
      <c r="B18" s="64">
        <f>VLOOKUP($A18,'Return Data'!$B$7:$R$2843,3,0)</f>
        <v>44365</v>
      </c>
      <c r="C18" s="65">
        <f>VLOOKUP($A18,'Return Data'!$B$7:$R$2843,4,0)</f>
        <v>24.9938</v>
      </c>
      <c r="D18" s="65">
        <f>VLOOKUP($A18,'Return Data'!$B$7:$R$2843,10,0)</f>
        <v>1.2153</v>
      </c>
      <c r="E18" s="66">
        <f t="shared" si="0"/>
        <v>17</v>
      </c>
      <c r="F18" s="65">
        <f>VLOOKUP($A18,'Return Data'!$B$7:$R$2843,11,0)</f>
        <v>1.9943</v>
      </c>
      <c r="G18" s="66">
        <f t="shared" si="1"/>
        <v>14</v>
      </c>
      <c r="H18" s="65">
        <f>VLOOKUP($A18,'Return Data'!$B$7:$R$2843,12,0)</f>
        <v>2.7646000000000002</v>
      </c>
      <c r="I18" s="66">
        <f t="shared" si="2"/>
        <v>14</v>
      </c>
      <c r="J18" s="65">
        <f>VLOOKUP($A18,'Return Data'!$B$7:$R$2843,13,0)</f>
        <v>3.4117999999999999</v>
      </c>
      <c r="K18" s="66">
        <f t="shared" si="3"/>
        <v>13</v>
      </c>
      <c r="L18" s="65">
        <f>VLOOKUP($A18,'Return Data'!$B$7:$R$2843,17,0)</f>
        <v>4.5552000000000001</v>
      </c>
      <c r="M18" s="66">
        <f t="shared" si="4"/>
        <v>9</v>
      </c>
      <c r="N18" s="65">
        <f>VLOOKUP($A18,'Return Data'!$B$7:$R$2843,14,0)</f>
        <v>5.0086000000000004</v>
      </c>
      <c r="O18" s="66">
        <f t="shared" si="6"/>
        <v>11</v>
      </c>
      <c r="P18" s="65">
        <f>VLOOKUP($A18,'Return Data'!$B$7:$R$2843,15,0)</f>
        <v>5.4035000000000002</v>
      </c>
      <c r="Q18" s="66">
        <f t="shared" si="7"/>
        <v>9</v>
      </c>
      <c r="R18" s="65">
        <f>VLOOKUP($A18,'Return Data'!$B$7:$R$2843,16,0)</f>
        <v>6.6902999999999997</v>
      </c>
      <c r="S18" s="67">
        <f t="shared" si="5"/>
        <v>8</v>
      </c>
    </row>
    <row r="19" spans="1:19" x14ac:dyDescent="0.3">
      <c r="A19" s="63" t="s">
        <v>1752</v>
      </c>
      <c r="B19" s="64">
        <f>VLOOKUP($A19,'Return Data'!$B$7:$R$2843,3,0)</f>
        <v>44365</v>
      </c>
      <c r="C19" s="65">
        <f>VLOOKUP($A19,'Return Data'!$B$7:$R$2843,4,0)</f>
        <v>10.5992</v>
      </c>
      <c r="D19" s="65">
        <f>VLOOKUP($A19,'Return Data'!$B$7:$R$2843,10,0)</f>
        <v>1.0553999999999999</v>
      </c>
      <c r="E19" s="66">
        <f t="shared" si="0"/>
        <v>23</v>
      </c>
      <c r="F19" s="65">
        <f>VLOOKUP($A19,'Return Data'!$B$7:$R$2843,11,0)</f>
        <v>1.5016</v>
      </c>
      <c r="G19" s="66">
        <f t="shared" si="1"/>
        <v>23</v>
      </c>
      <c r="H19" s="65">
        <f>VLOOKUP($A19,'Return Data'!$B$7:$R$2843,12,0)</f>
        <v>2.0114999999999998</v>
      </c>
      <c r="I19" s="66">
        <f t="shared" si="2"/>
        <v>20</v>
      </c>
      <c r="J19" s="65">
        <f>VLOOKUP($A19,'Return Data'!$B$7:$R$2843,13,0)</f>
        <v>2.5971000000000002</v>
      </c>
      <c r="K19" s="66">
        <f t="shared" si="3"/>
        <v>20</v>
      </c>
      <c r="L19" s="65"/>
      <c r="M19" s="66"/>
      <c r="N19" s="65"/>
      <c r="O19" s="66"/>
      <c r="P19" s="65"/>
      <c r="Q19" s="66"/>
      <c r="R19" s="65">
        <f>VLOOKUP($A19,'Return Data'!$B$7:$R$2843,16,0)</f>
        <v>3.3321999999999998</v>
      </c>
      <c r="S19" s="67">
        <f t="shared" si="5"/>
        <v>24</v>
      </c>
    </row>
    <row r="20" spans="1:19" x14ac:dyDescent="0.3">
      <c r="A20" s="63" t="s">
        <v>1753</v>
      </c>
      <c r="B20" s="64">
        <f>VLOOKUP($A20,'Return Data'!$B$7:$R$2843,3,0)</f>
        <v>44365</v>
      </c>
      <c r="C20" s="65">
        <f>VLOOKUP($A20,'Return Data'!$B$7:$R$2843,4,0)</f>
        <v>26.244399999999999</v>
      </c>
      <c r="D20" s="65">
        <f>VLOOKUP($A20,'Return Data'!$B$7:$R$2843,10,0)</f>
        <v>1.0690999999999999</v>
      </c>
      <c r="E20" s="66">
        <f t="shared" si="0"/>
        <v>22</v>
      </c>
      <c r="F20" s="65">
        <f>VLOOKUP($A20,'Return Data'!$B$7:$R$2843,11,0)</f>
        <v>1.448</v>
      </c>
      <c r="G20" s="66">
        <f t="shared" si="1"/>
        <v>24</v>
      </c>
      <c r="H20" s="65">
        <f>VLOOKUP($A20,'Return Data'!$B$7:$R$2843,12,0)</f>
        <v>2.0055999999999998</v>
      </c>
      <c r="I20" s="66">
        <f t="shared" si="2"/>
        <v>21</v>
      </c>
      <c r="J20" s="65">
        <f>VLOOKUP($A20,'Return Data'!$B$7:$R$2843,13,0)</f>
        <v>2.2982</v>
      </c>
      <c r="K20" s="66">
        <f t="shared" si="3"/>
        <v>22</v>
      </c>
      <c r="L20" s="65">
        <f>VLOOKUP($A20,'Return Data'!$B$7:$R$2843,17,0)</f>
        <v>3.1890000000000001</v>
      </c>
      <c r="M20" s="66">
        <f>RANK(L20,L$8:L$34,0)</f>
        <v>21</v>
      </c>
      <c r="N20" s="65">
        <f>VLOOKUP($A20,'Return Data'!$B$7:$R$2843,14,0)</f>
        <v>4.0529000000000002</v>
      </c>
      <c r="O20" s="66">
        <f>RANK(N20,N$8:N$34,0)</f>
        <v>17</v>
      </c>
      <c r="P20" s="65">
        <f>VLOOKUP($A20,'Return Data'!$B$7:$R$2843,15,0)</f>
        <v>4.7140000000000004</v>
      </c>
      <c r="Q20" s="66">
        <f>RANK(P20,P$8:P$34,0)</f>
        <v>15</v>
      </c>
      <c r="R20" s="65">
        <f>VLOOKUP($A20,'Return Data'!$B$7:$R$2843,16,0)</f>
        <v>6.6765999999999996</v>
      </c>
      <c r="S20" s="67">
        <f t="shared" si="5"/>
        <v>9</v>
      </c>
    </row>
    <row r="21" spans="1:19" x14ac:dyDescent="0.3">
      <c r="A21" s="63" t="s">
        <v>1754</v>
      </c>
      <c r="B21" s="64">
        <f>VLOOKUP($A21,'Return Data'!$B$7:$R$2843,3,0)</f>
        <v>44365</v>
      </c>
      <c r="C21" s="65">
        <f>VLOOKUP($A21,'Return Data'!$B$7:$R$2843,4,0)</f>
        <v>29.372299999999999</v>
      </c>
      <c r="D21" s="65">
        <f>VLOOKUP($A21,'Return Data'!$B$7:$R$2843,10,0)</f>
        <v>1.3341000000000001</v>
      </c>
      <c r="E21" s="66">
        <f t="shared" si="0"/>
        <v>7</v>
      </c>
      <c r="F21" s="65">
        <f>VLOOKUP($A21,'Return Data'!$B$7:$R$2843,11,0)</f>
        <v>2.2231999999999998</v>
      </c>
      <c r="G21" s="66">
        <f t="shared" si="1"/>
        <v>2</v>
      </c>
      <c r="H21" s="65">
        <f>VLOOKUP($A21,'Return Data'!$B$7:$R$2843,12,0)</f>
        <v>3.0625</v>
      </c>
      <c r="I21" s="66">
        <f t="shared" si="2"/>
        <v>2</v>
      </c>
      <c r="J21" s="65">
        <f>VLOOKUP($A21,'Return Data'!$B$7:$R$2843,13,0)</f>
        <v>3.7431999999999999</v>
      </c>
      <c r="K21" s="66">
        <f t="shared" si="3"/>
        <v>4</v>
      </c>
      <c r="L21" s="65">
        <f>VLOOKUP($A21,'Return Data'!$B$7:$R$2843,17,0)</f>
        <v>4.6607000000000003</v>
      </c>
      <c r="M21" s="66">
        <f>RANK(L21,L$8:L$34,0)</f>
        <v>6</v>
      </c>
      <c r="N21" s="65">
        <f>VLOOKUP($A21,'Return Data'!$B$7:$R$2843,14,0)</f>
        <v>5.2835000000000001</v>
      </c>
      <c r="O21" s="66">
        <f>RANK(N21,N$8:N$34,0)</f>
        <v>5</v>
      </c>
      <c r="P21" s="65">
        <f>VLOOKUP($A21,'Return Data'!$B$7:$R$2843,15,0)</f>
        <v>5.6353</v>
      </c>
      <c r="Q21" s="66">
        <f>RANK(P21,P$8:P$34,0)</f>
        <v>4</v>
      </c>
      <c r="R21" s="65">
        <f>VLOOKUP($A21,'Return Data'!$B$7:$R$2843,16,0)</f>
        <v>7.0903999999999998</v>
      </c>
      <c r="S21" s="67">
        <f t="shared" si="5"/>
        <v>3</v>
      </c>
    </row>
    <row r="22" spans="1:19" x14ac:dyDescent="0.3">
      <c r="A22" s="63" t="s">
        <v>1755</v>
      </c>
      <c r="B22" s="64">
        <f>VLOOKUP($A22,'Return Data'!$B$7:$R$2843,3,0)</f>
        <v>44365</v>
      </c>
      <c r="C22" s="65">
        <f>VLOOKUP($A22,'Return Data'!$B$7:$R$2843,4,0)</f>
        <v>15.135</v>
      </c>
      <c r="D22" s="65">
        <f>VLOOKUP($A22,'Return Data'!$B$7:$R$2843,10,0)</f>
        <v>1.2781</v>
      </c>
      <c r="E22" s="66">
        <f t="shared" si="0"/>
        <v>12</v>
      </c>
      <c r="F22" s="65">
        <f>VLOOKUP($A22,'Return Data'!$B$7:$R$2843,11,0)</f>
        <v>2.1530999999999998</v>
      </c>
      <c r="G22" s="66">
        <f t="shared" si="1"/>
        <v>5</v>
      </c>
      <c r="H22" s="65">
        <f>VLOOKUP($A22,'Return Data'!$B$7:$R$2843,12,0)</f>
        <v>2.9872000000000001</v>
      </c>
      <c r="I22" s="66">
        <f t="shared" si="2"/>
        <v>6</v>
      </c>
      <c r="J22" s="65">
        <f>VLOOKUP($A22,'Return Data'!$B$7:$R$2843,13,0)</f>
        <v>3.8706999999999998</v>
      </c>
      <c r="K22" s="66">
        <f t="shared" si="3"/>
        <v>2</v>
      </c>
      <c r="L22" s="65">
        <f>VLOOKUP($A22,'Return Data'!$B$7:$R$2843,17,0)</f>
        <v>4.8516000000000004</v>
      </c>
      <c r="M22" s="66">
        <f>RANK(L22,L$8:L$34,0)</f>
        <v>2</v>
      </c>
      <c r="N22" s="65">
        <f>VLOOKUP($A22,'Return Data'!$B$7:$R$2843,14,0)</f>
        <v>5.3079000000000001</v>
      </c>
      <c r="O22" s="66">
        <f>RANK(N22,N$8:N$34,0)</f>
        <v>2</v>
      </c>
      <c r="P22" s="65">
        <f>VLOOKUP($A22,'Return Data'!$B$7:$R$2843,15,0)</f>
        <v>5.6406000000000001</v>
      </c>
      <c r="Q22" s="66">
        <f>RANK(P22,P$8:P$34,0)</f>
        <v>2</v>
      </c>
      <c r="R22" s="65">
        <f>VLOOKUP($A22,'Return Data'!$B$7:$R$2843,16,0)</f>
        <v>6.1238000000000001</v>
      </c>
      <c r="S22" s="67">
        <f t="shared" si="5"/>
        <v>12</v>
      </c>
    </row>
    <row r="23" spans="1:19" x14ac:dyDescent="0.3">
      <c r="A23" s="63" t="s">
        <v>1756</v>
      </c>
      <c r="B23" s="64">
        <f>VLOOKUP($A23,'Return Data'!$B$7:$R$2843,3,0)</f>
        <v>44365</v>
      </c>
      <c r="C23" s="65">
        <f>VLOOKUP($A23,'Return Data'!$B$7:$R$2843,4,0)</f>
        <v>11.070600000000001</v>
      </c>
      <c r="D23" s="65">
        <f>VLOOKUP($A23,'Return Data'!$B$7:$R$2843,10,0)</f>
        <v>1.1771</v>
      </c>
      <c r="E23" s="66">
        <f t="shared" si="0"/>
        <v>18</v>
      </c>
      <c r="F23" s="65">
        <f>VLOOKUP($A23,'Return Data'!$B$7:$R$2843,11,0)</f>
        <v>1.7574000000000001</v>
      </c>
      <c r="G23" s="66">
        <f t="shared" si="1"/>
        <v>20</v>
      </c>
      <c r="H23" s="65">
        <f>VLOOKUP($A23,'Return Data'!$B$7:$R$2843,12,0)</f>
        <v>2.3586999999999998</v>
      </c>
      <c r="I23" s="66">
        <f t="shared" si="2"/>
        <v>19</v>
      </c>
      <c r="J23" s="65">
        <f>VLOOKUP($A23,'Return Data'!$B$7:$R$2843,13,0)</f>
        <v>2.8235000000000001</v>
      </c>
      <c r="K23" s="66">
        <f t="shared" si="3"/>
        <v>19</v>
      </c>
      <c r="L23" s="65">
        <f>VLOOKUP($A23,'Return Data'!$B$7:$R$2843,17,0)</f>
        <v>3.9573999999999998</v>
      </c>
      <c r="M23" s="66">
        <f>RANK(L23,L$8:L$34,0)</f>
        <v>18</v>
      </c>
      <c r="N23" s="65"/>
      <c r="O23" s="66"/>
      <c r="P23" s="65"/>
      <c r="Q23" s="66"/>
      <c r="R23" s="65">
        <f>VLOOKUP($A23,'Return Data'!$B$7:$R$2843,16,0)</f>
        <v>4.3339999999999996</v>
      </c>
      <c r="S23" s="67">
        <f t="shared" si="5"/>
        <v>20</v>
      </c>
    </row>
    <row r="24" spans="1:19" x14ac:dyDescent="0.3">
      <c r="A24" s="63" t="s">
        <v>1757</v>
      </c>
      <c r="B24" s="64">
        <f>VLOOKUP($A24,'Return Data'!$B$7:$R$2843,3,0)</f>
        <v>44365</v>
      </c>
      <c r="C24" s="65">
        <f>VLOOKUP($A24,'Return Data'!$B$7:$R$2843,4,0)</f>
        <v>10.2377</v>
      </c>
      <c r="D24" s="65">
        <f>VLOOKUP($A24,'Return Data'!$B$7:$R$2843,10,0)</f>
        <v>1.0083</v>
      </c>
      <c r="E24" s="66">
        <f t="shared" si="0"/>
        <v>24</v>
      </c>
      <c r="F24" s="65">
        <f>VLOOKUP($A24,'Return Data'!$B$7:$R$2843,11,0)</f>
        <v>1.625</v>
      </c>
      <c r="G24" s="66">
        <f t="shared" si="1"/>
        <v>21</v>
      </c>
      <c r="H24" s="65"/>
      <c r="I24" s="66"/>
      <c r="J24" s="65"/>
      <c r="K24" s="66"/>
      <c r="L24" s="65"/>
      <c r="M24" s="66"/>
      <c r="N24" s="65"/>
      <c r="O24" s="66"/>
      <c r="P24" s="65"/>
      <c r="Q24" s="66"/>
      <c r="R24" s="65">
        <f>VLOOKUP($A24,'Return Data'!$B$7:$R$2843,16,0)</f>
        <v>2.3769999999999998</v>
      </c>
      <c r="S24" s="67">
        <f t="shared" si="5"/>
        <v>27</v>
      </c>
    </row>
    <row r="25" spans="1:19" x14ac:dyDescent="0.3">
      <c r="A25" s="63" t="s">
        <v>1758</v>
      </c>
      <c r="B25" s="64">
        <f>VLOOKUP($A25,'Return Data'!$B$7:$R$2843,3,0)</f>
        <v>44365</v>
      </c>
      <c r="C25" s="65">
        <f>VLOOKUP($A25,'Return Data'!$B$7:$R$2843,4,0)</f>
        <v>10.353999999999999</v>
      </c>
      <c r="D25" s="65">
        <f>VLOOKUP($A25,'Return Data'!$B$7:$R$2843,10,0)</f>
        <v>1.222</v>
      </c>
      <c r="E25" s="66">
        <f t="shared" si="0"/>
        <v>16</v>
      </c>
      <c r="F25" s="65">
        <f>VLOOKUP($A25,'Return Data'!$B$7:$R$2843,11,0)</f>
        <v>1.9697</v>
      </c>
      <c r="G25" s="66">
        <f t="shared" si="1"/>
        <v>16</v>
      </c>
      <c r="H25" s="65"/>
      <c r="I25" s="66"/>
      <c r="J25" s="65"/>
      <c r="K25" s="66"/>
      <c r="L25" s="65"/>
      <c r="M25" s="66"/>
      <c r="N25" s="65"/>
      <c r="O25" s="66"/>
      <c r="P25" s="65"/>
      <c r="Q25" s="66"/>
      <c r="R25" s="65">
        <f>VLOOKUP($A25,'Return Data'!$B$7:$R$2843,16,0)</f>
        <v>3.54</v>
      </c>
      <c r="S25" s="67">
        <f t="shared" si="5"/>
        <v>23</v>
      </c>
    </row>
    <row r="26" spans="1:19" x14ac:dyDescent="0.3">
      <c r="A26" s="63" t="s">
        <v>2014</v>
      </c>
      <c r="B26" s="64">
        <f>VLOOKUP($A26,'Return Data'!$B$7:$R$2843,3,0)</f>
        <v>44365</v>
      </c>
      <c r="C26" s="65">
        <f>VLOOKUP($A26,'Return Data'!$B$7:$R$2843,4,0)</f>
        <v>10.7057</v>
      </c>
      <c r="D26" s="65">
        <f>VLOOKUP($A26,'Return Data'!$B$7:$R$2843,10,0)</f>
        <v>0.2979</v>
      </c>
      <c r="E26" s="66">
        <f t="shared" si="0"/>
        <v>27</v>
      </c>
      <c r="F26" s="65">
        <f>VLOOKUP($A26,'Return Data'!$B$7:$R$2843,11,0)</f>
        <v>0.39760000000000001</v>
      </c>
      <c r="G26" s="66">
        <f t="shared" si="1"/>
        <v>27</v>
      </c>
      <c r="H26" s="65">
        <f>VLOOKUP($A26,'Return Data'!$B$7:$R$2843,12,0)</f>
        <v>0.37790000000000001</v>
      </c>
      <c r="I26" s="66">
        <f t="shared" ref="I26:I34" si="8">RANK(H26,H$8:H$34,0)</f>
        <v>25</v>
      </c>
      <c r="J26" s="65">
        <f>VLOOKUP($A26,'Return Data'!$B$7:$R$2843,13,0)</f>
        <v>-1.4E-2</v>
      </c>
      <c r="K26" s="66">
        <f t="shared" ref="K26:K34" si="9">RANK(J26,J$8:J$34,0)</f>
        <v>25</v>
      </c>
      <c r="L26" s="65">
        <f>VLOOKUP($A26,'Return Data'!$B$7:$R$2843,17,0)</f>
        <v>1.2033</v>
      </c>
      <c r="M26" s="66">
        <f>RANK(L26,L$8:L$34,0)</f>
        <v>23</v>
      </c>
      <c r="N26" s="65"/>
      <c r="O26" s="66"/>
      <c r="P26" s="65"/>
      <c r="Q26" s="66"/>
      <c r="R26" s="65">
        <f>VLOOKUP($A26,'Return Data'!$B$7:$R$2843,16,0)</f>
        <v>2.4580000000000002</v>
      </c>
      <c r="S26" s="67">
        <f t="shared" si="5"/>
        <v>26</v>
      </c>
    </row>
    <row r="27" spans="1:19" x14ac:dyDescent="0.3">
      <c r="A27" s="63" t="s">
        <v>1759</v>
      </c>
      <c r="B27" s="64">
        <f>VLOOKUP($A27,'Return Data'!$B$7:$R$2843,3,0)</f>
        <v>44365</v>
      </c>
      <c r="C27" s="65">
        <f>VLOOKUP($A27,'Return Data'!$B$7:$R$2843,4,0)</f>
        <v>21.052299999999999</v>
      </c>
      <c r="D27" s="65">
        <f>VLOOKUP($A27,'Return Data'!$B$7:$R$2843,10,0)</f>
        <v>1.3045</v>
      </c>
      <c r="E27" s="66">
        <f t="shared" si="0"/>
        <v>9</v>
      </c>
      <c r="F27" s="65">
        <f>VLOOKUP($A27,'Return Data'!$B$7:$R$2843,11,0)</f>
        <v>2.1147999999999998</v>
      </c>
      <c r="G27" s="66">
        <f t="shared" si="1"/>
        <v>10</v>
      </c>
      <c r="H27" s="65">
        <f>VLOOKUP($A27,'Return Data'!$B$7:$R$2843,12,0)</f>
        <v>2.9270999999999998</v>
      </c>
      <c r="I27" s="66">
        <f t="shared" si="8"/>
        <v>10</v>
      </c>
      <c r="J27" s="65">
        <f>VLOOKUP($A27,'Return Data'!$B$7:$R$2843,13,0)</f>
        <v>3.5533999999999999</v>
      </c>
      <c r="K27" s="66">
        <f t="shared" si="9"/>
        <v>11</v>
      </c>
      <c r="L27" s="65">
        <f>VLOOKUP($A27,'Return Data'!$B$7:$R$2843,17,0)</f>
        <v>4.5799000000000003</v>
      </c>
      <c r="M27" s="66">
        <f>RANK(L27,L$8:L$34,0)</f>
        <v>8</v>
      </c>
      <c r="N27" s="65">
        <f>VLOOKUP($A27,'Return Data'!$B$7:$R$2843,14,0)</f>
        <v>5.2634999999999996</v>
      </c>
      <c r="O27" s="66">
        <f>RANK(N27,N$8:N$34,0)</f>
        <v>6</v>
      </c>
      <c r="P27" s="65">
        <f>VLOOKUP($A27,'Return Data'!$B$7:$R$2843,15,0)</f>
        <v>5.6588000000000003</v>
      </c>
      <c r="Q27" s="66">
        <f>RANK(P27,P$8:P$34,0)</f>
        <v>1</v>
      </c>
      <c r="R27" s="65">
        <f>VLOOKUP($A27,'Return Data'!$B$7:$R$2843,16,0)</f>
        <v>7.2154999999999996</v>
      </c>
      <c r="S27" s="67">
        <f t="shared" si="5"/>
        <v>1</v>
      </c>
    </row>
    <row r="28" spans="1:19" x14ac:dyDescent="0.3">
      <c r="A28" s="63" t="s">
        <v>1760</v>
      </c>
      <c r="B28" s="64">
        <f>VLOOKUP($A28,'Return Data'!$B$7:$R$2843,3,0)</f>
        <v>44365</v>
      </c>
      <c r="C28" s="65">
        <f>VLOOKUP($A28,'Return Data'!$B$7:$R$2843,4,0)</f>
        <v>14.7394</v>
      </c>
      <c r="D28" s="65">
        <f>VLOOKUP($A28,'Return Data'!$B$7:$R$2843,10,0)</f>
        <v>1.1738</v>
      </c>
      <c r="E28" s="66">
        <f t="shared" si="0"/>
        <v>19</v>
      </c>
      <c r="F28" s="65">
        <f>VLOOKUP($A28,'Return Data'!$B$7:$R$2843,11,0)</f>
        <v>1.9624999999999999</v>
      </c>
      <c r="G28" s="66">
        <f t="shared" si="1"/>
        <v>17</v>
      </c>
      <c r="H28" s="65">
        <f>VLOOKUP($A28,'Return Data'!$B$7:$R$2843,12,0)</f>
        <v>2.778</v>
      </c>
      <c r="I28" s="66">
        <f t="shared" si="8"/>
        <v>13</v>
      </c>
      <c r="J28" s="65">
        <f>VLOOKUP($A28,'Return Data'!$B$7:$R$2843,13,0)</f>
        <v>3.6111</v>
      </c>
      <c r="K28" s="66">
        <f t="shared" si="9"/>
        <v>7</v>
      </c>
      <c r="L28" s="65">
        <f>VLOOKUP($A28,'Return Data'!$B$7:$R$2843,17,0)</f>
        <v>4.3041</v>
      </c>
      <c r="M28" s="66">
        <f>RANK(L28,L$8:L$34,0)</f>
        <v>14</v>
      </c>
      <c r="N28" s="65">
        <f>VLOOKUP($A28,'Return Data'!$B$7:$R$2843,14,0)</f>
        <v>4.859</v>
      </c>
      <c r="O28" s="66">
        <f>RANK(N28,N$8:N$34,0)</f>
        <v>14</v>
      </c>
      <c r="P28" s="65">
        <f>VLOOKUP($A28,'Return Data'!$B$7:$R$2843,15,0)</f>
        <v>5.2992999999999997</v>
      </c>
      <c r="Q28" s="66">
        <f>RANK(P28,P$8:P$34,0)</f>
        <v>11</v>
      </c>
      <c r="R28" s="65">
        <f>VLOOKUP($A28,'Return Data'!$B$7:$R$2843,16,0)</f>
        <v>5.8586999999999998</v>
      </c>
      <c r="S28" s="67">
        <f t="shared" si="5"/>
        <v>14</v>
      </c>
    </row>
    <row r="29" spans="1:19" x14ac:dyDescent="0.3">
      <c r="A29" s="63" t="s">
        <v>1761</v>
      </c>
      <c r="B29" s="64">
        <f>VLOOKUP($A29,'Return Data'!$B$7:$R$2843,3,0)</f>
        <v>44365</v>
      </c>
      <c r="C29" s="65">
        <f>VLOOKUP($A29,'Return Data'!$B$7:$R$2843,4,0)</f>
        <v>11.682</v>
      </c>
      <c r="D29" s="65">
        <f>VLOOKUP($A29,'Return Data'!$B$7:$R$2843,10,0)</f>
        <v>1.0894999999999999</v>
      </c>
      <c r="E29" s="66">
        <f t="shared" si="0"/>
        <v>21</v>
      </c>
      <c r="F29" s="65">
        <f>VLOOKUP($A29,'Return Data'!$B$7:$R$2843,11,0)</f>
        <v>1.5128999999999999</v>
      </c>
      <c r="G29" s="66">
        <f t="shared" si="1"/>
        <v>22</v>
      </c>
      <c r="H29" s="65">
        <f>VLOOKUP($A29,'Return Data'!$B$7:$R$2843,12,0)</f>
        <v>1.9941</v>
      </c>
      <c r="I29" s="66">
        <f t="shared" si="8"/>
        <v>22</v>
      </c>
      <c r="J29" s="65">
        <f>VLOOKUP($A29,'Return Data'!$B$7:$R$2843,13,0)</f>
        <v>2.1448</v>
      </c>
      <c r="K29" s="66">
        <f t="shared" si="9"/>
        <v>23</v>
      </c>
      <c r="L29" s="65">
        <f>VLOOKUP($A29,'Return Data'!$B$7:$R$2843,17,0)</f>
        <v>2.6358000000000001</v>
      </c>
      <c r="M29" s="66">
        <f>RANK(L29,L$8:L$34,0)</f>
        <v>22</v>
      </c>
      <c r="N29" s="65">
        <f>VLOOKUP($A29,'Return Data'!$B$7:$R$2843,14,0)</f>
        <v>1.3573999999999999</v>
      </c>
      <c r="O29" s="66">
        <f>RANK(N29,N$8:N$34,0)</f>
        <v>18</v>
      </c>
      <c r="P29" s="65"/>
      <c r="Q29" s="66"/>
      <c r="R29" s="65">
        <f>VLOOKUP($A29,'Return Data'!$B$7:$R$2843,16,0)</f>
        <v>3.0577000000000001</v>
      </c>
      <c r="S29" s="67">
        <f t="shared" si="5"/>
        <v>25</v>
      </c>
    </row>
    <row r="30" spans="1:19" x14ac:dyDescent="0.3">
      <c r="A30" s="63" t="s">
        <v>1762</v>
      </c>
      <c r="B30" s="64">
        <f>VLOOKUP($A30,'Return Data'!$B$7:$R$2843,3,0)</f>
        <v>44365</v>
      </c>
      <c r="C30" s="65">
        <f>VLOOKUP($A30,'Return Data'!$B$7:$R$2843,4,0)</f>
        <v>26.476600000000001</v>
      </c>
      <c r="D30" s="65">
        <f>VLOOKUP($A30,'Return Data'!$B$7:$R$2843,10,0)</f>
        <v>1.2791999999999999</v>
      </c>
      <c r="E30" s="66">
        <f t="shared" si="0"/>
        <v>11</v>
      </c>
      <c r="F30" s="65">
        <f>VLOOKUP($A30,'Return Data'!$B$7:$R$2843,11,0)</f>
        <v>2.0158999999999998</v>
      </c>
      <c r="G30" s="66">
        <f t="shared" si="1"/>
        <v>12</v>
      </c>
      <c r="H30" s="65">
        <f>VLOOKUP($A30,'Return Data'!$B$7:$R$2843,12,0)</f>
        <v>2.669</v>
      </c>
      <c r="I30" s="66">
        <f t="shared" si="8"/>
        <v>17</v>
      </c>
      <c r="J30" s="65">
        <f>VLOOKUP($A30,'Return Data'!$B$7:$R$2843,13,0)</f>
        <v>3.1305000000000001</v>
      </c>
      <c r="K30" s="66">
        <f t="shared" si="9"/>
        <v>18</v>
      </c>
      <c r="L30" s="65">
        <f>VLOOKUP($A30,'Return Data'!$B$7:$R$2843,17,0)</f>
        <v>4.0902000000000003</v>
      </c>
      <c r="M30" s="66">
        <f>RANK(L30,L$8:L$34,0)</f>
        <v>17</v>
      </c>
      <c r="N30" s="65">
        <f>VLOOKUP($A30,'Return Data'!$B$7:$R$2843,14,0)</f>
        <v>4.8186999999999998</v>
      </c>
      <c r="O30" s="66">
        <f>RANK(N30,N$8:N$34,0)</f>
        <v>15</v>
      </c>
      <c r="P30" s="65">
        <f>VLOOKUP($A30,'Return Data'!$B$7:$R$2843,15,0)</f>
        <v>5.2862999999999998</v>
      </c>
      <c r="Q30" s="66">
        <f>RANK(P30,P$8:P$34,0)</f>
        <v>12</v>
      </c>
      <c r="R30" s="65">
        <f>VLOOKUP($A30,'Return Data'!$B$7:$R$2843,16,0)</f>
        <v>6.8803999999999998</v>
      </c>
      <c r="S30" s="67">
        <f t="shared" si="5"/>
        <v>5</v>
      </c>
    </row>
    <row r="31" spans="1:19" x14ac:dyDescent="0.3">
      <c r="A31" s="63" t="s">
        <v>1763</v>
      </c>
      <c r="B31" s="64">
        <f>VLOOKUP($A31,'Return Data'!$B$7:$R$2843,3,0)</f>
        <v>44365</v>
      </c>
      <c r="C31" s="65">
        <f>VLOOKUP($A31,'Return Data'!$B$7:$R$2843,4,0)</f>
        <v>10.5349</v>
      </c>
      <c r="D31" s="65">
        <f>VLOOKUP($A31,'Return Data'!$B$7:$R$2843,10,0)</f>
        <v>1.4835</v>
      </c>
      <c r="E31" s="66">
        <f t="shared" si="0"/>
        <v>1</v>
      </c>
      <c r="F31" s="65">
        <f>VLOOKUP($A31,'Return Data'!$B$7:$R$2843,11,0)</f>
        <v>2.0992000000000002</v>
      </c>
      <c r="G31" s="66">
        <f t="shared" si="1"/>
        <v>11</v>
      </c>
      <c r="H31" s="65">
        <f>VLOOKUP($A31,'Return Data'!$B$7:$R$2843,12,0)</f>
        <v>3.0076000000000001</v>
      </c>
      <c r="I31" s="66">
        <f t="shared" si="8"/>
        <v>4</v>
      </c>
      <c r="J31" s="65">
        <f>VLOOKUP($A31,'Return Data'!$B$7:$R$2843,13,0)</f>
        <v>4.1368</v>
      </c>
      <c r="K31" s="66">
        <f t="shared" si="9"/>
        <v>1</v>
      </c>
      <c r="L31" s="65"/>
      <c r="M31" s="66"/>
      <c r="N31" s="65"/>
      <c r="O31" s="66"/>
      <c r="P31" s="65"/>
      <c r="Q31" s="66"/>
      <c r="R31" s="65">
        <f>VLOOKUP($A31,'Return Data'!$B$7:$R$2843,16,0)</f>
        <v>3.8772000000000002</v>
      </c>
      <c r="S31" s="67">
        <f t="shared" si="5"/>
        <v>22</v>
      </c>
    </row>
    <row r="32" spans="1:19" x14ac:dyDescent="0.3">
      <c r="A32" s="63" t="s">
        <v>1764</v>
      </c>
      <c r="B32" s="64">
        <f>VLOOKUP($A32,'Return Data'!$B$7:$R$2843,3,0)</f>
        <v>44365</v>
      </c>
      <c r="C32" s="65">
        <f>VLOOKUP($A32,'Return Data'!$B$7:$R$2843,4,0)</f>
        <v>11.4009</v>
      </c>
      <c r="D32" s="65">
        <f>VLOOKUP($A32,'Return Data'!$B$7:$R$2843,10,0)</f>
        <v>1.381</v>
      </c>
      <c r="E32" s="66">
        <f t="shared" si="0"/>
        <v>2</v>
      </c>
      <c r="F32" s="65">
        <f>VLOOKUP($A32,'Return Data'!$B$7:$R$2843,11,0)</f>
        <v>2.1833</v>
      </c>
      <c r="G32" s="66">
        <f t="shared" si="1"/>
        <v>3</v>
      </c>
      <c r="H32" s="65">
        <f>VLOOKUP($A32,'Return Data'!$B$7:$R$2843,12,0)</f>
        <v>3.1101999999999999</v>
      </c>
      <c r="I32" s="66">
        <f t="shared" si="8"/>
        <v>1</v>
      </c>
      <c r="J32" s="65">
        <f>VLOOKUP($A32,'Return Data'!$B$7:$R$2843,13,0)</f>
        <v>3.8551000000000002</v>
      </c>
      <c r="K32" s="66">
        <f t="shared" si="9"/>
        <v>3</v>
      </c>
      <c r="L32" s="65">
        <f>VLOOKUP($A32,'Return Data'!$B$7:$R$2843,17,0)</f>
        <v>4.9882</v>
      </c>
      <c r="M32" s="66">
        <f>RANK(L32,L$8:L$34,0)</f>
        <v>1</v>
      </c>
      <c r="N32" s="65"/>
      <c r="O32" s="66"/>
      <c r="P32" s="65"/>
      <c r="Q32" s="66"/>
      <c r="R32" s="65">
        <f>VLOOKUP($A32,'Return Data'!$B$7:$R$2843,16,0)</f>
        <v>5.3811999999999998</v>
      </c>
      <c r="S32" s="67">
        <f t="shared" si="5"/>
        <v>17</v>
      </c>
    </row>
    <row r="33" spans="1:19" x14ac:dyDescent="0.3">
      <c r="A33" s="63" t="s">
        <v>1765</v>
      </c>
      <c r="B33" s="64">
        <f>VLOOKUP($A33,'Return Data'!$B$7:$R$2843,3,0)</f>
        <v>44365</v>
      </c>
      <c r="C33" s="65">
        <f>VLOOKUP($A33,'Return Data'!$B$7:$R$2843,4,0)</f>
        <v>11.1792</v>
      </c>
      <c r="D33" s="65">
        <f>VLOOKUP($A33,'Return Data'!$B$7:$R$2843,10,0)</f>
        <v>1.3169</v>
      </c>
      <c r="E33" s="66">
        <f t="shared" si="0"/>
        <v>8</v>
      </c>
      <c r="F33" s="65">
        <f>VLOOKUP($A33,'Return Data'!$B$7:$R$2843,11,0)</f>
        <v>1.9283999999999999</v>
      </c>
      <c r="G33" s="66">
        <f t="shared" si="1"/>
        <v>18</v>
      </c>
      <c r="H33" s="65">
        <f>VLOOKUP($A33,'Return Data'!$B$7:$R$2843,12,0)</f>
        <v>2.6377000000000002</v>
      </c>
      <c r="I33" s="66">
        <f t="shared" si="8"/>
        <v>18</v>
      </c>
      <c r="J33" s="65">
        <f>VLOOKUP($A33,'Return Data'!$B$7:$R$2843,13,0)</f>
        <v>3.3961999999999999</v>
      </c>
      <c r="K33" s="66">
        <f t="shared" si="9"/>
        <v>14</v>
      </c>
      <c r="L33" s="65">
        <f>VLOOKUP($A33,'Return Data'!$B$7:$R$2843,17,0)</f>
        <v>4.5366999999999997</v>
      </c>
      <c r="M33" s="66">
        <f>RANK(L33,L$8:L$34,0)</f>
        <v>11</v>
      </c>
      <c r="N33" s="65"/>
      <c r="O33" s="66"/>
      <c r="P33" s="65"/>
      <c r="Q33" s="66"/>
      <c r="R33" s="65">
        <f>VLOOKUP($A33,'Return Data'!$B$7:$R$2843,16,0)</f>
        <v>4.9089999999999998</v>
      </c>
      <c r="S33" s="67">
        <f t="shared" si="5"/>
        <v>19</v>
      </c>
    </row>
    <row r="34" spans="1:19" x14ac:dyDescent="0.3">
      <c r="A34" s="63" t="s">
        <v>1766</v>
      </c>
      <c r="B34" s="64">
        <f>VLOOKUP($A34,'Return Data'!$B$7:$R$2843,3,0)</f>
        <v>44365</v>
      </c>
      <c r="C34" s="65">
        <f>VLOOKUP($A34,'Return Data'!$B$7:$R$2843,4,0)</f>
        <v>27.686</v>
      </c>
      <c r="D34" s="65">
        <f>VLOOKUP($A34,'Return Data'!$B$7:$R$2843,10,0)</f>
        <v>1.3656999999999999</v>
      </c>
      <c r="E34" s="66">
        <f t="shared" si="0"/>
        <v>3</v>
      </c>
      <c r="F34" s="65">
        <f>VLOOKUP($A34,'Return Data'!$B$7:$R$2843,11,0)</f>
        <v>2.1823000000000001</v>
      </c>
      <c r="G34" s="66">
        <f t="shared" si="1"/>
        <v>4</v>
      </c>
      <c r="H34" s="65">
        <f>VLOOKUP($A34,'Return Data'!$B$7:$R$2843,12,0)</f>
        <v>3.0184000000000002</v>
      </c>
      <c r="I34" s="66">
        <f t="shared" si="8"/>
        <v>3</v>
      </c>
      <c r="J34" s="65">
        <f>VLOOKUP($A34,'Return Data'!$B$7:$R$2843,13,0)</f>
        <v>3.7332999999999998</v>
      </c>
      <c r="K34" s="66">
        <f t="shared" si="9"/>
        <v>5</v>
      </c>
      <c r="L34" s="65">
        <f>VLOOKUP($A34,'Return Data'!$B$7:$R$2843,17,0)</f>
        <v>4.6684999999999999</v>
      </c>
      <c r="M34" s="66">
        <f>RANK(L34,L$8:L$34,0)</f>
        <v>5</v>
      </c>
      <c r="N34" s="65">
        <f>VLOOKUP($A34,'Return Data'!$B$7:$R$2843,14,0)</f>
        <v>5.2859999999999996</v>
      </c>
      <c r="O34" s="66">
        <f>RANK(N34,N$8:N$34,0)</f>
        <v>4</v>
      </c>
      <c r="P34" s="65">
        <f>VLOOKUP($A34,'Return Data'!$B$7:$R$2843,15,0)</f>
        <v>5.5980999999999996</v>
      </c>
      <c r="Q34" s="66">
        <f>RANK(P34,P$8:P$34,0)</f>
        <v>5</v>
      </c>
      <c r="R34" s="65">
        <f>VLOOKUP($A34,'Return Data'!$B$7:$R$2843,16,0)</f>
        <v>7.0339999999999998</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1.1897111111111107</v>
      </c>
      <c r="E36" s="74"/>
      <c r="F36" s="75">
        <f>AVERAGE(F8:F34)</f>
        <v>1.8691962962962967</v>
      </c>
      <c r="G36" s="74"/>
      <c r="H36" s="75">
        <f>AVERAGE(H8:H34)</f>
        <v>2.5692520000000001</v>
      </c>
      <c r="I36" s="74"/>
      <c r="J36" s="75">
        <f>AVERAGE(J8:J34)</f>
        <v>3.1537399999999995</v>
      </c>
      <c r="K36" s="74"/>
      <c r="L36" s="75">
        <f>AVERAGE(L8:L34)</f>
        <v>4.1356652173913035</v>
      </c>
      <c r="M36" s="74"/>
      <c r="N36" s="75">
        <f>AVERAGE(N8:N34)</f>
        <v>4.8117111111111104</v>
      </c>
      <c r="O36" s="74"/>
      <c r="P36" s="75">
        <f>AVERAGE(P8:P34)</f>
        <v>5.4062799999999998</v>
      </c>
      <c r="Q36" s="74"/>
      <c r="R36" s="75">
        <f>AVERAGE(R8:R34)</f>
        <v>5.4350555555555546</v>
      </c>
      <c r="S36" s="76"/>
    </row>
    <row r="37" spans="1:19" x14ac:dyDescent="0.3">
      <c r="A37" s="73" t="s">
        <v>28</v>
      </c>
      <c r="B37" s="74"/>
      <c r="C37" s="74"/>
      <c r="D37" s="75">
        <f>MIN(D8:D34)</f>
        <v>0.2979</v>
      </c>
      <c r="E37" s="74"/>
      <c r="F37" s="75">
        <f>MIN(F8:F34)</f>
        <v>0.39760000000000001</v>
      </c>
      <c r="G37" s="74"/>
      <c r="H37" s="75">
        <f>MIN(H8:H34)</f>
        <v>0.37790000000000001</v>
      </c>
      <c r="I37" s="74"/>
      <c r="J37" s="75">
        <f>MIN(J8:J34)</f>
        <v>-1.4E-2</v>
      </c>
      <c r="K37" s="74"/>
      <c r="L37" s="75">
        <f>MIN(L8:L34)</f>
        <v>1.2033</v>
      </c>
      <c r="M37" s="74"/>
      <c r="N37" s="75">
        <f>MIN(N8:N34)</f>
        <v>1.3573999999999999</v>
      </c>
      <c r="O37" s="74"/>
      <c r="P37" s="75">
        <f>MIN(P8:P34)</f>
        <v>4.7140000000000004</v>
      </c>
      <c r="Q37" s="74"/>
      <c r="R37" s="75">
        <f>MIN(R8:R34)</f>
        <v>2.3769999999999998</v>
      </c>
      <c r="S37" s="76"/>
    </row>
    <row r="38" spans="1:19" ht="15" thickBot="1" x14ac:dyDescent="0.35">
      <c r="A38" s="77" t="s">
        <v>29</v>
      </c>
      <c r="B38" s="78"/>
      <c r="C38" s="78"/>
      <c r="D38" s="79">
        <f>MAX(D8:D34)</f>
        <v>1.4835</v>
      </c>
      <c r="E38" s="78"/>
      <c r="F38" s="79">
        <f>MAX(F8:F34)</f>
        <v>2.2334999999999998</v>
      </c>
      <c r="G38" s="78"/>
      <c r="H38" s="79">
        <f>MAX(H8:H34)</f>
        <v>3.1101999999999999</v>
      </c>
      <c r="I38" s="78"/>
      <c r="J38" s="79">
        <f>MAX(J8:J34)</f>
        <v>4.1368</v>
      </c>
      <c r="K38" s="78"/>
      <c r="L38" s="79">
        <f>MAX(L8:L34)</f>
        <v>4.9882</v>
      </c>
      <c r="M38" s="78"/>
      <c r="N38" s="79">
        <f>MAX(N8:N34)</f>
        <v>5.3339999999999996</v>
      </c>
      <c r="O38" s="78"/>
      <c r="P38" s="79">
        <f>MAX(P8:P34)</f>
        <v>5.6588000000000003</v>
      </c>
      <c r="Q38" s="78"/>
      <c r="R38" s="79">
        <f>MAX(R8:R34)</f>
        <v>7.2154999999999996</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44365</v>
      </c>
      <c r="C8" s="65">
        <f>VLOOKUP($A8,'Return Data'!$B$7:$R$2843,4,0)</f>
        <v>76.599999999999994</v>
      </c>
      <c r="D8" s="65">
        <f>VLOOKUP($A8,'Return Data'!$B$7:$R$2843,10,0)</f>
        <v>10.104900000000001</v>
      </c>
      <c r="E8" s="66">
        <f>RANK(D8,D$8:D$10,0)</f>
        <v>2</v>
      </c>
      <c r="F8" s="65">
        <f>VLOOKUP($A8,'Return Data'!$B$7:$R$2843,11,0)</f>
        <v>17.5929</v>
      </c>
      <c r="G8" s="66">
        <f>RANK(F8,F$8:F$10,0)</f>
        <v>3</v>
      </c>
      <c r="H8" s="65">
        <f>VLOOKUP($A8,'Return Data'!$B$7:$R$2843,12,0)</f>
        <v>37.005899999999997</v>
      </c>
      <c r="I8" s="66">
        <f>RANK(H8,H$8:H$10,0)</f>
        <v>3</v>
      </c>
      <c r="J8" s="65">
        <f>VLOOKUP($A8,'Return Data'!$B$7:$R$2843,13,0)</f>
        <v>56.902900000000002</v>
      </c>
      <c r="K8" s="66">
        <f>RANK(J8,J$8:J$10,0)</f>
        <v>3</v>
      </c>
      <c r="L8" s="65">
        <f>VLOOKUP($A8,'Return Data'!$B$7:$R$2843,17,0)</f>
        <v>21.513400000000001</v>
      </c>
      <c r="M8" s="66">
        <f>RANK(L8,L$8:L$10,0)</f>
        <v>2</v>
      </c>
      <c r="N8" s="65">
        <f>VLOOKUP($A8,'Return Data'!$B$7:$R$2843,14,0)</f>
        <v>14.6571</v>
      </c>
      <c r="O8" s="66">
        <f>RANK(N8,N$8:N$10,0)</f>
        <v>3</v>
      </c>
      <c r="P8" s="65">
        <f>VLOOKUP($A8,'Return Data'!$B$7:$R$2843,15,0)</f>
        <v>18.573599999999999</v>
      </c>
      <c r="Q8" s="66">
        <f>RANK(P8,P$8:P$10,0)</f>
        <v>1</v>
      </c>
      <c r="R8" s="65">
        <f>VLOOKUP($A8,'Return Data'!$B$7:$R$2843,16,0)</f>
        <v>19.0688</v>
      </c>
      <c r="S8" s="67">
        <f>RANK(R8,R$8:R$10,0)</f>
        <v>1</v>
      </c>
    </row>
    <row r="9" spans="1:20" x14ac:dyDescent="0.3">
      <c r="A9" s="63" t="s">
        <v>608</v>
      </c>
      <c r="B9" s="64">
        <f>VLOOKUP($A9,'Return Data'!$B$7:$R$2843,3,0)</f>
        <v>44365</v>
      </c>
      <c r="C9" s="65">
        <f>VLOOKUP($A9,'Return Data'!$B$7:$R$2843,4,0)</f>
        <v>83.224999999999994</v>
      </c>
      <c r="D9" s="65">
        <f>VLOOKUP($A9,'Return Data'!$B$7:$R$2843,10,0)</f>
        <v>8.5580999999999996</v>
      </c>
      <c r="E9" s="66">
        <f>RANK(D9,D$8:D$10,0)</f>
        <v>3</v>
      </c>
      <c r="F9" s="65">
        <f>VLOOKUP($A9,'Return Data'!$B$7:$R$2843,11,0)</f>
        <v>19.7775</v>
      </c>
      <c r="G9" s="66">
        <f>RANK(F9,F$8:F$10,0)</f>
        <v>2</v>
      </c>
      <c r="H9" s="65">
        <f>VLOOKUP($A9,'Return Data'!$B$7:$R$2843,12,0)</f>
        <v>41.7102</v>
      </c>
      <c r="I9" s="66">
        <f>RANK(H9,H$8:H$10,0)</f>
        <v>2</v>
      </c>
      <c r="J9" s="65">
        <f>VLOOKUP($A9,'Return Data'!$B$7:$R$2843,13,0)</f>
        <v>63.580800000000004</v>
      </c>
      <c r="K9" s="66">
        <f>RANK(J9,J$8:J$10,0)</f>
        <v>2</v>
      </c>
      <c r="L9" s="65">
        <f>VLOOKUP($A9,'Return Data'!$B$7:$R$2843,17,0)</f>
        <v>20.633900000000001</v>
      </c>
      <c r="M9" s="66">
        <f>RANK(L9,L$8:L$10,0)</f>
        <v>3</v>
      </c>
      <c r="N9" s="65">
        <f>VLOOKUP($A9,'Return Data'!$B$7:$R$2843,14,0)</f>
        <v>15.502000000000001</v>
      </c>
      <c r="O9" s="66">
        <f>RANK(N9,N$8:N$10,0)</f>
        <v>1</v>
      </c>
      <c r="P9" s="65">
        <f>VLOOKUP($A9,'Return Data'!$B$7:$R$2843,15,0)</f>
        <v>18.174199999999999</v>
      </c>
      <c r="Q9" s="66">
        <f>RANK(P9,P$8:P$10,0)</f>
        <v>2</v>
      </c>
      <c r="R9" s="65">
        <f>VLOOKUP($A9,'Return Data'!$B$7:$R$2843,16,0)</f>
        <v>16.147300000000001</v>
      </c>
      <c r="S9" s="67">
        <f>RANK(R9,R$8:R$10,0)</f>
        <v>2</v>
      </c>
    </row>
    <row r="10" spans="1:20" x14ac:dyDescent="0.3">
      <c r="A10" s="63" t="s">
        <v>1860</v>
      </c>
      <c r="B10" s="64">
        <f>VLOOKUP($A10,'Return Data'!$B$7:$R$2843,3,0)</f>
        <v>44365</v>
      </c>
      <c r="C10" s="65">
        <f>VLOOKUP($A10,'Return Data'!$B$7:$R$2843,4,0)</f>
        <v>179.3931</v>
      </c>
      <c r="D10" s="65">
        <f>VLOOKUP($A10,'Return Data'!$B$7:$R$2843,10,0)</f>
        <v>12.288600000000001</v>
      </c>
      <c r="E10" s="66">
        <f>RANK(D10,D$8:D$10,0)</f>
        <v>1</v>
      </c>
      <c r="F10" s="65">
        <f>VLOOKUP($A10,'Return Data'!$B$7:$R$2843,11,0)</f>
        <v>27.608899999999998</v>
      </c>
      <c r="G10" s="66">
        <f>RANK(F10,F$8:F$10,0)</f>
        <v>1</v>
      </c>
      <c r="H10" s="65">
        <f>VLOOKUP($A10,'Return Data'!$B$7:$R$2843,12,0)</f>
        <v>60.210599999999999</v>
      </c>
      <c r="I10" s="66">
        <f>RANK(H10,H$8:H$10,0)</f>
        <v>1</v>
      </c>
      <c r="J10" s="65">
        <f>VLOOKUP($A10,'Return Data'!$B$7:$R$2843,13,0)</f>
        <v>93.958399999999997</v>
      </c>
      <c r="K10" s="66">
        <f>RANK(J10,J$8:J$10,0)</f>
        <v>1</v>
      </c>
      <c r="L10" s="65">
        <f>VLOOKUP($A10,'Return Data'!$B$7:$R$2843,17,0)</f>
        <v>26.880400000000002</v>
      </c>
      <c r="M10" s="66">
        <f>RANK(L10,L$8:L$10,0)</f>
        <v>1</v>
      </c>
      <c r="N10" s="65">
        <f>VLOOKUP($A10,'Return Data'!$B$7:$R$2843,14,0)</f>
        <v>15.4008</v>
      </c>
      <c r="O10" s="66">
        <f>RANK(N10,N$8:N$10,0)</f>
        <v>2</v>
      </c>
      <c r="P10" s="65">
        <f>VLOOKUP($A10,'Return Data'!$B$7:$R$2843,15,0)</f>
        <v>14.738099999999999</v>
      </c>
      <c r="Q10" s="66">
        <f>RANK(P10,P$8:P$10,0)</f>
        <v>3</v>
      </c>
      <c r="R10" s="65">
        <f>VLOOKUP($A10,'Return Data'!$B$7:$R$2843,16,0)</f>
        <v>14.016999999999999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10.3172</v>
      </c>
      <c r="E12" s="74"/>
      <c r="F12" s="75">
        <f>AVERAGE(F8:F10)</f>
        <v>21.659766666666666</v>
      </c>
      <c r="G12" s="74"/>
      <c r="H12" s="75">
        <f>AVERAGE(H8:H10)</f>
        <v>46.308899999999994</v>
      </c>
      <c r="I12" s="74"/>
      <c r="J12" s="75">
        <f>AVERAGE(J8:J10)</f>
        <v>71.480699999999999</v>
      </c>
      <c r="K12" s="74"/>
      <c r="L12" s="75">
        <f>AVERAGE(L8:L10)</f>
        <v>23.009233333333338</v>
      </c>
      <c r="M12" s="74"/>
      <c r="N12" s="75">
        <f>AVERAGE(N8:N10)</f>
        <v>15.186633333333333</v>
      </c>
      <c r="O12" s="74"/>
      <c r="P12" s="75">
        <f>AVERAGE(P8:P10)</f>
        <v>17.161966666666668</v>
      </c>
      <c r="Q12" s="74"/>
      <c r="R12" s="75">
        <f>AVERAGE(R8:R10)</f>
        <v>16.411033333333332</v>
      </c>
      <c r="S12" s="76"/>
    </row>
    <row r="13" spans="1:20" x14ac:dyDescent="0.3">
      <c r="A13" s="73" t="s">
        <v>28</v>
      </c>
      <c r="B13" s="74"/>
      <c r="C13" s="74"/>
      <c r="D13" s="75">
        <f>MIN(D8:D10)</f>
        <v>8.5580999999999996</v>
      </c>
      <c r="E13" s="74"/>
      <c r="F13" s="75">
        <f>MIN(F8:F10)</f>
        <v>17.5929</v>
      </c>
      <c r="G13" s="74"/>
      <c r="H13" s="75">
        <f>MIN(H8:H10)</f>
        <v>37.005899999999997</v>
      </c>
      <c r="I13" s="74"/>
      <c r="J13" s="75">
        <f>MIN(J8:J10)</f>
        <v>56.902900000000002</v>
      </c>
      <c r="K13" s="74"/>
      <c r="L13" s="75">
        <f>MIN(L8:L10)</f>
        <v>20.633900000000001</v>
      </c>
      <c r="M13" s="74"/>
      <c r="N13" s="75">
        <f>MIN(N8:N10)</f>
        <v>14.6571</v>
      </c>
      <c r="O13" s="74"/>
      <c r="P13" s="75">
        <f>MIN(P8:P10)</f>
        <v>14.738099999999999</v>
      </c>
      <c r="Q13" s="74"/>
      <c r="R13" s="75">
        <f>MIN(R8:R10)</f>
        <v>14.016999999999999</v>
      </c>
      <c r="S13" s="76"/>
    </row>
    <row r="14" spans="1:20" ht="15" thickBot="1" x14ac:dyDescent="0.35">
      <c r="A14" s="77" t="s">
        <v>29</v>
      </c>
      <c r="B14" s="78"/>
      <c r="C14" s="78"/>
      <c r="D14" s="79">
        <f>MAX(D8:D10)</f>
        <v>12.288600000000001</v>
      </c>
      <c r="E14" s="78"/>
      <c r="F14" s="79">
        <f>MAX(F8:F10)</f>
        <v>27.608899999999998</v>
      </c>
      <c r="G14" s="78"/>
      <c r="H14" s="79">
        <f>MAX(H8:H10)</f>
        <v>60.210599999999999</v>
      </c>
      <c r="I14" s="78"/>
      <c r="J14" s="79">
        <f>MAX(J8:J10)</f>
        <v>93.958399999999997</v>
      </c>
      <c r="K14" s="78"/>
      <c r="L14" s="79">
        <f>MAX(L8:L10)</f>
        <v>26.880400000000002</v>
      </c>
      <c r="M14" s="78"/>
      <c r="N14" s="79">
        <f>MAX(N8:N10)</f>
        <v>15.502000000000001</v>
      </c>
      <c r="O14" s="78"/>
      <c r="P14" s="79">
        <f>MAX(P8:P10)</f>
        <v>18.573599999999999</v>
      </c>
      <c r="Q14" s="78"/>
      <c r="R14" s="79">
        <f>MAX(R8:R10)</f>
        <v>19.0688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44365</v>
      </c>
      <c r="C8" s="65">
        <f>VLOOKUP($A8,'Return Data'!$B$7:$R$2843,4,0)</f>
        <v>68.58</v>
      </c>
      <c r="D8" s="65">
        <f>VLOOKUP($A8,'Return Data'!$B$7:$R$2843,10,0)</f>
        <v>9.7279999999999998</v>
      </c>
      <c r="E8" s="66">
        <f>RANK(D8,D$8:D$10,0)</f>
        <v>2</v>
      </c>
      <c r="F8" s="65">
        <f>VLOOKUP($A8,'Return Data'!$B$7:$R$2843,11,0)</f>
        <v>16.831299999999999</v>
      </c>
      <c r="G8" s="66">
        <f>RANK(F8,F$8:F$10,0)</f>
        <v>3</v>
      </c>
      <c r="H8" s="65">
        <f>VLOOKUP($A8,'Return Data'!$B$7:$R$2843,12,0)</f>
        <v>35.667700000000004</v>
      </c>
      <c r="I8" s="66">
        <f>RANK(H8,H$8:H$10,0)</f>
        <v>3</v>
      </c>
      <c r="J8" s="65">
        <f>VLOOKUP($A8,'Return Data'!$B$7:$R$2843,13,0)</f>
        <v>54.878</v>
      </c>
      <c r="K8" s="66">
        <f>RANK(J8,J$8:J$10,0)</f>
        <v>3</v>
      </c>
      <c r="L8" s="65">
        <f>VLOOKUP($A8,'Return Data'!$B$7:$R$2843,17,0)</f>
        <v>20.077100000000002</v>
      </c>
      <c r="M8" s="66">
        <f>RANK(L8,L$8:L$10,0)</f>
        <v>2</v>
      </c>
      <c r="N8" s="65">
        <f>VLOOKUP($A8,'Return Data'!$B$7:$R$2843,14,0)</f>
        <v>13.3134</v>
      </c>
      <c r="O8" s="66">
        <f>RANK(N8,N$8:N$10,0)</f>
        <v>3</v>
      </c>
      <c r="P8" s="65">
        <f>VLOOKUP($A8,'Return Data'!$B$7:$R$2843,15,0)</f>
        <v>16.950099999999999</v>
      </c>
      <c r="Q8" s="66">
        <f>RANK(P8,P$8:P$10,0)</f>
        <v>1</v>
      </c>
      <c r="R8" s="65">
        <f>VLOOKUP($A8,'Return Data'!$B$7:$R$2843,16,0)</f>
        <v>14.5245</v>
      </c>
      <c r="S8" s="67">
        <f>RANK(R8,R$8:R$10,0)</f>
        <v>2</v>
      </c>
    </row>
    <row r="9" spans="1:20" x14ac:dyDescent="0.3">
      <c r="A9" s="63" t="s">
        <v>607</v>
      </c>
      <c r="B9" s="64">
        <f>VLOOKUP($A9,'Return Data'!$B$7:$R$2843,3,0)</f>
        <v>44365</v>
      </c>
      <c r="C9" s="65">
        <f>VLOOKUP($A9,'Return Data'!$B$7:$R$2843,4,0)</f>
        <v>74.573999999999998</v>
      </c>
      <c r="D9" s="65">
        <f>VLOOKUP($A9,'Return Data'!$B$7:$R$2843,10,0)</f>
        <v>8.1880000000000006</v>
      </c>
      <c r="E9" s="66">
        <f>RANK(D9,D$8:D$10,0)</f>
        <v>3</v>
      </c>
      <c r="F9" s="65">
        <f>VLOOKUP($A9,'Return Data'!$B$7:$R$2843,11,0)</f>
        <v>18.979500000000002</v>
      </c>
      <c r="G9" s="66">
        <f>RANK(F9,F$8:F$10,0)</f>
        <v>2</v>
      </c>
      <c r="H9" s="65">
        <f>VLOOKUP($A9,'Return Data'!$B$7:$R$2843,12,0)</f>
        <v>40.3033</v>
      </c>
      <c r="I9" s="66">
        <f>RANK(H9,H$8:H$10,0)</f>
        <v>2</v>
      </c>
      <c r="J9" s="65">
        <f>VLOOKUP($A9,'Return Data'!$B$7:$R$2843,13,0)</f>
        <v>61.405099999999997</v>
      </c>
      <c r="K9" s="66">
        <f>RANK(J9,J$8:J$10,0)</f>
        <v>2</v>
      </c>
      <c r="L9" s="65">
        <f>VLOOKUP($A9,'Return Data'!$B$7:$R$2843,17,0)</f>
        <v>18.991499999999998</v>
      </c>
      <c r="M9" s="66">
        <f>RANK(L9,L$8:L$10,0)</f>
        <v>3</v>
      </c>
      <c r="N9" s="65">
        <f>VLOOKUP($A9,'Return Data'!$B$7:$R$2843,14,0)</f>
        <v>13.9595</v>
      </c>
      <c r="O9" s="66">
        <f>RANK(N9,N$8:N$10,0)</f>
        <v>2</v>
      </c>
      <c r="P9" s="65">
        <f>VLOOKUP($A9,'Return Data'!$B$7:$R$2843,15,0)</f>
        <v>16.4907</v>
      </c>
      <c r="Q9" s="66">
        <f>RANK(P9,P$8:P$10,0)</f>
        <v>2</v>
      </c>
      <c r="R9" s="65">
        <f>VLOOKUP($A9,'Return Data'!$B$7:$R$2843,16,0)</f>
        <v>13.4659</v>
      </c>
      <c r="S9" s="67">
        <f>RANK(R9,R$8:R$10,0)</f>
        <v>3</v>
      </c>
    </row>
    <row r="10" spans="1:20" x14ac:dyDescent="0.3">
      <c r="A10" s="63" t="s">
        <v>1861</v>
      </c>
      <c r="B10" s="64">
        <f>VLOOKUP($A10,'Return Data'!$B$7:$R$2843,3,0)</f>
        <v>44365</v>
      </c>
      <c r="C10" s="65">
        <f>VLOOKUP($A10,'Return Data'!$B$7:$R$2843,4,0)</f>
        <v>430.664867802142</v>
      </c>
      <c r="D10" s="65">
        <f>VLOOKUP($A10,'Return Data'!$B$7:$R$2843,10,0)</f>
        <v>12.108000000000001</v>
      </c>
      <c r="E10" s="66">
        <f>RANK(D10,D$8:D$10,0)</f>
        <v>1</v>
      </c>
      <c r="F10" s="65">
        <f>VLOOKUP($A10,'Return Data'!$B$7:$R$2843,11,0)</f>
        <v>27.202999999999999</v>
      </c>
      <c r="G10" s="66">
        <f>RANK(F10,F$8:F$10,0)</f>
        <v>1</v>
      </c>
      <c r="H10" s="65">
        <f>VLOOKUP($A10,'Return Data'!$B$7:$R$2843,12,0)</f>
        <v>59.459499999999998</v>
      </c>
      <c r="I10" s="66">
        <f>RANK(H10,H$8:H$10,0)</f>
        <v>1</v>
      </c>
      <c r="J10" s="65">
        <f>VLOOKUP($A10,'Return Data'!$B$7:$R$2843,13,0)</f>
        <v>92.764700000000005</v>
      </c>
      <c r="K10" s="66">
        <f>RANK(J10,J$8:J$10,0)</f>
        <v>1</v>
      </c>
      <c r="L10" s="65">
        <f>VLOOKUP($A10,'Return Data'!$B$7:$R$2843,17,0)</f>
        <v>26.1219</v>
      </c>
      <c r="M10" s="66">
        <f>RANK(L10,L$8:L$10,0)</f>
        <v>1</v>
      </c>
      <c r="N10" s="65">
        <f>VLOOKUP($A10,'Return Data'!$B$7:$R$2843,14,0)</f>
        <v>14.6907</v>
      </c>
      <c r="O10" s="66">
        <f>RANK(N10,N$8:N$10,0)</f>
        <v>1</v>
      </c>
      <c r="P10" s="65">
        <f>VLOOKUP($A10,'Return Data'!$B$7:$R$2843,15,0)</f>
        <v>14.014799999999999</v>
      </c>
      <c r="Q10" s="66">
        <f>RANK(P10,P$8:P$10,0)</f>
        <v>3</v>
      </c>
      <c r="R10" s="65">
        <f>VLOOKUP($A10,'Return Data'!$B$7:$R$2843,16,0)</f>
        <v>18.194199999999999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10.008000000000001</v>
      </c>
      <c r="E12" s="74"/>
      <c r="F12" s="75">
        <f>AVERAGE(F8:F10)</f>
        <v>21.0046</v>
      </c>
      <c r="G12" s="74"/>
      <c r="H12" s="75">
        <f>AVERAGE(H8:H10)</f>
        <v>45.143499999999996</v>
      </c>
      <c r="I12" s="74"/>
      <c r="J12" s="75">
        <f>AVERAGE(J8:J10)</f>
        <v>69.682599999999994</v>
      </c>
      <c r="K12" s="74"/>
      <c r="L12" s="75">
        <f>AVERAGE(L8:L10)</f>
        <v>21.730166666666666</v>
      </c>
      <c r="M12" s="74"/>
      <c r="N12" s="75">
        <f>AVERAGE(N8:N10)</f>
        <v>13.987866666666667</v>
      </c>
      <c r="O12" s="74"/>
      <c r="P12" s="75">
        <f>AVERAGE(P8:P10)</f>
        <v>15.818533333333333</v>
      </c>
      <c r="Q12" s="74"/>
      <c r="R12" s="75">
        <f>AVERAGE(R8:R10)</f>
        <v>15.394866666666667</v>
      </c>
      <c r="S12" s="76"/>
    </row>
    <row r="13" spans="1:20" x14ac:dyDescent="0.3">
      <c r="A13" s="73" t="s">
        <v>28</v>
      </c>
      <c r="B13" s="74"/>
      <c r="C13" s="74"/>
      <c r="D13" s="75">
        <f>MIN(D8:D10)</f>
        <v>8.1880000000000006</v>
      </c>
      <c r="E13" s="74"/>
      <c r="F13" s="75">
        <f>MIN(F8:F10)</f>
        <v>16.831299999999999</v>
      </c>
      <c r="G13" s="74"/>
      <c r="H13" s="75">
        <f>MIN(H8:H10)</f>
        <v>35.667700000000004</v>
      </c>
      <c r="I13" s="74"/>
      <c r="J13" s="75">
        <f>MIN(J8:J10)</f>
        <v>54.878</v>
      </c>
      <c r="K13" s="74"/>
      <c r="L13" s="75">
        <f>MIN(L8:L10)</f>
        <v>18.991499999999998</v>
      </c>
      <c r="M13" s="74"/>
      <c r="N13" s="75">
        <f>MIN(N8:N10)</f>
        <v>13.3134</v>
      </c>
      <c r="O13" s="74"/>
      <c r="P13" s="75">
        <f>MIN(P8:P10)</f>
        <v>14.014799999999999</v>
      </c>
      <c r="Q13" s="74"/>
      <c r="R13" s="75">
        <f>MIN(R8:R10)</f>
        <v>13.4659</v>
      </c>
      <c r="S13" s="76"/>
    </row>
    <row r="14" spans="1:20" ht="15" thickBot="1" x14ac:dyDescent="0.35">
      <c r="A14" s="77" t="s">
        <v>29</v>
      </c>
      <c r="B14" s="78"/>
      <c r="C14" s="78"/>
      <c r="D14" s="79">
        <f>MAX(D8:D10)</f>
        <v>12.108000000000001</v>
      </c>
      <c r="E14" s="78"/>
      <c r="F14" s="79">
        <f>MAX(F8:F10)</f>
        <v>27.202999999999999</v>
      </c>
      <c r="G14" s="78"/>
      <c r="H14" s="79">
        <f>MAX(H8:H10)</f>
        <v>59.459499999999998</v>
      </c>
      <c r="I14" s="78"/>
      <c r="J14" s="79">
        <f>MAX(J8:J10)</f>
        <v>92.764700000000005</v>
      </c>
      <c r="K14" s="78"/>
      <c r="L14" s="79">
        <f>MAX(L8:L10)</f>
        <v>26.1219</v>
      </c>
      <c r="M14" s="78"/>
      <c r="N14" s="79">
        <f>MAX(N8:N10)</f>
        <v>14.6907</v>
      </c>
      <c r="O14" s="78"/>
      <c r="P14" s="79">
        <f>MAX(P8:P10)</f>
        <v>16.950099999999999</v>
      </c>
      <c r="Q14" s="78"/>
      <c r="R14" s="79">
        <f>MAX(R8:R10)</f>
        <v>18.194199999999999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44365</v>
      </c>
      <c r="C8" s="65">
        <f>VLOOKUP($A8,'Return Data'!$B$7:$R$2843,4,0)</f>
        <v>71.541700000000006</v>
      </c>
      <c r="D8" s="65">
        <f>VLOOKUP($A8,'Return Data'!$B$7:$R$2843,10,0)</f>
        <v>13.657999999999999</v>
      </c>
      <c r="E8" s="66">
        <f>RANK(D8,D$8:D$23,0)</f>
        <v>2</v>
      </c>
      <c r="F8" s="65">
        <f>VLOOKUP($A8,'Return Data'!$B$7:$R$2843,11,0)</f>
        <v>24.858799999999999</v>
      </c>
      <c r="G8" s="66">
        <f>RANK(F8,F$8:F$23,0)</f>
        <v>3</v>
      </c>
      <c r="H8" s="65">
        <f>VLOOKUP($A8,'Return Data'!$B$7:$R$2843,12,0)</f>
        <v>43.507899999999999</v>
      </c>
      <c r="I8" s="66">
        <f>RANK(H8,H$8:H$23,0)</f>
        <v>5</v>
      </c>
      <c r="J8" s="65">
        <f>VLOOKUP($A8,'Return Data'!$B$7:$R$2843,13,0)</f>
        <v>74.993499999999997</v>
      </c>
      <c r="K8" s="66">
        <f>RANK(J8,J$8:J$23,0)</f>
        <v>3</v>
      </c>
      <c r="L8" s="65">
        <f>VLOOKUP($A8,'Return Data'!$B$7:$R$2843,17,0)</f>
        <v>16.2393</v>
      </c>
      <c r="M8" s="66">
        <f>RANK(L8,L$8:L$23,0)</f>
        <v>14</v>
      </c>
      <c r="N8" s="65">
        <f>VLOOKUP($A8,'Return Data'!$B$7:$R$2843,14,0)</f>
        <v>4.6845999999999997</v>
      </c>
      <c r="O8" s="66">
        <f>RANK(N8,N$8:N$23,0)</f>
        <v>12</v>
      </c>
      <c r="P8" s="65">
        <f>VLOOKUP($A8,'Return Data'!$B$7:$R$2843,15,0)</f>
        <v>11.7133</v>
      </c>
      <c r="Q8" s="66">
        <f>RANK(P8,P$8:P$23,0)</f>
        <v>10</v>
      </c>
      <c r="R8" s="65">
        <f>VLOOKUP($A8,'Return Data'!$B$7:$R$2843,16,0)</f>
        <v>17.369900000000001</v>
      </c>
      <c r="S8" s="67">
        <f>RANK(R8,R$8:R$23,0)</f>
        <v>3</v>
      </c>
    </row>
    <row r="9" spans="1:19" s="68" customFormat="1" x14ac:dyDescent="0.3">
      <c r="A9" s="63" t="s">
        <v>12</v>
      </c>
      <c r="B9" s="64">
        <f>VLOOKUP($A9,'Return Data'!$B$7:$R$2843,3,0)</f>
        <v>44365</v>
      </c>
      <c r="C9" s="65">
        <f>VLOOKUP($A9,'Return Data'!$B$7:$R$2843,4,0)</f>
        <v>407.15800000000002</v>
      </c>
      <c r="D9" s="65">
        <f>VLOOKUP($A9,'Return Data'!$B$7:$R$2843,10,0)</f>
        <v>9.7868999999999993</v>
      </c>
      <c r="E9" s="66">
        <f t="shared" ref="E9:E23" si="0">RANK(D9,D$8:D$23,0)</f>
        <v>12</v>
      </c>
      <c r="F9" s="65">
        <f>VLOOKUP($A9,'Return Data'!$B$7:$R$2843,11,0)</f>
        <v>19.890599999999999</v>
      </c>
      <c r="G9" s="66">
        <f t="shared" ref="G9:I9" si="1">RANK(F9,F$8:F$23,0)</f>
        <v>10</v>
      </c>
      <c r="H9" s="65">
        <f>VLOOKUP($A9,'Return Data'!$B$7:$R$2843,12,0)</f>
        <v>39.445300000000003</v>
      </c>
      <c r="I9" s="66">
        <f t="shared" si="1"/>
        <v>11</v>
      </c>
      <c r="J9" s="65">
        <f>VLOOKUP($A9,'Return Data'!$B$7:$R$2843,13,0)</f>
        <v>64.417900000000003</v>
      </c>
      <c r="K9" s="66">
        <f t="shared" ref="K9:K23" si="2">RANK(J9,J$8:J$23,0)</f>
        <v>8</v>
      </c>
      <c r="L9" s="65">
        <f>VLOOKUP($A9,'Return Data'!$B$7:$R$2843,17,0)</f>
        <v>15.377800000000001</v>
      </c>
      <c r="M9" s="66">
        <f t="shared" ref="M9:M23" si="3">RANK(L9,L$8:L$23,0)</f>
        <v>15</v>
      </c>
      <c r="N9" s="65">
        <f>VLOOKUP($A9,'Return Data'!$B$7:$R$2843,14,0)</f>
        <v>10.136200000000001</v>
      </c>
      <c r="O9" s="66">
        <f t="shared" ref="O9:O23" si="4">RANK(N9,N$8:N$23,0)</f>
        <v>9</v>
      </c>
      <c r="P9" s="65">
        <f>VLOOKUP($A9,'Return Data'!$B$7:$R$2843,15,0)</f>
        <v>14.241899999999999</v>
      </c>
      <c r="Q9" s="66">
        <f t="shared" ref="Q9:Q23" si="5">RANK(P9,P$8:P$23,0)</f>
        <v>8</v>
      </c>
      <c r="R9" s="65">
        <f>VLOOKUP($A9,'Return Data'!$B$7:$R$2843,16,0)</f>
        <v>15.890700000000001</v>
      </c>
      <c r="S9" s="67">
        <f t="shared" ref="S9:S23" si="6">RANK(R9,R$8:R$23,0)</f>
        <v>7</v>
      </c>
    </row>
    <row r="10" spans="1:19" s="68" customFormat="1" x14ac:dyDescent="0.3">
      <c r="A10" s="63" t="s">
        <v>13</v>
      </c>
      <c r="B10" s="64">
        <f>VLOOKUP($A10,'Return Data'!$B$7:$R$2843,3,0)</f>
        <v>44365</v>
      </c>
      <c r="C10" s="65">
        <f>VLOOKUP($A10,'Return Data'!$B$7:$R$2843,4,0)</f>
        <v>228.64</v>
      </c>
      <c r="D10" s="65">
        <f>VLOOKUP($A10,'Return Data'!$B$7:$R$2843,10,0)</f>
        <v>11.8919</v>
      </c>
      <c r="E10" s="66">
        <f t="shared" si="0"/>
        <v>4</v>
      </c>
      <c r="F10" s="65">
        <f>VLOOKUP($A10,'Return Data'!$B$7:$R$2843,11,0)</f>
        <v>23.229500000000002</v>
      </c>
      <c r="G10" s="66">
        <f t="shared" ref="G10:I10" si="7">RANK(F10,F$8:F$23,0)</f>
        <v>5</v>
      </c>
      <c r="H10" s="65">
        <f>VLOOKUP($A10,'Return Data'!$B$7:$R$2843,12,0)</f>
        <v>41.092300000000002</v>
      </c>
      <c r="I10" s="66">
        <f t="shared" si="7"/>
        <v>8</v>
      </c>
      <c r="J10" s="65">
        <f>VLOOKUP($A10,'Return Data'!$B$7:$R$2843,13,0)</f>
        <v>62.075600000000001</v>
      </c>
      <c r="K10" s="66">
        <f t="shared" si="2"/>
        <v>9</v>
      </c>
      <c r="L10" s="65">
        <f>VLOOKUP($A10,'Return Data'!$B$7:$R$2843,17,0)</f>
        <v>22.251100000000001</v>
      </c>
      <c r="M10" s="66">
        <f t="shared" si="3"/>
        <v>3</v>
      </c>
      <c r="N10" s="65">
        <f>VLOOKUP($A10,'Return Data'!$B$7:$R$2843,14,0)</f>
        <v>14.3392</v>
      </c>
      <c r="O10" s="66">
        <f t="shared" si="4"/>
        <v>3</v>
      </c>
      <c r="P10" s="65">
        <f>VLOOKUP($A10,'Return Data'!$B$7:$R$2843,15,0)</f>
        <v>13.7111</v>
      </c>
      <c r="Q10" s="66">
        <f t="shared" si="5"/>
        <v>9</v>
      </c>
      <c r="R10" s="65">
        <f>VLOOKUP($A10,'Return Data'!$B$7:$R$2843,16,0)</f>
        <v>17.579999999999998</v>
      </c>
      <c r="S10" s="67">
        <f t="shared" si="6"/>
        <v>2</v>
      </c>
    </row>
    <row r="11" spans="1:19" s="68" customFormat="1" x14ac:dyDescent="0.3">
      <c r="A11" s="63" t="s">
        <v>14</v>
      </c>
      <c r="B11" s="64">
        <f>VLOOKUP($A11,'Return Data'!$B$7:$R$2843,3,0)</f>
        <v>44365</v>
      </c>
      <c r="C11" s="65">
        <f>VLOOKUP($A11,'Return Data'!$B$7:$R$2843,4,0)</f>
        <v>14.69</v>
      </c>
      <c r="D11" s="65">
        <f>VLOOKUP($A11,'Return Data'!$B$7:$R$2843,10,0)</f>
        <v>10.5342</v>
      </c>
      <c r="E11" s="66">
        <f t="shared" si="0"/>
        <v>10</v>
      </c>
      <c r="F11" s="65">
        <f>VLOOKUP($A11,'Return Data'!$B$7:$R$2843,11,0)</f>
        <v>23.135000000000002</v>
      </c>
      <c r="G11" s="66">
        <f t="shared" ref="G11:I11" si="8">RANK(F11,F$8:F$23,0)</f>
        <v>6</v>
      </c>
      <c r="H11" s="65">
        <f>VLOOKUP($A11,'Return Data'!$B$7:$R$2843,12,0)</f>
        <v>40.708799999999997</v>
      </c>
      <c r="I11" s="66">
        <f t="shared" si="8"/>
        <v>10</v>
      </c>
      <c r="J11" s="65">
        <f>VLOOKUP($A11,'Return Data'!$B$7:$R$2843,13,0)</f>
        <v>61.606200000000001</v>
      </c>
      <c r="K11" s="66">
        <f t="shared" si="2"/>
        <v>11</v>
      </c>
      <c r="L11" s="65">
        <f>VLOOKUP($A11,'Return Data'!$B$7:$R$2843,17,0)</f>
        <v>18.1419</v>
      </c>
      <c r="M11" s="66">
        <f t="shared" si="3"/>
        <v>10</v>
      </c>
      <c r="N11" s="65"/>
      <c r="O11" s="66"/>
      <c r="P11" s="65"/>
      <c r="Q11" s="66"/>
      <c r="R11" s="65">
        <f>VLOOKUP($A11,'Return Data'!$B$7:$R$2843,16,0)</f>
        <v>14.555400000000001</v>
      </c>
      <c r="S11" s="67">
        <f t="shared" si="6"/>
        <v>10</v>
      </c>
    </row>
    <row r="12" spans="1:19" s="68" customFormat="1" x14ac:dyDescent="0.3">
      <c r="A12" s="63" t="s">
        <v>15</v>
      </c>
      <c r="B12" s="64">
        <f>VLOOKUP($A12,'Return Data'!$B$7:$R$2843,3,0)</f>
        <v>44365</v>
      </c>
      <c r="C12" s="65">
        <f>VLOOKUP($A12,'Return Data'!$B$7:$R$2843,4,0)</f>
        <v>80.819999999999993</v>
      </c>
      <c r="D12" s="65">
        <f>VLOOKUP($A12,'Return Data'!$B$7:$R$2843,10,0)</f>
        <v>17.985399999999998</v>
      </c>
      <c r="E12" s="66">
        <f t="shared" si="0"/>
        <v>1</v>
      </c>
      <c r="F12" s="65">
        <f>VLOOKUP($A12,'Return Data'!$B$7:$R$2843,11,0)</f>
        <v>37.941600000000001</v>
      </c>
      <c r="G12" s="66">
        <f t="shared" ref="G12:I12" si="9">RANK(F12,F$8:F$23,0)</f>
        <v>1</v>
      </c>
      <c r="H12" s="65">
        <f>VLOOKUP($A12,'Return Data'!$B$7:$R$2843,12,0)</f>
        <v>64.468900000000005</v>
      </c>
      <c r="I12" s="66">
        <f t="shared" si="9"/>
        <v>1</v>
      </c>
      <c r="J12" s="65">
        <f>VLOOKUP($A12,'Return Data'!$B$7:$R$2843,13,0)</f>
        <v>106.5951</v>
      </c>
      <c r="K12" s="66">
        <f t="shared" si="2"/>
        <v>1</v>
      </c>
      <c r="L12" s="65">
        <f>VLOOKUP($A12,'Return Data'!$B$7:$R$2843,17,0)</f>
        <v>23.2774</v>
      </c>
      <c r="M12" s="66">
        <f t="shared" si="3"/>
        <v>1</v>
      </c>
      <c r="N12" s="65">
        <f>VLOOKUP($A12,'Return Data'!$B$7:$R$2843,14,0)</f>
        <v>12.1104</v>
      </c>
      <c r="O12" s="66">
        <f t="shared" si="4"/>
        <v>6</v>
      </c>
      <c r="P12" s="65">
        <f>VLOOKUP($A12,'Return Data'!$B$7:$R$2843,15,0)</f>
        <v>17.5703</v>
      </c>
      <c r="Q12" s="66">
        <f t="shared" si="5"/>
        <v>1</v>
      </c>
      <c r="R12" s="65">
        <f>VLOOKUP($A12,'Return Data'!$B$7:$R$2843,16,0)</f>
        <v>16.682400000000001</v>
      </c>
      <c r="S12" s="67">
        <f t="shared" si="6"/>
        <v>6</v>
      </c>
    </row>
    <row r="13" spans="1:19" s="68" customFormat="1" x14ac:dyDescent="0.3">
      <c r="A13" s="63" t="s">
        <v>16</v>
      </c>
      <c r="B13" s="64">
        <f>VLOOKUP($A13,'Return Data'!$B$7:$R$2843,3,0)</f>
        <v>44365</v>
      </c>
      <c r="C13" s="65">
        <f>VLOOKUP($A13,'Return Data'!$B$7:$R$2843,4,0)</f>
        <v>17.233499999999999</v>
      </c>
      <c r="D13" s="65">
        <f>VLOOKUP($A13,'Return Data'!$B$7:$R$2843,10,0)</f>
        <v>10.6783</v>
      </c>
      <c r="E13" s="66">
        <f t="shared" si="0"/>
        <v>8</v>
      </c>
      <c r="F13" s="65">
        <f>VLOOKUP($A13,'Return Data'!$B$7:$R$2843,11,0)</f>
        <v>15.177199999999999</v>
      </c>
      <c r="G13" s="66">
        <f t="shared" ref="G13:I13" si="10">RANK(F13,F$8:F$23,0)</f>
        <v>15</v>
      </c>
      <c r="H13" s="65">
        <f>VLOOKUP($A13,'Return Data'!$B$7:$R$2843,12,0)</f>
        <v>37.8459</v>
      </c>
      <c r="I13" s="66">
        <f t="shared" si="10"/>
        <v>12</v>
      </c>
      <c r="J13" s="65">
        <f>VLOOKUP($A13,'Return Data'!$B$7:$R$2843,13,0)</f>
        <v>58.825299999999999</v>
      </c>
      <c r="K13" s="66">
        <f t="shared" si="2"/>
        <v>12</v>
      </c>
      <c r="L13" s="65">
        <f>VLOOKUP($A13,'Return Data'!$B$7:$R$2843,17,0)</f>
        <v>17.412500000000001</v>
      </c>
      <c r="M13" s="66">
        <f t="shared" si="3"/>
        <v>12</v>
      </c>
      <c r="N13" s="65">
        <f>VLOOKUP($A13,'Return Data'!$B$7:$R$2843,14,0)</f>
        <v>8.3126999999999995</v>
      </c>
      <c r="O13" s="66">
        <f t="shared" si="4"/>
        <v>11</v>
      </c>
      <c r="P13" s="65">
        <f>VLOOKUP($A13,'Return Data'!$B$7:$R$2843,15,0)</f>
        <v>11.3352</v>
      </c>
      <c r="Q13" s="66">
        <f t="shared" si="5"/>
        <v>12</v>
      </c>
      <c r="R13" s="65">
        <f>VLOOKUP($A13,'Return Data'!$B$7:$R$2843,16,0)</f>
        <v>9.8676999999999992</v>
      </c>
      <c r="S13" s="67">
        <f t="shared" si="6"/>
        <v>16</v>
      </c>
    </row>
    <row r="14" spans="1:19" s="68" customFormat="1" x14ac:dyDescent="0.3">
      <c r="A14" s="63" t="s">
        <v>17</v>
      </c>
      <c r="B14" s="64">
        <f>VLOOKUP($A14,'Return Data'!$B$7:$R$2843,3,0)</f>
        <v>44365</v>
      </c>
      <c r="C14" s="65">
        <f>VLOOKUP($A14,'Return Data'!$B$7:$R$2843,4,0)</f>
        <v>48.721499999999999</v>
      </c>
      <c r="D14" s="65">
        <f>VLOOKUP($A14,'Return Data'!$B$7:$R$2843,10,0)</f>
        <v>8.7584</v>
      </c>
      <c r="E14" s="66">
        <f t="shared" si="0"/>
        <v>14</v>
      </c>
      <c r="F14" s="65">
        <f>VLOOKUP($A14,'Return Data'!$B$7:$R$2843,11,0)</f>
        <v>19.9588</v>
      </c>
      <c r="G14" s="66">
        <f t="shared" ref="G14:I14" si="11">RANK(F14,F$8:F$23,0)</f>
        <v>9</v>
      </c>
      <c r="H14" s="65">
        <f>VLOOKUP($A14,'Return Data'!$B$7:$R$2843,12,0)</f>
        <v>46.921399999999998</v>
      </c>
      <c r="I14" s="66">
        <f t="shared" si="11"/>
        <v>3</v>
      </c>
      <c r="J14" s="65">
        <f>VLOOKUP($A14,'Return Data'!$B$7:$R$2843,13,0)</f>
        <v>65.447599999999994</v>
      </c>
      <c r="K14" s="66">
        <f t="shared" si="2"/>
        <v>6</v>
      </c>
      <c r="L14" s="65">
        <f>VLOOKUP($A14,'Return Data'!$B$7:$R$2843,17,0)</f>
        <v>20.1096</v>
      </c>
      <c r="M14" s="66">
        <f t="shared" si="3"/>
        <v>5</v>
      </c>
      <c r="N14" s="65">
        <f>VLOOKUP($A14,'Return Data'!$B$7:$R$2843,14,0)</f>
        <v>13.698499999999999</v>
      </c>
      <c r="O14" s="66">
        <f t="shared" si="4"/>
        <v>4</v>
      </c>
      <c r="P14" s="65">
        <f>VLOOKUP($A14,'Return Data'!$B$7:$R$2843,15,0)</f>
        <v>16.735099999999999</v>
      </c>
      <c r="Q14" s="66">
        <f t="shared" si="5"/>
        <v>2</v>
      </c>
      <c r="R14" s="65">
        <f>VLOOKUP($A14,'Return Data'!$B$7:$R$2843,16,0)</f>
        <v>15.4056</v>
      </c>
      <c r="S14" s="67">
        <f t="shared" si="6"/>
        <v>8</v>
      </c>
    </row>
    <row r="15" spans="1:19" s="68" customFormat="1" x14ac:dyDescent="0.3">
      <c r="A15" s="63" t="s">
        <v>18</v>
      </c>
      <c r="B15" s="64">
        <f>VLOOKUP($A15,'Return Data'!$B$7:$R$2843,3,0)</f>
        <v>44365</v>
      </c>
      <c r="C15" s="65">
        <f>VLOOKUP($A15,'Return Data'!$B$7:$R$2843,4,0)</f>
        <v>53.518000000000001</v>
      </c>
      <c r="D15" s="65">
        <f>VLOOKUP($A15,'Return Data'!$B$7:$R$2843,10,0)</f>
        <v>11.829000000000001</v>
      </c>
      <c r="E15" s="66">
        <f t="shared" si="0"/>
        <v>5</v>
      </c>
      <c r="F15" s="65">
        <f>VLOOKUP($A15,'Return Data'!$B$7:$R$2843,11,0)</f>
        <v>22.8322</v>
      </c>
      <c r="G15" s="66">
        <f t="shared" ref="G15:I15" si="12">RANK(F15,F$8:F$23,0)</f>
        <v>7</v>
      </c>
      <c r="H15" s="65">
        <f>VLOOKUP($A15,'Return Data'!$B$7:$R$2843,12,0)</f>
        <v>40.977800000000002</v>
      </c>
      <c r="I15" s="66">
        <f t="shared" si="12"/>
        <v>9</v>
      </c>
      <c r="J15" s="65">
        <f>VLOOKUP($A15,'Return Data'!$B$7:$R$2843,13,0)</f>
        <v>67.332599999999999</v>
      </c>
      <c r="K15" s="66">
        <f t="shared" si="2"/>
        <v>5</v>
      </c>
      <c r="L15" s="65">
        <f>VLOOKUP($A15,'Return Data'!$B$7:$R$2843,17,0)</f>
        <v>19.2501</v>
      </c>
      <c r="M15" s="66">
        <f t="shared" si="3"/>
        <v>7</v>
      </c>
      <c r="N15" s="65">
        <f>VLOOKUP($A15,'Return Data'!$B$7:$R$2843,14,0)</f>
        <v>12.5442</v>
      </c>
      <c r="O15" s="66">
        <f t="shared" si="4"/>
        <v>5</v>
      </c>
      <c r="P15" s="65">
        <f>VLOOKUP($A15,'Return Data'!$B$7:$R$2843,15,0)</f>
        <v>15.4933</v>
      </c>
      <c r="Q15" s="66">
        <f t="shared" si="5"/>
        <v>5</v>
      </c>
      <c r="R15" s="65">
        <f>VLOOKUP($A15,'Return Data'!$B$7:$R$2843,16,0)</f>
        <v>18.992699999999999</v>
      </c>
      <c r="S15" s="67">
        <f t="shared" si="6"/>
        <v>1</v>
      </c>
    </row>
    <row r="16" spans="1:19" s="68" customFormat="1" x14ac:dyDescent="0.3">
      <c r="A16" s="63" t="s">
        <v>19</v>
      </c>
      <c r="B16" s="64">
        <f>VLOOKUP($A16,'Return Data'!$B$7:$R$2843,3,0)</f>
        <v>44365</v>
      </c>
      <c r="C16" s="65">
        <f>VLOOKUP($A16,'Return Data'!$B$7:$R$2843,4,0)</f>
        <v>113.11060000000001</v>
      </c>
      <c r="D16" s="65">
        <f>VLOOKUP($A16,'Return Data'!$B$7:$R$2843,10,0)</f>
        <v>11.404299999999999</v>
      </c>
      <c r="E16" s="66">
        <f t="shared" si="0"/>
        <v>6</v>
      </c>
      <c r="F16" s="65">
        <f>VLOOKUP($A16,'Return Data'!$B$7:$R$2843,11,0)</f>
        <v>23.783100000000001</v>
      </c>
      <c r="G16" s="66">
        <f t="shared" ref="G16:I16" si="13">RANK(F16,F$8:F$23,0)</f>
        <v>4</v>
      </c>
      <c r="H16" s="65">
        <f>VLOOKUP($A16,'Return Data'!$B$7:$R$2843,12,0)</f>
        <v>45.888399999999997</v>
      </c>
      <c r="I16" s="66">
        <f t="shared" si="13"/>
        <v>4</v>
      </c>
      <c r="J16" s="65">
        <f>VLOOKUP($A16,'Return Data'!$B$7:$R$2843,13,0)</f>
        <v>70.483400000000003</v>
      </c>
      <c r="K16" s="66">
        <f t="shared" si="2"/>
        <v>4</v>
      </c>
      <c r="L16" s="65">
        <f>VLOOKUP($A16,'Return Data'!$B$7:$R$2843,17,0)</f>
        <v>20.716799999999999</v>
      </c>
      <c r="M16" s="66">
        <f t="shared" si="3"/>
        <v>4</v>
      </c>
      <c r="N16" s="65">
        <f>VLOOKUP($A16,'Return Data'!$B$7:$R$2843,14,0)</f>
        <v>14.5458</v>
      </c>
      <c r="O16" s="66">
        <f t="shared" si="4"/>
        <v>2</v>
      </c>
      <c r="P16" s="65">
        <f>VLOOKUP($A16,'Return Data'!$B$7:$R$2843,15,0)</f>
        <v>16.232199999999999</v>
      </c>
      <c r="Q16" s="66">
        <f t="shared" si="5"/>
        <v>3</v>
      </c>
      <c r="R16" s="65">
        <f>VLOOKUP($A16,'Return Data'!$B$7:$R$2843,16,0)</f>
        <v>15.125400000000001</v>
      </c>
      <c r="S16" s="67">
        <f t="shared" si="6"/>
        <v>9</v>
      </c>
    </row>
    <row r="17" spans="1:19" s="68" customFormat="1" x14ac:dyDescent="0.3">
      <c r="A17" s="63" t="s">
        <v>20</v>
      </c>
      <c r="B17" s="64">
        <f>VLOOKUP($A17,'Return Data'!$B$7:$R$2843,3,0)</f>
        <v>44365</v>
      </c>
      <c r="C17" s="65">
        <f>VLOOKUP($A17,'Return Data'!$B$7:$R$2843,4,0)</f>
        <v>72.16</v>
      </c>
      <c r="D17" s="65">
        <f>VLOOKUP($A17,'Return Data'!$B$7:$R$2843,10,0)</f>
        <v>9.8158999999999992</v>
      </c>
      <c r="E17" s="66">
        <f t="shared" si="0"/>
        <v>11</v>
      </c>
      <c r="F17" s="65">
        <f>VLOOKUP($A17,'Return Data'!$B$7:$R$2843,11,0)</f>
        <v>19.707999999999998</v>
      </c>
      <c r="G17" s="66">
        <f t="shared" ref="G17:I17" si="14">RANK(F17,F$8:F$23,0)</f>
        <v>11</v>
      </c>
      <c r="H17" s="65">
        <f>VLOOKUP($A17,'Return Data'!$B$7:$R$2843,12,0)</f>
        <v>43.174599999999998</v>
      </c>
      <c r="I17" s="66">
        <f t="shared" si="14"/>
        <v>6</v>
      </c>
      <c r="J17" s="65">
        <f>VLOOKUP($A17,'Return Data'!$B$7:$R$2843,13,0)</f>
        <v>64.824100000000001</v>
      </c>
      <c r="K17" s="66">
        <f t="shared" si="2"/>
        <v>7</v>
      </c>
      <c r="L17" s="65">
        <f>VLOOKUP($A17,'Return Data'!$B$7:$R$2843,17,0)</f>
        <v>14.500500000000001</v>
      </c>
      <c r="M17" s="66">
        <f t="shared" si="3"/>
        <v>16</v>
      </c>
      <c r="N17" s="65">
        <f>VLOOKUP($A17,'Return Data'!$B$7:$R$2843,14,0)</f>
        <v>10.754200000000001</v>
      </c>
      <c r="O17" s="66">
        <f t="shared" si="4"/>
        <v>8</v>
      </c>
      <c r="P17" s="65">
        <f>VLOOKUP($A17,'Return Data'!$B$7:$R$2843,15,0)</f>
        <v>11.5944</v>
      </c>
      <c r="Q17" s="66">
        <f t="shared" si="5"/>
        <v>11</v>
      </c>
      <c r="R17" s="65">
        <f>VLOOKUP($A17,'Return Data'!$B$7:$R$2843,16,0)</f>
        <v>13.8108</v>
      </c>
      <c r="S17" s="67">
        <f t="shared" si="6"/>
        <v>11</v>
      </c>
    </row>
    <row r="18" spans="1:19" s="68" customFormat="1" x14ac:dyDescent="0.3">
      <c r="A18" s="63" t="s">
        <v>21</v>
      </c>
      <c r="B18" s="64">
        <f>VLOOKUP($A18,'Return Data'!$B$7:$R$2843,3,0)</f>
        <v>44365</v>
      </c>
      <c r="C18" s="65">
        <f>VLOOKUP($A18,'Return Data'!$B$7:$R$2843,4,0)</f>
        <v>189.93129999999999</v>
      </c>
      <c r="D18" s="65">
        <f>VLOOKUP($A18,'Return Data'!$B$7:$R$2843,10,0)</f>
        <v>8.6545000000000005</v>
      </c>
      <c r="E18" s="66">
        <f t="shared" si="0"/>
        <v>15</v>
      </c>
      <c r="F18" s="65">
        <f>VLOOKUP($A18,'Return Data'!$B$7:$R$2843,11,0)</f>
        <v>15.0969</v>
      </c>
      <c r="G18" s="66">
        <f t="shared" ref="G18:I18" si="15">RANK(F18,F$8:F$23,0)</f>
        <v>16</v>
      </c>
      <c r="H18" s="65">
        <f>VLOOKUP($A18,'Return Data'!$B$7:$R$2843,12,0)</f>
        <v>31.857700000000001</v>
      </c>
      <c r="I18" s="66">
        <f t="shared" si="15"/>
        <v>15</v>
      </c>
      <c r="J18" s="65">
        <f>VLOOKUP($A18,'Return Data'!$B$7:$R$2843,13,0)</f>
        <v>48.759399999999999</v>
      </c>
      <c r="K18" s="66">
        <f t="shared" si="2"/>
        <v>16</v>
      </c>
      <c r="L18" s="65">
        <f>VLOOKUP($A18,'Return Data'!$B$7:$R$2843,17,0)</f>
        <v>16.602399999999999</v>
      </c>
      <c r="M18" s="66">
        <f t="shared" si="3"/>
        <v>13</v>
      </c>
      <c r="N18" s="65">
        <f>VLOOKUP($A18,'Return Data'!$B$7:$R$2843,14,0)</f>
        <v>9.7039000000000009</v>
      </c>
      <c r="O18" s="66">
        <f t="shared" si="4"/>
        <v>10</v>
      </c>
      <c r="P18" s="65">
        <f>VLOOKUP($A18,'Return Data'!$B$7:$R$2843,15,0)</f>
        <v>15.6678</v>
      </c>
      <c r="Q18" s="66">
        <f t="shared" si="5"/>
        <v>4</v>
      </c>
      <c r="R18" s="65">
        <f>VLOOKUP($A18,'Return Data'!$B$7:$R$2843,16,0)</f>
        <v>16.875399999999999</v>
      </c>
      <c r="S18" s="67">
        <f t="shared" si="6"/>
        <v>5</v>
      </c>
    </row>
    <row r="19" spans="1:19" s="68" customFormat="1" x14ac:dyDescent="0.3">
      <c r="A19" s="63" t="s">
        <v>22</v>
      </c>
      <c r="B19" s="64">
        <f>VLOOKUP($A19,'Return Data'!$B$7:$R$2843,3,0)</f>
        <v>44365</v>
      </c>
      <c r="C19" s="65">
        <f>VLOOKUP($A19,'Return Data'!$B$7:$R$2843,4,0)</f>
        <v>13.988099999999999</v>
      </c>
      <c r="D19" s="65">
        <f>VLOOKUP($A19,'Return Data'!$B$7:$R$2843,10,0)</f>
        <v>12.2514</v>
      </c>
      <c r="E19" s="66">
        <f t="shared" si="0"/>
        <v>3</v>
      </c>
      <c r="F19" s="65">
        <f>VLOOKUP($A19,'Return Data'!$B$7:$R$2843,11,0)</f>
        <v>20.060300000000002</v>
      </c>
      <c r="G19" s="66">
        <f t="shared" ref="G19:I19" si="16">RANK(F19,F$8:F$23,0)</f>
        <v>8</v>
      </c>
      <c r="H19" s="65">
        <f>VLOOKUP($A19,'Return Data'!$B$7:$R$2843,12,0)</f>
        <v>34.835500000000003</v>
      </c>
      <c r="I19" s="66">
        <f t="shared" si="16"/>
        <v>14</v>
      </c>
      <c r="J19" s="65">
        <f>VLOOKUP($A19,'Return Data'!$B$7:$R$2843,13,0)</f>
        <v>53.178400000000003</v>
      </c>
      <c r="K19" s="66">
        <f t="shared" si="2"/>
        <v>14</v>
      </c>
      <c r="L19" s="65">
        <f>VLOOKUP($A19,'Return Data'!$B$7:$R$2843,17,0)</f>
        <v>18.648299999999999</v>
      </c>
      <c r="M19" s="66">
        <f t="shared" si="3"/>
        <v>9</v>
      </c>
      <c r="N19" s="65"/>
      <c r="O19" s="66"/>
      <c r="P19" s="65"/>
      <c r="Q19" s="66"/>
      <c r="R19" s="65">
        <f>VLOOKUP($A19,'Return Data'!$B$7:$R$2843,16,0)</f>
        <v>12.117900000000001</v>
      </c>
      <c r="S19" s="67">
        <f t="shared" si="6"/>
        <v>14</v>
      </c>
    </row>
    <row r="20" spans="1:19" s="68" customFormat="1" x14ac:dyDescent="0.3">
      <c r="A20" s="63" t="s">
        <v>23</v>
      </c>
      <c r="B20" s="64">
        <f>VLOOKUP($A20,'Return Data'!$B$7:$R$2843,3,0)</f>
        <v>44365</v>
      </c>
      <c r="C20" s="65">
        <f>VLOOKUP($A20,'Return Data'!$B$7:$R$2843,4,0)</f>
        <v>13.384600000000001</v>
      </c>
      <c r="D20" s="65">
        <f>VLOOKUP($A20,'Return Data'!$B$7:$R$2843,10,0)</f>
        <v>11.1272</v>
      </c>
      <c r="E20" s="66">
        <f t="shared" si="0"/>
        <v>7</v>
      </c>
      <c r="F20" s="65">
        <f>VLOOKUP($A20,'Return Data'!$B$7:$R$2843,11,0)</f>
        <v>17.526299999999999</v>
      </c>
      <c r="G20" s="66">
        <f t="shared" ref="G20:I20" si="17">RANK(F20,F$8:F$23,0)</f>
        <v>14</v>
      </c>
      <c r="H20" s="65">
        <f>VLOOKUP($A20,'Return Data'!$B$7:$R$2843,12,0)</f>
        <v>31.851099999999999</v>
      </c>
      <c r="I20" s="66">
        <f t="shared" si="17"/>
        <v>16</v>
      </c>
      <c r="J20" s="65">
        <f>VLOOKUP($A20,'Return Data'!$B$7:$R$2843,13,0)</f>
        <v>49.6539</v>
      </c>
      <c r="K20" s="66">
        <f t="shared" si="2"/>
        <v>15</v>
      </c>
      <c r="L20" s="65">
        <f>VLOOKUP($A20,'Return Data'!$B$7:$R$2843,17,0)</f>
        <v>17.9176</v>
      </c>
      <c r="M20" s="66">
        <f t="shared" si="3"/>
        <v>11</v>
      </c>
      <c r="N20" s="65"/>
      <c r="O20" s="66"/>
      <c r="P20" s="65"/>
      <c r="Q20" s="66"/>
      <c r="R20" s="65">
        <f>VLOOKUP($A20,'Return Data'!$B$7:$R$2843,16,0)</f>
        <v>10.664999999999999</v>
      </c>
      <c r="S20" s="67">
        <f t="shared" si="6"/>
        <v>15</v>
      </c>
    </row>
    <row r="21" spans="1:19" s="68" customFormat="1" x14ac:dyDescent="0.3">
      <c r="A21" s="63" t="s">
        <v>24</v>
      </c>
      <c r="B21" s="64">
        <f>VLOOKUP($A21,'Return Data'!$B$7:$R$2843,3,0)</f>
        <v>44365</v>
      </c>
      <c r="C21" s="65">
        <f>VLOOKUP($A21,'Return Data'!$B$7:$R$2843,4,0)</f>
        <v>371.72030000000001</v>
      </c>
      <c r="D21" s="65">
        <f>VLOOKUP($A21,'Return Data'!$B$7:$R$2843,10,0)</f>
        <v>10.594900000000001</v>
      </c>
      <c r="E21" s="66">
        <f t="shared" si="0"/>
        <v>9</v>
      </c>
      <c r="F21" s="65">
        <f>VLOOKUP($A21,'Return Data'!$B$7:$R$2843,11,0)</f>
        <v>29.547499999999999</v>
      </c>
      <c r="G21" s="66">
        <f t="shared" ref="G21:I21" si="18">RANK(F21,F$8:F$23,0)</f>
        <v>2</v>
      </c>
      <c r="H21" s="65">
        <f>VLOOKUP($A21,'Return Data'!$B$7:$R$2843,12,0)</f>
        <v>59.340299999999999</v>
      </c>
      <c r="I21" s="66">
        <f t="shared" si="18"/>
        <v>2</v>
      </c>
      <c r="J21" s="65">
        <f>VLOOKUP($A21,'Return Data'!$B$7:$R$2843,13,0)</f>
        <v>85.498199999999997</v>
      </c>
      <c r="K21" s="66">
        <f t="shared" si="2"/>
        <v>2</v>
      </c>
      <c r="L21" s="65">
        <f>VLOOKUP($A21,'Return Data'!$B$7:$R$2843,17,0)</f>
        <v>19.434999999999999</v>
      </c>
      <c r="M21" s="66">
        <f t="shared" si="3"/>
        <v>6</v>
      </c>
      <c r="N21" s="65">
        <f>VLOOKUP($A21,'Return Data'!$B$7:$R$2843,14,0)</f>
        <v>10.773300000000001</v>
      </c>
      <c r="O21" s="66">
        <f t="shared" si="4"/>
        <v>7</v>
      </c>
      <c r="P21" s="65">
        <f>VLOOKUP($A21,'Return Data'!$B$7:$R$2843,15,0)</f>
        <v>14.299099999999999</v>
      </c>
      <c r="Q21" s="66">
        <f t="shared" si="5"/>
        <v>7</v>
      </c>
      <c r="R21" s="65">
        <f>VLOOKUP($A21,'Return Data'!$B$7:$R$2843,16,0)</f>
        <v>13.6395</v>
      </c>
      <c r="S21" s="67">
        <f t="shared" si="6"/>
        <v>12</v>
      </c>
    </row>
    <row r="22" spans="1:19" s="68" customFormat="1" x14ac:dyDescent="0.3">
      <c r="A22" s="63" t="s">
        <v>25</v>
      </c>
      <c r="B22" s="64">
        <f>VLOOKUP($A22,'Return Data'!$B$7:$R$2843,3,0)</f>
        <v>44365</v>
      </c>
      <c r="C22" s="65">
        <f>VLOOKUP($A22,'Return Data'!$B$7:$R$2843,4,0)</f>
        <v>14.99</v>
      </c>
      <c r="D22" s="65">
        <f>VLOOKUP($A22,'Return Data'!$B$7:$R$2843,10,0)</f>
        <v>8.2309999999999999</v>
      </c>
      <c r="E22" s="66">
        <f t="shared" si="0"/>
        <v>16</v>
      </c>
      <c r="F22" s="65">
        <f>VLOOKUP($A22,'Return Data'!$B$7:$R$2843,11,0)</f>
        <v>17.660900000000002</v>
      </c>
      <c r="G22" s="66">
        <f t="shared" ref="G22:I22" si="19">RANK(F22,F$8:F$23,0)</f>
        <v>13</v>
      </c>
      <c r="H22" s="65">
        <f>VLOOKUP($A22,'Return Data'!$B$7:$R$2843,12,0)</f>
        <v>37.396900000000002</v>
      </c>
      <c r="I22" s="66">
        <f t="shared" si="19"/>
        <v>13</v>
      </c>
      <c r="J22" s="65">
        <f>VLOOKUP($A22,'Return Data'!$B$7:$R$2843,13,0)</f>
        <v>56.635300000000001</v>
      </c>
      <c r="K22" s="66">
        <f t="shared" si="2"/>
        <v>13</v>
      </c>
      <c r="L22" s="65">
        <f>VLOOKUP($A22,'Return Data'!$B$7:$R$2843,17,0)</f>
        <v>18.889900000000001</v>
      </c>
      <c r="M22" s="66">
        <f t="shared" si="3"/>
        <v>8</v>
      </c>
      <c r="N22" s="65"/>
      <c r="O22" s="66"/>
      <c r="P22" s="65"/>
      <c r="Q22" s="66"/>
      <c r="R22" s="65">
        <f>VLOOKUP($A22,'Return Data'!$B$7:$R$2843,16,0)</f>
        <v>17.299299999999999</v>
      </c>
      <c r="S22" s="67">
        <f t="shared" si="6"/>
        <v>4</v>
      </c>
    </row>
    <row r="23" spans="1:19" s="68" customFormat="1" x14ac:dyDescent="0.3">
      <c r="A23" s="63" t="s">
        <v>26</v>
      </c>
      <c r="B23" s="64">
        <f>VLOOKUP($A23,'Return Data'!$B$7:$R$2843,3,0)</f>
        <v>44365</v>
      </c>
      <c r="C23" s="65">
        <f>VLOOKUP($A23,'Return Data'!$B$7:$R$2843,4,0)</f>
        <v>95.228499999999997</v>
      </c>
      <c r="D23" s="65">
        <f>VLOOKUP($A23,'Return Data'!$B$7:$R$2843,10,0)</f>
        <v>9.5974000000000004</v>
      </c>
      <c r="E23" s="66">
        <f t="shared" si="0"/>
        <v>13</v>
      </c>
      <c r="F23" s="65">
        <f>VLOOKUP($A23,'Return Data'!$B$7:$R$2843,11,0)</f>
        <v>18.953199999999999</v>
      </c>
      <c r="G23" s="66">
        <f t="shared" ref="G23:I23" si="20">RANK(F23,F$8:F$23,0)</f>
        <v>12</v>
      </c>
      <c r="H23" s="65">
        <f>VLOOKUP($A23,'Return Data'!$B$7:$R$2843,12,0)</f>
        <v>41.140500000000003</v>
      </c>
      <c r="I23" s="66">
        <f t="shared" si="20"/>
        <v>7</v>
      </c>
      <c r="J23" s="65">
        <f>VLOOKUP($A23,'Return Data'!$B$7:$R$2843,13,0)</f>
        <v>61.758499999999998</v>
      </c>
      <c r="K23" s="66">
        <f t="shared" si="2"/>
        <v>10</v>
      </c>
      <c r="L23" s="65">
        <f>VLOOKUP($A23,'Return Data'!$B$7:$R$2843,17,0)</f>
        <v>22.484300000000001</v>
      </c>
      <c r="M23" s="66">
        <f t="shared" si="3"/>
        <v>2</v>
      </c>
      <c r="N23" s="65">
        <f>VLOOKUP($A23,'Return Data'!$B$7:$R$2843,14,0)</f>
        <v>15.0046</v>
      </c>
      <c r="O23" s="66">
        <f t="shared" si="4"/>
        <v>1</v>
      </c>
      <c r="P23" s="65">
        <f>VLOOKUP($A23,'Return Data'!$B$7:$R$2843,15,0)</f>
        <v>14.9871</v>
      </c>
      <c r="Q23" s="66">
        <f t="shared" si="5"/>
        <v>6</v>
      </c>
      <c r="R23" s="65">
        <f>VLOOKUP($A23,'Return Data'!$B$7:$R$2843,16,0)</f>
        <v>13.6023</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11.049918749999998</v>
      </c>
      <c r="E25" s="74"/>
      <c r="F25" s="75">
        <f>AVERAGE(F8:F23)</f>
        <v>21.834993749999999</v>
      </c>
      <c r="G25" s="74"/>
      <c r="H25" s="75">
        <f>AVERAGE(H8:H23)</f>
        <v>42.528331250000001</v>
      </c>
      <c r="I25" s="74"/>
      <c r="J25" s="75">
        <f>AVERAGE(J8:J23)</f>
        <v>65.755312500000002</v>
      </c>
      <c r="K25" s="74"/>
      <c r="L25" s="75">
        <f>AVERAGE(L8:L23)</f>
        <v>18.82840625</v>
      </c>
      <c r="M25" s="74"/>
      <c r="N25" s="75">
        <f>AVERAGE(N8:N23)</f>
        <v>11.383966666666668</v>
      </c>
      <c r="O25" s="74"/>
      <c r="P25" s="75">
        <f>AVERAGE(P8:P23)</f>
        <v>14.465066666666667</v>
      </c>
      <c r="Q25" s="74"/>
      <c r="R25" s="75">
        <f>AVERAGE(R8:R23)</f>
        <v>14.967499999999998</v>
      </c>
      <c r="S25" s="76"/>
    </row>
    <row r="26" spans="1:19" s="68" customFormat="1" x14ac:dyDescent="0.3">
      <c r="A26" s="73" t="s">
        <v>28</v>
      </c>
      <c r="B26" s="74"/>
      <c r="C26" s="74"/>
      <c r="D26" s="75">
        <f>MIN(D8:D23)</f>
        <v>8.2309999999999999</v>
      </c>
      <c r="E26" s="74"/>
      <c r="F26" s="75">
        <f>MIN(F8:F23)</f>
        <v>15.0969</v>
      </c>
      <c r="G26" s="74"/>
      <c r="H26" s="75">
        <f>MIN(H8:H23)</f>
        <v>31.851099999999999</v>
      </c>
      <c r="I26" s="74"/>
      <c r="J26" s="75">
        <f>MIN(J8:J23)</f>
        <v>48.759399999999999</v>
      </c>
      <c r="K26" s="74"/>
      <c r="L26" s="75">
        <f>MIN(L8:L23)</f>
        <v>14.500500000000001</v>
      </c>
      <c r="M26" s="74"/>
      <c r="N26" s="75">
        <f>MIN(N8:N23)</f>
        <v>4.6845999999999997</v>
      </c>
      <c r="O26" s="74"/>
      <c r="P26" s="75">
        <f>MIN(P8:P23)</f>
        <v>11.3352</v>
      </c>
      <c r="Q26" s="74"/>
      <c r="R26" s="75">
        <f>MIN(R8:R23)</f>
        <v>9.8676999999999992</v>
      </c>
      <c r="S26" s="76"/>
    </row>
    <row r="27" spans="1:19" s="68" customFormat="1" ht="15" thickBot="1" x14ac:dyDescent="0.35">
      <c r="A27" s="77" t="s">
        <v>29</v>
      </c>
      <c r="B27" s="78"/>
      <c r="C27" s="78"/>
      <c r="D27" s="79">
        <f>MAX(D8:D23)</f>
        <v>17.985399999999998</v>
      </c>
      <c r="E27" s="78"/>
      <c r="F27" s="79">
        <f>MAX(F8:F23)</f>
        <v>37.941600000000001</v>
      </c>
      <c r="G27" s="78"/>
      <c r="H27" s="79">
        <f>MAX(H8:H23)</f>
        <v>64.468900000000005</v>
      </c>
      <c r="I27" s="78"/>
      <c r="J27" s="79">
        <f>MAX(J8:J23)</f>
        <v>106.5951</v>
      </c>
      <c r="K27" s="78"/>
      <c r="L27" s="79">
        <f>MAX(L8:L23)</f>
        <v>23.2774</v>
      </c>
      <c r="M27" s="78"/>
      <c r="N27" s="79">
        <f>MAX(N8:N23)</f>
        <v>15.0046</v>
      </c>
      <c r="O27" s="78"/>
      <c r="P27" s="79">
        <f>MAX(P8:P23)</f>
        <v>17.5703</v>
      </c>
      <c r="Q27" s="78"/>
      <c r="R27" s="79">
        <f>MAX(R8:R23)</f>
        <v>18.992699999999999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44365</v>
      </c>
      <c r="C8" s="65">
        <f>VLOOKUP($A8,'Return Data'!$B$7:$R$2843,4,0)</f>
        <v>242.24</v>
      </c>
      <c r="D8" s="65">
        <f>VLOOKUP($A8,'Return Data'!$B$7:$R$2843,10,0)</f>
        <v>17.392800000000001</v>
      </c>
      <c r="E8" s="66">
        <f t="shared" ref="E8:E13" si="0">RANK(D8,D$8:D$13,0)</f>
        <v>1</v>
      </c>
      <c r="F8" s="65">
        <f>VLOOKUP($A8,'Return Data'!$B$7:$R$2843,11,0)</f>
        <v>22.485700000000001</v>
      </c>
      <c r="G8" s="66">
        <f t="shared" ref="G8:G13" si="1">RANK(F8,F$8:F$13,0)</f>
        <v>4</v>
      </c>
      <c r="H8" s="65">
        <f>VLOOKUP($A8,'Return Data'!$B$7:$R$2843,12,0)</f>
        <v>38.162300000000002</v>
      </c>
      <c r="I8" s="66">
        <f t="shared" ref="I8:I13" si="2">RANK(H8,H$8:H$13,0)</f>
        <v>5</v>
      </c>
      <c r="J8" s="65">
        <f>VLOOKUP($A8,'Return Data'!$B$7:$R$2843,13,0)</f>
        <v>61.407200000000003</v>
      </c>
      <c r="K8" s="66">
        <f t="shared" ref="K8:K13" si="3">RANK(J8,J$8:J$13,0)</f>
        <v>4</v>
      </c>
      <c r="L8" s="65">
        <f>VLOOKUP($A8,'Return Data'!$B$7:$R$2843,17,0)</f>
        <v>21.624700000000001</v>
      </c>
      <c r="M8" s="66">
        <f>RANK(L8,L$8:L$13,0)</f>
        <v>2</v>
      </c>
      <c r="N8" s="65">
        <f>VLOOKUP($A8,'Return Data'!$B$7:$R$2843,14,0)</f>
        <v>11.061299999999999</v>
      </c>
      <c r="O8" s="66">
        <f>RANK(N8,N$8:N$13,0)</f>
        <v>4</v>
      </c>
      <c r="P8" s="65">
        <f>VLOOKUP($A8,'Return Data'!$B$7:$R$2843,15,0)</f>
        <v>12.2407</v>
      </c>
      <c r="Q8" s="66">
        <f>RANK(P8,P$8:P$13,0)</f>
        <v>5</v>
      </c>
      <c r="R8" s="65">
        <f>VLOOKUP($A8,'Return Data'!$B$7:$R$2843,16,0)</f>
        <v>11.626300000000001</v>
      </c>
      <c r="S8" s="67">
        <f t="shared" ref="S8:S13" si="4">RANK(R8,R$8:R$13,0)</f>
        <v>6</v>
      </c>
    </row>
    <row r="9" spans="1:20" x14ac:dyDescent="0.3">
      <c r="A9" s="63" t="s">
        <v>767</v>
      </c>
      <c r="B9" s="64">
        <f>VLOOKUP($A9,'Return Data'!$B$7:$R$2843,3,0)</f>
        <v>44365</v>
      </c>
      <c r="C9" s="65">
        <f>VLOOKUP($A9,'Return Data'!$B$7:$R$2843,4,0)</f>
        <v>23.62</v>
      </c>
      <c r="D9" s="65">
        <f>VLOOKUP($A9,'Return Data'!$B$7:$R$2843,10,0)</f>
        <v>12.690799999999999</v>
      </c>
      <c r="E9" s="66">
        <f t="shared" si="0"/>
        <v>4</v>
      </c>
      <c r="F9" s="65">
        <f>VLOOKUP($A9,'Return Data'!$B$7:$R$2843,11,0)</f>
        <v>25.705200000000001</v>
      </c>
      <c r="G9" s="66">
        <f t="shared" si="1"/>
        <v>2</v>
      </c>
      <c r="H9" s="65">
        <f>VLOOKUP($A9,'Return Data'!$B$7:$R$2843,12,0)</f>
        <v>47.256900000000002</v>
      </c>
      <c r="I9" s="66">
        <f t="shared" si="2"/>
        <v>2</v>
      </c>
      <c r="J9" s="65">
        <f>VLOOKUP($A9,'Return Data'!$B$7:$R$2843,13,0)</f>
        <v>70.911699999999996</v>
      </c>
      <c r="K9" s="66">
        <f t="shared" si="3"/>
        <v>2</v>
      </c>
      <c r="L9" s="65">
        <f>VLOOKUP($A9,'Return Data'!$B$7:$R$2843,17,0)</f>
        <v>17.7776</v>
      </c>
      <c r="M9" s="66">
        <f>RANK(L9,L$8:L$13,0)</f>
        <v>5</v>
      </c>
      <c r="N9" s="65">
        <f>VLOOKUP($A9,'Return Data'!$B$7:$R$2843,14,0)</f>
        <v>10.1686</v>
      </c>
      <c r="O9" s="66">
        <f>RANK(N9,N$8:N$13,0)</f>
        <v>5</v>
      </c>
      <c r="P9" s="65">
        <f>VLOOKUP($A9,'Return Data'!$B$7:$R$2843,15,0)</f>
        <v>13.5387</v>
      </c>
      <c r="Q9" s="66">
        <f>RANK(P9,P$8:P$13,0)</f>
        <v>4</v>
      </c>
      <c r="R9" s="65">
        <f>VLOOKUP($A9,'Return Data'!$B$7:$R$2843,16,0)</f>
        <v>12.876899999999999</v>
      </c>
      <c r="S9" s="67">
        <f t="shared" si="4"/>
        <v>5</v>
      </c>
    </row>
    <row r="10" spans="1:20" x14ac:dyDescent="0.3">
      <c r="A10" s="63" t="s">
        <v>768</v>
      </c>
      <c r="B10" s="64">
        <f>VLOOKUP($A10,'Return Data'!$B$7:$R$2843,3,0)</f>
        <v>44365</v>
      </c>
      <c r="C10" s="65">
        <f>VLOOKUP($A10,'Return Data'!$B$7:$R$2843,4,0)</f>
        <v>15.71</v>
      </c>
      <c r="D10" s="65">
        <f>VLOOKUP($A10,'Return Data'!$B$7:$R$2843,10,0)</f>
        <v>10.323</v>
      </c>
      <c r="E10" s="66">
        <f t="shared" si="0"/>
        <v>6</v>
      </c>
      <c r="F10" s="65">
        <f>VLOOKUP($A10,'Return Data'!$B$7:$R$2843,11,0)</f>
        <v>14.7553</v>
      </c>
      <c r="G10" s="66">
        <f t="shared" si="1"/>
        <v>6</v>
      </c>
      <c r="H10" s="65">
        <f>VLOOKUP($A10,'Return Data'!$B$7:$R$2843,12,0)</f>
        <v>30.2653</v>
      </c>
      <c r="I10" s="66">
        <f t="shared" si="2"/>
        <v>6</v>
      </c>
      <c r="J10" s="65">
        <f>VLOOKUP($A10,'Return Data'!$B$7:$R$2843,13,0)</f>
        <v>53.118899999999996</v>
      </c>
      <c r="K10" s="66">
        <f t="shared" si="3"/>
        <v>6</v>
      </c>
      <c r="L10" s="65"/>
      <c r="M10" s="66"/>
      <c r="N10" s="65"/>
      <c r="O10" s="66"/>
      <c r="P10" s="65"/>
      <c r="Q10" s="66"/>
      <c r="R10" s="65">
        <f>VLOOKUP($A10,'Return Data'!$B$7:$R$2843,16,0)</f>
        <v>19.863299999999999</v>
      </c>
      <c r="S10" s="67">
        <f t="shared" si="4"/>
        <v>1</v>
      </c>
    </row>
    <row r="11" spans="1:20" x14ac:dyDescent="0.3">
      <c r="A11" s="63" t="s">
        <v>771</v>
      </c>
      <c r="B11" s="64">
        <f>VLOOKUP($A11,'Return Data'!$B$7:$R$2843,3,0)</f>
        <v>44365</v>
      </c>
      <c r="C11" s="65">
        <f>VLOOKUP($A11,'Return Data'!$B$7:$R$2843,4,0)</f>
        <v>80.430000000000007</v>
      </c>
      <c r="D11" s="65">
        <f>VLOOKUP($A11,'Return Data'!$B$7:$R$2843,10,0)</f>
        <v>11.832599999999999</v>
      </c>
      <c r="E11" s="66">
        <f t="shared" si="0"/>
        <v>5</v>
      </c>
      <c r="F11" s="65">
        <f>VLOOKUP($A11,'Return Data'!$B$7:$R$2843,11,0)</f>
        <v>19.847999999999999</v>
      </c>
      <c r="G11" s="66">
        <f t="shared" si="1"/>
        <v>5</v>
      </c>
      <c r="H11" s="65">
        <f>VLOOKUP($A11,'Return Data'!$B$7:$R$2843,12,0)</f>
        <v>38.5291</v>
      </c>
      <c r="I11" s="66">
        <f t="shared" si="2"/>
        <v>4</v>
      </c>
      <c r="J11" s="65">
        <f>VLOOKUP($A11,'Return Data'!$B$7:$R$2843,13,0)</f>
        <v>58.607799999999997</v>
      </c>
      <c r="K11" s="66">
        <f t="shared" si="3"/>
        <v>5</v>
      </c>
      <c r="L11" s="65">
        <f>VLOOKUP($A11,'Return Data'!$B$7:$R$2843,17,0)</f>
        <v>21.227399999999999</v>
      </c>
      <c r="M11" s="66">
        <f>RANK(L11,L$8:L$13,0)</f>
        <v>4</v>
      </c>
      <c r="N11" s="65">
        <f>VLOOKUP($A11,'Return Data'!$B$7:$R$2843,14,0)</f>
        <v>14.09</v>
      </c>
      <c r="O11" s="66">
        <f>RANK(N11,N$8:N$13,0)</f>
        <v>3</v>
      </c>
      <c r="P11" s="65">
        <f>VLOOKUP($A11,'Return Data'!$B$7:$R$2843,15,0)</f>
        <v>17.822800000000001</v>
      </c>
      <c r="Q11" s="66">
        <f>RANK(P11,P$8:P$13,0)</f>
        <v>1</v>
      </c>
      <c r="R11" s="65">
        <f>VLOOKUP($A11,'Return Data'!$B$7:$R$2843,16,0)</f>
        <v>14.0337</v>
      </c>
      <c r="S11" s="67">
        <f t="shared" si="4"/>
        <v>3</v>
      </c>
    </row>
    <row r="12" spans="1:20" x14ac:dyDescent="0.3">
      <c r="A12" s="63" t="s">
        <v>773</v>
      </c>
      <c r="B12" s="64">
        <f>VLOOKUP($A12,'Return Data'!$B$7:$R$2843,3,0)</f>
        <v>44365</v>
      </c>
      <c r="C12" s="65">
        <f>VLOOKUP($A12,'Return Data'!$B$7:$R$2843,4,0)</f>
        <v>76.271299999999997</v>
      </c>
      <c r="D12" s="65">
        <f>VLOOKUP($A12,'Return Data'!$B$7:$R$2843,10,0)</f>
        <v>15.5092</v>
      </c>
      <c r="E12" s="66">
        <f t="shared" si="0"/>
        <v>2</v>
      </c>
      <c r="F12" s="65">
        <f>VLOOKUP($A12,'Return Data'!$B$7:$R$2843,11,0)</f>
        <v>29.353000000000002</v>
      </c>
      <c r="G12" s="66">
        <f t="shared" si="1"/>
        <v>1</v>
      </c>
      <c r="H12" s="65">
        <f>VLOOKUP($A12,'Return Data'!$B$7:$R$2843,12,0)</f>
        <v>54.902999999999999</v>
      </c>
      <c r="I12" s="66">
        <f t="shared" si="2"/>
        <v>1</v>
      </c>
      <c r="J12" s="65">
        <f>VLOOKUP($A12,'Return Data'!$B$7:$R$2843,13,0)</f>
        <v>81.600099999999998</v>
      </c>
      <c r="K12" s="66">
        <f t="shared" si="3"/>
        <v>1</v>
      </c>
      <c r="L12" s="65">
        <f>VLOOKUP($A12,'Return Data'!$B$7:$R$2843,17,0)</f>
        <v>26.363199999999999</v>
      </c>
      <c r="M12" s="66">
        <f>RANK(L12,L$8:L$13,0)</f>
        <v>1</v>
      </c>
      <c r="N12" s="65">
        <f>VLOOKUP($A12,'Return Data'!$B$7:$R$2843,14,0)</f>
        <v>15.297800000000001</v>
      </c>
      <c r="O12" s="66">
        <f>RANK(N12,N$8:N$13,0)</f>
        <v>1</v>
      </c>
      <c r="P12" s="65">
        <f>VLOOKUP($A12,'Return Data'!$B$7:$R$2843,15,0)</f>
        <v>17.4467</v>
      </c>
      <c r="Q12" s="66">
        <f>RANK(P12,P$8:P$13,0)</f>
        <v>2</v>
      </c>
      <c r="R12" s="65">
        <f>VLOOKUP($A12,'Return Data'!$B$7:$R$2843,16,0)</f>
        <v>14.992599999999999</v>
      </c>
      <c r="S12" s="67">
        <f t="shared" si="4"/>
        <v>2</v>
      </c>
    </row>
    <row r="13" spans="1:20" x14ac:dyDescent="0.3">
      <c r="A13" s="63" t="s">
        <v>774</v>
      </c>
      <c r="B13" s="64">
        <f>VLOOKUP($A13,'Return Data'!$B$7:$R$2843,3,0)</f>
        <v>44365</v>
      </c>
      <c r="C13" s="65">
        <f>VLOOKUP($A13,'Return Data'!$B$7:$R$2843,4,0)</f>
        <v>98.938100000000006</v>
      </c>
      <c r="D13" s="65">
        <f>VLOOKUP($A13,'Return Data'!$B$7:$R$2843,10,0)</f>
        <v>14.2309</v>
      </c>
      <c r="E13" s="66">
        <f t="shared" si="0"/>
        <v>3</v>
      </c>
      <c r="F13" s="65">
        <f>VLOOKUP($A13,'Return Data'!$B$7:$R$2843,11,0)</f>
        <v>22.5959</v>
      </c>
      <c r="G13" s="66">
        <f t="shared" si="1"/>
        <v>3</v>
      </c>
      <c r="H13" s="65">
        <f>VLOOKUP($A13,'Return Data'!$B$7:$R$2843,12,0)</f>
        <v>39.021700000000003</v>
      </c>
      <c r="I13" s="66">
        <f t="shared" si="2"/>
        <v>3</v>
      </c>
      <c r="J13" s="65">
        <f>VLOOKUP($A13,'Return Data'!$B$7:$R$2843,13,0)</f>
        <v>61.421199999999999</v>
      </c>
      <c r="K13" s="66">
        <f t="shared" si="3"/>
        <v>3</v>
      </c>
      <c r="L13" s="65">
        <f>VLOOKUP($A13,'Return Data'!$B$7:$R$2843,17,0)</f>
        <v>21.287099999999999</v>
      </c>
      <c r="M13" s="66">
        <f>RANK(L13,L$8:L$13,0)</f>
        <v>3</v>
      </c>
      <c r="N13" s="65">
        <f>VLOOKUP($A13,'Return Data'!$B$7:$R$2843,14,0)</f>
        <v>14.6088</v>
      </c>
      <c r="O13" s="66">
        <f>RANK(N13,N$8:N$13,0)</f>
        <v>2</v>
      </c>
      <c r="P13" s="65">
        <f>VLOOKUP($A13,'Return Data'!$B$7:$R$2843,15,0)</f>
        <v>15.465199999999999</v>
      </c>
      <c r="Q13" s="66">
        <f>RANK(P13,P$8:P$13,0)</f>
        <v>3</v>
      </c>
      <c r="R13" s="65">
        <f>VLOOKUP($A13,'Return Data'!$B$7:$R$2843,16,0)</f>
        <v>13.1364</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13.663216666666669</v>
      </c>
      <c r="E15" s="74"/>
      <c r="F15" s="75">
        <f>AVERAGE(F8:F13)</f>
        <v>22.457183333333333</v>
      </c>
      <c r="G15" s="74"/>
      <c r="H15" s="75">
        <f>AVERAGE(H8:H13)</f>
        <v>41.356383333333333</v>
      </c>
      <c r="I15" s="74"/>
      <c r="J15" s="75">
        <f>AVERAGE(J8:J13)</f>
        <v>64.511150000000001</v>
      </c>
      <c r="K15" s="74"/>
      <c r="L15" s="75">
        <f>AVERAGE(L8:L13)</f>
        <v>21.655999999999999</v>
      </c>
      <c r="M15" s="74"/>
      <c r="N15" s="75">
        <f>AVERAGE(N8:N13)</f>
        <v>13.045300000000001</v>
      </c>
      <c r="O15" s="74"/>
      <c r="P15" s="75">
        <f>AVERAGE(P8:P13)</f>
        <v>15.302820000000001</v>
      </c>
      <c r="Q15" s="74"/>
      <c r="R15" s="75">
        <f>AVERAGE(R8:R13)</f>
        <v>14.421533333333331</v>
      </c>
      <c r="S15" s="76"/>
    </row>
    <row r="16" spans="1:20" x14ac:dyDescent="0.3">
      <c r="A16" s="73" t="s">
        <v>28</v>
      </c>
      <c r="B16" s="74"/>
      <c r="C16" s="74"/>
      <c r="D16" s="75">
        <f>MIN(D8:D13)</f>
        <v>10.323</v>
      </c>
      <c r="E16" s="74"/>
      <c r="F16" s="75">
        <f>MIN(F8:F13)</f>
        <v>14.7553</v>
      </c>
      <c r="G16" s="74"/>
      <c r="H16" s="75">
        <f>MIN(H8:H13)</f>
        <v>30.2653</v>
      </c>
      <c r="I16" s="74"/>
      <c r="J16" s="75">
        <f>MIN(J8:J13)</f>
        <v>53.118899999999996</v>
      </c>
      <c r="K16" s="74"/>
      <c r="L16" s="75">
        <f>MIN(L8:L13)</f>
        <v>17.7776</v>
      </c>
      <c r="M16" s="74"/>
      <c r="N16" s="75">
        <f>MIN(N8:N13)</f>
        <v>10.1686</v>
      </c>
      <c r="O16" s="74"/>
      <c r="P16" s="75">
        <f>MIN(P8:P13)</f>
        <v>12.2407</v>
      </c>
      <c r="Q16" s="74"/>
      <c r="R16" s="75">
        <f>MIN(R8:R13)</f>
        <v>11.626300000000001</v>
      </c>
      <c r="S16" s="76"/>
    </row>
    <row r="17" spans="1:19" ht="15" thickBot="1" x14ac:dyDescent="0.35">
      <c r="A17" s="77" t="s">
        <v>29</v>
      </c>
      <c r="B17" s="78"/>
      <c r="C17" s="78"/>
      <c r="D17" s="79">
        <f>MAX(D8:D13)</f>
        <v>17.392800000000001</v>
      </c>
      <c r="E17" s="78"/>
      <c r="F17" s="79">
        <f>MAX(F8:F13)</f>
        <v>29.353000000000002</v>
      </c>
      <c r="G17" s="78"/>
      <c r="H17" s="79">
        <f>MAX(H8:H13)</f>
        <v>54.902999999999999</v>
      </c>
      <c r="I17" s="78"/>
      <c r="J17" s="79">
        <f>MAX(J8:J13)</f>
        <v>81.600099999999998</v>
      </c>
      <c r="K17" s="78"/>
      <c r="L17" s="79">
        <f>MAX(L8:L13)</f>
        <v>26.363199999999999</v>
      </c>
      <c r="M17" s="78"/>
      <c r="N17" s="79">
        <f>MAX(N8:N13)</f>
        <v>15.297800000000001</v>
      </c>
      <c r="O17" s="78"/>
      <c r="P17" s="79">
        <f>MAX(P8:P13)</f>
        <v>17.822800000000001</v>
      </c>
      <c r="Q17" s="78"/>
      <c r="R17" s="79">
        <f>MAX(R8:R13)</f>
        <v>19.863299999999999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44365</v>
      </c>
      <c r="C8" s="65">
        <f>VLOOKUP($A8,'Return Data'!$B$7:$R$2843,4,0)</f>
        <v>227.51</v>
      </c>
      <c r="D8" s="65">
        <f>VLOOKUP($A8,'Return Data'!$B$7:$R$2843,10,0)</f>
        <v>17.206700000000001</v>
      </c>
      <c r="E8" s="66">
        <f t="shared" ref="E8:E13" si="0">RANK(D8,D$8:D$13,0)</f>
        <v>1</v>
      </c>
      <c r="F8" s="65">
        <f>VLOOKUP($A8,'Return Data'!$B$7:$R$2843,11,0)</f>
        <v>22.1006</v>
      </c>
      <c r="G8" s="66">
        <f t="shared" ref="G8:G13" si="1">RANK(F8,F$8:F$13,0)</f>
        <v>4</v>
      </c>
      <c r="H8" s="65">
        <f>VLOOKUP($A8,'Return Data'!$B$7:$R$2843,12,0)</f>
        <v>37.476599999999998</v>
      </c>
      <c r="I8" s="66">
        <f t="shared" ref="I8:I13" si="2">RANK(H8,H$8:H$13,0)</f>
        <v>5</v>
      </c>
      <c r="J8" s="65">
        <f>VLOOKUP($A8,'Return Data'!$B$7:$R$2843,13,0)</f>
        <v>60.2973</v>
      </c>
      <c r="K8" s="66">
        <f t="shared" ref="K8:K13" si="3">RANK(J8,J$8:J$13,0)</f>
        <v>4</v>
      </c>
      <c r="L8" s="65">
        <f>VLOOKUP($A8,'Return Data'!$B$7:$R$2843,17,0)</f>
        <v>20.825800000000001</v>
      </c>
      <c r="M8" s="66">
        <f>RANK(L8,L$8:L$13,0)</f>
        <v>2</v>
      </c>
      <c r="N8" s="65">
        <f>VLOOKUP($A8,'Return Data'!$B$7:$R$2843,14,0)</f>
        <v>10.320600000000001</v>
      </c>
      <c r="O8" s="66">
        <f>RANK(N8,N$8:N$13,0)</f>
        <v>4</v>
      </c>
      <c r="P8" s="65">
        <f>VLOOKUP($A8,'Return Data'!$B$7:$R$2843,15,0)</f>
        <v>11.430400000000001</v>
      </c>
      <c r="Q8" s="66">
        <f>RANK(P8,P$8:P$13,0)</f>
        <v>5</v>
      </c>
      <c r="R8" s="65">
        <f>VLOOKUP($A8,'Return Data'!$B$7:$R$2843,16,0)</f>
        <v>18.547699999999999</v>
      </c>
      <c r="S8" s="67">
        <f t="shared" ref="S8:S13" si="4">RANK(R8,R$8:R$13,0)</f>
        <v>1</v>
      </c>
    </row>
    <row r="9" spans="1:20" x14ac:dyDescent="0.3">
      <c r="A9" s="63" t="s">
        <v>766</v>
      </c>
      <c r="B9" s="64">
        <f>VLOOKUP($A9,'Return Data'!$B$7:$R$2843,3,0)</f>
        <v>44365</v>
      </c>
      <c r="C9" s="65">
        <f>VLOOKUP($A9,'Return Data'!$B$7:$R$2843,4,0)</f>
        <v>22.39</v>
      </c>
      <c r="D9" s="65">
        <f>VLOOKUP($A9,'Return Data'!$B$7:$R$2843,10,0)</f>
        <v>12.456099999999999</v>
      </c>
      <c r="E9" s="66">
        <f t="shared" si="0"/>
        <v>4</v>
      </c>
      <c r="F9" s="65">
        <f>VLOOKUP($A9,'Return Data'!$B$7:$R$2843,11,0)</f>
        <v>25.0838</v>
      </c>
      <c r="G9" s="66">
        <f t="shared" si="1"/>
        <v>2</v>
      </c>
      <c r="H9" s="65">
        <f>VLOOKUP($A9,'Return Data'!$B$7:$R$2843,12,0)</f>
        <v>46.3399</v>
      </c>
      <c r="I9" s="66">
        <f t="shared" si="2"/>
        <v>2</v>
      </c>
      <c r="J9" s="65">
        <f>VLOOKUP($A9,'Return Data'!$B$7:$R$2843,13,0)</f>
        <v>69.492800000000003</v>
      </c>
      <c r="K9" s="66">
        <f t="shared" si="3"/>
        <v>2</v>
      </c>
      <c r="L9" s="65">
        <f>VLOOKUP($A9,'Return Data'!$B$7:$R$2843,17,0)</f>
        <v>16.8188</v>
      </c>
      <c r="M9" s="66">
        <f>RANK(L9,L$8:L$13,0)</f>
        <v>5</v>
      </c>
      <c r="N9" s="65">
        <f>VLOOKUP($A9,'Return Data'!$B$7:$R$2843,14,0)</f>
        <v>9.2639999999999993</v>
      </c>
      <c r="O9" s="66">
        <f>RANK(N9,N$8:N$13,0)</f>
        <v>5</v>
      </c>
      <c r="P9" s="65">
        <f>VLOOKUP($A9,'Return Data'!$B$7:$R$2843,15,0)</f>
        <v>12.6579</v>
      </c>
      <c r="Q9" s="66">
        <f>RANK(P9,P$8:P$13,0)</f>
        <v>4</v>
      </c>
      <c r="R9" s="65">
        <f>VLOOKUP($A9,'Return Data'!$B$7:$R$2843,16,0)</f>
        <v>12.029400000000001</v>
      </c>
      <c r="S9" s="67">
        <f t="shared" si="4"/>
        <v>6</v>
      </c>
    </row>
    <row r="10" spans="1:20" x14ac:dyDescent="0.3">
      <c r="A10" s="63" t="s">
        <v>769</v>
      </c>
      <c r="B10" s="64">
        <f>VLOOKUP($A10,'Return Data'!$B$7:$R$2843,3,0)</f>
        <v>44365</v>
      </c>
      <c r="C10" s="65">
        <f>VLOOKUP($A10,'Return Data'!$B$7:$R$2843,4,0)</f>
        <v>15.17</v>
      </c>
      <c r="D10" s="65">
        <f>VLOOKUP($A10,'Return Data'!$B$7:$R$2843,10,0)</f>
        <v>10.0871</v>
      </c>
      <c r="E10" s="66">
        <f t="shared" si="0"/>
        <v>6</v>
      </c>
      <c r="F10" s="65">
        <f>VLOOKUP($A10,'Return Data'!$B$7:$R$2843,11,0)</f>
        <v>14.2319</v>
      </c>
      <c r="G10" s="66">
        <f t="shared" si="1"/>
        <v>6</v>
      </c>
      <c r="H10" s="65">
        <f>VLOOKUP($A10,'Return Data'!$B$7:$R$2843,12,0)</f>
        <v>29.326499999999999</v>
      </c>
      <c r="I10" s="66">
        <f t="shared" si="2"/>
        <v>6</v>
      </c>
      <c r="J10" s="65">
        <f>VLOOKUP($A10,'Return Data'!$B$7:$R$2843,13,0)</f>
        <v>51.7</v>
      </c>
      <c r="K10" s="66">
        <f t="shared" si="3"/>
        <v>6</v>
      </c>
      <c r="L10" s="65"/>
      <c r="M10" s="66"/>
      <c r="N10" s="65"/>
      <c r="O10" s="66"/>
      <c r="P10" s="65"/>
      <c r="Q10" s="66"/>
      <c r="R10" s="65">
        <f>VLOOKUP($A10,'Return Data'!$B$7:$R$2843,16,0)</f>
        <v>18.1934</v>
      </c>
      <c r="S10" s="67">
        <f t="shared" si="4"/>
        <v>2</v>
      </c>
    </row>
    <row r="11" spans="1:20" x14ac:dyDescent="0.3">
      <c r="A11" s="63" t="s">
        <v>770</v>
      </c>
      <c r="B11" s="64">
        <f>VLOOKUP($A11,'Return Data'!$B$7:$R$2843,3,0)</f>
        <v>44365</v>
      </c>
      <c r="C11" s="65">
        <f>VLOOKUP($A11,'Return Data'!$B$7:$R$2843,4,0)</f>
        <v>76.97</v>
      </c>
      <c r="D11" s="65">
        <f>VLOOKUP($A11,'Return Data'!$B$7:$R$2843,10,0)</f>
        <v>11.696400000000001</v>
      </c>
      <c r="E11" s="66">
        <f t="shared" si="0"/>
        <v>5</v>
      </c>
      <c r="F11" s="65">
        <f>VLOOKUP($A11,'Return Data'!$B$7:$R$2843,11,0)</f>
        <v>19.5929</v>
      </c>
      <c r="G11" s="66">
        <f t="shared" si="1"/>
        <v>5</v>
      </c>
      <c r="H11" s="65">
        <f>VLOOKUP($A11,'Return Data'!$B$7:$R$2843,12,0)</f>
        <v>38.062800000000003</v>
      </c>
      <c r="I11" s="66">
        <f t="shared" si="2"/>
        <v>4</v>
      </c>
      <c r="J11" s="65">
        <f>VLOOKUP($A11,'Return Data'!$B$7:$R$2843,13,0)</f>
        <v>57.854799999999997</v>
      </c>
      <c r="K11" s="66">
        <f t="shared" si="3"/>
        <v>5</v>
      </c>
      <c r="L11" s="65">
        <f>VLOOKUP($A11,'Return Data'!$B$7:$R$2843,17,0)</f>
        <v>20.5928</v>
      </c>
      <c r="M11" s="66">
        <f>RANK(L11,L$8:L$13,0)</f>
        <v>4</v>
      </c>
      <c r="N11" s="65">
        <f>VLOOKUP($A11,'Return Data'!$B$7:$R$2843,14,0)</f>
        <v>13.381</v>
      </c>
      <c r="O11" s="66">
        <f>RANK(N11,N$8:N$13,0)</f>
        <v>3</v>
      </c>
      <c r="P11" s="65">
        <f>VLOOKUP($A11,'Return Data'!$B$7:$R$2843,15,0)</f>
        <v>17.232399999999998</v>
      </c>
      <c r="Q11" s="66">
        <f>RANK(P11,P$8:P$13,0)</f>
        <v>1</v>
      </c>
      <c r="R11" s="65">
        <f>VLOOKUP($A11,'Return Data'!$B$7:$R$2843,16,0)</f>
        <v>13.011100000000001</v>
      </c>
      <c r="S11" s="67">
        <f t="shared" si="4"/>
        <v>5</v>
      </c>
    </row>
    <row r="12" spans="1:20" x14ac:dyDescent="0.3">
      <c r="A12" s="63" t="s">
        <v>772</v>
      </c>
      <c r="B12" s="64">
        <f>VLOOKUP($A12,'Return Data'!$B$7:$R$2843,3,0)</f>
        <v>44365</v>
      </c>
      <c r="C12" s="65">
        <f>VLOOKUP($A12,'Return Data'!$B$7:$R$2843,4,0)</f>
        <v>71.968999999999994</v>
      </c>
      <c r="D12" s="65">
        <f>VLOOKUP($A12,'Return Data'!$B$7:$R$2843,10,0)</f>
        <v>15.3035</v>
      </c>
      <c r="E12" s="66">
        <f t="shared" si="0"/>
        <v>2</v>
      </c>
      <c r="F12" s="65">
        <f>VLOOKUP($A12,'Return Data'!$B$7:$R$2843,11,0)</f>
        <v>28.865600000000001</v>
      </c>
      <c r="G12" s="66">
        <f t="shared" si="1"/>
        <v>1</v>
      </c>
      <c r="H12" s="65">
        <f>VLOOKUP($A12,'Return Data'!$B$7:$R$2843,12,0)</f>
        <v>53.950600000000001</v>
      </c>
      <c r="I12" s="66">
        <f t="shared" si="2"/>
        <v>1</v>
      </c>
      <c r="J12" s="65">
        <f>VLOOKUP($A12,'Return Data'!$B$7:$R$2843,13,0)</f>
        <v>79.962999999999994</v>
      </c>
      <c r="K12" s="66">
        <f t="shared" si="3"/>
        <v>1</v>
      </c>
      <c r="L12" s="65">
        <f>VLOOKUP($A12,'Return Data'!$B$7:$R$2843,17,0)</f>
        <v>25.202000000000002</v>
      </c>
      <c r="M12" s="66">
        <f>RANK(L12,L$8:L$13,0)</f>
        <v>1</v>
      </c>
      <c r="N12" s="65">
        <f>VLOOKUP($A12,'Return Data'!$B$7:$R$2843,14,0)</f>
        <v>14.355499999999999</v>
      </c>
      <c r="O12" s="66">
        <f>RANK(N12,N$8:N$13,0)</f>
        <v>1</v>
      </c>
      <c r="P12" s="65">
        <f>VLOOKUP($A12,'Return Data'!$B$7:$R$2843,15,0)</f>
        <v>16.5396</v>
      </c>
      <c r="Q12" s="66">
        <f>RANK(P12,P$8:P$13,0)</f>
        <v>2</v>
      </c>
      <c r="R12" s="65">
        <f>VLOOKUP($A12,'Return Data'!$B$7:$R$2843,16,0)</f>
        <v>13.9672</v>
      </c>
      <c r="S12" s="67">
        <f t="shared" si="4"/>
        <v>4</v>
      </c>
    </row>
    <row r="13" spans="1:20" x14ac:dyDescent="0.3">
      <c r="A13" s="63" t="s">
        <v>775</v>
      </c>
      <c r="B13" s="64">
        <f>VLOOKUP($A13,'Return Data'!$B$7:$R$2843,3,0)</f>
        <v>44365</v>
      </c>
      <c r="C13" s="65">
        <f>VLOOKUP($A13,'Return Data'!$B$7:$R$2843,4,0)</f>
        <v>93.962900000000005</v>
      </c>
      <c r="D13" s="65">
        <f>VLOOKUP($A13,'Return Data'!$B$7:$R$2843,10,0)</f>
        <v>14.068199999999999</v>
      </c>
      <c r="E13" s="66">
        <f t="shared" si="0"/>
        <v>3</v>
      </c>
      <c r="F13" s="65">
        <f>VLOOKUP($A13,'Return Data'!$B$7:$R$2843,11,0)</f>
        <v>22.247900000000001</v>
      </c>
      <c r="G13" s="66">
        <f t="shared" si="1"/>
        <v>3</v>
      </c>
      <c r="H13" s="65">
        <f>VLOOKUP($A13,'Return Data'!$B$7:$R$2843,12,0)</f>
        <v>38.428699999999999</v>
      </c>
      <c r="I13" s="66">
        <f t="shared" si="2"/>
        <v>3</v>
      </c>
      <c r="J13" s="65">
        <f>VLOOKUP($A13,'Return Data'!$B$7:$R$2843,13,0)</f>
        <v>60.506999999999998</v>
      </c>
      <c r="K13" s="66">
        <f t="shared" si="3"/>
        <v>3</v>
      </c>
      <c r="L13" s="65">
        <f>VLOOKUP($A13,'Return Data'!$B$7:$R$2843,17,0)</f>
        <v>20.611499999999999</v>
      </c>
      <c r="M13" s="66">
        <f>RANK(L13,L$8:L$13,0)</f>
        <v>3</v>
      </c>
      <c r="N13" s="65">
        <f>VLOOKUP($A13,'Return Data'!$B$7:$R$2843,14,0)</f>
        <v>13.940799999999999</v>
      </c>
      <c r="O13" s="66">
        <f>RANK(N13,N$8:N$13,0)</f>
        <v>2</v>
      </c>
      <c r="P13" s="65">
        <f>VLOOKUP($A13,'Return Data'!$B$7:$R$2843,15,0)</f>
        <v>14.7684</v>
      </c>
      <c r="Q13" s="66">
        <f>RANK(P13,P$8:P$13,0)</f>
        <v>3</v>
      </c>
      <c r="R13" s="65">
        <f>VLOOKUP($A13,'Return Data'!$B$7:$R$2843,16,0)</f>
        <v>14.893000000000001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13.469666666666667</v>
      </c>
      <c r="E15" s="74"/>
      <c r="F15" s="75">
        <f>AVERAGE(F8:F13)</f>
        <v>22.02045</v>
      </c>
      <c r="G15" s="74"/>
      <c r="H15" s="75">
        <f>AVERAGE(H8:H13)</f>
        <v>40.597516666666664</v>
      </c>
      <c r="I15" s="74"/>
      <c r="J15" s="75">
        <f>AVERAGE(J8:J13)</f>
        <v>63.302483333333335</v>
      </c>
      <c r="K15" s="74"/>
      <c r="L15" s="75">
        <f>AVERAGE(L8:L13)</f>
        <v>20.810179999999995</v>
      </c>
      <c r="M15" s="74"/>
      <c r="N15" s="75">
        <f>AVERAGE(N8:N13)</f>
        <v>12.252379999999999</v>
      </c>
      <c r="O15" s="74"/>
      <c r="P15" s="75">
        <f>AVERAGE(P8:P13)</f>
        <v>14.525740000000003</v>
      </c>
      <c r="Q15" s="74"/>
      <c r="R15" s="75">
        <f>AVERAGE(R8:R13)</f>
        <v>15.106966666666667</v>
      </c>
      <c r="S15" s="76"/>
    </row>
    <row r="16" spans="1:20" x14ac:dyDescent="0.3">
      <c r="A16" s="73" t="s">
        <v>28</v>
      </c>
      <c r="B16" s="74"/>
      <c r="C16" s="74"/>
      <c r="D16" s="75">
        <f>MIN(D8:D13)</f>
        <v>10.0871</v>
      </c>
      <c r="E16" s="74"/>
      <c r="F16" s="75">
        <f>MIN(F8:F13)</f>
        <v>14.2319</v>
      </c>
      <c r="G16" s="74"/>
      <c r="H16" s="75">
        <f>MIN(H8:H13)</f>
        <v>29.326499999999999</v>
      </c>
      <c r="I16" s="74"/>
      <c r="J16" s="75">
        <f>MIN(J8:J13)</f>
        <v>51.7</v>
      </c>
      <c r="K16" s="74"/>
      <c r="L16" s="75">
        <f>MIN(L8:L13)</f>
        <v>16.8188</v>
      </c>
      <c r="M16" s="74"/>
      <c r="N16" s="75">
        <f>MIN(N8:N13)</f>
        <v>9.2639999999999993</v>
      </c>
      <c r="O16" s="74"/>
      <c r="P16" s="75">
        <f>MIN(P8:P13)</f>
        <v>11.430400000000001</v>
      </c>
      <c r="Q16" s="74"/>
      <c r="R16" s="75">
        <f>MIN(R8:R13)</f>
        <v>12.029400000000001</v>
      </c>
      <c r="S16" s="76"/>
    </row>
    <row r="17" spans="1:19" ht="15" thickBot="1" x14ac:dyDescent="0.35">
      <c r="A17" s="77" t="s">
        <v>29</v>
      </c>
      <c r="B17" s="78"/>
      <c r="C17" s="78"/>
      <c r="D17" s="79">
        <f>MAX(D8:D13)</f>
        <v>17.206700000000001</v>
      </c>
      <c r="E17" s="78"/>
      <c r="F17" s="79">
        <f>MAX(F8:F13)</f>
        <v>28.865600000000001</v>
      </c>
      <c r="G17" s="78"/>
      <c r="H17" s="79">
        <f>MAX(H8:H13)</f>
        <v>53.950600000000001</v>
      </c>
      <c r="I17" s="78"/>
      <c r="J17" s="79">
        <f>MAX(J8:J13)</f>
        <v>79.962999999999994</v>
      </c>
      <c r="K17" s="78"/>
      <c r="L17" s="79">
        <f>MAX(L8:L13)</f>
        <v>25.202000000000002</v>
      </c>
      <c r="M17" s="78"/>
      <c r="N17" s="79">
        <f>MAX(N8:N13)</f>
        <v>14.355499999999999</v>
      </c>
      <c r="O17" s="78"/>
      <c r="P17" s="79">
        <f>MAX(P8:P13)</f>
        <v>17.232399999999998</v>
      </c>
      <c r="Q17" s="78"/>
      <c r="R17" s="79">
        <f>MAX(R8:R13)</f>
        <v>18.547699999999999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44365</v>
      </c>
      <c r="C8" s="65">
        <f>VLOOKUP($A8,'Return Data'!$B$7:$R$2843,4,0)</f>
        <v>88.493799999999993</v>
      </c>
      <c r="D8" s="65">
        <f>VLOOKUP($A8,'Return Data'!$B$7:$R$2843,10,0)</f>
        <v>9.6976999999999993</v>
      </c>
      <c r="E8" s="66">
        <f t="shared" ref="E8:E29" si="0">RANK(D8,D$8:D$29,0)</f>
        <v>9</v>
      </c>
      <c r="F8" s="65">
        <f>VLOOKUP($A8,'Return Data'!$B$7:$R$2843,11,0)</f>
        <v>14.761100000000001</v>
      </c>
      <c r="G8" s="66">
        <f t="shared" ref="G8:G29" si="1">RANK(F8,F$8:F$29,0)</f>
        <v>16</v>
      </c>
      <c r="H8" s="65">
        <f>VLOOKUP($A8,'Return Data'!$B$7:$R$2843,12,0)</f>
        <v>36.725299999999997</v>
      </c>
      <c r="I8" s="66">
        <f t="shared" ref="I8:I27" si="2">RANK(H8,H$8:H$29,0)</f>
        <v>14</v>
      </c>
      <c r="J8" s="65">
        <f>VLOOKUP($A8,'Return Data'!$B$7:$R$2843,13,0)</f>
        <v>54.751899999999999</v>
      </c>
      <c r="K8" s="66">
        <f t="shared" ref="K8:K26" si="3">RANK(J8,J$8:J$29,0)</f>
        <v>14</v>
      </c>
      <c r="L8" s="65">
        <f>VLOOKUP($A8,'Return Data'!$B$7:$R$2843,17,0)</f>
        <v>17.625</v>
      </c>
      <c r="M8" s="66">
        <f t="shared" ref="M8:M26" si="4">RANK(L8,L$8:L$29,0)</f>
        <v>13</v>
      </c>
      <c r="N8" s="65">
        <f>VLOOKUP($A8,'Return Data'!$B$7:$R$2843,14,0)</f>
        <v>14.0054</v>
      </c>
      <c r="O8" s="66">
        <f t="shared" ref="O8" si="5">RANK(N8,N$8:N$29,0)</f>
        <v>10</v>
      </c>
      <c r="P8" s="65">
        <f>VLOOKUP($A8,'Return Data'!$B$7:$R$2843,15,0)</f>
        <v>14.460100000000001</v>
      </c>
      <c r="Q8" s="66">
        <f t="shared" ref="Q8" si="6">RANK(P8,P$8:P$29,0)</f>
        <v>11</v>
      </c>
      <c r="R8" s="65">
        <f>VLOOKUP($A8,'Return Data'!$B$7:$R$2843,16,0)</f>
        <v>15.4483</v>
      </c>
      <c r="S8" s="67">
        <f t="shared" ref="S8:S29" si="7">RANK(R8,R$8:R$29,0)</f>
        <v>13</v>
      </c>
    </row>
    <row r="9" spans="1:20" x14ac:dyDescent="0.3">
      <c r="A9" s="63" t="s">
        <v>821</v>
      </c>
      <c r="B9" s="64">
        <f>VLOOKUP($A9,'Return Data'!$B$7:$R$2843,3,0)</f>
        <v>44365</v>
      </c>
      <c r="C9" s="65">
        <f>VLOOKUP($A9,'Return Data'!$B$7:$R$2843,4,0)</f>
        <v>45.41</v>
      </c>
      <c r="D9" s="65">
        <f>VLOOKUP($A9,'Return Data'!$B$7:$R$2843,10,0)</f>
        <v>9.4743999999999993</v>
      </c>
      <c r="E9" s="66">
        <f t="shared" si="0"/>
        <v>11</v>
      </c>
      <c r="F9" s="65">
        <f>VLOOKUP($A9,'Return Data'!$B$7:$R$2843,11,0)</f>
        <v>12.373200000000001</v>
      </c>
      <c r="G9" s="66">
        <f t="shared" si="1"/>
        <v>17</v>
      </c>
      <c r="H9" s="65">
        <f>VLOOKUP($A9,'Return Data'!$B$7:$R$2843,12,0)</f>
        <v>39.422800000000002</v>
      </c>
      <c r="I9" s="66">
        <f t="shared" si="2"/>
        <v>10</v>
      </c>
      <c r="J9" s="65">
        <f>VLOOKUP($A9,'Return Data'!$B$7:$R$2843,13,0)</f>
        <v>57.345799999999997</v>
      </c>
      <c r="K9" s="66">
        <f t="shared" si="3"/>
        <v>11</v>
      </c>
      <c r="L9" s="65">
        <f>VLOOKUP($A9,'Return Data'!$B$7:$R$2843,17,0)</f>
        <v>22.165500000000002</v>
      </c>
      <c r="M9" s="66">
        <f t="shared" si="4"/>
        <v>5</v>
      </c>
      <c r="N9" s="65">
        <f>VLOOKUP($A9,'Return Data'!$B$7:$R$2843,14,0)</f>
        <v>15.395899999999999</v>
      </c>
      <c r="O9" s="66">
        <f t="shared" ref="O9:O27" si="8">RANK(N9,N$8:N$29,0)</f>
        <v>6</v>
      </c>
      <c r="P9" s="65">
        <f>VLOOKUP($A9,'Return Data'!$B$7:$R$2843,15,0)</f>
        <v>19.240200000000002</v>
      </c>
      <c r="Q9" s="66">
        <f t="shared" ref="Q9:Q27" si="9">RANK(P9,P$8:P$29,0)</f>
        <v>2</v>
      </c>
      <c r="R9" s="65">
        <f>VLOOKUP($A9,'Return Data'!$B$7:$R$2843,16,0)</f>
        <v>17.421099999999999</v>
      </c>
      <c r="S9" s="67">
        <f t="shared" si="7"/>
        <v>9</v>
      </c>
    </row>
    <row r="10" spans="1:20" x14ac:dyDescent="0.3">
      <c r="A10" s="63" t="s">
        <v>823</v>
      </c>
      <c r="B10" s="64">
        <f>VLOOKUP($A10,'Return Data'!$B$7:$R$2843,3,0)</f>
        <v>44365</v>
      </c>
      <c r="C10" s="65">
        <f>VLOOKUP($A10,'Return Data'!$B$7:$R$2843,4,0)</f>
        <v>13.679</v>
      </c>
      <c r="D10" s="65">
        <f>VLOOKUP($A10,'Return Data'!$B$7:$R$2843,10,0)</f>
        <v>8.0916999999999994</v>
      </c>
      <c r="E10" s="66">
        <f t="shared" si="0"/>
        <v>18</v>
      </c>
      <c r="F10" s="65">
        <f>VLOOKUP($A10,'Return Data'!$B$7:$R$2843,11,0)</f>
        <v>12.353199999999999</v>
      </c>
      <c r="G10" s="66">
        <f t="shared" si="1"/>
        <v>20</v>
      </c>
      <c r="H10" s="65">
        <f>VLOOKUP($A10,'Return Data'!$B$7:$R$2843,12,0)</f>
        <v>34.226300000000002</v>
      </c>
      <c r="I10" s="66">
        <f t="shared" si="2"/>
        <v>17</v>
      </c>
      <c r="J10" s="65">
        <f>VLOOKUP($A10,'Return Data'!$B$7:$R$2843,13,0)</f>
        <v>48.0411</v>
      </c>
      <c r="K10" s="66">
        <f t="shared" si="3"/>
        <v>21</v>
      </c>
      <c r="L10" s="65">
        <f>VLOOKUP($A10,'Return Data'!$B$7:$R$2843,17,0)</f>
        <v>17.913599999999999</v>
      </c>
      <c r="M10" s="66">
        <f t="shared" si="4"/>
        <v>12</v>
      </c>
      <c r="N10" s="65">
        <f>VLOOKUP($A10,'Return Data'!$B$7:$R$2843,14,0)</f>
        <v>11.787800000000001</v>
      </c>
      <c r="O10" s="66">
        <f t="shared" si="8"/>
        <v>13</v>
      </c>
      <c r="P10" s="65"/>
      <c r="Q10" s="66"/>
      <c r="R10" s="65">
        <f>VLOOKUP($A10,'Return Data'!$B$7:$R$2843,16,0)</f>
        <v>8.8323</v>
      </c>
      <c r="S10" s="67">
        <f t="shared" si="7"/>
        <v>22</v>
      </c>
    </row>
    <row r="11" spans="1:20" x14ac:dyDescent="0.3">
      <c r="A11" s="63" t="s">
        <v>825</v>
      </c>
      <c r="B11" s="64">
        <f>VLOOKUP($A11,'Return Data'!$B$7:$R$2843,3,0)</f>
        <v>44365</v>
      </c>
      <c r="C11" s="65">
        <f>VLOOKUP($A11,'Return Data'!$B$7:$R$2843,4,0)</f>
        <v>34.167999999999999</v>
      </c>
      <c r="D11" s="65">
        <f>VLOOKUP($A11,'Return Data'!$B$7:$R$2843,10,0)</f>
        <v>11.126300000000001</v>
      </c>
      <c r="E11" s="66">
        <f t="shared" si="0"/>
        <v>5</v>
      </c>
      <c r="F11" s="65">
        <f>VLOOKUP($A11,'Return Data'!$B$7:$R$2843,11,0)</f>
        <v>17.049800000000001</v>
      </c>
      <c r="G11" s="66">
        <f t="shared" si="1"/>
        <v>13</v>
      </c>
      <c r="H11" s="65">
        <f>VLOOKUP($A11,'Return Data'!$B$7:$R$2843,12,0)</f>
        <v>36.274099999999997</v>
      </c>
      <c r="I11" s="66">
        <f t="shared" si="2"/>
        <v>15</v>
      </c>
      <c r="J11" s="65">
        <f>VLOOKUP($A11,'Return Data'!$B$7:$R$2843,13,0)</f>
        <v>54.942900000000002</v>
      </c>
      <c r="K11" s="66">
        <f t="shared" si="3"/>
        <v>13</v>
      </c>
      <c r="L11" s="65">
        <f>VLOOKUP($A11,'Return Data'!$B$7:$R$2843,17,0)</f>
        <v>18.526700000000002</v>
      </c>
      <c r="M11" s="66">
        <f t="shared" si="4"/>
        <v>11</v>
      </c>
      <c r="N11" s="65">
        <f>VLOOKUP($A11,'Return Data'!$B$7:$R$2843,14,0)</f>
        <v>13.742900000000001</v>
      </c>
      <c r="O11" s="66">
        <f t="shared" si="8"/>
        <v>12</v>
      </c>
      <c r="P11" s="65">
        <f>VLOOKUP($A11,'Return Data'!$B$7:$R$2843,15,0)</f>
        <v>13.973100000000001</v>
      </c>
      <c r="Q11" s="66">
        <f t="shared" si="9"/>
        <v>13</v>
      </c>
      <c r="R11" s="65">
        <f>VLOOKUP($A11,'Return Data'!$B$7:$R$2843,16,0)</f>
        <v>14.2362</v>
      </c>
      <c r="S11" s="67">
        <f t="shared" si="7"/>
        <v>15</v>
      </c>
    </row>
    <row r="12" spans="1:20" x14ac:dyDescent="0.3">
      <c r="A12" s="63" t="s">
        <v>828</v>
      </c>
      <c r="B12" s="64">
        <f>VLOOKUP($A12,'Return Data'!$B$7:$R$2843,3,0)</f>
        <v>44365</v>
      </c>
      <c r="C12" s="65">
        <f>VLOOKUP($A12,'Return Data'!$B$7:$R$2843,4,0)</f>
        <v>63.377400000000002</v>
      </c>
      <c r="D12" s="65">
        <f>VLOOKUP($A12,'Return Data'!$B$7:$R$2843,10,0)</f>
        <v>11.581099999999999</v>
      </c>
      <c r="E12" s="66">
        <f t="shared" si="0"/>
        <v>3</v>
      </c>
      <c r="F12" s="65">
        <f>VLOOKUP($A12,'Return Data'!$B$7:$R$2843,11,0)</f>
        <v>26.033899999999999</v>
      </c>
      <c r="G12" s="66">
        <f t="shared" si="1"/>
        <v>3</v>
      </c>
      <c r="H12" s="65">
        <f>VLOOKUP($A12,'Return Data'!$B$7:$R$2843,12,0)</f>
        <v>58.473199999999999</v>
      </c>
      <c r="I12" s="66">
        <f t="shared" si="2"/>
        <v>1</v>
      </c>
      <c r="J12" s="65">
        <f>VLOOKUP($A12,'Return Data'!$B$7:$R$2843,13,0)</f>
        <v>66.638800000000003</v>
      </c>
      <c r="K12" s="66">
        <f t="shared" si="3"/>
        <v>4</v>
      </c>
      <c r="L12" s="65">
        <f>VLOOKUP($A12,'Return Data'!$B$7:$R$2843,17,0)</f>
        <v>18.6678</v>
      </c>
      <c r="M12" s="66">
        <f t="shared" si="4"/>
        <v>10</v>
      </c>
      <c r="N12" s="65">
        <f>VLOOKUP($A12,'Return Data'!$B$7:$R$2843,14,0)</f>
        <v>16.025200000000002</v>
      </c>
      <c r="O12" s="66">
        <f t="shared" si="8"/>
        <v>5</v>
      </c>
      <c r="P12" s="65">
        <f>VLOOKUP($A12,'Return Data'!$B$7:$R$2843,15,0)</f>
        <v>15.803800000000001</v>
      </c>
      <c r="Q12" s="66">
        <f t="shared" si="9"/>
        <v>9</v>
      </c>
      <c r="R12" s="65">
        <f>VLOOKUP($A12,'Return Data'!$B$7:$R$2843,16,0)</f>
        <v>18.918600000000001</v>
      </c>
      <c r="S12" s="67">
        <f t="shared" si="7"/>
        <v>5</v>
      </c>
    </row>
    <row r="13" spans="1:20" x14ac:dyDescent="0.3">
      <c r="A13" s="63" t="s">
        <v>830</v>
      </c>
      <c r="B13" s="64">
        <f>VLOOKUP($A13,'Return Data'!$B$7:$R$2843,3,0)</f>
        <v>44365</v>
      </c>
      <c r="C13" s="65">
        <f>VLOOKUP($A13,'Return Data'!$B$7:$R$2843,4,0)</f>
        <v>103.551</v>
      </c>
      <c r="D13" s="65">
        <f>VLOOKUP($A13,'Return Data'!$B$7:$R$2843,10,0)</f>
        <v>9.5359999999999996</v>
      </c>
      <c r="E13" s="66">
        <f t="shared" si="0"/>
        <v>10</v>
      </c>
      <c r="F13" s="65">
        <f>VLOOKUP($A13,'Return Data'!$B$7:$R$2843,11,0)</f>
        <v>20.6326</v>
      </c>
      <c r="G13" s="66">
        <f t="shared" si="1"/>
        <v>7</v>
      </c>
      <c r="H13" s="65">
        <f>VLOOKUP($A13,'Return Data'!$B$7:$R$2843,12,0)</f>
        <v>42.551699999999997</v>
      </c>
      <c r="I13" s="66">
        <f t="shared" si="2"/>
        <v>5</v>
      </c>
      <c r="J13" s="65">
        <f>VLOOKUP($A13,'Return Data'!$B$7:$R$2843,13,0)</f>
        <v>57.695900000000002</v>
      </c>
      <c r="K13" s="66">
        <f t="shared" si="3"/>
        <v>10</v>
      </c>
      <c r="L13" s="65">
        <f>VLOOKUP($A13,'Return Data'!$B$7:$R$2843,17,0)</f>
        <v>11.882</v>
      </c>
      <c r="M13" s="66">
        <f t="shared" si="4"/>
        <v>17</v>
      </c>
      <c r="N13" s="65">
        <f>VLOOKUP($A13,'Return Data'!$B$7:$R$2843,14,0)</f>
        <v>8.2757000000000005</v>
      </c>
      <c r="O13" s="66">
        <f t="shared" si="8"/>
        <v>16</v>
      </c>
      <c r="P13" s="65">
        <f>VLOOKUP($A13,'Return Data'!$B$7:$R$2843,15,0)</f>
        <v>10.7819</v>
      </c>
      <c r="Q13" s="66">
        <f t="shared" si="9"/>
        <v>15</v>
      </c>
      <c r="R13" s="65">
        <f>VLOOKUP($A13,'Return Data'!$B$7:$R$2843,16,0)</f>
        <v>11.96</v>
      </c>
      <c r="S13" s="67">
        <f t="shared" si="7"/>
        <v>20</v>
      </c>
    </row>
    <row r="14" spans="1:20" x14ac:dyDescent="0.3">
      <c r="A14" s="63" t="s">
        <v>833</v>
      </c>
      <c r="B14" s="64">
        <f>VLOOKUP($A14,'Return Data'!$B$7:$R$2843,3,0)</f>
        <v>44365</v>
      </c>
      <c r="C14" s="65">
        <f>VLOOKUP($A14,'Return Data'!$B$7:$R$2843,4,0)</f>
        <v>46.61</v>
      </c>
      <c r="D14" s="65">
        <f>VLOOKUP($A14,'Return Data'!$B$7:$R$2843,10,0)</f>
        <v>9.3618000000000006</v>
      </c>
      <c r="E14" s="66">
        <f t="shared" si="0"/>
        <v>12</v>
      </c>
      <c r="F14" s="65">
        <f>VLOOKUP($A14,'Return Data'!$B$7:$R$2843,11,0)</f>
        <v>19.8201</v>
      </c>
      <c r="G14" s="66">
        <f t="shared" si="1"/>
        <v>10</v>
      </c>
      <c r="H14" s="65">
        <f>VLOOKUP($A14,'Return Data'!$B$7:$R$2843,12,0)</f>
        <v>37.249699999999997</v>
      </c>
      <c r="I14" s="66">
        <f t="shared" si="2"/>
        <v>13</v>
      </c>
      <c r="J14" s="65">
        <f>VLOOKUP($A14,'Return Data'!$B$7:$R$2843,13,0)</f>
        <v>54.696300000000001</v>
      </c>
      <c r="K14" s="66">
        <f t="shared" si="3"/>
        <v>15</v>
      </c>
      <c r="L14" s="65">
        <f>VLOOKUP($A14,'Return Data'!$B$7:$R$2843,17,0)</f>
        <v>20.6571</v>
      </c>
      <c r="M14" s="66">
        <f t="shared" si="4"/>
        <v>8</v>
      </c>
      <c r="N14" s="65">
        <f>VLOOKUP($A14,'Return Data'!$B$7:$R$2843,14,0)</f>
        <v>14.4124</v>
      </c>
      <c r="O14" s="66">
        <f t="shared" si="8"/>
        <v>9</v>
      </c>
      <c r="P14" s="65">
        <f>VLOOKUP($A14,'Return Data'!$B$7:$R$2843,15,0)</f>
        <v>14.409599999999999</v>
      </c>
      <c r="Q14" s="66">
        <f t="shared" si="9"/>
        <v>12</v>
      </c>
      <c r="R14" s="65">
        <f>VLOOKUP($A14,'Return Data'!$B$7:$R$2843,16,0)</f>
        <v>14.058299999999999</v>
      </c>
      <c r="S14" s="67">
        <f t="shared" si="7"/>
        <v>16</v>
      </c>
    </row>
    <row r="15" spans="1:20" x14ac:dyDescent="0.3">
      <c r="A15" s="63" t="s">
        <v>834</v>
      </c>
      <c r="B15" s="64">
        <f>VLOOKUP($A15,'Return Data'!$B$7:$R$2843,3,0)</f>
        <v>44365</v>
      </c>
      <c r="C15" s="65">
        <f>VLOOKUP($A15,'Return Data'!$B$7:$R$2843,4,0)</f>
        <v>14.09</v>
      </c>
      <c r="D15" s="65">
        <f>VLOOKUP($A15,'Return Data'!$B$7:$R$2843,10,0)</f>
        <v>8.7190999999999992</v>
      </c>
      <c r="E15" s="66">
        <f t="shared" si="0"/>
        <v>15</v>
      </c>
      <c r="F15" s="65">
        <f>VLOOKUP($A15,'Return Data'!$B$7:$R$2843,11,0)</f>
        <v>12.3604</v>
      </c>
      <c r="G15" s="66">
        <f t="shared" si="1"/>
        <v>18</v>
      </c>
      <c r="H15" s="65">
        <f>VLOOKUP($A15,'Return Data'!$B$7:$R$2843,12,0)</f>
        <v>33.049999999999997</v>
      </c>
      <c r="I15" s="66">
        <f t="shared" si="2"/>
        <v>20</v>
      </c>
      <c r="J15" s="65">
        <f>VLOOKUP($A15,'Return Data'!$B$7:$R$2843,13,0)</f>
        <v>50.534199999999998</v>
      </c>
      <c r="K15" s="66">
        <f t="shared" si="3"/>
        <v>18</v>
      </c>
      <c r="L15" s="65">
        <f>VLOOKUP($A15,'Return Data'!$B$7:$R$2843,17,0)</f>
        <v>17.563400000000001</v>
      </c>
      <c r="M15" s="66">
        <f t="shared" si="4"/>
        <v>14</v>
      </c>
      <c r="N15" s="65">
        <f>VLOOKUP($A15,'Return Data'!$B$7:$R$2843,14,0)</f>
        <v>11.5054</v>
      </c>
      <c r="O15" s="66">
        <f t="shared" si="8"/>
        <v>14</v>
      </c>
      <c r="P15" s="65"/>
      <c r="Q15" s="66"/>
      <c r="R15" s="65">
        <f>VLOOKUP($A15,'Return Data'!$B$7:$R$2843,16,0)</f>
        <v>10.0328</v>
      </c>
      <c r="S15" s="67">
        <f t="shared" si="7"/>
        <v>21</v>
      </c>
    </row>
    <row r="16" spans="1:20" x14ac:dyDescent="0.3">
      <c r="A16" s="63" t="s">
        <v>836</v>
      </c>
      <c r="B16" s="64">
        <f>VLOOKUP($A16,'Return Data'!$B$7:$R$2843,3,0)</f>
        <v>44365</v>
      </c>
      <c r="C16" s="65">
        <f>VLOOKUP($A16,'Return Data'!$B$7:$R$2843,4,0)</f>
        <v>54.64</v>
      </c>
      <c r="D16" s="65">
        <f>VLOOKUP($A16,'Return Data'!$B$7:$R$2843,10,0)</f>
        <v>7.2845000000000004</v>
      </c>
      <c r="E16" s="66">
        <f t="shared" si="0"/>
        <v>21</v>
      </c>
      <c r="F16" s="65">
        <f>VLOOKUP($A16,'Return Data'!$B$7:$R$2843,11,0)</f>
        <v>12.2202</v>
      </c>
      <c r="G16" s="66">
        <f t="shared" si="1"/>
        <v>21</v>
      </c>
      <c r="H16" s="65">
        <f>VLOOKUP($A16,'Return Data'!$B$7:$R$2843,12,0)</f>
        <v>23.312999999999999</v>
      </c>
      <c r="I16" s="66">
        <f t="shared" si="2"/>
        <v>22</v>
      </c>
      <c r="J16" s="65">
        <f>VLOOKUP($A16,'Return Data'!$B$7:$R$2843,13,0)</f>
        <v>49.698599999999999</v>
      </c>
      <c r="K16" s="66">
        <f t="shared" si="3"/>
        <v>19</v>
      </c>
      <c r="L16" s="65">
        <f>VLOOKUP($A16,'Return Data'!$B$7:$R$2843,17,0)</f>
        <v>17.2469</v>
      </c>
      <c r="M16" s="66">
        <f t="shared" si="4"/>
        <v>15</v>
      </c>
      <c r="N16" s="65">
        <f>VLOOKUP($A16,'Return Data'!$B$7:$R$2843,14,0)</f>
        <v>8.5449999999999999</v>
      </c>
      <c r="O16" s="66">
        <f t="shared" si="8"/>
        <v>15</v>
      </c>
      <c r="P16" s="65">
        <f>VLOOKUP($A16,'Return Data'!$B$7:$R$2843,15,0)</f>
        <v>15.3796</v>
      </c>
      <c r="Q16" s="66">
        <f t="shared" si="9"/>
        <v>10</v>
      </c>
      <c r="R16" s="65">
        <f>VLOOKUP($A16,'Return Data'!$B$7:$R$2843,16,0)</f>
        <v>12.618</v>
      </c>
      <c r="S16" s="67">
        <f t="shared" si="7"/>
        <v>19</v>
      </c>
    </row>
    <row r="17" spans="1:19" x14ac:dyDescent="0.3">
      <c r="A17" s="63" t="s">
        <v>838</v>
      </c>
      <c r="B17" s="64">
        <f>VLOOKUP($A17,'Return Data'!$B$7:$R$2843,3,0)</f>
        <v>44365</v>
      </c>
      <c r="C17" s="65">
        <f>VLOOKUP($A17,'Return Data'!$B$7:$R$2843,4,0)</f>
        <v>28.1798</v>
      </c>
      <c r="D17" s="65">
        <f>VLOOKUP($A17,'Return Data'!$B$7:$R$2843,10,0)</f>
        <v>9.8010999999999999</v>
      </c>
      <c r="E17" s="66">
        <f t="shared" si="0"/>
        <v>8</v>
      </c>
      <c r="F17" s="65">
        <f>VLOOKUP($A17,'Return Data'!$B$7:$R$2843,11,0)</f>
        <v>17.439800000000002</v>
      </c>
      <c r="G17" s="66">
        <f t="shared" si="1"/>
        <v>12</v>
      </c>
      <c r="H17" s="65">
        <f>VLOOKUP($A17,'Return Data'!$B$7:$R$2843,12,0)</f>
        <v>39.286099999999998</v>
      </c>
      <c r="I17" s="66">
        <f t="shared" si="2"/>
        <v>11</v>
      </c>
      <c r="J17" s="65">
        <f>VLOOKUP($A17,'Return Data'!$B$7:$R$2843,13,0)</f>
        <v>64.923400000000001</v>
      </c>
      <c r="K17" s="66">
        <f t="shared" si="3"/>
        <v>5</v>
      </c>
      <c r="L17" s="65">
        <f>VLOOKUP($A17,'Return Data'!$B$7:$R$2843,17,0)</f>
        <v>27.066099999999999</v>
      </c>
      <c r="M17" s="66">
        <f t="shared" si="4"/>
        <v>2</v>
      </c>
      <c r="N17" s="65">
        <f>VLOOKUP($A17,'Return Data'!$B$7:$R$2843,14,0)</f>
        <v>22.018799999999999</v>
      </c>
      <c r="O17" s="66">
        <f t="shared" si="8"/>
        <v>1</v>
      </c>
      <c r="P17" s="65">
        <f>VLOOKUP($A17,'Return Data'!$B$7:$R$2843,15,0)</f>
        <v>20.256399999999999</v>
      </c>
      <c r="Q17" s="66">
        <f t="shared" si="9"/>
        <v>1</v>
      </c>
      <c r="R17" s="65">
        <f>VLOOKUP($A17,'Return Data'!$B$7:$R$2843,16,0)</f>
        <v>16.8903</v>
      </c>
      <c r="S17" s="67">
        <f t="shared" si="7"/>
        <v>10</v>
      </c>
    </row>
    <row r="18" spans="1:19" x14ac:dyDescent="0.3">
      <c r="A18" s="63" t="s">
        <v>841</v>
      </c>
      <c r="B18" s="64">
        <f>VLOOKUP($A18,'Return Data'!$B$7:$R$2843,3,0)</f>
        <v>44365</v>
      </c>
      <c r="C18" s="65">
        <f>VLOOKUP($A18,'Return Data'!$B$7:$R$2843,4,0)</f>
        <v>11.625500000000001</v>
      </c>
      <c r="D18" s="65">
        <f>VLOOKUP($A18,'Return Data'!$B$7:$R$2843,10,0)</f>
        <v>5.4992999999999999</v>
      </c>
      <c r="E18" s="66">
        <f t="shared" si="0"/>
        <v>22</v>
      </c>
      <c r="F18" s="65">
        <f>VLOOKUP($A18,'Return Data'!$B$7:$R$2843,11,0)</f>
        <v>6.6032000000000002</v>
      </c>
      <c r="G18" s="66">
        <f t="shared" si="1"/>
        <v>22</v>
      </c>
      <c r="H18" s="65">
        <f>VLOOKUP($A18,'Return Data'!$B$7:$R$2843,12,0)</f>
        <v>33.327599999999997</v>
      </c>
      <c r="I18" s="66">
        <f t="shared" si="2"/>
        <v>19</v>
      </c>
      <c r="J18" s="65">
        <f>VLOOKUP($A18,'Return Data'!$B$7:$R$2843,13,0)</f>
        <v>43.093600000000002</v>
      </c>
      <c r="K18" s="66">
        <f t="shared" si="3"/>
        <v>22</v>
      </c>
      <c r="L18" s="65">
        <f>VLOOKUP($A18,'Return Data'!$B$7:$R$2843,17,0)</f>
        <v>9.8792000000000009</v>
      </c>
      <c r="M18" s="66">
        <f t="shared" si="4"/>
        <v>18</v>
      </c>
      <c r="N18" s="65">
        <f>VLOOKUP($A18,'Return Data'!$B$7:$R$2843,14,0)</f>
        <v>8.2212999999999994</v>
      </c>
      <c r="O18" s="66">
        <f t="shared" si="8"/>
        <v>17</v>
      </c>
      <c r="P18" s="65">
        <f>VLOOKUP($A18,'Return Data'!$B$7:$R$2843,15,0)</f>
        <v>13.4552</v>
      </c>
      <c r="Q18" s="66">
        <f t="shared" si="9"/>
        <v>14</v>
      </c>
      <c r="R18" s="65">
        <f>VLOOKUP($A18,'Return Data'!$B$7:$R$2843,16,0)</f>
        <v>13.820600000000001</v>
      </c>
      <c r="S18" s="67">
        <f t="shared" si="7"/>
        <v>17</v>
      </c>
    </row>
    <row r="19" spans="1:19" x14ac:dyDescent="0.3">
      <c r="A19" s="63" t="s">
        <v>842</v>
      </c>
      <c r="B19" s="64">
        <f>VLOOKUP($A19,'Return Data'!$B$7:$R$2843,3,0)</f>
        <v>44365</v>
      </c>
      <c r="C19" s="65">
        <f>VLOOKUP($A19,'Return Data'!$B$7:$R$2843,4,0)</f>
        <v>15.031000000000001</v>
      </c>
      <c r="D19" s="65">
        <f>VLOOKUP($A19,'Return Data'!$B$7:$R$2843,10,0)</f>
        <v>9.3482000000000003</v>
      </c>
      <c r="E19" s="66">
        <f t="shared" si="0"/>
        <v>13</v>
      </c>
      <c r="F19" s="65">
        <f>VLOOKUP($A19,'Return Data'!$B$7:$R$2843,11,0)</f>
        <v>20.027200000000001</v>
      </c>
      <c r="G19" s="66">
        <f t="shared" si="1"/>
        <v>8</v>
      </c>
      <c r="H19" s="65">
        <f>VLOOKUP($A19,'Return Data'!$B$7:$R$2843,12,0)</f>
        <v>40.6738</v>
      </c>
      <c r="I19" s="66">
        <f t="shared" si="2"/>
        <v>8</v>
      </c>
      <c r="J19" s="65">
        <f>VLOOKUP($A19,'Return Data'!$B$7:$R$2843,13,0)</f>
        <v>61.017699999999998</v>
      </c>
      <c r="K19" s="66">
        <f t="shared" si="3"/>
        <v>8</v>
      </c>
      <c r="L19" s="65"/>
      <c r="M19" s="66"/>
      <c r="N19" s="65"/>
      <c r="O19" s="66"/>
      <c r="P19" s="65"/>
      <c r="Q19" s="66"/>
      <c r="R19" s="65">
        <f>VLOOKUP($A19,'Return Data'!$B$7:$R$2843,16,0)</f>
        <v>23.5642</v>
      </c>
      <c r="S19" s="67">
        <f t="shared" si="7"/>
        <v>3</v>
      </c>
    </row>
    <row r="20" spans="1:19" x14ac:dyDescent="0.3">
      <c r="A20" s="63" t="s">
        <v>844</v>
      </c>
      <c r="B20" s="64">
        <f>VLOOKUP($A20,'Return Data'!$B$7:$R$2843,3,0)</f>
        <v>44365</v>
      </c>
      <c r="C20" s="65">
        <f>VLOOKUP($A20,'Return Data'!$B$7:$R$2843,4,0)</f>
        <v>15.48</v>
      </c>
      <c r="D20" s="65">
        <f>VLOOKUP($A20,'Return Data'!$B$7:$R$2843,10,0)</f>
        <v>10.69</v>
      </c>
      <c r="E20" s="66">
        <f t="shared" si="0"/>
        <v>7</v>
      </c>
      <c r="F20" s="65">
        <f>VLOOKUP($A20,'Return Data'!$B$7:$R$2843,11,0)</f>
        <v>16.2075</v>
      </c>
      <c r="G20" s="66">
        <f t="shared" si="1"/>
        <v>14</v>
      </c>
      <c r="H20" s="65">
        <f>VLOOKUP($A20,'Return Data'!$B$7:$R$2843,12,0)</f>
        <v>28.571400000000001</v>
      </c>
      <c r="I20" s="66">
        <f t="shared" si="2"/>
        <v>21</v>
      </c>
      <c r="J20" s="65">
        <f>VLOOKUP($A20,'Return Data'!$B$7:$R$2843,13,0)</f>
        <v>50.833100000000002</v>
      </c>
      <c r="K20" s="66">
        <f t="shared" si="3"/>
        <v>16</v>
      </c>
      <c r="L20" s="65">
        <f>VLOOKUP($A20,'Return Data'!$B$7:$R$2843,17,0)</f>
        <v>19.263100000000001</v>
      </c>
      <c r="M20" s="66">
        <f t="shared" si="4"/>
        <v>9</v>
      </c>
      <c r="N20" s="65"/>
      <c r="O20" s="66"/>
      <c r="P20" s="65"/>
      <c r="Q20" s="66"/>
      <c r="R20" s="65">
        <f>VLOOKUP($A20,'Return Data'!$B$7:$R$2843,16,0)</f>
        <v>18.1556</v>
      </c>
      <c r="S20" s="67">
        <f t="shared" si="7"/>
        <v>7</v>
      </c>
    </row>
    <row r="21" spans="1:19" x14ac:dyDescent="0.3">
      <c r="A21" s="63" t="s">
        <v>846</v>
      </c>
      <c r="B21" s="64">
        <f>VLOOKUP($A21,'Return Data'!$B$7:$R$2843,3,0)</f>
        <v>44365</v>
      </c>
      <c r="C21" s="65">
        <f>VLOOKUP($A21,'Return Data'!$B$7:$R$2843,4,0)</f>
        <v>17.527000000000001</v>
      </c>
      <c r="D21" s="65">
        <f>VLOOKUP($A21,'Return Data'!$B$7:$R$2843,10,0)</f>
        <v>9.2500999999999998</v>
      </c>
      <c r="E21" s="66">
        <f t="shared" si="0"/>
        <v>14</v>
      </c>
      <c r="F21" s="65">
        <f>VLOOKUP($A21,'Return Data'!$B$7:$R$2843,11,0)</f>
        <v>21.91</v>
      </c>
      <c r="G21" s="66">
        <f t="shared" si="1"/>
        <v>4</v>
      </c>
      <c r="H21" s="65">
        <f>VLOOKUP($A21,'Return Data'!$B$7:$R$2843,12,0)</f>
        <v>40.621000000000002</v>
      </c>
      <c r="I21" s="66">
        <f t="shared" si="2"/>
        <v>9</v>
      </c>
      <c r="J21" s="65">
        <f>VLOOKUP($A21,'Return Data'!$B$7:$R$2843,13,0)</f>
        <v>71.195499999999996</v>
      </c>
      <c r="K21" s="66">
        <f t="shared" si="3"/>
        <v>3</v>
      </c>
      <c r="L21" s="65"/>
      <c r="M21" s="66"/>
      <c r="N21" s="65"/>
      <c r="O21" s="66"/>
      <c r="P21" s="65"/>
      <c r="Q21" s="66"/>
      <c r="R21" s="65">
        <f>VLOOKUP($A21,'Return Data'!$B$7:$R$2843,16,0)</f>
        <v>30.6553</v>
      </c>
      <c r="S21" s="67">
        <f t="shared" si="7"/>
        <v>1</v>
      </c>
    </row>
    <row r="22" spans="1:19" x14ac:dyDescent="0.3">
      <c r="A22" s="63" t="s">
        <v>848</v>
      </c>
      <c r="B22" s="64">
        <f>VLOOKUP($A22,'Return Data'!$B$7:$R$2843,3,0)</f>
        <v>44365</v>
      </c>
      <c r="C22" s="65">
        <f>VLOOKUP($A22,'Return Data'!$B$7:$R$2843,4,0)</f>
        <v>35.023499999999999</v>
      </c>
      <c r="D22" s="65">
        <f>VLOOKUP($A22,'Return Data'!$B$7:$R$2843,10,0)</f>
        <v>8.0305</v>
      </c>
      <c r="E22" s="66">
        <f t="shared" si="0"/>
        <v>19</v>
      </c>
      <c r="F22" s="65">
        <f>VLOOKUP($A22,'Return Data'!$B$7:$R$2843,11,0)</f>
        <v>12.3574</v>
      </c>
      <c r="G22" s="66">
        <f t="shared" si="1"/>
        <v>19</v>
      </c>
      <c r="H22" s="65">
        <f>VLOOKUP($A22,'Return Data'!$B$7:$R$2843,12,0)</f>
        <v>36.219900000000003</v>
      </c>
      <c r="I22" s="66">
        <f t="shared" si="2"/>
        <v>16</v>
      </c>
      <c r="J22" s="65">
        <f>VLOOKUP($A22,'Return Data'!$B$7:$R$2843,13,0)</f>
        <v>50.573300000000003</v>
      </c>
      <c r="K22" s="66">
        <f t="shared" si="3"/>
        <v>17</v>
      </c>
      <c r="L22" s="65">
        <f>VLOOKUP($A22,'Return Data'!$B$7:$R$2843,17,0)</f>
        <v>20.778600000000001</v>
      </c>
      <c r="M22" s="66">
        <f t="shared" si="4"/>
        <v>7</v>
      </c>
      <c r="N22" s="65">
        <f>VLOOKUP($A22,'Return Data'!$B$7:$R$2843,14,0)</f>
        <v>14.6845</v>
      </c>
      <c r="O22" s="66">
        <f t="shared" si="8"/>
        <v>8</v>
      </c>
      <c r="P22" s="65">
        <f>VLOOKUP($A22,'Return Data'!$B$7:$R$2843,15,0)</f>
        <v>16.657699999999998</v>
      </c>
      <c r="Q22" s="66">
        <f t="shared" si="9"/>
        <v>5</v>
      </c>
      <c r="R22" s="65">
        <f>VLOOKUP($A22,'Return Data'!$B$7:$R$2843,16,0)</f>
        <v>16.726900000000001</v>
      </c>
      <c r="S22" s="67">
        <f t="shared" si="7"/>
        <v>11</v>
      </c>
    </row>
    <row r="23" spans="1:19" x14ac:dyDescent="0.3">
      <c r="A23" s="63" t="s">
        <v>851</v>
      </c>
      <c r="B23" s="64">
        <f>VLOOKUP($A23,'Return Data'!$B$7:$R$2843,3,0)</f>
        <v>44365</v>
      </c>
      <c r="C23" s="65">
        <f>VLOOKUP($A23,'Return Data'!$B$7:$R$2843,4,0)</f>
        <v>73.278000000000006</v>
      </c>
      <c r="D23" s="65">
        <f>VLOOKUP($A23,'Return Data'!$B$7:$R$2843,10,0)</f>
        <v>7.5862999999999996</v>
      </c>
      <c r="E23" s="66">
        <f t="shared" si="0"/>
        <v>20</v>
      </c>
      <c r="F23" s="65">
        <f>VLOOKUP($A23,'Return Data'!$B$7:$R$2843,11,0)</f>
        <v>26.1602</v>
      </c>
      <c r="G23" s="66">
        <f t="shared" si="1"/>
        <v>2</v>
      </c>
      <c r="H23" s="65">
        <f>VLOOKUP($A23,'Return Data'!$B$7:$R$2843,12,0)</f>
        <v>51.432699999999997</v>
      </c>
      <c r="I23" s="66">
        <f t="shared" si="2"/>
        <v>2</v>
      </c>
      <c r="J23" s="65">
        <f>VLOOKUP($A23,'Return Data'!$B$7:$R$2843,13,0)</f>
        <v>76.339799999999997</v>
      </c>
      <c r="K23" s="66">
        <f t="shared" si="3"/>
        <v>1</v>
      </c>
      <c r="L23" s="65">
        <f>VLOOKUP($A23,'Return Data'!$B$7:$R$2843,17,0)</f>
        <v>21.408300000000001</v>
      </c>
      <c r="M23" s="66">
        <f t="shared" si="4"/>
        <v>6</v>
      </c>
      <c r="N23" s="65">
        <f>VLOOKUP($A23,'Return Data'!$B$7:$R$2843,14,0)</f>
        <v>14.7087</v>
      </c>
      <c r="O23" s="66">
        <f t="shared" si="8"/>
        <v>7</v>
      </c>
      <c r="P23" s="65">
        <f>VLOOKUP($A23,'Return Data'!$B$7:$R$2843,15,0)</f>
        <v>15.8233</v>
      </c>
      <c r="Q23" s="66">
        <f t="shared" si="9"/>
        <v>8</v>
      </c>
      <c r="R23" s="65">
        <f>VLOOKUP($A23,'Return Data'!$B$7:$R$2843,16,0)</f>
        <v>18.601500000000001</v>
      </c>
      <c r="S23" s="67">
        <f t="shared" si="7"/>
        <v>6</v>
      </c>
    </row>
    <row r="24" spans="1:19" x14ac:dyDescent="0.3">
      <c r="A24" s="63" t="s">
        <v>853</v>
      </c>
      <c r="B24" s="64">
        <f>VLOOKUP($A24,'Return Data'!$B$7:$R$2843,3,0)</f>
        <v>44365</v>
      </c>
      <c r="C24" s="65">
        <f>VLOOKUP($A24,'Return Data'!$B$7:$R$2843,4,0)</f>
        <v>104.02</v>
      </c>
      <c r="D24" s="65">
        <f>VLOOKUP($A24,'Return Data'!$B$7:$R$2843,10,0)</f>
        <v>11.2394</v>
      </c>
      <c r="E24" s="66">
        <f t="shared" si="0"/>
        <v>4</v>
      </c>
      <c r="F24" s="65">
        <f>VLOOKUP($A24,'Return Data'!$B$7:$R$2843,11,0)</f>
        <v>21.306100000000001</v>
      </c>
      <c r="G24" s="66">
        <f t="shared" si="1"/>
        <v>5</v>
      </c>
      <c r="H24" s="65">
        <f>VLOOKUP($A24,'Return Data'!$B$7:$R$2843,12,0)</f>
        <v>45.319899999999997</v>
      </c>
      <c r="I24" s="66">
        <f t="shared" si="2"/>
        <v>4</v>
      </c>
      <c r="J24" s="65">
        <f>VLOOKUP($A24,'Return Data'!$B$7:$R$2843,13,0)</f>
        <v>61.421500000000002</v>
      </c>
      <c r="K24" s="66">
        <f t="shared" si="3"/>
        <v>7</v>
      </c>
      <c r="L24" s="65">
        <f>VLOOKUP($A24,'Return Data'!$B$7:$R$2843,17,0)</f>
        <v>24.341200000000001</v>
      </c>
      <c r="M24" s="66">
        <f t="shared" si="4"/>
        <v>3</v>
      </c>
      <c r="N24" s="65">
        <f>VLOOKUP($A24,'Return Data'!$B$7:$R$2843,14,0)</f>
        <v>17.8767</v>
      </c>
      <c r="O24" s="66">
        <f t="shared" si="8"/>
        <v>2</v>
      </c>
      <c r="P24" s="65">
        <f>VLOOKUP($A24,'Return Data'!$B$7:$R$2843,15,0)</f>
        <v>17.125599999999999</v>
      </c>
      <c r="Q24" s="66">
        <f t="shared" si="9"/>
        <v>4</v>
      </c>
      <c r="R24" s="65">
        <f>VLOOKUP($A24,'Return Data'!$B$7:$R$2843,16,0)</f>
        <v>15.368499999999999</v>
      </c>
      <c r="S24" s="67">
        <f t="shared" si="7"/>
        <v>14</v>
      </c>
    </row>
    <row r="25" spans="1:19" x14ac:dyDescent="0.3">
      <c r="A25" s="63" t="s">
        <v>855</v>
      </c>
      <c r="B25" s="64">
        <f>VLOOKUP($A25,'Return Data'!$B$7:$R$2843,3,0)</f>
        <v>44365</v>
      </c>
      <c r="C25" s="65">
        <f>VLOOKUP($A25,'Return Data'!$B$7:$R$2843,4,0)</f>
        <v>51.171199999999999</v>
      </c>
      <c r="D25" s="65">
        <f>VLOOKUP($A25,'Return Data'!$B$7:$R$2843,10,0)</f>
        <v>13.297800000000001</v>
      </c>
      <c r="E25" s="66">
        <f t="shared" si="0"/>
        <v>1</v>
      </c>
      <c r="F25" s="65">
        <f>VLOOKUP($A25,'Return Data'!$B$7:$R$2843,11,0)</f>
        <v>30.152000000000001</v>
      </c>
      <c r="G25" s="66">
        <f t="shared" si="1"/>
        <v>1</v>
      </c>
      <c r="H25" s="65">
        <f>VLOOKUP($A25,'Return Data'!$B$7:$R$2843,12,0)</f>
        <v>49.697400000000002</v>
      </c>
      <c r="I25" s="66">
        <f t="shared" si="2"/>
        <v>3</v>
      </c>
      <c r="J25" s="65">
        <f>VLOOKUP($A25,'Return Data'!$B$7:$R$2843,13,0)</f>
        <v>73.379400000000004</v>
      </c>
      <c r="K25" s="66">
        <f t="shared" si="3"/>
        <v>2</v>
      </c>
      <c r="L25" s="65">
        <f>VLOOKUP($A25,'Return Data'!$B$7:$R$2843,17,0)</f>
        <v>28.251200000000001</v>
      </c>
      <c r="M25" s="66">
        <f t="shared" si="4"/>
        <v>1</v>
      </c>
      <c r="N25" s="65">
        <f>VLOOKUP($A25,'Return Data'!$B$7:$R$2843,14,0)</f>
        <v>17.499400000000001</v>
      </c>
      <c r="O25" s="66">
        <f t="shared" si="8"/>
        <v>3</v>
      </c>
      <c r="P25" s="65">
        <f>VLOOKUP($A25,'Return Data'!$B$7:$R$2843,15,0)</f>
        <v>16.518599999999999</v>
      </c>
      <c r="Q25" s="66">
        <f t="shared" si="9"/>
        <v>6</v>
      </c>
      <c r="R25" s="65">
        <f>VLOOKUP($A25,'Return Data'!$B$7:$R$2843,16,0)</f>
        <v>18.0322</v>
      </c>
      <c r="S25" s="67">
        <f t="shared" si="7"/>
        <v>8</v>
      </c>
    </row>
    <row r="26" spans="1:19" x14ac:dyDescent="0.3">
      <c r="A26" s="63" t="s">
        <v>856</v>
      </c>
      <c r="B26" s="64">
        <f>VLOOKUP($A26,'Return Data'!$B$7:$R$2843,3,0)</f>
        <v>44365</v>
      </c>
      <c r="C26" s="65">
        <f>VLOOKUP($A26,'Return Data'!$B$7:$R$2843,4,0)</f>
        <v>224.96090000000001</v>
      </c>
      <c r="D26" s="65">
        <f>VLOOKUP($A26,'Return Data'!$B$7:$R$2843,10,0)</f>
        <v>12.534000000000001</v>
      </c>
      <c r="E26" s="66">
        <f t="shared" si="0"/>
        <v>2</v>
      </c>
      <c r="F26" s="65">
        <f>VLOOKUP($A26,'Return Data'!$B$7:$R$2843,11,0)</f>
        <v>19.905000000000001</v>
      </c>
      <c r="G26" s="66">
        <f t="shared" si="1"/>
        <v>9</v>
      </c>
      <c r="H26" s="65">
        <f>VLOOKUP($A26,'Return Data'!$B$7:$R$2843,12,0)</f>
        <v>42.438699999999997</v>
      </c>
      <c r="I26" s="66">
        <f t="shared" si="2"/>
        <v>6</v>
      </c>
      <c r="J26" s="65">
        <f>VLOOKUP($A26,'Return Data'!$B$7:$R$2843,13,0)</f>
        <v>56.160499999999999</v>
      </c>
      <c r="K26" s="66">
        <f t="shared" si="3"/>
        <v>12</v>
      </c>
      <c r="L26" s="65">
        <f>VLOOKUP($A26,'Return Data'!$B$7:$R$2843,17,0)</f>
        <v>22.256900000000002</v>
      </c>
      <c r="M26" s="66">
        <f t="shared" si="4"/>
        <v>4</v>
      </c>
      <c r="N26" s="65">
        <f>VLOOKUP($A26,'Return Data'!$B$7:$R$2843,14,0)</f>
        <v>16.668800000000001</v>
      </c>
      <c r="O26" s="66">
        <f t="shared" si="8"/>
        <v>4</v>
      </c>
      <c r="P26" s="65">
        <f>VLOOKUP($A26,'Return Data'!$B$7:$R$2843,15,0)</f>
        <v>17.9223</v>
      </c>
      <c r="Q26" s="66">
        <f t="shared" si="9"/>
        <v>3</v>
      </c>
      <c r="R26" s="65">
        <f>VLOOKUP($A26,'Return Data'!$B$7:$R$2843,16,0)</f>
        <v>16.5639</v>
      </c>
      <c r="S26" s="67">
        <f t="shared" si="7"/>
        <v>12</v>
      </c>
    </row>
    <row r="27" spans="1:19" x14ac:dyDescent="0.3">
      <c r="A27" s="63" t="s">
        <v>859</v>
      </c>
      <c r="B27" s="64">
        <f>VLOOKUP($A27,'Return Data'!$B$7:$R$2843,3,0)</f>
        <v>44365</v>
      </c>
      <c r="C27" s="65">
        <f>VLOOKUP($A27,'Return Data'!$B$7:$R$2843,4,0)</f>
        <v>258.95330000000001</v>
      </c>
      <c r="D27" s="65">
        <f>VLOOKUP($A27,'Return Data'!$B$7:$R$2843,10,0)</f>
        <v>8.1750000000000007</v>
      </c>
      <c r="E27" s="66">
        <f t="shared" si="0"/>
        <v>17</v>
      </c>
      <c r="F27" s="65">
        <f>VLOOKUP($A27,'Return Data'!$B$7:$R$2843,11,0)</f>
        <v>14.917</v>
      </c>
      <c r="G27" s="66">
        <f t="shared" si="1"/>
        <v>15</v>
      </c>
      <c r="H27" s="65">
        <f>VLOOKUP($A27,'Return Data'!$B$7:$R$2843,12,0)</f>
        <v>34.031399999999998</v>
      </c>
      <c r="I27" s="66">
        <f t="shared" si="2"/>
        <v>18</v>
      </c>
      <c r="J27" s="65">
        <f>VLOOKUP($A27,'Return Data'!$B$7:$R$2843,13,0)</f>
        <v>48.710900000000002</v>
      </c>
      <c r="K27" s="66">
        <f t="shared" ref="K27" si="10">RANK(J27,J$8:J$29,0)</f>
        <v>20</v>
      </c>
      <c r="L27" s="65">
        <f>VLOOKUP($A27,'Return Data'!$B$7:$R$2843,17,0)</f>
        <v>16.769400000000001</v>
      </c>
      <c r="M27" s="66">
        <f t="shared" ref="M27" si="11">RANK(L27,L$8:L$29,0)</f>
        <v>16</v>
      </c>
      <c r="N27" s="65">
        <f>VLOOKUP($A27,'Return Data'!$B$7:$R$2843,14,0)</f>
        <v>13.835100000000001</v>
      </c>
      <c r="O27" s="66">
        <f t="shared" si="8"/>
        <v>11</v>
      </c>
      <c r="P27" s="65">
        <f>VLOOKUP($A27,'Return Data'!$B$7:$R$2843,15,0)</f>
        <v>15.824299999999999</v>
      </c>
      <c r="Q27" s="66">
        <f t="shared" si="9"/>
        <v>7</v>
      </c>
      <c r="R27" s="65">
        <f>VLOOKUP($A27,'Return Data'!$B$7:$R$2843,16,0)</f>
        <v>13.095599999999999</v>
      </c>
      <c r="S27" s="67">
        <f t="shared" si="7"/>
        <v>18</v>
      </c>
    </row>
    <row r="28" spans="1:19" x14ac:dyDescent="0.3">
      <c r="A28" s="63" t="s">
        <v>860</v>
      </c>
      <c r="B28" s="64">
        <f>VLOOKUP($A28,'Return Data'!$B$7:$R$2843,3,0)</f>
        <v>44365</v>
      </c>
      <c r="C28" s="65">
        <f>VLOOKUP($A28,'Return Data'!$B$7:$R$2843,4,0)</f>
        <v>13.7042</v>
      </c>
      <c r="D28" s="65">
        <f>VLOOKUP($A28,'Return Data'!$B$7:$R$2843,10,0)</f>
        <v>10.7598</v>
      </c>
      <c r="E28" s="66">
        <f t="shared" si="0"/>
        <v>6</v>
      </c>
      <c r="F28" s="65">
        <f>VLOOKUP($A28,'Return Data'!$B$7:$R$2843,11,0)</f>
        <v>20.9785</v>
      </c>
      <c r="G28" s="66">
        <f t="shared" si="1"/>
        <v>6</v>
      </c>
      <c r="H28" s="65">
        <f>VLOOKUP($A28,'Return Data'!$B$7:$R$2843,12,0)</f>
        <v>41.927100000000003</v>
      </c>
      <c r="I28" s="66">
        <f t="shared" ref="I28" si="12">RANK(H28,H$8:H$29,0)</f>
        <v>7</v>
      </c>
      <c r="J28" s="65">
        <f>VLOOKUP($A28,'Return Data'!$B$7:$R$2843,13,0)</f>
        <v>64.238200000000006</v>
      </c>
      <c r="K28" s="66">
        <f t="shared" ref="K28:K29" si="13">RANK(J28,J$8:J$29,0)</f>
        <v>6</v>
      </c>
      <c r="L28" s="65"/>
      <c r="M28" s="66"/>
      <c r="N28" s="65"/>
      <c r="O28" s="66"/>
      <c r="P28" s="65"/>
      <c r="Q28" s="66"/>
      <c r="R28" s="65">
        <f>VLOOKUP($A28,'Return Data'!$B$7:$R$2843,16,0)</f>
        <v>22.755299999999998</v>
      </c>
      <c r="S28" s="67">
        <f t="shared" si="7"/>
        <v>4</v>
      </c>
    </row>
    <row r="29" spans="1:19" x14ac:dyDescent="0.3">
      <c r="A29" s="63" t="s">
        <v>862</v>
      </c>
      <c r="B29" s="64">
        <f>VLOOKUP($A29,'Return Data'!$B$7:$R$2843,3,0)</f>
        <v>44365</v>
      </c>
      <c r="C29" s="65">
        <f>VLOOKUP($A29,'Return Data'!$B$7:$R$2843,4,0)</f>
        <v>15.99</v>
      </c>
      <c r="D29" s="65">
        <f>VLOOKUP($A29,'Return Data'!$B$7:$R$2843,10,0)</f>
        <v>8.7015999999999991</v>
      </c>
      <c r="E29" s="66">
        <f t="shared" si="0"/>
        <v>16</v>
      </c>
      <c r="F29" s="65">
        <f>VLOOKUP($A29,'Return Data'!$B$7:$R$2843,11,0)</f>
        <v>19.061800000000002</v>
      </c>
      <c r="G29" s="66">
        <f t="shared" si="1"/>
        <v>11</v>
      </c>
      <c r="H29" s="65">
        <f>VLOOKUP($A29,'Return Data'!$B$7:$R$2843,12,0)</f>
        <v>37.726100000000002</v>
      </c>
      <c r="I29" s="66">
        <f>RANK(H29,H$8:H$29,0)</f>
        <v>12</v>
      </c>
      <c r="J29" s="65">
        <f>VLOOKUP($A29,'Return Data'!$B$7:$R$2843,13,0)</f>
        <v>58.316800000000001</v>
      </c>
      <c r="K29" s="66">
        <f t="shared" si="13"/>
        <v>9</v>
      </c>
      <c r="L29" s="65"/>
      <c r="M29" s="66"/>
      <c r="N29" s="65"/>
      <c r="O29" s="66"/>
      <c r="P29" s="65"/>
      <c r="Q29" s="66"/>
      <c r="R29" s="65">
        <f>VLOOKUP($A29,'Return Data'!$B$7:$R$2843,16,0)</f>
        <v>28.510300000000001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9.535713636363635</v>
      </c>
      <c r="E31" s="74"/>
      <c r="F31" s="75">
        <f>AVERAGE(F8:F29)</f>
        <v>17.937736363636365</v>
      </c>
      <c r="G31" s="74"/>
      <c r="H31" s="75">
        <f>AVERAGE(H8:H29)</f>
        <v>39.207236363636362</v>
      </c>
      <c r="I31" s="74"/>
      <c r="J31" s="75">
        <f>AVERAGE(J8:J29)</f>
        <v>57.934054545454551</v>
      </c>
      <c r="K31" s="74"/>
      <c r="L31" s="75">
        <f>AVERAGE(L8:L29)</f>
        <v>19.570111111111114</v>
      </c>
      <c r="M31" s="74"/>
      <c r="N31" s="75">
        <f>AVERAGE(N8:N29)</f>
        <v>14.071117647058824</v>
      </c>
      <c r="O31" s="74"/>
      <c r="P31" s="75">
        <f>AVERAGE(P8:P29)</f>
        <v>15.842113333333332</v>
      </c>
      <c r="Q31" s="74"/>
      <c r="R31" s="75">
        <f>AVERAGE(R8:R29)</f>
        <v>17.102990909090906</v>
      </c>
      <c r="S31" s="76"/>
    </row>
    <row r="32" spans="1:19" x14ac:dyDescent="0.3">
      <c r="A32" s="73" t="s">
        <v>28</v>
      </c>
      <c r="B32" s="74"/>
      <c r="C32" s="74"/>
      <c r="D32" s="75">
        <f>MIN(D8:D29)</f>
        <v>5.4992999999999999</v>
      </c>
      <c r="E32" s="74"/>
      <c r="F32" s="75">
        <f>MIN(F8:F29)</f>
        <v>6.6032000000000002</v>
      </c>
      <c r="G32" s="74"/>
      <c r="H32" s="75">
        <f>MIN(H8:H29)</f>
        <v>23.312999999999999</v>
      </c>
      <c r="I32" s="74"/>
      <c r="J32" s="75">
        <f>MIN(J8:J29)</f>
        <v>43.093600000000002</v>
      </c>
      <c r="K32" s="74"/>
      <c r="L32" s="75">
        <f>MIN(L8:L29)</f>
        <v>9.8792000000000009</v>
      </c>
      <c r="M32" s="74"/>
      <c r="N32" s="75">
        <f>MIN(N8:N29)</f>
        <v>8.2212999999999994</v>
      </c>
      <c r="O32" s="74"/>
      <c r="P32" s="75">
        <f>MIN(P8:P29)</f>
        <v>10.7819</v>
      </c>
      <c r="Q32" s="74"/>
      <c r="R32" s="75">
        <f>MIN(R8:R29)</f>
        <v>8.8323</v>
      </c>
      <c r="S32" s="76"/>
    </row>
    <row r="33" spans="1:19" ht="15" thickBot="1" x14ac:dyDescent="0.35">
      <c r="A33" s="77" t="s">
        <v>29</v>
      </c>
      <c r="B33" s="78"/>
      <c r="C33" s="78"/>
      <c r="D33" s="79">
        <f>MAX(D8:D29)</f>
        <v>13.297800000000001</v>
      </c>
      <c r="E33" s="78"/>
      <c r="F33" s="79">
        <f>MAX(F8:F29)</f>
        <v>30.152000000000001</v>
      </c>
      <c r="G33" s="78"/>
      <c r="H33" s="79">
        <f>MAX(H8:H29)</f>
        <v>58.473199999999999</v>
      </c>
      <c r="I33" s="78"/>
      <c r="J33" s="79">
        <f>MAX(J8:J29)</f>
        <v>76.339799999999997</v>
      </c>
      <c r="K33" s="78"/>
      <c r="L33" s="79">
        <f>MAX(L8:L29)</f>
        <v>28.251200000000001</v>
      </c>
      <c r="M33" s="78"/>
      <c r="N33" s="79">
        <f>MAX(N8:N29)</f>
        <v>22.018799999999999</v>
      </c>
      <c r="O33" s="78"/>
      <c r="P33" s="79">
        <f>MAX(P8:P29)</f>
        <v>20.256399999999999</v>
      </c>
      <c r="Q33" s="78"/>
      <c r="R33" s="79">
        <f>MAX(R8:R29)</f>
        <v>30.6553</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44365</v>
      </c>
      <c r="C8" s="65">
        <f>VLOOKUP($A8,'Return Data'!$B$7:$R$2843,4,0)</f>
        <v>81.656000000000006</v>
      </c>
      <c r="D8" s="65">
        <f>VLOOKUP($A8,'Return Data'!$B$7:$R$2843,10,0)</f>
        <v>9.4575999999999993</v>
      </c>
      <c r="E8" s="66">
        <f t="shared" ref="E8:E29" si="0">RANK(D8,D$8:D$29,0)</f>
        <v>9</v>
      </c>
      <c r="F8" s="65">
        <f>VLOOKUP($A8,'Return Data'!$B$7:$R$2843,11,0)</f>
        <v>14.2784</v>
      </c>
      <c r="G8" s="66">
        <f t="shared" ref="G8:G29" si="1">RANK(F8,F$8:F$29,0)</f>
        <v>16</v>
      </c>
      <c r="H8" s="65">
        <f>VLOOKUP($A8,'Return Data'!$B$7:$R$2843,12,0)</f>
        <v>35.825099999999999</v>
      </c>
      <c r="I8" s="66">
        <f t="shared" ref="I8:I27" si="2">RANK(H8,H$8:H$29,0)</f>
        <v>14</v>
      </c>
      <c r="J8" s="65">
        <f>VLOOKUP($A8,'Return Data'!$B$7:$R$2843,13,0)</f>
        <v>53.353499999999997</v>
      </c>
      <c r="K8" s="66">
        <f t="shared" ref="K8:K18" si="3">RANK(J8,J$8:J$29,0)</f>
        <v>13</v>
      </c>
      <c r="L8" s="65">
        <f>VLOOKUP($A8,'Return Data'!$B$7:$R$2843,17,0)</f>
        <v>16.581</v>
      </c>
      <c r="M8" s="66">
        <f t="shared" ref="M8:M18" si="4">RANK(L8,L$8:L$29,0)</f>
        <v>12</v>
      </c>
      <c r="N8" s="65">
        <f>VLOOKUP($A8,'Return Data'!$B$7:$R$2843,14,0)</f>
        <v>12.9834</v>
      </c>
      <c r="O8" s="66">
        <f t="shared" ref="O8:O14" si="5">RANK(N8,N$8:N$29,0)</f>
        <v>10</v>
      </c>
      <c r="P8" s="65">
        <f>VLOOKUP($A8,'Return Data'!$B$7:$R$2843,15,0)</f>
        <v>13.292199999999999</v>
      </c>
      <c r="Q8" s="66">
        <f>RANK(P8,P$8:P$29,0)</f>
        <v>11</v>
      </c>
      <c r="R8" s="65">
        <f>VLOOKUP($A8,'Return Data'!$B$7:$R$2843,16,0)</f>
        <v>14.3499</v>
      </c>
      <c r="S8" s="67">
        <f t="shared" ref="S8:S29" si="6">RANK(R8,R$8:R$29,0)</f>
        <v>13</v>
      </c>
    </row>
    <row r="9" spans="1:20" x14ac:dyDescent="0.3">
      <c r="A9" s="63" t="s">
        <v>822</v>
      </c>
      <c r="B9" s="64">
        <f>VLOOKUP($A9,'Return Data'!$B$7:$R$2843,3,0)</f>
        <v>44365</v>
      </c>
      <c r="C9" s="65">
        <f>VLOOKUP($A9,'Return Data'!$B$7:$R$2843,4,0)</f>
        <v>40.99</v>
      </c>
      <c r="D9" s="65">
        <f>VLOOKUP($A9,'Return Data'!$B$7:$R$2843,10,0)</f>
        <v>9.1320999999999994</v>
      </c>
      <c r="E9" s="66">
        <f t="shared" si="0"/>
        <v>11</v>
      </c>
      <c r="F9" s="65">
        <f>VLOOKUP($A9,'Return Data'!$B$7:$R$2843,11,0)</f>
        <v>11.7807</v>
      </c>
      <c r="G9" s="66">
        <f t="shared" si="1"/>
        <v>18</v>
      </c>
      <c r="H9" s="65">
        <f>VLOOKUP($A9,'Return Data'!$B$7:$R$2843,12,0)</f>
        <v>38.199599999999997</v>
      </c>
      <c r="I9" s="66">
        <f t="shared" si="2"/>
        <v>10</v>
      </c>
      <c r="J9" s="65">
        <f>VLOOKUP($A9,'Return Data'!$B$7:$R$2843,13,0)</f>
        <v>55.441800000000001</v>
      </c>
      <c r="K9" s="66">
        <f t="shared" si="3"/>
        <v>11</v>
      </c>
      <c r="L9" s="65">
        <f>VLOOKUP($A9,'Return Data'!$B$7:$R$2843,17,0)</f>
        <v>20.724799999999998</v>
      </c>
      <c r="M9" s="66">
        <f t="shared" si="4"/>
        <v>5</v>
      </c>
      <c r="N9" s="65">
        <f>VLOOKUP($A9,'Return Data'!$B$7:$R$2843,14,0)</f>
        <v>13.9824</v>
      </c>
      <c r="O9" s="66">
        <f t="shared" si="5"/>
        <v>6</v>
      </c>
      <c r="P9" s="65">
        <f>VLOOKUP($A9,'Return Data'!$B$7:$R$2843,15,0)</f>
        <v>17.804600000000001</v>
      </c>
      <c r="Q9" s="66">
        <f>RANK(P9,P$8:P$29,0)</f>
        <v>2</v>
      </c>
      <c r="R9" s="65">
        <f>VLOOKUP($A9,'Return Data'!$B$7:$R$2843,16,0)</f>
        <v>17.020600000000002</v>
      </c>
      <c r="S9" s="67">
        <f t="shared" si="6"/>
        <v>7</v>
      </c>
    </row>
    <row r="10" spans="1:20" x14ac:dyDescent="0.3">
      <c r="A10" s="63" t="s">
        <v>824</v>
      </c>
      <c r="B10" s="64">
        <f>VLOOKUP($A10,'Return Data'!$B$7:$R$2843,3,0)</f>
        <v>44365</v>
      </c>
      <c r="C10" s="65">
        <f>VLOOKUP($A10,'Return Data'!$B$7:$R$2843,4,0)</f>
        <v>12.983000000000001</v>
      </c>
      <c r="D10" s="65">
        <f>VLOOKUP($A10,'Return Data'!$B$7:$R$2843,10,0)</f>
        <v>7.6444999999999999</v>
      </c>
      <c r="E10" s="66">
        <f t="shared" si="0"/>
        <v>19</v>
      </c>
      <c r="F10" s="65">
        <f>VLOOKUP($A10,'Return Data'!$B$7:$R$2843,11,0)</f>
        <v>11.4612</v>
      </c>
      <c r="G10" s="66">
        <f t="shared" si="1"/>
        <v>20</v>
      </c>
      <c r="H10" s="65">
        <f>VLOOKUP($A10,'Return Data'!$B$7:$R$2843,12,0)</f>
        <v>32.682699999999997</v>
      </c>
      <c r="I10" s="66">
        <f t="shared" si="2"/>
        <v>18</v>
      </c>
      <c r="J10" s="65">
        <f>VLOOKUP($A10,'Return Data'!$B$7:$R$2843,13,0)</f>
        <v>45.827199999999998</v>
      </c>
      <c r="K10" s="66">
        <f t="shared" si="3"/>
        <v>21</v>
      </c>
      <c r="L10" s="65">
        <f>VLOOKUP($A10,'Return Data'!$B$7:$R$2843,17,0)</f>
        <v>16.238299999999999</v>
      </c>
      <c r="M10" s="66">
        <f t="shared" si="4"/>
        <v>14</v>
      </c>
      <c r="N10" s="65">
        <f>VLOOKUP($A10,'Return Data'!$B$7:$R$2843,14,0)</f>
        <v>10.252000000000001</v>
      </c>
      <c r="O10" s="66">
        <f t="shared" si="5"/>
        <v>13</v>
      </c>
      <c r="P10" s="65"/>
      <c r="Q10" s="66"/>
      <c r="R10" s="65">
        <f>VLOOKUP($A10,'Return Data'!$B$7:$R$2843,16,0)</f>
        <v>7.3075999999999999</v>
      </c>
      <c r="S10" s="67">
        <f t="shared" si="6"/>
        <v>21</v>
      </c>
    </row>
    <row r="11" spans="1:20" x14ac:dyDescent="0.3">
      <c r="A11" s="63" t="s">
        <v>826</v>
      </c>
      <c r="B11" s="64">
        <f>VLOOKUP($A11,'Return Data'!$B$7:$R$2843,3,0)</f>
        <v>44365</v>
      </c>
      <c r="C11" s="65">
        <f>VLOOKUP($A11,'Return Data'!$B$7:$R$2843,4,0)</f>
        <v>31.949000000000002</v>
      </c>
      <c r="D11" s="65">
        <f>VLOOKUP($A11,'Return Data'!$B$7:$R$2843,10,0)</f>
        <v>10.8301</v>
      </c>
      <c r="E11" s="66">
        <f t="shared" si="0"/>
        <v>5</v>
      </c>
      <c r="F11" s="65">
        <f>VLOOKUP($A11,'Return Data'!$B$7:$R$2843,11,0)</f>
        <v>16.432200000000002</v>
      </c>
      <c r="G11" s="66">
        <f t="shared" si="1"/>
        <v>13</v>
      </c>
      <c r="H11" s="65">
        <f>VLOOKUP($A11,'Return Data'!$B$7:$R$2843,12,0)</f>
        <v>35.1995</v>
      </c>
      <c r="I11" s="66">
        <f t="shared" si="2"/>
        <v>15</v>
      </c>
      <c r="J11" s="65">
        <f>VLOOKUP($A11,'Return Data'!$B$7:$R$2843,13,0)</f>
        <v>53.2988</v>
      </c>
      <c r="K11" s="66">
        <f t="shared" si="3"/>
        <v>14</v>
      </c>
      <c r="L11" s="65">
        <f>VLOOKUP($A11,'Return Data'!$B$7:$R$2843,17,0)</f>
        <v>17.2667</v>
      </c>
      <c r="M11" s="66">
        <f t="shared" si="4"/>
        <v>11</v>
      </c>
      <c r="N11" s="65">
        <f>VLOOKUP($A11,'Return Data'!$B$7:$R$2843,14,0)</f>
        <v>12.572900000000001</v>
      </c>
      <c r="O11" s="66">
        <f t="shared" si="5"/>
        <v>12</v>
      </c>
      <c r="P11" s="65">
        <f>VLOOKUP($A11,'Return Data'!$B$7:$R$2843,15,0)</f>
        <v>12.9285</v>
      </c>
      <c r="Q11" s="66">
        <f>RANK(P11,P$8:P$29,0)</f>
        <v>13</v>
      </c>
      <c r="R11" s="65">
        <f>VLOOKUP($A11,'Return Data'!$B$7:$R$2843,16,0)</f>
        <v>11.1052</v>
      </c>
      <c r="S11" s="67">
        <f t="shared" si="6"/>
        <v>18</v>
      </c>
    </row>
    <row r="12" spans="1:20" x14ac:dyDescent="0.3">
      <c r="A12" s="63" t="s">
        <v>827</v>
      </c>
      <c r="B12" s="64">
        <f>VLOOKUP($A12,'Return Data'!$B$7:$R$2843,3,0)</f>
        <v>44365</v>
      </c>
      <c r="C12" s="65">
        <f>VLOOKUP($A12,'Return Data'!$B$7:$R$2843,4,0)</f>
        <v>58.1496</v>
      </c>
      <c r="D12" s="65">
        <f>VLOOKUP($A12,'Return Data'!$B$7:$R$2843,10,0)</f>
        <v>11.3544</v>
      </c>
      <c r="E12" s="66">
        <f t="shared" si="0"/>
        <v>3</v>
      </c>
      <c r="F12" s="65">
        <f>VLOOKUP($A12,'Return Data'!$B$7:$R$2843,11,0)</f>
        <v>25.504200000000001</v>
      </c>
      <c r="G12" s="66">
        <f t="shared" si="1"/>
        <v>3</v>
      </c>
      <c r="H12" s="65">
        <f>VLOOKUP($A12,'Return Data'!$B$7:$R$2843,12,0)</f>
        <v>57.490499999999997</v>
      </c>
      <c r="I12" s="66">
        <f t="shared" si="2"/>
        <v>1</v>
      </c>
      <c r="J12" s="65">
        <f>VLOOKUP($A12,'Return Data'!$B$7:$R$2843,13,0)</f>
        <v>65.2761</v>
      </c>
      <c r="K12" s="66">
        <f t="shared" si="3"/>
        <v>4</v>
      </c>
      <c r="L12" s="65">
        <f>VLOOKUP($A12,'Return Data'!$B$7:$R$2843,17,0)</f>
        <v>17.673200000000001</v>
      </c>
      <c r="M12" s="66">
        <f t="shared" si="4"/>
        <v>10</v>
      </c>
      <c r="N12" s="65">
        <f>VLOOKUP($A12,'Return Data'!$B$7:$R$2843,14,0)</f>
        <v>14.9598</v>
      </c>
      <c r="O12" s="66">
        <f t="shared" si="5"/>
        <v>5</v>
      </c>
      <c r="P12" s="65">
        <f>VLOOKUP($A12,'Return Data'!$B$7:$R$2843,15,0)</f>
        <v>14.632300000000001</v>
      </c>
      <c r="Q12" s="66">
        <f>RANK(P12,P$8:P$29,0)</f>
        <v>9</v>
      </c>
      <c r="R12" s="65">
        <f>VLOOKUP($A12,'Return Data'!$B$7:$R$2843,16,0)</f>
        <v>13.494899999999999</v>
      </c>
      <c r="S12" s="67">
        <f t="shared" si="6"/>
        <v>15</v>
      </c>
    </row>
    <row r="13" spans="1:20" x14ac:dyDescent="0.3">
      <c r="A13" s="63" t="s">
        <v>829</v>
      </c>
      <c r="B13" s="64">
        <f>VLOOKUP($A13,'Return Data'!$B$7:$R$2843,3,0)</f>
        <v>44365</v>
      </c>
      <c r="C13" s="65">
        <f>VLOOKUP($A13,'Return Data'!$B$7:$R$2843,4,0)</f>
        <v>96.08</v>
      </c>
      <c r="D13" s="65">
        <f>VLOOKUP($A13,'Return Data'!$B$7:$R$2843,10,0)</f>
        <v>9.2141000000000002</v>
      </c>
      <c r="E13" s="66">
        <f t="shared" si="0"/>
        <v>10</v>
      </c>
      <c r="F13" s="65">
        <f>VLOOKUP($A13,'Return Data'!$B$7:$R$2843,11,0)</f>
        <v>19.927600000000002</v>
      </c>
      <c r="G13" s="66">
        <f t="shared" si="1"/>
        <v>7</v>
      </c>
      <c r="H13" s="65">
        <f>VLOOKUP($A13,'Return Data'!$B$7:$R$2843,12,0)</f>
        <v>41.377299999999998</v>
      </c>
      <c r="I13" s="66">
        <f t="shared" si="2"/>
        <v>5</v>
      </c>
      <c r="J13" s="65">
        <f>VLOOKUP($A13,'Return Data'!$B$7:$R$2843,13,0)</f>
        <v>56.032299999999999</v>
      </c>
      <c r="K13" s="66">
        <f t="shared" si="3"/>
        <v>10</v>
      </c>
      <c r="L13" s="65">
        <f>VLOOKUP($A13,'Return Data'!$B$7:$R$2843,17,0)</f>
        <v>10.786199999999999</v>
      </c>
      <c r="M13" s="66">
        <f t="shared" si="4"/>
        <v>17</v>
      </c>
      <c r="N13" s="65">
        <f>VLOOKUP($A13,'Return Data'!$B$7:$R$2843,14,0)</f>
        <v>7.2466999999999997</v>
      </c>
      <c r="O13" s="66">
        <f t="shared" si="5"/>
        <v>15</v>
      </c>
      <c r="P13" s="65">
        <f>VLOOKUP($A13,'Return Data'!$B$7:$R$2843,15,0)</f>
        <v>9.6289999999999996</v>
      </c>
      <c r="Q13" s="66">
        <f>RANK(P13,P$8:P$29,0)</f>
        <v>15</v>
      </c>
      <c r="R13" s="65">
        <f>VLOOKUP($A13,'Return Data'!$B$7:$R$2843,16,0)</f>
        <v>14.4521</v>
      </c>
      <c r="S13" s="67">
        <f t="shared" si="6"/>
        <v>12</v>
      </c>
    </row>
    <row r="14" spans="1:20" x14ac:dyDescent="0.3">
      <c r="A14" s="63" t="s">
        <v>832</v>
      </c>
      <c r="B14" s="64">
        <f>VLOOKUP($A14,'Return Data'!$B$7:$R$2843,3,0)</f>
        <v>44365</v>
      </c>
      <c r="C14" s="65">
        <f>VLOOKUP($A14,'Return Data'!$B$7:$R$2843,4,0)</f>
        <v>42.77</v>
      </c>
      <c r="D14" s="65">
        <f>VLOOKUP($A14,'Return Data'!$B$7:$R$2843,10,0)</f>
        <v>9.0515000000000008</v>
      </c>
      <c r="E14" s="66">
        <f t="shared" si="0"/>
        <v>12</v>
      </c>
      <c r="F14" s="65">
        <f>VLOOKUP($A14,'Return Data'!$B$7:$R$2843,11,0)</f>
        <v>19.136500000000002</v>
      </c>
      <c r="G14" s="66">
        <f t="shared" si="1"/>
        <v>9</v>
      </c>
      <c r="H14" s="65">
        <f>VLOOKUP($A14,'Return Data'!$B$7:$R$2843,12,0)</f>
        <v>36.036900000000003</v>
      </c>
      <c r="I14" s="66">
        <f t="shared" si="2"/>
        <v>13</v>
      </c>
      <c r="J14" s="65">
        <f>VLOOKUP($A14,'Return Data'!$B$7:$R$2843,13,0)</f>
        <v>52.859200000000001</v>
      </c>
      <c r="K14" s="66">
        <f t="shared" si="3"/>
        <v>15</v>
      </c>
      <c r="L14" s="65">
        <f>VLOOKUP($A14,'Return Data'!$B$7:$R$2843,17,0)</f>
        <v>19.352499999999999</v>
      </c>
      <c r="M14" s="66">
        <f t="shared" si="4"/>
        <v>7</v>
      </c>
      <c r="N14" s="65">
        <f>VLOOKUP($A14,'Return Data'!$B$7:$R$2843,14,0)</f>
        <v>13.1807</v>
      </c>
      <c r="O14" s="66">
        <f t="shared" si="5"/>
        <v>9</v>
      </c>
      <c r="P14" s="65">
        <f>VLOOKUP($A14,'Return Data'!$B$7:$R$2843,15,0)</f>
        <v>13.1449</v>
      </c>
      <c r="Q14" s="66">
        <f>RANK(P14,P$8:P$29,0)</f>
        <v>12</v>
      </c>
      <c r="R14" s="65">
        <f>VLOOKUP($A14,'Return Data'!$B$7:$R$2843,16,0)</f>
        <v>12.799799999999999</v>
      </c>
      <c r="S14" s="67">
        <f t="shared" si="6"/>
        <v>17</v>
      </c>
    </row>
    <row r="15" spans="1:20" x14ac:dyDescent="0.3">
      <c r="A15" s="63" t="s">
        <v>835</v>
      </c>
      <c r="B15" s="64">
        <f>VLOOKUP($A15,'Return Data'!$B$7:$R$2843,3,0)</f>
        <v>44365</v>
      </c>
      <c r="C15" s="65">
        <f>VLOOKUP($A15,'Return Data'!$B$7:$R$2843,4,0)</f>
        <v>13.31</v>
      </c>
      <c r="D15" s="65">
        <f>VLOOKUP($A15,'Return Data'!$B$7:$R$2843,10,0)</f>
        <v>8.4760000000000009</v>
      </c>
      <c r="E15" s="66">
        <f t="shared" si="0"/>
        <v>16</v>
      </c>
      <c r="F15" s="65">
        <f>VLOOKUP($A15,'Return Data'!$B$7:$R$2843,11,0)</f>
        <v>11.9428</v>
      </c>
      <c r="G15" s="66">
        <f t="shared" si="1"/>
        <v>17</v>
      </c>
      <c r="H15" s="65">
        <f>VLOOKUP($A15,'Return Data'!$B$7:$R$2843,12,0)</f>
        <v>32.174799999999998</v>
      </c>
      <c r="I15" s="66">
        <f t="shared" si="2"/>
        <v>20</v>
      </c>
      <c r="J15" s="65">
        <f>VLOOKUP($A15,'Return Data'!$B$7:$R$2843,13,0)</f>
        <v>49.215200000000003</v>
      </c>
      <c r="K15" s="66">
        <f t="shared" si="3"/>
        <v>16</v>
      </c>
      <c r="L15" s="65">
        <f>VLOOKUP($A15,'Return Data'!$B$7:$R$2843,17,0)</f>
        <v>16.456499999999998</v>
      </c>
      <c r="M15" s="66">
        <f t="shared" si="4"/>
        <v>13</v>
      </c>
      <c r="N15" s="65">
        <f>VLOOKUP($A15,'Return Data'!$B$7:$R$2843,14,0)</f>
        <v>9.9903999999999993</v>
      </c>
      <c r="O15" s="66">
        <f>RANK(N15,N$8:N$29,0)</f>
        <v>14</v>
      </c>
      <c r="P15" s="65"/>
      <c r="Q15" s="66"/>
      <c r="R15" s="65">
        <f>VLOOKUP($A15,'Return Data'!$B$7:$R$2843,16,0)</f>
        <v>8.2993000000000006</v>
      </c>
      <c r="S15" s="67">
        <f t="shared" si="6"/>
        <v>20</v>
      </c>
    </row>
    <row r="16" spans="1:20" x14ac:dyDescent="0.3">
      <c r="A16" s="63" t="s">
        <v>837</v>
      </c>
      <c r="B16" s="64">
        <f>VLOOKUP($A16,'Return Data'!$B$7:$R$2843,3,0)</f>
        <v>44365</v>
      </c>
      <c r="C16" s="65">
        <f>VLOOKUP($A16,'Return Data'!$B$7:$R$2843,4,0)</f>
        <v>48.95</v>
      </c>
      <c r="D16" s="65">
        <f>VLOOKUP($A16,'Return Data'!$B$7:$R$2843,10,0)</f>
        <v>6.9244000000000003</v>
      </c>
      <c r="E16" s="66">
        <f t="shared" si="0"/>
        <v>21</v>
      </c>
      <c r="F16" s="65">
        <f>VLOOKUP($A16,'Return Data'!$B$7:$R$2843,11,0)</f>
        <v>11.4526</v>
      </c>
      <c r="G16" s="66">
        <f t="shared" si="1"/>
        <v>21</v>
      </c>
      <c r="H16" s="65">
        <f>VLOOKUP($A16,'Return Data'!$B$7:$R$2843,12,0)</f>
        <v>22.039400000000001</v>
      </c>
      <c r="I16" s="66">
        <f t="shared" si="2"/>
        <v>22</v>
      </c>
      <c r="J16" s="65">
        <f>VLOOKUP($A16,'Return Data'!$B$7:$R$2843,13,0)</f>
        <v>47.662100000000002</v>
      </c>
      <c r="K16" s="66">
        <f t="shared" si="3"/>
        <v>19</v>
      </c>
      <c r="L16" s="65">
        <f>VLOOKUP($A16,'Return Data'!$B$7:$R$2843,17,0)</f>
        <v>15.6717</v>
      </c>
      <c r="M16" s="66">
        <f t="shared" si="4"/>
        <v>16</v>
      </c>
      <c r="N16" s="65">
        <f>VLOOKUP($A16,'Return Data'!$B$7:$R$2843,14,0)</f>
        <v>7.0831</v>
      </c>
      <c r="O16" s="66">
        <f>RANK(N16,N$8:N$29,0)</f>
        <v>16</v>
      </c>
      <c r="P16" s="65">
        <f>VLOOKUP($A16,'Return Data'!$B$7:$R$2843,15,0)</f>
        <v>13.6731</v>
      </c>
      <c r="Q16" s="66">
        <f>RANK(P16,P$8:P$29,0)</f>
        <v>10</v>
      </c>
      <c r="R16" s="65">
        <f>VLOOKUP($A16,'Return Data'!$B$7:$R$2843,16,0)</f>
        <v>10.962199999999999</v>
      </c>
      <c r="S16" s="67">
        <f t="shared" si="6"/>
        <v>19</v>
      </c>
    </row>
    <row r="17" spans="1:19" x14ac:dyDescent="0.3">
      <c r="A17" s="63" t="s">
        <v>839</v>
      </c>
      <c r="B17" s="64">
        <f>VLOOKUP($A17,'Return Data'!$B$7:$R$2843,3,0)</f>
        <v>44365</v>
      </c>
      <c r="C17" s="65">
        <f>VLOOKUP($A17,'Return Data'!$B$7:$R$2843,4,0)</f>
        <v>25.911799999999999</v>
      </c>
      <c r="D17" s="65">
        <f>VLOOKUP($A17,'Return Data'!$B$7:$R$2843,10,0)</f>
        <v>9.4905000000000008</v>
      </c>
      <c r="E17" s="66">
        <f t="shared" si="0"/>
        <v>8</v>
      </c>
      <c r="F17" s="65">
        <f>VLOOKUP($A17,'Return Data'!$B$7:$R$2843,11,0)</f>
        <v>16.837199999999999</v>
      </c>
      <c r="G17" s="66">
        <f t="shared" si="1"/>
        <v>12</v>
      </c>
      <c r="H17" s="65">
        <f>VLOOKUP($A17,'Return Data'!$B$7:$R$2843,12,0)</f>
        <v>38.125500000000002</v>
      </c>
      <c r="I17" s="66">
        <f t="shared" si="2"/>
        <v>11</v>
      </c>
      <c r="J17" s="65">
        <f>VLOOKUP($A17,'Return Data'!$B$7:$R$2843,13,0)</f>
        <v>62.996000000000002</v>
      </c>
      <c r="K17" s="66">
        <f t="shared" si="3"/>
        <v>5</v>
      </c>
      <c r="L17" s="65">
        <f>VLOOKUP($A17,'Return Data'!$B$7:$R$2843,17,0)</f>
        <v>25.406500000000001</v>
      </c>
      <c r="M17" s="66">
        <f t="shared" si="4"/>
        <v>2</v>
      </c>
      <c r="N17" s="65">
        <f>VLOOKUP($A17,'Return Data'!$B$7:$R$2843,14,0)</f>
        <v>20.343399999999999</v>
      </c>
      <c r="O17" s="66">
        <f>RANK(N17,N$8:N$29,0)</f>
        <v>1</v>
      </c>
      <c r="P17" s="65">
        <f>VLOOKUP($A17,'Return Data'!$B$7:$R$2843,15,0)</f>
        <v>18.701699999999999</v>
      </c>
      <c r="Q17" s="66">
        <f>RANK(P17,P$8:P$29,0)</f>
        <v>1</v>
      </c>
      <c r="R17" s="65">
        <f>VLOOKUP($A17,'Return Data'!$B$7:$R$2843,16,0)</f>
        <v>15.4221</v>
      </c>
      <c r="S17" s="67">
        <f t="shared" si="6"/>
        <v>10</v>
      </c>
    </row>
    <row r="18" spans="1:19" x14ac:dyDescent="0.3">
      <c r="A18" s="63" t="s">
        <v>840</v>
      </c>
      <c r="B18" s="64">
        <f>VLOOKUP($A18,'Return Data'!$B$7:$R$2843,3,0)</f>
        <v>44365</v>
      </c>
      <c r="C18" s="65">
        <f>VLOOKUP($A18,'Return Data'!$B$7:$R$2843,4,0)</f>
        <v>10.4354</v>
      </c>
      <c r="D18" s="65">
        <f>VLOOKUP($A18,'Return Data'!$B$7:$R$2843,10,0)</f>
        <v>5.2072000000000003</v>
      </c>
      <c r="E18" s="66">
        <f t="shared" si="0"/>
        <v>22</v>
      </c>
      <c r="F18" s="65">
        <f>VLOOKUP($A18,'Return Data'!$B$7:$R$2843,11,0)</f>
        <v>6.0195999999999996</v>
      </c>
      <c r="G18" s="66">
        <f t="shared" si="1"/>
        <v>22</v>
      </c>
      <c r="H18" s="65">
        <f>VLOOKUP($A18,'Return Data'!$B$7:$R$2843,12,0)</f>
        <v>32.234299999999998</v>
      </c>
      <c r="I18" s="66">
        <f t="shared" si="2"/>
        <v>19</v>
      </c>
      <c r="J18" s="65">
        <f>VLOOKUP($A18,'Return Data'!$B$7:$R$2843,13,0)</f>
        <v>41.443199999999997</v>
      </c>
      <c r="K18" s="66">
        <f t="shared" si="3"/>
        <v>22</v>
      </c>
      <c r="L18" s="65">
        <f>VLOOKUP($A18,'Return Data'!$B$7:$R$2843,17,0)</f>
        <v>8.2710000000000008</v>
      </c>
      <c r="M18" s="66">
        <f t="shared" si="4"/>
        <v>18</v>
      </c>
      <c r="N18" s="65">
        <f>VLOOKUP($A18,'Return Data'!$B$7:$R$2843,14,0)</f>
        <v>6.6017999999999999</v>
      </c>
      <c r="O18" s="66">
        <f>RANK(N18,N$8:N$29,0)</f>
        <v>17</v>
      </c>
      <c r="P18" s="65">
        <f>VLOOKUP($A18,'Return Data'!$B$7:$R$2843,15,0)</f>
        <v>11.9213</v>
      </c>
      <c r="Q18" s="66">
        <f>RANK(P18,P$8:P$29,0)</f>
        <v>14</v>
      </c>
      <c r="R18" s="65">
        <f>VLOOKUP($A18,'Return Data'!$B$7:$R$2843,16,0)</f>
        <v>0.3211</v>
      </c>
      <c r="S18" s="67">
        <f t="shared" si="6"/>
        <v>22</v>
      </c>
    </row>
    <row r="19" spans="1:19" x14ac:dyDescent="0.3">
      <c r="A19" s="63" t="s">
        <v>843</v>
      </c>
      <c r="B19" s="64">
        <f>VLOOKUP($A19,'Return Data'!$B$7:$R$2843,3,0)</f>
        <v>44365</v>
      </c>
      <c r="C19" s="65">
        <f>VLOOKUP($A19,'Return Data'!$B$7:$R$2843,4,0)</f>
        <v>14.531000000000001</v>
      </c>
      <c r="D19" s="65">
        <f>VLOOKUP($A19,'Return Data'!$B$7:$R$2843,10,0)</f>
        <v>8.8790999999999993</v>
      </c>
      <c r="E19" s="66">
        <f t="shared" si="0"/>
        <v>13</v>
      </c>
      <c r="F19" s="65">
        <f>VLOOKUP($A19,'Return Data'!$B$7:$R$2843,11,0)</f>
        <v>18.9895</v>
      </c>
      <c r="G19" s="66">
        <f t="shared" si="1"/>
        <v>10</v>
      </c>
      <c r="H19" s="65">
        <f>VLOOKUP($A19,'Return Data'!$B$7:$R$2843,12,0)</f>
        <v>38.853299999999997</v>
      </c>
      <c r="I19" s="66">
        <f t="shared" si="2"/>
        <v>9</v>
      </c>
      <c r="J19" s="65">
        <f>VLOOKUP($A19,'Return Data'!$B$7:$R$2843,13,0)</f>
        <v>58.238</v>
      </c>
      <c r="K19" s="66">
        <f t="shared" ref="K19" si="7">RANK(J19,J$8:J$29,0)</f>
        <v>8</v>
      </c>
      <c r="L19" s="65"/>
      <c r="M19" s="66"/>
      <c r="N19" s="65"/>
      <c r="O19" s="66"/>
      <c r="P19" s="65"/>
      <c r="Q19" s="66"/>
      <c r="R19" s="65">
        <f>VLOOKUP($A19,'Return Data'!$B$7:$R$2843,16,0)</f>
        <v>21.412800000000001</v>
      </c>
      <c r="S19" s="67">
        <f t="shared" si="6"/>
        <v>3</v>
      </c>
    </row>
    <row r="20" spans="1:19" x14ac:dyDescent="0.3">
      <c r="A20" s="63" t="s">
        <v>845</v>
      </c>
      <c r="B20" s="64">
        <f>VLOOKUP($A20,'Return Data'!$B$7:$R$2843,3,0)</f>
        <v>44365</v>
      </c>
      <c r="C20" s="65">
        <f>VLOOKUP($A20,'Return Data'!$B$7:$R$2843,4,0)</f>
        <v>15.032</v>
      </c>
      <c r="D20" s="65">
        <f>VLOOKUP($A20,'Return Data'!$B$7:$R$2843,10,0)</f>
        <v>10.359</v>
      </c>
      <c r="E20" s="66">
        <f t="shared" si="0"/>
        <v>6</v>
      </c>
      <c r="F20" s="65">
        <f>VLOOKUP($A20,'Return Data'!$B$7:$R$2843,11,0)</f>
        <v>15.532999999999999</v>
      </c>
      <c r="G20" s="66">
        <f t="shared" si="1"/>
        <v>14</v>
      </c>
      <c r="H20" s="65">
        <f>VLOOKUP($A20,'Return Data'!$B$7:$R$2843,12,0)</f>
        <v>27.454599999999999</v>
      </c>
      <c r="I20" s="66">
        <f t="shared" si="2"/>
        <v>21</v>
      </c>
      <c r="J20" s="65">
        <f>VLOOKUP($A20,'Return Data'!$B$7:$R$2843,13,0)</f>
        <v>49.112200000000001</v>
      </c>
      <c r="K20" s="66">
        <f t="shared" ref="K20:K27" si="8">RANK(J20,J$8:J$29,0)</f>
        <v>17</v>
      </c>
      <c r="L20" s="65">
        <f>VLOOKUP($A20,'Return Data'!$B$7:$R$2843,17,0)</f>
        <v>17.911899999999999</v>
      </c>
      <c r="M20" s="66">
        <f t="shared" ref="M20" si="9">RANK(L20,L$8:L$29,0)</f>
        <v>9</v>
      </c>
      <c r="N20" s="65"/>
      <c r="O20" s="66"/>
      <c r="P20" s="65"/>
      <c r="Q20" s="66"/>
      <c r="R20" s="65">
        <f>VLOOKUP($A20,'Return Data'!$B$7:$R$2843,16,0)</f>
        <v>16.838200000000001</v>
      </c>
      <c r="S20" s="67">
        <f t="shared" si="6"/>
        <v>8</v>
      </c>
    </row>
    <row r="21" spans="1:19" x14ac:dyDescent="0.3">
      <c r="A21" s="63" t="s">
        <v>847</v>
      </c>
      <c r="B21" s="64">
        <f>VLOOKUP($A21,'Return Data'!$B$7:$R$2843,3,0)</f>
        <v>44365</v>
      </c>
      <c r="C21" s="65">
        <f>VLOOKUP($A21,'Return Data'!$B$7:$R$2843,4,0)</f>
        <v>16.940999999999999</v>
      </c>
      <c r="D21" s="65">
        <f>VLOOKUP($A21,'Return Data'!$B$7:$R$2843,10,0)</f>
        <v>8.8473000000000006</v>
      </c>
      <c r="E21" s="66">
        <f t="shared" si="0"/>
        <v>14</v>
      </c>
      <c r="F21" s="65">
        <f>VLOOKUP($A21,'Return Data'!$B$7:$R$2843,11,0)</f>
        <v>20.989899999999999</v>
      </c>
      <c r="G21" s="66">
        <f t="shared" si="1"/>
        <v>4</v>
      </c>
      <c r="H21" s="65">
        <f>VLOOKUP($A21,'Return Data'!$B$7:$R$2843,12,0)</f>
        <v>39.020200000000003</v>
      </c>
      <c r="I21" s="66">
        <f t="shared" si="2"/>
        <v>8</v>
      </c>
      <c r="J21" s="65">
        <f>VLOOKUP($A21,'Return Data'!$B$7:$R$2843,13,0)</f>
        <v>68.5839</v>
      </c>
      <c r="K21" s="66">
        <f t="shared" si="8"/>
        <v>3</v>
      </c>
      <c r="L21" s="65"/>
      <c r="M21" s="66"/>
      <c r="N21" s="65"/>
      <c r="O21" s="66"/>
      <c r="P21" s="65"/>
      <c r="Q21" s="66"/>
      <c r="R21" s="65">
        <f>VLOOKUP($A21,'Return Data'!$B$7:$R$2843,16,0)</f>
        <v>28.555199999999999</v>
      </c>
      <c r="S21" s="67">
        <f t="shared" si="6"/>
        <v>1</v>
      </c>
    </row>
    <row r="22" spans="1:19" x14ac:dyDescent="0.3">
      <c r="A22" s="63" t="s">
        <v>849</v>
      </c>
      <c r="B22" s="64">
        <f>VLOOKUP($A22,'Return Data'!$B$7:$R$2843,3,0)</f>
        <v>44365</v>
      </c>
      <c r="C22" s="65">
        <f>VLOOKUP($A22,'Return Data'!$B$7:$R$2843,4,0)</f>
        <v>31.4194</v>
      </c>
      <c r="D22" s="65">
        <f>VLOOKUP($A22,'Return Data'!$B$7:$R$2843,10,0)</f>
        <v>7.7073</v>
      </c>
      <c r="E22" s="66">
        <f t="shared" si="0"/>
        <v>18</v>
      </c>
      <c r="F22" s="65">
        <f>VLOOKUP($A22,'Return Data'!$B$7:$R$2843,11,0)</f>
        <v>11.7067</v>
      </c>
      <c r="G22" s="66">
        <f t="shared" si="1"/>
        <v>19</v>
      </c>
      <c r="H22" s="65">
        <f>VLOOKUP($A22,'Return Data'!$B$7:$R$2843,12,0)</f>
        <v>35.026899999999998</v>
      </c>
      <c r="I22" s="66">
        <f t="shared" si="2"/>
        <v>16</v>
      </c>
      <c r="J22" s="65">
        <f>VLOOKUP($A22,'Return Data'!$B$7:$R$2843,13,0)</f>
        <v>48.7288</v>
      </c>
      <c r="K22" s="66">
        <f t="shared" si="8"/>
        <v>18</v>
      </c>
      <c r="L22" s="65">
        <f>VLOOKUP($A22,'Return Data'!$B$7:$R$2843,17,0)</f>
        <v>19.314499999999999</v>
      </c>
      <c r="M22" s="66">
        <f t="shared" ref="M22:M27" si="10">RANK(L22,L$8:L$29,0)</f>
        <v>8</v>
      </c>
      <c r="N22" s="65">
        <f>VLOOKUP($A22,'Return Data'!$B$7:$R$2843,14,0)</f>
        <v>13.2941</v>
      </c>
      <c r="O22" s="66">
        <f t="shared" ref="O22:O27" si="11">RANK(N22,N$8:N$29,0)</f>
        <v>8</v>
      </c>
      <c r="P22" s="65">
        <f>VLOOKUP($A22,'Return Data'!$B$7:$R$2843,15,0)</f>
        <v>15.1736</v>
      </c>
      <c r="Q22" s="66">
        <f t="shared" ref="Q22:Q27" si="12">RANK(P22,P$8:P$29,0)</f>
        <v>6</v>
      </c>
      <c r="R22" s="65">
        <f>VLOOKUP($A22,'Return Data'!$B$7:$R$2843,16,0)</f>
        <v>15.1732</v>
      </c>
      <c r="S22" s="67">
        <f t="shared" si="6"/>
        <v>11</v>
      </c>
    </row>
    <row r="23" spans="1:19" x14ac:dyDescent="0.3">
      <c r="A23" s="63" t="s">
        <v>850</v>
      </c>
      <c r="B23" s="64">
        <f>VLOOKUP($A23,'Return Data'!$B$7:$R$2843,3,0)</f>
        <v>44365</v>
      </c>
      <c r="C23" s="65">
        <f>VLOOKUP($A23,'Return Data'!$B$7:$R$2843,4,0)</f>
        <v>68.511099999999999</v>
      </c>
      <c r="D23" s="65">
        <f>VLOOKUP($A23,'Return Data'!$B$7:$R$2843,10,0)</f>
        <v>7.4048999999999996</v>
      </c>
      <c r="E23" s="66">
        <f t="shared" si="0"/>
        <v>20</v>
      </c>
      <c r="F23" s="65">
        <f>VLOOKUP($A23,'Return Data'!$B$7:$R$2843,11,0)</f>
        <v>25.745999999999999</v>
      </c>
      <c r="G23" s="66">
        <f t="shared" si="1"/>
        <v>2</v>
      </c>
      <c r="H23" s="65">
        <f>VLOOKUP($A23,'Return Data'!$B$7:$R$2843,12,0)</f>
        <v>50.662300000000002</v>
      </c>
      <c r="I23" s="66">
        <f t="shared" si="2"/>
        <v>2</v>
      </c>
      <c r="J23" s="65">
        <f>VLOOKUP($A23,'Return Data'!$B$7:$R$2843,13,0)</f>
        <v>75.172700000000006</v>
      </c>
      <c r="K23" s="66">
        <f t="shared" si="8"/>
        <v>1</v>
      </c>
      <c r="L23" s="65">
        <f>VLOOKUP($A23,'Return Data'!$B$7:$R$2843,17,0)</f>
        <v>20.609200000000001</v>
      </c>
      <c r="M23" s="66">
        <f t="shared" si="10"/>
        <v>6</v>
      </c>
      <c r="N23" s="65">
        <f>VLOOKUP($A23,'Return Data'!$B$7:$R$2843,14,0)</f>
        <v>13.9252</v>
      </c>
      <c r="O23" s="66">
        <f t="shared" si="11"/>
        <v>7</v>
      </c>
      <c r="P23" s="65">
        <f>VLOOKUP($A23,'Return Data'!$B$7:$R$2843,15,0)</f>
        <v>14.869199999999999</v>
      </c>
      <c r="Q23" s="66">
        <f t="shared" si="12"/>
        <v>7</v>
      </c>
      <c r="R23" s="65">
        <f>VLOOKUP($A23,'Return Data'!$B$7:$R$2843,16,0)</f>
        <v>14.2057</v>
      </c>
      <c r="S23" s="67">
        <f t="shared" si="6"/>
        <v>14</v>
      </c>
    </row>
    <row r="24" spans="1:19" x14ac:dyDescent="0.3">
      <c r="A24" s="63" t="s">
        <v>852</v>
      </c>
      <c r="B24" s="64">
        <f>VLOOKUP($A24,'Return Data'!$B$7:$R$2843,3,0)</f>
        <v>44365</v>
      </c>
      <c r="C24" s="65">
        <f>VLOOKUP($A24,'Return Data'!$B$7:$R$2843,4,0)</f>
        <v>97.96</v>
      </c>
      <c r="D24" s="65">
        <f>VLOOKUP($A24,'Return Data'!$B$7:$R$2843,10,0)</f>
        <v>10.9777</v>
      </c>
      <c r="E24" s="66">
        <f t="shared" si="0"/>
        <v>4</v>
      </c>
      <c r="F24" s="65">
        <f>VLOOKUP($A24,'Return Data'!$B$7:$R$2843,11,0)</f>
        <v>20.729600000000001</v>
      </c>
      <c r="G24" s="66">
        <f t="shared" si="1"/>
        <v>5</v>
      </c>
      <c r="H24" s="65">
        <f>VLOOKUP($A24,'Return Data'!$B$7:$R$2843,12,0)</f>
        <v>44.334800000000001</v>
      </c>
      <c r="I24" s="66">
        <f t="shared" si="2"/>
        <v>4</v>
      </c>
      <c r="J24" s="65">
        <f>VLOOKUP($A24,'Return Data'!$B$7:$R$2843,13,0)</f>
        <v>59.960799999999999</v>
      </c>
      <c r="K24" s="66">
        <f t="shared" si="8"/>
        <v>7</v>
      </c>
      <c r="L24" s="65">
        <f>VLOOKUP($A24,'Return Data'!$B$7:$R$2843,17,0)</f>
        <v>23.365200000000002</v>
      </c>
      <c r="M24" s="66">
        <f t="shared" si="10"/>
        <v>3</v>
      </c>
      <c r="N24" s="65">
        <f>VLOOKUP($A24,'Return Data'!$B$7:$R$2843,14,0)</f>
        <v>16.953499999999998</v>
      </c>
      <c r="O24" s="66">
        <f t="shared" si="11"/>
        <v>2</v>
      </c>
      <c r="P24" s="65">
        <f>VLOOKUP($A24,'Return Data'!$B$7:$R$2843,15,0)</f>
        <v>16.2362</v>
      </c>
      <c r="Q24" s="66">
        <f t="shared" si="12"/>
        <v>4</v>
      </c>
      <c r="R24" s="65">
        <f>VLOOKUP($A24,'Return Data'!$B$7:$R$2843,16,0)</f>
        <v>15.7402</v>
      </c>
      <c r="S24" s="67">
        <f t="shared" si="6"/>
        <v>9</v>
      </c>
    </row>
    <row r="25" spans="1:19" x14ac:dyDescent="0.3">
      <c r="A25" s="63" t="s">
        <v>854</v>
      </c>
      <c r="B25" s="64">
        <f>VLOOKUP($A25,'Return Data'!$B$7:$R$2843,3,0)</f>
        <v>44365</v>
      </c>
      <c r="C25" s="65">
        <f>VLOOKUP($A25,'Return Data'!$B$7:$R$2843,4,0)</f>
        <v>49.483400000000003</v>
      </c>
      <c r="D25" s="65">
        <f>VLOOKUP($A25,'Return Data'!$B$7:$R$2843,10,0)</f>
        <v>12.5641</v>
      </c>
      <c r="E25" s="66">
        <f t="shared" si="0"/>
        <v>1</v>
      </c>
      <c r="F25" s="65">
        <f>VLOOKUP($A25,'Return Data'!$B$7:$R$2843,11,0)</f>
        <v>28.667999999999999</v>
      </c>
      <c r="G25" s="66">
        <f t="shared" si="1"/>
        <v>1</v>
      </c>
      <c r="H25" s="65">
        <f>VLOOKUP($A25,'Return Data'!$B$7:$R$2843,12,0)</f>
        <v>47.291800000000002</v>
      </c>
      <c r="I25" s="66">
        <f t="shared" si="2"/>
        <v>3</v>
      </c>
      <c r="J25" s="65">
        <f>VLOOKUP($A25,'Return Data'!$B$7:$R$2843,13,0)</f>
        <v>69.841800000000006</v>
      </c>
      <c r="K25" s="66">
        <f t="shared" si="8"/>
        <v>2</v>
      </c>
      <c r="L25" s="65">
        <f>VLOOKUP($A25,'Return Data'!$B$7:$R$2843,17,0)</f>
        <v>26.006599999999999</v>
      </c>
      <c r="M25" s="66">
        <f t="shared" si="10"/>
        <v>1</v>
      </c>
      <c r="N25" s="65">
        <f>VLOOKUP($A25,'Return Data'!$B$7:$R$2843,14,0)</f>
        <v>15.893800000000001</v>
      </c>
      <c r="O25" s="66">
        <f t="shared" si="11"/>
        <v>3</v>
      </c>
      <c r="P25" s="65">
        <f>VLOOKUP($A25,'Return Data'!$B$7:$R$2843,15,0)</f>
        <v>15.5002</v>
      </c>
      <c r="Q25" s="66">
        <f t="shared" si="12"/>
        <v>5</v>
      </c>
      <c r="R25" s="65">
        <f>VLOOKUP($A25,'Return Data'!$B$7:$R$2843,16,0)</f>
        <v>13.2102</v>
      </c>
      <c r="S25" s="67">
        <f t="shared" si="6"/>
        <v>16</v>
      </c>
    </row>
    <row r="26" spans="1:19" x14ac:dyDescent="0.3">
      <c r="A26" s="63" t="s">
        <v>857</v>
      </c>
      <c r="B26" s="64">
        <f>VLOOKUP($A26,'Return Data'!$B$7:$R$2843,3,0)</f>
        <v>44365</v>
      </c>
      <c r="C26" s="65">
        <f>VLOOKUP($A26,'Return Data'!$B$7:$R$2843,4,0)</f>
        <v>208.0429</v>
      </c>
      <c r="D26" s="65">
        <f>VLOOKUP($A26,'Return Data'!$B$7:$R$2843,10,0)</f>
        <v>12.219900000000001</v>
      </c>
      <c r="E26" s="66">
        <f t="shared" si="0"/>
        <v>2</v>
      </c>
      <c r="F26" s="65">
        <f>VLOOKUP($A26,'Return Data'!$B$7:$R$2843,11,0)</f>
        <v>19.2456</v>
      </c>
      <c r="G26" s="66">
        <f t="shared" si="1"/>
        <v>8</v>
      </c>
      <c r="H26" s="65">
        <f>VLOOKUP($A26,'Return Data'!$B$7:$R$2843,12,0)</f>
        <v>41.297199999999997</v>
      </c>
      <c r="I26" s="66">
        <f t="shared" si="2"/>
        <v>6</v>
      </c>
      <c r="J26" s="65">
        <f>VLOOKUP($A26,'Return Data'!$B$7:$R$2843,13,0)</f>
        <v>54.5169</v>
      </c>
      <c r="K26" s="66">
        <f t="shared" si="8"/>
        <v>12</v>
      </c>
      <c r="L26" s="65">
        <f>VLOOKUP($A26,'Return Data'!$B$7:$R$2843,17,0)</f>
        <v>20.979199999999999</v>
      </c>
      <c r="M26" s="66">
        <f t="shared" si="10"/>
        <v>4</v>
      </c>
      <c r="N26" s="65">
        <f>VLOOKUP($A26,'Return Data'!$B$7:$R$2843,14,0)</f>
        <v>15.4795</v>
      </c>
      <c r="O26" s="66">
        <f t="shared" si="11"/>
        <v>4</v>
      </c>
      <c r="P26" s="65">
        <f>VLOOKUP($A26,'Return Data'!$B$7:$R$2843,15,0)</f>
        <v>16.771100000000001</v>
      </c>
      <c r="Q26" s="66">
        <f t="shared" si="12"/>
        <v>3</v>
      </c>
      <c r="R26" s="65">
        <f>VLOOKUP($A26,'Return Data'!$B$7:$R$2843,16,0)</f>
        <v>19.936299999999999</v>
      </c>
      <c r="S26" s="67">
        <f t="shared" si="6"/>
        <v>5</v>
      </c>
    </row>
    <row r="27" spans="1:19" x14ac:dyDescent="0.3">
      <c r="A27" s="63" t="s">
        <v>858</v>
      </c>
      <c r="B27" s="64">
        <f>VLOOKUP($A27,'Return Data'!$B$7:$R$2843,3,0)</f>
        <v>44365</v>
      </c>
      <c r="C27" s="65">
        <f>VLOOKUP($A27,'Return Data'!$B$7:$R$2843,4,0)</f>
        <v>243.24690000000001</v>
      </c>
      <c r="D27" s="65">
        <f>VLOOKUP($A27,'Return Data'!$B$7:$R$2843,10,0)</f>
        <v>7.9086999999999996</v>
      </c>
      <c r="E27" s="66">
        <f t="shared" si="0"/>
        <v>17</v>
      </c>
      <c r="F27" s="65">
        <f>VLOOKUP($A27,'Return Data'!$B$7:$R$2843,11,0)</f>
        <v>14.3668</v>
      </c>
      <c r="G27" s="66">
        <f t="shared" si="1"/>
        <v>15</v>
      </c>
      <c r="H27" s="65">
        <f>VLOOKUP($A27,'Return Data'!$B$7:$R$2843,12,0)</f>
        <v>33.06</v>
      </c>
      <c r="I27" s="66">
        <f t="shared" si="2"/>
        <v>17</v>
      </c>
      <c r="J27" s="65">
        <f>VLOOKUP($A27,'Return Data'!$B$7:$R$2843,13,0)</f>
        <v>47.264600000000002</v>
      </c>
      <c r="K27" s="66">
        <f t="shared" si="8"/>
        <v>20</v>
      </c>
      <c r="L27" s="65">
        <f>VLOOKUP($A27,'Return Data'!$B$7:$R$2843,17,0)</f>
        <v>15.7416</v>
      </c>
      <c r="M27" s="66">
        <f t="shared" si="10"/>
        <v>15</v>
      </c>
      <c r="N27" s="65">
        <f>VLOOKUP($A27,'Return Data'!$B$7:$R$2843,14,0)</f>
        <v>12.7415</v>
      </c>
      <c r="O27" s="66">
        <f t="shared" si="11"/>
        <v>11</v>
      </c>
      <c r="P27" s="65">
        <f>VLOOKUP($A27,'Return Data'!$B$7:$R$2843,15,0)</f>
        <v>14.7255</v>
      </c>
      <c r="Q27" s="66">
        <f t="shared" si="12"/>
        <v>8</v>
      </c>
      <c r="R27" s="65">
        <f>VLOOKUP($A27,'Return Data'!$B$7:$R$2843,16,0)</f>
        <v>18.397099999999998</v>
      </c>
      <c r="S27" s="67">
        <f t="shared" si="6"/>
        <v>6</v>
      </c>
    </row>
    <row r="28" spans="1:19" x14ac:dyDescent="0.3">
      <c r="A28" s="63" t="s">
        <v>861</v>
      </c>
      <c r="B28" s="64">
        <f>VLOOKUP($A28,'Return Data'!$B$7:$R$2843,3,0)</f>
        <v>44365</v>
      </c>
      <c r="C28" s="65">
        <f>VLOOKUP($A28,'Return Data'!$B$7:$R$2843,4,0)</f>
        <v>13.2948</v>
      </c>
      <c r="D28" s="65">
        <f>VLOOKUP($A28,'Return Data'!$B$7:$R$2843,10,0)</f>
        <v>10.2662</v>
      </c>
      <c r="E28" s="66">
        <f t="shared" si="0"/>
        <v>7</v>
      </c>
      <c r="F28" s="65">
        <f>VLOOKUP($A28,'Return Data'!$B$7:$R$2843,11,0)</f>
        <v>19.928599999999999</v>
      </c>
      <c r="G28" s="66">
        <f t="shared" si="1"/>
        <v>6</v>
      </c>
      <c r="H28" s="65">
        <f>VLOOKUP($A28,'Return Data'!$B$7:$R$2843,12,0)</f>
        <v>40.075000000000003</v>
      </c>
      <c r="I28" s="66">
        <f>RANK(H28,H$8:H$29,0)</f>
        <v>7</v>
      </c>
      <c r="J28" s="65">
        <f>VLOOKUP($A28,'Return Data'!$B$7:$R$2843,13,0)</f>
        <v>61.411299999999997</v>
      </c>
      <c r="K28" s="66">
        <f t="shared" ref="K28" si="13">RANK(J28,J$8:J$29,0)</f>
        <v>6</v>
      </c>
      <c r="L28" s="65"/>
      <c r="M28" s="66"/>
      <c r="N28" s="65"/>
      <c r="O28" s="66"/>
      <c r="P28" s="65"/>
      <c r="Q28" s="66"/>
      <c r="R28" s="65">
        <f>VLOOKUP($A28,'Return Data'!$B$7:$R$2843,16,0)</f>
        <v>20.3567</v>
      </c>
      <c r="S28" s="67">
        <f t="shared" si="6"/>
        <v>4</v>
      </c>
    </row>
    <row r="29" spans="1:19" x14ac:dyDescent="0.3">
      <c r="A29" s="63" t="s">
        <v>863</v>
      </c>
      <c r="B29" s="64">
        <f>VLOOKUP($A29,'Return Data'!$B$7:$R$2843,3,0)</f>
        <v>44365</v>
      </c>
      <c r="C29" s="65">
        <f>VLOOKUP($A29,'Return Data'!$B$7:$R$2843,4,0)</f>
        <v>15.72</v>
      </c>
      <c r="D29" s="65">
        <f>VLOOKUP($A29,'Return Data'!$B$7:$R$2843,10,0)</f>
        <v>8.4885999999999999</v>
      </c>
      <c r="E29" s="66">
        <f t="shared" si="0"/>
        <v>15</v>
      </c>
      <c r="F29" s="65">
        <f>VLOOKUP($A29,'Return Data'!$B$7:$R$2843,11,0)</f>
        <v>18.552</v>
      </c>
      <c r="G29" s="66">
        <f t="shared" si="1"/>
        <v>11</v>
      </c>
      <c r="H29" s="65">
        <f>VLOOKUP($A29,'Return Data'!$B$7:$R$2843,12,0)</f>
        <v>36.933799999999998</v>
      </c>
      <c r="I29" s="66">
        <f>RANK(H29,H$8:H$29,0)</f>
        <v>12</v>
      </c>
      <c r="J29" s="65">
        <f>VLOOKUP($A29,'Return Data'!$B$7:$R$2843,13,0)</f>
        <v>56.886200000000002</v>
      </c>
      <c r="K29" s="66">
        <f t="shared" ref="K29" si="14">RANK(J29,J$8:J$29,0)</f>
        <v>9</v>
      </c>
      <c r="L29" s="65"/>
      <c r="M29" s="66"/>
      <c r="N29" s="65"/>
      <c r="O29" s="66"/>
      <c r="P29" s="65"/>
      <c r="Q29" s="66"/>
      <c r="R29" s="65">
        <f>VLOOKUP($A29,'Return Data'!$B$7:$R$2843,16,0)</f>
        <v>27.3461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9.2002363636363622</v>
      </c>
      <c r="E31" s="74"/>
      <c r="F31" s="75">
        <f>AVERAGE(F8:F29)</f>
        <v>17.237668181818183</v>
      </c>
      <c r="G31" s="74"/>
      <c r="H31" s="75">
        <f>AVERAGE(H8:H29)</f>
        <v>37.972522727272718</v>
      </c>
      <c r="I31" s="74"/>
      <c r="J31" s="75">
        <f>AVERAGE(J8:J29)</f>
        <v>56.051027272727268</v>
      </c>
      <c r="K31" s="74"/>
      <c r="L31" s="75">
        <f>AVERAGE(L8:L29)</f>
        <v>18.242033333333335</v>
      </c>
      <c r="M31" s="74"/>
      <c r="N31" s="75">
        <f>AVERAGE(N8:N29)</f>
        <v>12.793188235294117</v>
      </c>
      <c r="O31" s="74"/>
      <c r="P31" s="75">
        <f>AVERAGE(P8:P29)</f>
        <v>14.600226666666668</v>
      </c>
      <c r="Q31" s="74"/>
      <c r="R31" s="75">
        <f>AVERAGE(R8:R29)</f>
        <v>15.30484090909091</v>
      </c>
      <c r="S31" s="76"/>
    </row>
    <row r="32" spans="1:19" x14ac:dyDescent="0.3">
      <c r="A32" s="73" t="s">
        <v>28</v>
      </c>
      <c r="B32" s="74"/>
      <c r="C32" s="74"/>
      <c r="D32" s="75">
        <f>MIN(D8:D29)</f>
        <v>5.2072000000000003</v>
      </c>
      <c r="E32" s="74"/>
      <c r="F32" s="75">
        <f>MIN(F8:F29)</f>
        <v>6.0195999999999996</v>
      </c>
      <c r="G32" s="74"/>
      <c r="H32" s="75">
        <f>MIN(H8:H29)</f>
        <v>22.039400000000001</v>
      </c>
      <c r="I32" s="74"/>
      <c r="J32" s="75">
        <f>MIN(J8:J29)</f>
        <v>41.443199999999997</v>
      </c>
      <c r="K32" s="74"/>
      <c r="L32" s="75">
        <f>MIN(L8:L29)</f>
        <v>8.2710000000000008</v>
      </c>
      <c r="M32" s="74"/>
      <c r="N32" s="75">
        <f>MIN(N8:N29)</f>
        <v>6.6017999999999999</v>
      </c>
      <c r="O32" s="74"/>
      <c r="P32" s="75">
        <f>MIN(P8:P29)</f>
        <v>9.6289999999999996</v>
      </c>
      <c r="Q32" s="74"/>
      <c r="R32" s="75">
        <f>MIN(R8:R29)</f>
        <v>0.3211</v>
      </c>
      <c r="S32" s="76"/>
    </row>
    <row r="33" spans="1:19" ht="15" thickBot="1" x14ac:dyDescent="0.35">
      <c r="A33" s="77" t="s">
        <v>29</v>
      </c>
      <c r="B33" s="78"/>
      <c r="C33" s="78"/>
      <c r="D33" s="79">
        <f>MAX(D8:D29)</f>
        <v>12.5641</v>
      </c>
      <c r="E33" s="78"/>
      <c r="F33" s="79">
        <f>MAX(F8:F29)</f>
        <v>28.667999999999999</v>
      </c>
      <c r="G33" s="78"/>
      <c r="H33" s="79">
        <f>MAX(H8:H29)</f>
        <v>57.490499999999997</v>
      </c>
      <c r="I33" s="78"/>
      <c r="J33" s="79">
        <f>MAX(J8:J29)</f>
        <v>75.172700000000006</v>
      </c>
      <c r="K33" s="78"/>
      <c r="L33" s="79">
        <f>MAX(L8:L29)</f>
        <v>26.006599999999999</v>
      </c>
      <c r="M33" s="78"/>
      <c r="N33" s="79">
        <f>MAX(N8:N29)</f>
        <v>20.343399999999999</v>
      </c>
      <c r="O33" s="78"/>
      <c r="P33" s="79">
        <f>MAX(P8:P29)</f>
        <v>18.701699999999999</v>
      </c>
      <c r="Q33" s="78"/>
      <c r="R33" s="79">
        <f>MAX(R8:R29)</f>
        <v>28.555199999999999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44365</v>
      </c>
      <c r="C8" s="65">
        <f>VLOOKUP($A8,'Return Data'!$B$7:$R$2843,4,0)</f>
        <v>53.029899999999998</v>
      </c>
      <c r="D8" s="65">
        <f>VLOOKUP($A8,'Return Data'!$B$7:$R$2843,10,0)</f>
        <v>16.458600000000001</v>
      </c>
      <c r="E8" s="66">
        <f t="shared" ref="E8:E30" si="0">RANK(D8,D$8:D$30,0)</f>
        <v>21</v>
      </c>
      <c r="F8" s="65">
        <f>VLOOKUP($A8,'Return Data'!$B$7:$R$2843,11,0)</f>
        <v>35.546999999999997</v>
      </c>
      <c r="G8" s="66">
        <f t="shared" ref="G8:G18" si="1">RANK(F8,F$8:F$30,0)</f>
        <v>15</v>
      </c>
      <c r="H8" s="65">
        <f>VLOOKUP($A8,'Return Data'!$B$7:$R$2843,12,0)</f>
        <v>59.161999999999999</v>
      </c>
      <c r="I8" s="66">
        <f t="shared" ref="I8" si="2">RANK(H8,H$8:H$30,0)</f>
        <v>8</v>
      </c>
      <c r="J8" s="65">
        <f>VLOOKUP($A8,'Return Data'!$B$7:$R$2843,13,0)</f>
        <v>103.2069</v>
      </c>
      <c r="K8" s="66">
        <f t="shared" ref="K8" si="3">RANK(J8,J$8:J$30,0)</f>
        <v>11</v>
      </c>
      <c r="L8" s="65">
        <f>VLOOKUP($A8,'Return Data'!$B$7:$R$2843,17,0)</f>
        <v>22.493099999999998</v>
      </c>
      <c r="M8" s="66">
        <f>RANK(L8,L$8:L$30,0)</f>
        <v>19</v>
      </c>
      <c r="N8" s="65">
        <f>VLOOKUP($A8,'Return Data'!$B$7:$R$2843,14,0)</f>
        <v>7.9348999999999998</v>
      </c>
      <c r="O8" s="66">
        <f>RANK(N8,N$8:N$30,0)</f>
        <v>15</v>
      </c>
      <c r="P8" s="65">
        <f>VLOOKUP($A8,'Return Data'!$B$7:$R$2843,15,0)</f>
        <v>13.590999999999999</v>
      </c>
      <c r="Q8" s="66">
        <f>RANK(P8,P$8:P$30,0)</f>
        <v>12</v>
      </c>
      <c r="R8" s="65">
        <f>VLOOKUP($A8,'Return Data'!$B$7:$R$2843,16,0)</f>
        <v>17.779699999999998</v>
      </c>
      <c r="S8" s="67">
        <f t="shared" ref="S8:S30" si="4">RANK(R8,R$8:R$30,0)</f>
        <v>17</v>
      </c>
    </row>
    <row r="9" spans="1:20" x14ac:dyDescent="0.3">
      <c r="A9" s="63" t="s">
        <v>1452</v>
      </c>
      <c r="B9" s="64">
        <f>VLOOKUP($A9,'Return Data'!$B$7:$R$2843,3,0)</f>
        <v>44365</v>
      </c>
      <c r="C9" s="65">
        <f>VLOOKUP($A9,'Return Data'!$B$7:$R$2843,4,0)</f>
        <v>54.8</v>
      </c>
      <c r="D9" s="65">
        <f>VLOOKUP($A9,'Return Data'!$B$7:$R$2843,10,0)</f>
        <v>17.596599999999999</v>
      </c>
      <c r="E9" s="66">
        <f t="shared" si="0"/>
        <v>16</v>
      </c>
      <c r="F9" s="65">
        <f>VLOOKUP($A9,'Return Data'!$B$7:$R$2843,11,0)</f>
        <v>30.756399999999999</v>
      </c>
      <c r="G9" s="66">
        <f t="shared" si="1"/>
        <v>22</v>
      </c>
      <c r="H9" s="65">
        <f>VLOOKUP($A9,'Return Data'!$B$7:$R$2843,12,0)</f>
        <v>47.9482</v>
      </c>
      <c r="I9" s="66">
        <f t="shared" ref="I9:I30" si="5">RANK(H9,H$8:H$30,0)</f>
        <v>23</v>
      </c>
      <c r="J9" s="65">
        <f>VLOOKUP($A9,'Return Data'!$B$7:$R$2843,13,0)</f>
        <v>82.545000000000002</v>
      </c>
      <c r="K9" s="66">
        <f t="shared" ref="K9:K30" si="6">RANK(J9,J$8:J$30,0)</f>
        <v>23</v>
      </c>
      <c r="L9" s="65">
        <f>VLOOKUP($A9,'Return Data'!$B$7:$R$2843,17,0)</f>
        <v>33.119199999999999</v>
      </c>
      <c r="M9" s="66">
        <f t="shared" ref="M9:M30" si="7">RANK(L9,L$8:L$30,0)</f>
        <v>10</v>
      </c>
      <c r="N9" s="65">
        <f>VLOOKUP($A9,'Return Data'!$B$7:$R$2843,14,0)</f>
        <v>24.354199999999999</v>
      </c>
      <c r="O9" s="66">
        <f t="shared" ref="O9:O30" si="8">RANK(N9,N$8:N$30,0)</f>
        <v>2</v>
      </c>
      <c r="P9" s="65">
        <f>VLOOKUP($A9,'Return Data'!$B$7:$R$2843,15,0)</f>
        <v>21.1907</v>
      </c>
      <c r="Q9" s="66">
        <f t="shared" ref="Q9:Q30" si="9">RANK(P9,P$8:P$30,0)</f>
        <v>4</v>
      </c>
      <c r="R9" s="65">
        <f>VLOOKUP($A9,'Return Data'!$B$7:$R$2843,16,0)</f>
        <v>25.2483</v>
      </c>
      <c r="S9" s="67">
        <f t="shared" si="4"/>
        <v>11</v>
      </c>
    </row>
    <row r="10" spans="1:20" x14ac:dyDescent="0.3">
      <c r="A10" s="63" t="s">
        <v>1454</v>
      </c>
      <c r="B10" s="64">
        <f>VLOOKUP($A10,'Return Data'!$B$7:$R$2843,3,0)</f>
        <v>44365</v>
      </c>
      <c r="C10" s="65">
        <f>VLOOKUP($A10,'Return Data'!$B$7:$R$2843,4,0)</f>
        <v>22.79</v>
      </c>
      <c r="D10" s="65">
        <f>VLOOKUP($A10,'Return Data'!$B$7:$R$2843,10,0)</f>
        <v>21.741499999999998</v>
      </c>
      <c r="E10" s="66">
        <f t="shared" si="0"/>
        <v>5</v>
      </c>
      <c r="F10" s="65">
        <f>VLOOKUP($A10,'Return Data'!$B$7:$R$2843,11,0)</f>
        <v>39.816000000000003</v>
      </c>
      <c r="G10" s="66">
        <f t="shared" si="1"/>
        <v>8</v>
      </c>
      <c r="H10" s="65">
        <f>VLOOKUP($A10,'Return Data'!$B$7:$R$2843,12,0)</f>
        <v>57.607199999999999</v>
      </c>
      <c r="I10" s="66">
        <f t="shared" si="5"/>
        <v>11</v>
      </c>
      <c r="J10" s="65">
        <f>VLOOKUP($A10,'Return Data'!$B$7:$R$2843,13,0)</f>
        <v>113.3895</v>
      </c>
      <c r="K10" s="66">
        <f t="shared" si="6"/>
        <v>3</v>
      </c>
      <c r="L10" s="65">
        <f>VLOOKUP($A10,'Return Data'!$B$7:$R$2843,17,0)</f>
        <v>47.457799999999999</v>
      </c>
      <c r="M10" s="66">
        <f t="shared" si="7"/>
        <v>2</v>
      </c>
      <c r="N10" s="65"/>
      <c r="O10" s="66"/>
      <c r="P10" s="65"/>
      <c r="Q10" s="66"/>
      <c r="R10" s="65">
        <f>VLOOKUP($A10,'Return Data'!$B$7:$R$2843,16,0)</f>
        <v>39.051699999999997</v>
      </c>
      <c r="S10" s="67">
        <f t="shared" si="4"/>
        <v>2</v>
      </c>
    </row>
    <row r="11" spans="1:20" x14ac:dyDescent="0.3">
      <c r="A11" s="63" t="s">
        <v>1456</v>
      </c>
      <c r="B11" s="64">
        <f>VLOOKUP($A11,'Return Data'!$B$7:$R$2843,3,0)</f>
        <v>44365</v>
      </c>
      <c r="C11" s="65">
        <f>VLOOKUP($A11,'Return Data'!$B$7:$R$2843,4,0)</f>
        <v>19.03</v>
      </c>
      <c r="D11" s="65">
        <f>VLOOKUP($A11,'Return Data'!$B$7:$R$2843,10,0)</f>
        <v>20.978999999999999</v>
      </c>
      <c r="E11" s="66">
        <f t="shared" si="0"/>
        <v>8</v>
      </c>
      <c r="F11" s="65">
        <f>VLOOKUP($A11,'Return Data'!$B$7:$R$2843,11,0)</f>
        <v>38.803800000000003</v>
      </c>
      <c r="G11" s="66">
        <f t="shared" si="1"/>
        <v>10</v>
      </c>
      <c r="H11" s="65">
        <f>VLOOKUP($A11,'Return Data'!$B$7:$R$2843,12,0)</f>
        <v>54.715400000000002</v>
      </c>
      <c r="I11" s="66">
        <f t="shared" si="5"/>
        <v>13</v>
      </c>
      <c r="J11" s="65">
        <f>VLOOKUP($A11,'Return Data'!$B$7:$R$2843,13,0)</f>
        <v>105.9524</v>
      </c>
      <c r="K11" s="66">
        <f t="shared" si="6"/>
        <v>8</v>
      </c>
      <c r="L11" s="65">
        <f>VLOOKUP($A11,'Return Data'!$B$7:$R$2843,17,0)</f>
        <v>38.442700000000002</v>
      </c>
      <c r="M11" s="66">
        <f t="shared" si="7"/>
        <v>4</v>
      </c>
      <c r="N11" s="65"/>
      <c r="O11" s="66"/>
      <c r="P11" s="65"/>
      <c r="Q11" s="66"/>
      <c r="R11" s="65">
        <f>VLOOKUP($A11,'Return Data'!$B$7:$R$2843,16,0)</f>
        <v>31.653500000000001</v>
      </c>
      <c r="S11" s="67">
        <f t="shared" si="4"/>
        <v>6</v>
      </c>
    </row>
    <row r="12" spans="1:20" x14ac:dyDescent="0.3">
      <c r="A12" s="63" t="s">
        <v>1458</v>
      </c>
      <c r="B12" s="64">
        <f>VLOOKUP($A12,'Return Data'!$B$7:$R$2843,3,0)</f>
        <v>44365</v>
      </c>
      <c r="C12" s="65">
        <f>VLOOKUP($A12,'Return Data'!$B$7:$R$2843,4,0)</f>
        <v>97.46</v>
      </c>
      <c r="D12" s="65">
        <f>VLOOKUP($A12,'Return Data'!$B$7:$R$2843,10,0)</f>
        <v>18.260899999999999</v>
      </c>
      <c r="E12" s="66">
        <f t="shared" si="0"/>
        <v>13</v>
      </c>
      <c r="F12" s="65">
        <f>VLOOKUP($A12,'Return Data'!$B$7:$R$2843,11,0)</f>
        <v>30.843399999999999</v>
      </c>
      <c r="G12" s="66">
        <f t="shared" si="1"/>
        <v>21</v>
      </c>
      <c r="H12" s="65">
        <f>VLOOKUP($A12,'Return Data'!$B$7:$R$2843,12,0)</f>
        <v>50.252800000000001</v>
      </c>
      <c r="I12" s="66">
        <f t="shared" si="5"/>
        <v>20</v>
      </c>
      <c r="J12" s="65">
        <f>VLOOKUP($A12,'Return Data'!$B$7:$R$2843,13,0)</f>
        <v>95.072199999999995</v>
      </c>
      <c r="K12" s="66">
        <f t="shared" si="6"/>
        <v>17</v>
      </c>
      <c r="L12" s="65">
        <f>VLOOKUP($A12,'Return Data'!$B$7:$R$2843,17,0)</f>
        <v>30.794799999999999</v>
      </c>
      <c r="M12" s="66">
        <f t="shared" si="7"/>
        <v>13</v>
      </c>
      <c r="N12" s="65">
        <f>VLOOKUP($A12,'Return Data'!$B$7:$R$2843,14,0)</f>
        <v>16.052099999999999</v>
      </c>
      <c r="O12" s="66">
        <f t="shared" si="8"/>
        <v>8</v>
      </c>
      <c r="P12" s="65">
        <f>VLOOKUP($A12,'Return Data'!$B$7:$R$2843,15,0)</f>
        <v>15.598000000000001</v>
      </c>
      <c r="Q12" s="66">
        <f t="shared" si="9"/>
        <v>10</v>
      </c>
      <c r="R12" s="65">
        <f>VLOOKUP($A12,'Return Data'!$B$7:$R$2843,16,0)</f>
        <v>22.459700000000002</v>
      </c>
      <c r="S12" s="67">
        <f t="shared" si="4"/>
        <v>12</v>
      </c>
    </row>
    <row r="13" spans="1:20" x14ac:dyDescent="0.3">
      <c r="A13" s="63" t="s">
        <v>1460</v>
      </c>
      <c r="B13" s="64">
        <f>VLOOKUP($A13,'Return Data'!$B$7:$R$2843,3,0)</f>
        <v>44365</v>
      </c>
      <c r="C13" s="65">
        <f>VLOOKUP($A13,'Return Data'!$B$7:$R$2843,4,0)</f>
        <v>21.067</v>
      </c>
      <c r="D13" s="65">
        <f>VLOOKUP($A13,'Return Data'!$B$7:$R$2843,10,0)</f>
        <v>16.882999999999999</v>
      </c>
      <c r="E13" s="66">
        <f t="shared" si="0"/>
        <v>19</v>
      </c>
      <c r="F13" s="65">
        <f>VLOOKUP($A13,'Return Data'!$B$7:$R$2843,11,0)</f>
        <v>40.110399999999998</v>
      </c>
      <c r="G13" s="66">
        <f t="shared" si="1"/>
        <v>6</v>
      </c>
      <c r="H13" s="65">
        <f>VLOOKUP($A13,'Return Data'!$B$7:$R$2843,12,0)</f>
        <v>58.756599999999999</v>
      </c>
      <c r="I13" s="66">
        <f t="shared" si="5"/>
        <v>10</v>
      </c>
      <c r="J13" s="65">
        <f>VLOOKUP($A13,'Return Data'!$B$7:$R$2843,13,0)</f>
        <v>106.5797</v>
      </c>
      <c r="K13" s="66">
        <f t="shared" si="6"/>
        <v>7</v>
      </c>
      <c r="L13" s="65">
        <f>VLOOKUP($A13,'Return Data'!$B$7:$R$2843,17,0)</f>
        <v>37.6678</v>
      </c>
      <c r="M13" s="66">
        <f t="shared" si="7"/>
        <v>5</v>
      </c>
      <c r="N13" s="65"/>
      <c r="O13" s="66"/>
      <c r="P13" s="65"/>
      <c r="Q13" s="66"/>
      <c r="R13" s="65">
        <f>VLOOKUP($A13,'Return Data'!$B$7:$R$2843,16,0)</f>
        <v>37.0959</v>
      </c>
      <c r="S13" s="67">
        <f t="shared" si="4"/>
        <v>4</v>
      </c>
    </row>
    <row r="14" spans="1:20" x14ac:dyDescent="0.3">
      <c r="A14" s="63" t="s">
        <v>1463</v>
      </c>
      <c r="B14" s="64">
        <f>VLOOKUP($A14,'Return Data'!$B$7:$R$2843,3,0)</f>
        <v>44365</v>
      </c>
      <c r="C14" s="65">
        <f>VLOOKUP($A14,'Return Data'!$B$7:$R$2843,4,0)</f>
        <v>82.921400000000006</v>
      </c>
      <c r="D14" s="65">
        <f>VLOOKUP($A14,'Return Data'!$B$7:$R$2843,10,0)</f>
        <v>15.216900000000001</v>
      </c>
      <c r="E14" s="66">
        <f t="shared" si="0"/>
        <v>22</v>
      </c>
      <c r="F14" s="65">
        <f>VLOOKUP($A14,'Return Data'!$B$7:$R$2843,11,0)</f>
        <v>31.4481</v>
      </c>
      <c r="G14" s="66">
        <f t="shared" si="1"/>
        <v>20</v>
      </c>
      <c r="H14" s="65">
        <f>VLOOKUP($A14,'Return Data'!$B$7:$R$2843,12,0)</f>
        <v>54.640099999999997</v>
      </c>
      <c r="I14" s="66">
        <f t="shared" si="5"/>
        <v>14</v>
      </c>
      <c r="J14" s="65">
        <f>VLOOKUP($A14,'Return Data'!$B$7:$R$2843,13,0)</f>
        <v>96.706400000000002</v>
      </c>
      <c r="K14" s="66">
        <f t="shared" si="6"/>
        <v>16</v>
      </c>
      <c r="L14" s="65">
        <f>VLOOKUP($A14,'Return Data'!$B$7:$R$2843,17,0)</f>
        <v>20.7727</v>
      </c>
      <c r="M14" s="66">
        <f t="shared" si="7"/>
        <v>20</v>
      </c>
      <c r="N14" s="65">
        <f>VLOOKUP($A14,'Return Data'!$B$7:$R$2843,14,0)</f>
        <v>9.8010000000000002</v>
      </c>
      <c r="O14" s="66">
        <f t="shared" si="8"/>
        <v>14</v>
      </c>
      <c r="P14" s="65">
        <f>VLOOKUP($A14,'Return Data'!$B$7:$R$2843,15,0)</f>
        <v>13.3993</v>
      </c>
      <c r="Q14" s="66">
        <f t="shared" si="9"/>
        <v>13</v>
      </c>
      <c r="R14" s="65">
        <f>VLOOKUP($A14,'Return Data'!$B$7:$R$2843,16,0)</f>
        <v>20.4177</v>
      </c>
      <c r="S14" s="67">
        <f t="shared" si="4"/>
        <v>15</v>
      </c>
    </row>
    <row r="15" spans="1:20" x14ac:dyDescent="0.3">
      <c r="A15" s="63" t="s">
        <v>1464</v>
      </c>
      <c r="B15" s="64">
        <f>VLOOKUP($A15,'Return Data'!$B$7:$R$2843,3,0)</f>
        <v>44365</v>
      </c>
      <c r="C15" s="65">
        <f>VLOOKUP($A15,'Return Data'!$B$7:$R$2843,4,0)</f>
        <v>69.864000000000004</v>
      </c>
      <c r="D15" s="65">
        <f>VLOOKUP($A15,'Return Data'!$B$7:$R$2843,10,0)</f>
        <v>23.0563</v>
      </c>
      <c r="E15" s="66">
        <f t="shared" si="0"/>
        <v>3</v>
      </c>
      <c r="F15" s="65">
        <f>VLOOKUP($A15,'Return Data'!$B$7:$R$2843,11,0)</f>
        <v>42.7136</v>
      </c>
      <c r="G15" s="66">
        <f t="shared" si="1"/>
        <v>4</v>
      </c>
      <c r="H15" s="65">
        <f>VLOOKUP($A15,'Return Data'!$B$7:$R$2843,12,0)</f>
        <v>63.658099999999997</v>
      </c>
      <c r="I15" s="66">
        <f t="shared" si="5"/>
        <v>4</v>
      </c>
      <c r="J15" s="65">
        <f>VLOOKUP($A15,'Return Data'!$B$7:$R$2843,13,0)</f>
        <v>107.3916</v>
      </c>
      <c r="K15" s="66">
        <f t="shared" si="6"/>
        <v>6</v>
      </c>
      <c r="L15" s="65">
        <f>VLOOKUP($A15,'Return Data'!$B$7:$R$2843,17,0)</f>
        <v>24.559100000000001</v>
      </c>
      <c r="M15" s="66">
        <f t="shared" si="7"/>
        <v>18</v>
      </c>
      <c r="N15" s="65">
        <f>VLOOKUP($A15,'Return Data'!$B$7:$R$2843,14,0)</f>
        <v>13.286799999999999</v>
      </c>
      <c r="O15" s="66">
        <f t="shared" si="8"/>
        <v>9</v>
      </c>
      <c r="P15" s="65">
        <f>VLOOKUP($A15,'Return Data'!$B$7:$R$2843,15,0)</f>
        <v>19.8992</v>
      </c>
      <c r="Q15" s="66">
        <f t="shared" si="9"/>
        <v>5</v>
      </c>
      <c r="R15" s="65">
        <f>VLOOKUP($A15,'Return Data'!$B$7:$R$2843,16,0)</f>
        <v>19.098700000000001</v>
      </c>
      <c r="S15" s="67">
        <f t="shared" si="4"/>
        <v>16</v>
      </c>
    </row>
    <row r="16" spans="1:20" x14ac:dyDescent="0.3">
      <c r="A16" s="63" t="s">
        <v>1467</v>
      </c>
      <c r="B16" s="64">
        <f>VLOOKUP($A16,'Return Data'!$B$7:$R$2843,3,0)</f>
        <v>44365</v>
      </c>
      <c r="C16" s="65">
        <f>VLOOKUP($A16,'Return Data'!$B$7:$R$2843,4,0)</f>
        <v>79.354299999999995</v>
      </c>
      <c r="D16" s="65">
        <f>VLOOKUP($A16,'Return Data'!$B$7:$R$2843,10,0)</f>
        <v>16.8322</v>
      </c>
      <c r="E16" s="66">
        <f t="shared" si="0"/>
        <v>20</v>
      </c>
      <c r="F16" s="65">
        <f>VLOOKUP($A16,'Return Data'!$B$7:$R$2843,11,0)</f>
        <v>34.205199999999998</v>
      </c>
      <c r="G16" s="66">
        <f t="shared" si="1"/>
        <v>18</v>
      </c>
      <c r="H16" s="65">
        <f>VLOOKUP($A16,'Return Data'!$B$7:$R$2843,12,0)</f>
        <v>52.323799999999999</v>
      </c>
      <c r="I16" s="66">
        <f t="shared" si="5"/>
        <v>18</v>
      </c>
      <c r="J16" s="65">
        <f>VLOOKUP($A16,'Return Data'!$B$7:$R$2843,13,0)</f>
        <v>94.040700000000001</v>
      </c>
      <c r="K16" s="66">
        <f t="shared" si="6"/>
        <v>18</v>
      </c>
      <c r="L16" s="65">
        <f>VLOOKUP($A16,'Return Data'!$B$7:$R$2843,17,0)</f>
        <v>25.552499999999998</v>
      </c>
      <c r="M16" s="66">
        <f t="shared" si="7"/>
        <v>14</v>
      </c>
      <c r="N16" s="65">
        <f>VLOOKUP($A16,'Return Data'!$B$7:$R$2843,14,0)</f>
        <v>10.7501</v>
      </c>
      <c r="O16" s="66">
        <f t="shared" si="8"/>
        <v>12</v>
      </c>
      <c r="P16" s="65">
        <f>VLOOKUP($A16,'Return Data'!$B$7:$R$2843,15,0)</f>
        <v>13.8294</v>
      </c>
      <c r="Q16" s="66">
        <f t="shared" si="9"/>
        <v>11</v>
      </c>
      <c r="R16" s="65">
        <f>VLOOKUP($A16,'Return Data'!$B$7:$R$2843,16,0)</f>
        <v>17.211600000000001</v>
      </c>
      <c r="S16" s="67">
        <f t="shared" si="4"/>
        <v>18</v>
      </c>
    </row>
    <row r="17" spans="1:19" x14ac:dyDescent="0.3">
      <c r="A17" s="63" t="s">
        <v>1469</v>
      </c>
      <c r="B17" s="64">
        <f>VLOOKUP($A17,'Return Data'!$B$7:$R$2843,3,0)</f>
        <v>44365</v>
      </c>
      <c r="C17" s="65">
        <f>VLOOKUP($A17,'Return Data'!$B$7:$R$2843,4,0)</f>
        <v>45.76</v>
      </c>
      <c r="D17" s="65">
        <f>VLOOKUP($A17,'Return Data'!$B$7:$R$2843,10,0)</f>
        <v>18.8263</v>
      </c>
      <c r="E17" s="66">
        <f t="shared" si="0"/>
        <v>12</v>
      </c>
      <c r="F17" s="65">
        <f>VLOOKUP($A17,'Return Data'!$B$7:$R$2843,11,0)</f>
        <v>38.919199999999996</v>
      </c>
      <c r="G17" s="66">
        <f t="shared" si="1"/>
        <v>9</v>
      </c>
      <c r="H17" s="65">
        <f>VLOOKUP($A17,'Return Data'!$B$7:$R$2843,12,0)</f>
        <v>61.353999999999999</v>
      </c>
      <c r="I17" s="66">
        <f t="shared" si="5"/>
        <v>6</v>
      </c>
      <c r="J17" s="65">
        <f>VLOOKUP($A17,'Return Data'!$B$7:$R$2843,13,0)</f>
        <v>110.87560000000001</v>
      </c>
      <c r="K17" s="66">
        <f t="shared" si="6"/>
        <v>4</v>
      </c>
      <c r="L17" s="65">
        <f>VLOOKUP($A17,'Return Data'!$B$7:$R$2843,17,0)</f>
        <v>31.8813</v>
      </c>
      <c r="M17" s="66">
        <f t="shared" si="7"/>
        <v>12</v>
      </c>
      <c r="N17" s="65">
        <f>VLOOKUP($A17,'Return Data'!$B$7:$R$2843,14,0)</f>
        <v>19.002600000000001</v>
      </c>
      <c r="O17" s="66">
        <f t="shared" si="8"/>
        <v>5</v>
      </c>
      <c r="P17" s="65">
        <f>VLOOKUP($A17,'Return Data'!$B$7:$R$2843,15,0)</f>
        <v>17.816800000000001</v>
      </c>
      <c r="Q17" s="66">
        <f t="shared" si="9"/>
        <v>8</v>
      </c>
      <c r="R17" s="65">
        <f>VLOOKUP($A17,'Return Data'!$B$7:$R$2843,16,0)</f>
        <v>16.805199999999999</v>
      </c>
      <c r="S17" s="67">
        <f t="shared" si="4"/>
        <v>20</v>
      </c>
    </row>
    <row r="18" spans="1:19" x14ac:dyDescent="0.3">
      <c r="A18" s="63" t="s">
        <v>1471</v>
      </c>
      <c r="B18" s="64">
        <f>VLOOKUP($A18,'Return Data'!$B$7:$R$2843,3,0)</f>
        <v>44365</v>
      </c>
      <c r="C18" s="65">
        <f>VLOOKUP($A18,'Return Data'!$B$7:$R$2843,4,0)</f>
        <v>15.19</v>
      </c>
      <c r="D18" s="65">
        <f>VLOOKUP($A18,'Return Data'!$B$7:$R$2843,10,0)</f>
        <v>17.116399999999999</v>
      </c>
      <c r="E18" s="66">
        <f t="shared" si="0"/>
        <v>18</v>
      </c>
      <c r="F18" s="65">
        <f>VLOOKUP($A18,'Return Data'!$B$7:$R$2843,11,0)</f>
        <v>36.478000000000002</v>
      </c>
      <c r="G18" s="66">
        <f t="shared" si="1"/>
        <v>13</v>
      </c>
      <c r="H18" s="65">
        <f>VLOOKUP($A18,'Return Data'!$B$7:$R$2843,12,0)</f>
        <v>53.900700000000001</v>
      </c>
      <c r="I18" s="66">
        <f t="shared" si="5"/>
        <v>17</v>
      </c>
      <c r="J18" s="65">
        <f>VLOOKUP($A18,'Return Data'!$B$7:$R$2843,13,0)</f>
        <v>92.522199999999998</v>
      </c>
      <c r="K18" s="66">
        <f t="shared" si="6"/>
        <v>19</v>
      </c>
      <c r="L18" s="65">
        <f>VLOOKUP($A18,'Return Data'!$B$7:$R$2843,17,0)</f>
        <v>25.2944</v>
      </c>
      <c r="M18" s="66">
        <f t="shared" si="7"/>
        <v>16</v>
      </c>
      <c r="N18" s="65">
        <f>VLOOKUP($A18,'Return Data'!$B$7:$R$2843,14,0)</f>
        <v>12.098800000000001</v>
      </c>
      <c r="O18" s="66">
        <f t="shared" si="8"/>
        <v>10</v>
      </c>
      <c r="P18" s="65"/>
      <c r="Q18" s="66"/>
      <c r="R18" s="65">
        <f>VLOOKUP($A18,'Return Data'!$B$7:$R$2843,16,0)</f>
        <v>11.0329</v>
      </c>
      <c r="S18" s="67">
        <f t="shared" si="4"/>
        <v>23</v>
      </c>
    </row>
    <row r="19" spans="1:19" x14ac:dyDescent="0.3">
      <c r="A19" s="63" t="s">
        <v>1472</v>
      </c>
      <c r="B19" s="64">
        <f>VLOOKUP($A19,'Return Data'!$B$7:$R$2843,3,0)</f>
        <v>44365</v>
      </c>
      <c r="C19" s="65">
        <f>VLOOKUP($A19,'Return Data'!$B$7:$R$2843,4,0)</f>
        <v>19.899999999999999</v>
      </c>
      <c r="D19" s="65">
        <f>VLOOKUP($A19,'Return Data'!$B$7:$R$2843,10,0)</f>
        <v>22.010999999999999</v>
      </c>
      <c r="E19" s="66">
        <f t="shared" si="0"/>
        <v>4</v>
      </c>
      <c r="F19" s="65">
        <f>VLOOKUP($A19,'Return Data'!$B$7:$R$2843,11,0)</f>
        <v>34.550400000000003</v>
      </c>
      <c r="G19" s="66">
        <f t="shared" ref="G19" si="10">RANK(F19,F$8:F$30,0)</f>
        <v>17</v>
      </c>
      <c r="H19" s="65">
        <f>VLOOKUP($A19,'Return Data'!$B$7:$R$2843,12,0)</f>
        <v>54.263599999999997</v>
      </c>
      <c r="I19" s="66">
        <f t="shared" si="5"/>
        <v>15</v>
      </c>
      <c r="J19" s="65">
        <f>VLOOKUP($A19,'Return Data'!$B$7:$R$2843,13,0)</f>
        <v>100.6048</v>
      </c>
      <c r="K19" s="66">
        <f t="shared" si="6"/>
        <v>13</v>
      </c>
      <c r="L19" s="65"/>
      <c r="M19" s="66"/>
      <c r="N19" s="65"/>
      <c r="O19" s="66"/>
      <c r="P19" s="65"/>
      <c r="Q19" s="66"/>
      <c r="R19" s="65">
        <f>VLOOKUP($A19,'Return Data'!$B$7:$R$2843,16,0)</f>
        <v>68.938000000000002</v>
      </c>
      <c r="S19" s="67">
        <f t="shared" si="4"/>
        <v>1</v>
      </c>
    </row>
    <row r="20" spans="1:19" x14ac:dyDescent="0.3">
      <c r="A20" s="63" t="s">
        <v>1474</v>
      </c>
      <c r="B20" s="64">
        <f>VLOOKUP($A20,'Return Data'!$B$7:$R$2843,3,0)</f>
        <v>44365</v>
      </c>
      <c r="C20" s="65">
        <f>VLOOKUP($A20,'Return Data'!$B$7:$R$2843,4,0)</f>
        <v>18.64</v>
      </c>
      <c r="D20" s="65">
        <f>VLOOKUP($A20,'Return Data'!$B$7:$R$2843,10,0)</f>
        <v>17.6768</v>
      </c>
      <c r="E20" s="66">
        <f t="shared" si="0"/>
        <v>15</v>
      </c>
      <c r="F20" s="65">
        <f>VLOOKUP($A20,'Return Data'!$B$7:$R$2843,11,0)</f>
        <v>37.058799999999998</v>
      </c>
      <c r="G20" s="66">
        <f>RANK(F20,F$8:F$30,0)</f>
        <v>12</v>
      </c>
      <c r="H20" s="65">
        <f>VLOOKUP($A20,'Return Data'!$B$7:$R$2843,12,0)</f>
        <v>53.922400000000003</v>
      </c>
      <c r="I20" s="66">
        <f t="shared" si="5"/>
        <v>16</v>
      </c>
      <c r="J20" s="65">
        <f>VLOOKUP($A20,'Return Data'!$B$7:$R$2843,13,0)</f>
        <v>86.773499999999999</v>
      </c>
      <c r="K20" s="66">
        <f t="shared" si="6"/>
        <v>22</v>
      </c>
      <c r="L20" s="65">
        <f>VLOOKUP($A20,'Return Data'!$B$7:$R$2843,17,0)</f>
        <v>33.0593</v>
      </c>
      <c r="M20" s="66">
        <f t="shared" si="7"/>
        <v>11</v>
      </c>
      <c r="N20" s="65"/>
      <c r="O20" s="66"/>
      <c r="P20" s="65"/>
      <c r="Q20" s="66"/>
      <c r="R20" s="65">
        <f>VLOOKUP($A20,'Return Data'!$B$7:$R$2843,16,0)</f>
        <v>26.652000000000001</v>
      </c>
      <c r="S20" s="67">
        <f t="shared" si="4"/>
        <v>9</v>
      </c>
    </row>
    <row r="21" spans="1:19" x14ac:dyDescent="0.3">
      <c r="A21" s="63" t="s">
        <v>1476</v>
      </c>
      <c r="B21" s="64">
        <f>VLOOKUP($A21,'Return Data'!$B$7:$R$2843,3,0)</f>
        <v>44365</v>
      </c>
      <c r="C21" s="65">
        <f>VLOOKUP($A21,'Return Data'!$B$7:$R$2843,4,0)</f>
        <v>15.168200000000001</v>
      </c>
      <c r="D21" s="65">
        <f>VLOOKUP($A21,'Return Data'!$B$7:$R$2843,10,0)</f>
        <v>19.709900000000001</v>
      </c>
      <c r="E21" s="66">
        <f t="shared" si="0"/>
        <v>11</v>
      </c>
      <c r="F21" s="65">
        <f>VLOOKUP($A21,'Return Data'!$B$7:$R$2843,11,0)</f>
        <v>32.234299999999998</v>
      </c>
      <c r="G21" s="66">
        <f>RANK(F21,F$8:F$30,0)</f>
        <v>19</v>
      </c>
      <c r="H21" s="65">
        <f>VLOOKUP($A21,'Return Data'!$B$7:$R$2843,12,0)</f>
        <v>50.42</v>
      </c>
      <c r="I21" s="66">
        <f t="shared" si="5"/>
        <v>19</v>
      </c>
      <c r="J21" s="65">
        <f>VLOOKUP($A21,'Return Data'!$B$7:$R$2843,13,0)</f>
        <v>87.301000000000002</v>
      </c>
      <c r="K21" s="66">
        <f t="shared" si="6"/>
        <v>21</v>
      </c>
      <c r="L21" s="65"/>
      <c r="M21" s="66"/>
      <c r="N21" s="65"/>
      <c r="O21" s="66"/>
      <c r="P21" s="65"/>
      <c r="Q21" s="66"/>
      <c r="R21" s="65">
        <f>VLOOKUP($A21,'Return Data'!$B$7:$R$2843,16,0)</f>
        <v>36.6494</v>
      </c>
      <c r="S21" s="67">
        <f t="shared" si="4"/>
        <v>5</v>
      </c>
    </row>
    <row r="22" spans="1:19" x14ac:dyDescent="0.3">
      <c r="A22" s="63" t="s">
        <v>1479</v>
      </c>
      <c r="B22" s="64">
        <f>VLOOKUP($A22,'Return Data'!$B$7:$R$2843,3,0)</f>
        <v>44365</v>
      </c>
      <c r="C22" s="65">
        <f>VLOOKUP($A22,'Return Data'!$B$7:$R$2843,4,0)</f>
        <v>153.47300000000001</v>
      </c>
      <c r="D22" s="65">
        <f>VLOOKUP($A22,'Return Data'!$B$7:$R$2843,10,0)</f>
        <v>17.95</v>
      </c>
      <c r="E22" s="66">
        <f t="shared" si="0"/>
        <v>14</v>
      </c>
      <c r="F22" s="65">
        <f>VLOOKUP($A22,'Return Data'!$B$7:$R$2843,11,0)</f>
        <v>43.9709</v>
      </c>
      <c r="G22" s="66">
        <f t="shared" ref="G22:G30" si="11">RANK(F22,F$8:F$30,0)</f>
        <v>3</v>
      </c>
      <c r="H22" s="65">
        <f>VLOOKUP($A22,'Return Data'!$B$7:$R$2843,12,0)</f>
        <v>69.831100000000006</v>
      </c>
      <c r="I22" s="66">
        <f t="shared" si="5"/>
        <v>2</v>
      </c>
      <c r="J22" s="65">
        <f>VLOOKUP($A22,'Return Data'!$B$7:$R$2843,13,0)</f>
        <v>123.9044</v>
      </c>
      <c r="K22" s="66">
        <f t="shared" si="6"/>
        <v>2</v>
      </c>
      <c r="L22" s="65">
        <f>VLOOKUP($A22,'Return Data'!$B$7:$R$2843,17,0)</f>
        <v>41.974200000000003</v>
      </c>
      <c r="M22" s="66">
        <f t="shared" si="7"/>
        <v>3</v>
      </c>
      <c r="N22" s="65">
        <f>VLOOKUP($A22,'Return Data'!$B$7:$R$2843,14,0)</f>
        <v>23.105599999999999</v>
      </c>
      <c r="O22" s="66">
        <f t="shared" si="8"/>
        <v>3</v>
      </c>
      <c r="P22" s="65">
        <f>VLOOKUP($A22,'Return Data'!$B$7:$R$2843,15,0)</f>
        <v>21.5122</v>
      </c>
      <c r="Q22" s="66">
        <f t="shared" si="9"/>
        <v>3</v>
      </c>
      <c r="R22" s="65">
        <f>VLOOKUP($A22,'Return Data'!$B$7:$R$2843,16,0)</f>
        <v>21.065000000000001</v>
      </c>
      <c r="S22" s="67">
        <f t="shared" si="4"/>
        <v>13</v>
      </c>
    </row>
    <row r="23" spans="1:19" x14ac:dyDescent="0.3">
      <c r="A23" s="63" t="s">
        <v>1480</v>
      </c>
      <c r="B23" s="64">
        <f>VLOOKUP($A23,'Return Data'!$B$7:$R$2843,3,0)</f>
        <v>44365</v>
      </c>
      <c r="C23" s="65">
        <f>VLOOKUP($A23,'Return Data'!$B$7:$R$2843,4,0)</f>
        <v>38.442999999999998</v>
      </c>
      <c r="D23" s="65">
        <f>VLOOKUP($A23,'Return Data'!$B$7:$R$2843,10,0)</f>
        <v>21.724399999999999</v>
      </c>
      <c r="E23" s="66">
        <f t="shared" si="0"/>
        <v>6</v>
      </c>
      <c r="F23" s="65">
        <f>VLOOKUP($A23,'Return Data'!$B$7:$R$2843,11,0)</f>
        <v>39.904699999999998</v>
      </c>
      <c r="G23" s="66">
        <f t="shared" si="11"/>
        <v>7</v>
      </c>
      <c r="H23" s="65">
        <f>VLOOKUP($A23,'Return Data'!$B$7:$R$2843,12,0)</f>
        <v>60.372999999999998</v>
      </c>
      <c r="I23" s="66">
        <f t="shared" si="5"/>
        <v>7</v>
      </c>
      <c r="J23" s="65">
        <f>VLOOKUP($A23,'Return Data'!$B$7:$R$2843,13,0)</f>
        <v>104.39709999999999</v>
      </c>
      <c r="K23" s="66">
        <f t="shared" si="6"/>
        <v>9</v>
      </c>
      <c r="L23" s="65">
        <f>VLOOKUP($A23,'Return Data'!$B$7:$R$2843,17,0)</f>
        <v>25.468399999999999</v>
      </c>
      <c r="M23" s="66">
        <f t="shared" si="7"/>
        <v>15</v>
      </c>
      <c r="N23" s="65">
        <f>VLOOKUP($A23,'Return Data'!$B$7:$R$2843,14,0)</f>
        <v>11.786</v>
      </c>
      <c r="O23" s="66">
        <f t="shared" si="8"/>
        <v>11</v>
      </c>
      <c r="P23" s="65">
        <f>VLOOKUP($A23,'Return Data'!$B$7:$R$2843,15,0)</f>
        <v>19.557500000000001</v>
      </c>
      <c r="Q23" s="66">
        <f t="shared" si="9"/>
        <v>7</v>
      </c>
      <c r="R23" s="65">
        <f>VLOOKUP($A23,'Return Data'!$B$7:$R$2843,16,0)</f>
        <v>20.861899999999999</v>
      </c>
      <c r="S23" s="67">
        <f t="shared" si="4"/>
        <v>14</v>
      </c>
    </row>
    <row r="24" spans="1:19" x14ac:dyDescent="0.3">
      <c r="A24" s="63" t="s">
        <v>1483</v>
      </c>
      <c r="B24" s="64">
        <f>VLOOKUP($A24,'Return Data'!$B$7:$R$2843,3,0)</f>
        <v>44365</v>
      </c>
      <c r="C24" s="65">
        <f>VLOOKUP($A24,'Return Data'!$B$7:$R$2843,4,0)</f>
        <v>75.451400000000007</v>
      </c>
      <c r="D24" s="65">
        <f>VLOOKUP($A24,'Return Data'!$B$7:$R$2843,10,0)</f>
        <v>20.513999999999999</v>
      </c>
      <c r="E24" s="66">
        <f t="shared" si="0"/>
        <v>9</v>
      </c>
      <c r="F24" s="65">
        <f>VLOOKUP($A24,'Return Data'!$B$7:$R$2843,11,0)</f>
        <v>42.254800000000003</v>
      </c>
      <c r="G24" s="66">
        <f t="shared" si="11"/>
        <v>5</v>
      </c>
      <c r="H24" s="65">
        <f>VLOOKUP($A24,'Return Data'!$B$7:$R$2843,12,0)</f>
        <v>61.4086</v>
      </c>
      <c r="I24" s="66">
        <f t="shared" si="5"/>
        <v>5</v>
      </c>
      <c r="J24" s="65">
        <f>VLOOKUP($A24,'Return Data'!$B$7:$R$2843,13,0)</f>
        <v>110.3638</v>
      </c>
      <c r="K24" s="66">
        <f t="shared" si="6"/>
        <v>5</v>
      </c>
      <c r="L24" s="65">
        <f>VLOOKUP($A24,'Return Data'!$B$7:$R$2843,17,0)</f>
        <v>34.317100000000003</v>
      </c>
      <c r="M24" s="66">
        <f t="shared" si="7"/>
        <v>9</v>
      </c>
      <c r="N24" s="65">
        <f>VLOOKUP($A24,'Return Data'!$B$7:$R$2843,14,0)</f>
        <v>18.412600000000001</v>
      </c>
      <c r="O24" s="66">
        <f t="shared" si="8"/>
        <v>6</v>
      </c>
      <c r="P24" s="65">
        <f>VLOOKUP($A24,'Return Data'!$B$7:$R$2843,15,0)</f>
        <v>22.5381</v>
      </c>
      <c r="Q24" s="66">
        <f t="shared" si="9"/>
        <v>2</v>
      </c>
      <c r="R24" s="65">
        <f>VLOOKUP($A24,'Return Data'!$B$7:$R$2843,16,0)</f>
        <v>25.549399999999999</v>
      </c>
      <c r="S24" s="67">
        <f t="shared" si="4"/>
        <v>10</v>
      </c>
    </row>
    <row r="25" spans="1:19" x14ac:dyDescent="0.3">
      <c r="A25" s="63" t="s">
        <v>1484</v>
      </c>
      <c r="B25" s="64">
        <f>VLOOKUP($A25,'Return Data'!$B$7:$R$2843,3,0)</f>
        <v>44365</v>
      </c>
      <c r="C25" s="65">
        <f>VLOOKUP($A25,'Return Data'!$B$7:$R$2843,4,0)</f>
        <v>19.75</v>
      </c>
      <c r="D25" s="65">
        <f>VLOOKUP($A25,'Return Data'!$B$7:$R$2843,10,0)</f>
        <v>21.165600000000001</v>
      </c>
      <c r="E25" s="66">
        <f t="shared" si="0"/>
        <v>7</v>
      </c>
      <c r="F25" s="65">
        <f>VLOOKUP($A25,'Return Data'!$B$7:$R$2843,11,0)</f>
        <v>38.7913</v>
      </c>
      <c r="G25" s="66">
        <f t="shared" si="11"/>
        <v>11</v>
      </c>
      <c r="H25" s="65">
        <f>VLOOKUP($A25,'Return Data'!$B$7:$R$2843,12,0)</f>
        <v>58.762099999999997</v>
      </c>
      <c r="I25" s="66">
        <f t="shared" si="5"/>
        <v>9</v>
      </c>
      <c r="J25" s="65">
        <f>VLOOKUP($A25,'Return Data'!$B$7:$R$2843,13,0)</f>
        <v>102.77209999999999</v>
      </c>
      <c r="K25" s="66">
        <f t="shared" si="6"/>
        <v>12</v>
      </c>
      <c r="L25" s="65"/>
      <c r="M25" s="66"/>
      <c r="N25" s="65"/>
      <c r="O25" s="66"/>
      <c r="P25" s="65"/>
      <c r="Q25" s="66"/>
      <c r="R25" s="65">
        <f>VLOOKUP($A25,'Return Data'!$B$7:$R$2843,16,0)</f>
        <v>38.246600000000001</v>
      </c>
      <c r="S25" s="67">
        <f t="shared" si="4"/>
        <v>3</v>
      </c>
    </row>
    <row r="26" spans="1:19" x14ac:dyDescent="0.3">
      <c r="A26" s="63" t="s">
        <v>1487</v>
      </c>
      <c r="B26" s="64">
        <f>VLOOKUP($A26,'Return Data'!$B$7:$R$2843,3,0)</f>
        <v>44365</v>
      </c>
      <c r="C26" s="65">
        <f>VLOOKUP($A26,'Return Data'!$B$7:$R$2843,4,0)</f>
        <v>113.40260000000001</v>
      </c>
      <c r="D26" s="65">
        <f>VLOOKUP($A26,'Return Data'!$B$7:$R$2843,10,0)</f>
        <v>36.79</v>
      </c>
      <c r="E26" s="66">
        <f t="shared" si="0"/>
        <v>1</v>
      </c>
      <c r="F26" s="65">
        <f>VLOOKUP($A26,'Return Data'!$B$7:$R$2843,11,0)</f>
        <v>60.473500000000001</v>
      </c>
      <c r="G26" s="66">
        <f t="shared" si="11"/>
        <v>1</v>
      </c>
      <c r="H26" s="65">
        <f>VLOOKUP($A26,'Return Data'!$B$7:$R$2843,12,0)</f>
        <v>82.518500000000003</v>
      </c>
      <c r="I26" s="66">
        <f t="shared" si="5"/>
        <v>1</v>
      </c>
      <c r="J26" s="65">
        <f>VLOOKUP($A26,'Return Data'!$B$7:$R$2843,13,0)</f>
        <v>181.1233</v>
      </c>
      <c r="K26" s="66">
        <f t="shared" si="6"/>
        <v>1</v>
      </c>
      <c r="L26" s="65">
        <f>VLOOKUP($A26,'Return Data'!$B$7:$R$2843,17,0)</f>
        <v>57.684899999999999</v>
      </c>
      <c r="M26" s="66">
        <f t="shared" si="7"/>
        <v>1</v>
      </c>
      <c r="N26" s="65">
        <f>VLOOKUP($A26,'Return Data'!$B$7:$R$2843,14,0)</f>
        <v>30.2057</v>
      </c>
      <c r="O26" s="66">
        <f t="shared" si="8"/>
        <v>1</v>
      </c>
      <c r="P26" s="65">
        <f>VLOOKUP($A26,'Return Data'!$B$7:$R$2843,15,0)</f>
        <v>19.715800000000002</v>
      </c>
      <c r="Q26" s="66">
        <f t="shared" si="9"/>
        <v>6</v>
      </c>
      <c r="R26" s="65">
        <f>VLOOKUP($A26,'Return Data'!$B$7:$R$2843,16,0)</f>
        <v>15.2789</v>
      </c>
      <c r="S26" s="67">
        <f t="shared" si="4"/>
        <v>21</v>
      </c>
    </row>
    <row r="27" spans="1:19" x14ac:dyDescent="0.3">
      <c r="A27" s="63" t="s">
        <v>1488</v>
      </c>
      <c r="B27" s="64">
        <f>VLOOKUP($A27,'Return Data'!$B$7:$R$2843,3,0)</f>
        <v>44365</v>
      </c>
      <c r="C27" s="65">
        <f>VLOOKUP($A27,'Return Data'!$B$7:$R$2843,4,0)</f>
        <v>98.434399999999997</v>
      </c>
      <c r="D27" s="65">
        <f>VLOOKUP($A27,'Return Data'!$B$7:$R$2843,10,0)</f>
        <v>14.396800000000001</v>
      </c>
      <c r="E27" s="66">
        <f t="shared" si="0"/>
        <v>23</v>
      </c>
      <c r="F27" s="65">
        <f>VLOOKUP($A27,'Return Data'!$B$7:$R$2843,11,0)</f>
        <v>28.445599999999999</v>
      </c>
      <c r="G27" s="66">
        <f t="shared" si="11"/>
        <v>23</v>
      </c>
      <c r="H27" s="65">
        <f>VLOOKUP($A27,'Return Data'!$B$7:$R$2843,12,0)</f>
        <v>49.790500000000002</v>
      </c>
      <c r="I27" s="66">
        <f t="shared" si="5"/>
        <v>21</v>
      </c>
      <c r="J27" s="65">
        <f>VLOOKUP($A27,'Return Data'!$B$7:$R$2843,13,0)</f>
        <v>90.880899999999997</v>
      </c>
      <c r="K27" s="66">
        <f t="shared" si="6"/>
        <v>20</v>
      </c>
      <c r="L27" s="65">
        <f>VLOOKUP($A27,'Return Data'!$B$7:$R$2843,17,0)</f>
        <v>34.512300000000003</v>
      </c>
      <c r="M27" s="66">
        <f t="shared" si="7"/>
        <v>8</v>
      </c>
      <c r="N27" s="65">
        <f>VLOOKUP($A27,'Return Data'!$B$7:$R$2843,14,0)</f>
        <v>20.047699999999999</v>
      </c>
      <c r="O27" s="66">
        <f t="shared" si="8"/>
        <v>4</v>
      </c>
      <c r="P27" s="65">
        <f>VLOOKUP($A27,'Return Data'!$B$7:$R$2843,15,0)</f>
        <v>23.3687</v>
      </c>
      <c r="Q27" s="66">
        <f t="shared" si="9"/>
        <v>1</v>
      </c>
      <c r="R27" s="65">
        <f>VLOOKUP($A27,'Return Data'!$B$7:$R$2843,16,0)</f>
        <v>27.271100000000001</v>
      </c>
      <c r="S27" s="67">
        <f t="shared" si="4"/>
        <v>8</v>
      </c>
    </row>
    <row r="28" spans="1:19" x14ac:dyDescent="0.3">
      <c r="A28" s="63" t="s">
        <v>1491</v>
      </c>
      <c r="B28" s="64">
        <f>VLOOKUP($A28,'Return Data'!$B$7:$R$2843,3,0)</f>
        <v>44365</v>
      </c>
      <c r="C28" s="65">
        <f>VLOOKUP($A28,'Return Data'!$B$7:$R$2843,4,0)</f>
        <v>131.78569999999999</v>
      </c>
      <c r="D28" s="65">
        <f>VLOOKUP($A28,'Return Data'!$B$7:$R$2843,10,0)</f>
        <v>20.041699999999999</v>
      </c>
      <c r="E28" s="66">
        <f t="shared" si="0"/>
        <v>10</v>
      </c>
      <c r="F28" s="65">
        <f>VLOOKUP($A28,'Return Data'!$B$7:$R$2843,11,0)</f>
        <v>34.652700000000003</v>
      </c>
      <c r="G28" s="66">
        <f t="shared" si="11"/>
        <v>16</v>
      </c>
      <c r="H28" s="65">
        <f>VLOOKUP($A28,'Return Data'!$B$7:$R$2843,12,0)</f>
        <v>57.566800000000001</v>
      </c>
      <c r="I28" s="66">
        <f t="shared" si="5"/>
        <v>12</v>
      </c>
      <c r="J28" s="65">
        <f>VLOOKUP($A28,'Return Data'!$B$7:$R$2843,13,0)</f>
        <v>99.388300000000001</v>
      </c>
      <c r="K28" s="66">
        <f t="shared" si="6"/>
        <v>14</v>
      </c>
      <c r="L28" s="65">
        <f>VLOOKUP($A28,'Return Data'!$B$7:$R$2843,17,0)</f>
        <v>25.223299999999998</v>
      </c>
      <c r="M28" s="66">
        <f t="shared" si="7"/>
        <v>17</v>
      </c>
      <c r="N28" s="65">
        <f>VLOOKUP($A28,'Return Data'!$B$7:$R$2843,14,0)</f>
        <v>10.2143</v>
      </c>
      <c r="O28" s="66">
        <f t="shared" si="8"/>
        <v>13</v>
      </c>
      <c r="P28" s="65">
        <f>VLOOKUP($A28,'Return Data'!$B$7:$R$2843,15,0)</f>
        <v>12.786</v>
      </c>
      <c r="Q28" s="66">
        <f t="shared" si="9"/>
        <v>14</v>
      </c>
      <c r="R28" s="65">
        <f>VLOOKUP($A28,'Return Data'!$B$7:$R$2843,16,0)</f>
        <v>17.149100000000001</v>
      </c>
      <c r="S28" s="67">
        <f t="shared" si="4"/>
        <v>19</v>
      </c>
    </row>
    <row r="29" spans="1:19" x14ac:dyDescent="0.3">
      <c r="A29" s="63" t="s">
        <v>1492</v>
      </c>
      <c r="B29" s="64">
        <f>VLOOKUP($A29,'Return Data'!$B$7:$R$2843,3,0)</f>
        <v>44365</v>
      </c>
      <c r="C29" s="65">
        <f>VLOOKUP($A29,'Return Data'!$B$7:$R$2843,4,0)</f>
        <v>19.5319</v>
      </c>
      <c r="D29" s="65">
        <f>VLOOKUP($A29,'Return Data'!$B$7:$R$2843,10,0)</f>
        <v>25.658000000000001</v>
      </c>
      <c r="E29" s="66">
        <f t="shared" si="0"/>
        <v>2</v>
      </c>
      <c r="F29" s="65">
        <f>VLOOKUP($A29,'Return Data'!$B$7:$R$2843,11,0)</f>
        <v>48.220500000000001</v>
      </c>
      <c r="G29" s="66">
        <f t="shared" si="11"/>
        <v>2</v>
      </c>
      <c r="H29" s="65">
        <f>VLOOKUP($A29,'Return Data'!$B$7:$R$2843,12,0)</f>
        <v>66.360600000000005</v>
      </c>
      <c r="I29" s="66">
        <f t="shared" si="5"/>
        <v>3</v>
      </c>
      <c r="J29" s="65">
        <f>VLOOKUP($A29,'Return Data'!$B$7:$R$2843,13,0)</f>
        <v>103.81180000000001</v>
      </c>
      <c r="K29" s="66">
        <f t="shared" si="6"/>
        <v>10</v>
      </c>
      <c r="L29" s="65">
        <f>VLOOKUP($A29,'Return Data'!$B$7:$R$2843,17,0)</f>
        <v>36.287100000000002</v>
      </c>
      <c r="M29" s="66">
        <f t="shared" si="7"/>
        <v>6</v>
      </c>
      <c r="N29" s="65"/>
      <c r="O29" s="66"/>
      <c r="P29" s="65"/>
      <c r="Q29" s="66"/>
      <c r="R29" s="65">
        <f>VLOOKUP($A29,'Return Data'!$B$7:$R$2843,16,0)</f>
        <v>29.3674</v>
      </c>
      <c r="S29" s="67">
        <f t="shared" si="4"/>
        <v>7</v>
      </c>
    </row>
    <row r="30" spans="1:19" x14ac:dyDescent="0.3">
      <c r="A30" s="63" t="s">
        <v>1494</v>
      </c>
      <c r="B30" s="64">
        <f>VLOOKUP($A30,'Return Data'!$B$7:$R$2843,3,0)</f>
        <v>44365</v>
      </c>
      <c r="C30" s="65">
        <f>VLOOKUP($A30,'Return Data'!$B$7:$R$2843,4,0)</f>
        <v>25.78</v>
      </c>
      <c r="D30" s="65">
        <f>VLOOKUP($A30,'Return Data'!$B$7:$R$2843,10,0)</f>
        <v>17.555900000000001</v>
      </c>
      <c r="E30" s="66">
        <f t="shared" si="0"/>
        <v>17</v>
      </c>
      <c r="F30" s="65">
        <f>VLOOKUP($A30,'Return Data'!$B$7:$R$2843,11,0)</f>
        <v>35.827199999999998</v>
      </c>
      <c r="G30" s="66">
        <f t="shared" si="11"/>
        <v>14</v>
      </c>
      <c r="H30" s="65">
        <f>VLOOKUP($A30,'Return Data'!$B$7:$R$2843,12,0)</f>
        <v>48.246099999999998</v>
      </c>
      <c r="I30" s="66">
        <f t="shared" si="5"/>
        <v>22</v>
      </c>
      <c r="J30" s="65">
        <f>VLOOKUP($A30,'Return Data'!$B$7:$R$2843,13,0)</f>
        <v>97.245599999999996</v>
      </c>
      <c r="K30" s="66">
        <f t="shared" si="6"/>
        <v>15</v>
      </c>
      <c r="L30" s="65">
        <f>VLOOKUP($A30,'Return Data'!$B$7:$R$2843,17,0)</f>
        <v>36.080100000000002</v>
      </c>
      <c r="M30" s="66">
        <f t="shared" si="7"/>
        <v>7</v>
      </c>
      <c r="N30" s="65">
        <f>VLOOKUP($A30,'Return Data'!$B$7:$R$2843,14,0)</f>
        <v>17.413</v>
      </c>
      <c r="O30" s="66">
        <f t="shared" si="8"/>
        <v>7</v>
      </c>
      <c r="P30" s="65">
        <f>VLOOKUP($A30,'Return Data'!$B$7:$R$2843,15,0)</f>
        <v>16.0458</v>
      </c>
      <c r="Q30" s="66">
        <f t="shared" si="9"/>
        <v>9</v>
      </c>
      <c r="R30" s="65">
        <f>VLOOKUP($A30,'Return Data'!$B$7:$R$2843,16,0)</f>
        <v>14.4262</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19.920078260869563</v>
      </c>
      <c r="E32" s="74"/>
      <c r="F32" s="75">
        <f>AVERAGE(F8:F30)</f>
        <v>38.088078260869572</v>
      </c>
      <c r="G32" s="74"/>
      <c r="H32" s="75">
        <f>AVERAGE(H8:H30)</f>
        <v>57.729660869565222</v>
      </c>
      <c r="I32" s="74"/>
      <c r="J32" s="75">
        <f>AVERAGE(J8:J30)</f>
        <v>104.21081739130436</v>
      </c>
      <c r="K32" s="74"/>
      <c r="L32" s="75">
        <f>AVERAGE(L8:L30)</f>
        <v>33.132105000000003</v>
      </c>
      <c r="M32" s="74"/>
      <c r="N32" s="75">
        <f>AVERAGE(N8:N30)</f>
        <v>16.297693333333335</v>
      </c>
      <c r="O32" s="74"/>
      <c r="P32" s="75">
        <f>AVERAGE(P8:P30)</f>
        <v>17.917750000000002</v>
      </c>
      <c r="Q32" s="74"/>
      <c r="R32" s="75">
        <f>AVERAGE(R8:R30)</f>
        <v>26.056952173913043</v>
      </c>
      <c r="S32" s="76"/>
    </row>
    <row r="33" spans="1:19" x14ac:dyDescent="0.3">
      <c r="A33" s="73" t="s">
        <v>28</v>
      </c>
      <c r="B33" s="74"/>
      <c r="C33" s="74"/>
      <c r="D33" s="75">
        <f>MIN(D8:D30)</f>
        <v>14.396800000000001</v>
      </c>
      <c r="E33" s="74"/>
      <c r="F33" s="75">
        <f>MIN(F8:F30)</f>
        <v>28.445599999999999</v>
      </c>
      <c r="G33" s="74"/>
      <c r="H33" s="75">
        <f>MIN(H8:H30)</f>
        <v>47.9482</v>
      </c>
      <c r="I33" s="74"/>
      <c r="J33" s="75">
        <f>MIN(J8:J30)</f>
        <v>82.545000000000002</v>
      </c>
      <c r="K33" s="74"/>
      <c r="L33" s="75">
        <f>MIN(L8:L30)</f>
        <v>20.7727</v>
      </c>
      <c r="M33" s="74"/>
      <c r="N33" s="75">
        <f>MIN(N8:N30)</f>
        <v>7.9348999999999998</v>
      </c>
      <c r="O33" s="74"/>
      <c r="P33" s="75">
        <f>MIN(P8:P30)</f>
        <v>12.786</v>
      </c>
      <c r="Q33" s="74"/>
      <c r="R33" s="75">
        <f>MIN(R8:R30)</f>
        <v>11.0329</v>
      </c>
      <c r="S33" s="76"/>
    </row>
    <row r="34" spans="1:19" ht="15" thickBot="1" x14ac:dyDescent="0.35">
      <c r="A34" s="77" t="s">
        <v>29</v>
      </c>
      <c r="B34" s="78"/>
      <c r="C34" s="78"/>
      <c r="D34" s="79">
        <f>MAX(D8:D30)</f>
        <v>36.79</v>
      </c>
      <c r="E34" s="78"/>
      <c r="F34" s="79">
        <f>MAX(F8:F30)</f>
        <v>60.473500000000001</v>
      </c>
      <c r="G34" s="78"/>
      <c r="H34" s="79">
        <f>MAX(H8:H30)</f>
        <v>82.518500000000003</v>
      </c>
      <c r="I34" s="78"/>
      <c r="J34" s="79">
        <f>MAX(J8:J30)</f>
        <v>181.1233</v>
      </c>
      <c r="K34" s="78"/>
      <c r="L34" s="79">
        <f>MAX(L8:L30)</f>
        <v>57.684899999999999</v>
      </c>
      <c r="M34" s="78"/>
      <c r="N34" s="79">
        <f>MAX(N8:N30)</f>
        <v>30.2057</v>
      </c>
      <c r="O34" s="78"/>
      <c r="P34" s="79">
        <f>MAX(P8:P30)</f>
        <v>23.3687</v>
      </c>
      <c r="Q34" s="78"/>
      <c r="R34" s="79">
        <f>MAX(R8:R30)</f>
        <v>68.938000000000002</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44365</v>
      </c>
      <c r="C8" s="65">
        <f>VLOOKUP($A8,'Return Data'!$B$7:$R$2843,4,0)</f>
        <v>48.710599999999999</v>
      </c>
      <c r="D8" s="65">
        <f>VLOOKUP($A8,'Return Data'!$B$7:$R$2843,10,0)</f>
        <v>16.155999999999999</v>
      </c>
      <c r="E8" s="66">
        <f t="shared" ref="E8:E30" si="0">RANK(D8,D$8:D$30,0)</f>
        <v>21</v>
      </c>
      <c r="F8" s="65">
        <f>VLOOKUP($A8,'Return Data'!$B$7:$R$2843,11,0)</f>
        <v>34.906999999999996</v>
      </c>
      <c r="G8" s="66">
        <f t="shared" ref="G8" si="1">RANK(F8,F$8:F$30,0)</f>
        <v>15</v>
      </c>
      <c r="H8" s="65">
        <f>VLOOKUP($A8,'Return Data'!$B$7:$R$2843,12,0)</f>
        <v>57.951799999999999</v>
      </c>
      <c r="I8" s="66">
        <f t="shared" ref="I8" si="2">RANK(H8,H$8:H$30,0)</f>
        <v>8</v>
      </c>
      <c r="J8" s="65">
        <f>VLOOKUP($A8,'Return Data'!$B$7:$R$2843,13,0)</f>
        <v>100.9828</v>
      </c>
      <c r="K8" s="66">
        <f t="shared" ref="K8" si="3">RANK(J8,J$8:J$30,0)</f>
        <v>10</v>
      </c>
      <c r="L8" s="65">
        <f>VLOOKUP($A8,'Return Data'!$B$7:$R$2843,17,0)</f>
        <v>21.1205</v>
      </c>
      <c r="M8" s="66">
        <f>RANK(L8,L$8:L$30,0)</f>
        <v>19</v>
      </c>
      <c r="N8" s="65">
        <f>VLOOKUP($A8,'Return Data'!$B$7:$R$2843,14,0)</f>
        <v>6.7106000000000003</v>
      </c>
      <c r="O8" s="66">
        <f>RANK(N8,N$8:N$30,0)</f>
        <v>15</v>
      </c>
      <c r="P8" s="65">
        <f>VLOOKUP($A8,'Return Data'!$B$7:$R$2843,15,0)</f>
        <v>12.3149</v>
      </c>
      <c r="Q8" s="66">
        <f>RANK(P8,P$8:P$30,0)</f>
        <v>12</v>
      </c>
      <c r="R8" s="65">
        <f>VLOOKUP($A8,'Return Data'!$B$7:$R$2843,16,0)</f>
        <v>11.8245</v>
      </c>
      <c r="S8" s="67">
        <f t="shared" ref="S8" si="4">RANK(R8,R$8:R$30,0)</f>
        <v>20</v>
      </c>
    </row>
    <row r="9" spans="1:20" x14ac:dyDescent="0.3">
      <c r="A9" s="63" t="s">
        <v>1453</v>
      </c>
      <c r="B9" s="64">
        <f>VLOOKUP($A9,'Return Data'!$B$7:$R$2843,3,0)</f>
        <v>44365</v>
      </c>
      <c r="C9" s="65">
        <f>VLOOKUP($A9,'Return Data'!$B$7:$R$2843,4,0)</f>
        <v>49.9</v>
      </c>
      <c r="D9" s="65">
        <f>VLOOKUP($A9,'Return Data'!$B$7:$R$2843,10,0)</f>
        <v>17.108699999999999</v>
      </c>
      <c r="E9" s="66">
        <f t="shared" si="0"/>
        <v>17</v>
      </c>
      <c r="F9" s="65">
        <f>VLOOKUP($A9,'Return Data'!$B$7:$R$2843,11,0)</f>
        <v>29.711500000000001</v>
      </c>
      <c r="G9" s="66">
        <f t="shared" ref="G9:G30" si="5">RANK(F9,F$8:F$30,0)</f>
        <v>22</v>
      </c>
      <c r="H9" s="65">
        <f>VLOOKUP($A9,'Return Data'!$B$7:$R$2843,12,0)</f>
        <v>46.120100000000001</v>
      </c>
      <c r="I9" s="66">
        <f t="shared" ref="I9:I30" si="6">RANK(H9,H$8:H$30,0)</f>
        <v>23</v>
      </c>
      <c r="J9" s="65">
        <f>VLOOKUP($A9,'Return Data'!$B$7:$R$2843,13,0)</f>
        <v>79.496399999999994</v>
      </c>
      <c r="K9" s="66">
        <f t="shared" ref="K9:K30" si="7">RANK(J9,J$8:J$30,0)</f>
        <v>23</v>
      </c>
      <c r="L9" s="65">
        <f>VLOOKUP($A9,'Return Data'!$B$7:$R$2843,17,0)</f>
        <v>31.0136</v>
      </c>
      <c r="M9" s="66">
        <f t="shared" ref="M9:M30" si="8">RANK(L9,L$8:L$30,0)</f>
        <v>10</v>
      </c>
      <c r="N9" s="65">
        <f>VLOOKUP($A9,'Return Data'!$B$7:$R$2843,14,0)</f>
        <v>22.590499999999999</v>
      </c>
      <c r="O9" s="66">
        <f t="shared" ref="O9:O30" si="9">RANK(N9,N$8:N$30,0)</f>
        <v>2</v>
      </c>
      <c r="P9" s="65">
        <f>VLOOKUP($A9,'Return Data'!$B$7:$R$2843,15,0)</f>
        <v>19.625</v>
      </c>
      <c r="Q9" s="66">
        <f t="shared" ref="Q9:Q30" si="10">RANK(P9,P$8:P$30,0)</f>
        <v>4</v>
      </c>
      <c r="R9" s="65">
        <f>VLOOKUP($A9,'Return Data'!$B$7:$R$2843,16,0)</f>
        <v>23.705300000000001</v>
      </c>
      <c r="S9" s="67">
        <f t="shared" ref="S9:S30" si="11">RANK(R9,R$8:R$30,0)</f>
        <v>9</v>
      </c>
    </row>
    <row r="10" spans="1:20" x14ac:dyDescent="0.3">
      <c r="A10" s="63" t="s">
        <v>1455</v>
      </c>
      <c r="B10" s="64">
        <f>VLOOKUP($A10,'Return Data'!$B$7:$R$2843,3,0)</f>
        <v>44365</v>
      </c>
      <c r="C10" s="65">
        <f>VLOOKUP($A10,'Return Data'!$B$7:$R$2843,4,0)</f>
        <v>21.77</v>
      </c>
      <c r="D10" s="65">
        <f>VLOOKUP($A10,'Return Data'!$B$7:$R$2843,10,0)</f>
        <v>21.213799999999999</v>
      </c>
      <c r="E10" s="66">
        <f t="shared" si="0"/>
        <v>6</v>
      </c>
      <c r="F10" s="65">
        <f>VLOOKUP($A10,'Return Data'!$B$7:$R$2843,11,0)</f>
        <v>38.662399999999998</v>
      </c>
      <c r="G10" s="66">
        <f t="shared" si="5"/>
        <v>8</v>
      </c>
      <c r="H10" s="65">
        <f>VLOOKUP($A10,'Return Data'!$B$7:$R$2843,12,0)</f>
        <v>55.5</v>
      </c>
      <c r="I10" s="66">
        <f t="shared" si="6"/>
        <v>12</v>
      </c>
      <c r="J10" s="65">
        <f>VLOOKUP($A10,'Return Data'!$B$7:$R$2843,13,0)</f>
        <v>109.5284</v>
      </c>
      <c r="K10" s="66">
        <f t="shared" si="7"/>
        <v>3</v>
      </c>
      <c r="L10" s="65">
        <f>VLOOKUP($A10,'Return Data'!$B$7:$R$2843,17,0)</f>
        <v>44.747300000000003</v>
      </c>
      <c r="M10" s="66">
        <f t="shared" si="8"/>
        <v>2</v>
      </c>
      <c r="N10" s="65"/>
      <c r="O10" s="66"/>
      <c r="P10" s="65"/>
      <c r="Q10" s="66"/>
      <c r="R10" s="65">
        <f>VLOOKUP($A10,'Return Data'!$B$7:$R$2843,16,0)</f>
        <v>36.526699999999998</v>
      </c>
      <c r="S10" s="67">
        <f t="shared" si="11"/>
        <v>2</v>
      </c>
    </row>
    <row r="11" spans="1:20" x14ac:dyDescent="0.3">
      <c r="A11" s="63" t="s">
        <v>1457</v>
      </c>
      <c r="B11" s="64">
        <f>VLOOKUP($A11,'Return Data'!$B$7:$R$2843,3,0)</f>
        <v>44365</v>
      </c>
      <c r="C11" s="65">
        <f>VLOOKUP($A11,'Return Data'!$B$7:$R$2843,4,0)</f>
        <v>18.27</v>
      </c>
      <c r="D11" s="65">
        <f>VLOOKUP($A11,'Return Data'!$B$7:$R$2843,10,0)</f>
        <v>20.435099999999998</v>
      </c>
      <c r="E11" s="66">
        <f t="shared" si="0"/>
        <v>8</v>
      </c>
      <c r="F11" s="65">
        <f>VLOOKUP($A11,'Return Data'!$B$7:$R$2843,11,0)</f>
        <v>37.575299999999999</v>
      </c>
      <c r="G11" s="66">
        <f t="shared" si="5"/>
        <v>11</v>
      </c>
      <c r="H11" s="65">
        <f>VLOOKUP($A11,'Return Data'!$B$7:$R$2843,12,0)</f>
        <v>52.631599999999999</v>
      </c>
      <c r="I11" s="66">
        <f t="shared" si="6"/>
        <v>15</v>
      </c>
      <c r="J11" s="65">
        <f>VLOOKUP($A11,'Return Data'!$B$7:$R$2843,13,0)</f>
        <v>102.32559999999999</v>
      </c>
      <c r="K11" s="66">
        <f t="shared" si="7"/>
        <v>8</v>
      </c>
      <c r="L11" s="65">
        <f>VLOOKUP($A11,'Return Data'!$B$7:$R$2843,17,0)</f>
        <v>36.065399999999997</v>
      </c>
      <c r="M11" s="66">
        <f t="shared" si="8"/>
        <v>4</v>
      </c>
      <c r="N11" s="65"/>
      <c r="O11" s="66"/>
      <c r="P11" s="65"/>
      <c r="Q11" s="66"/>
      <c r="R11" s="65">
        <f>VLOOKUP($A11,'Return Data'!$B$7:$R$2843,16,0)</f>
        <v>29.38</v>
      </c>
      <c r="S11" s="67">
        <f t="shared" si="11"/>
        <v>6</v>
      </c>
    </row>
    <row r="12" spans="1:20" x14ac:dyDescent="0.3">
      <c r="A12" s="63" t="s">
        <v>1459</v>
      </c>
      <c r="B12" s="64">
        <f>VLOOKUP($A12,'Return Data'!$B$7:$R$2843,3,0)</f>
        <v>44365</v>
      </c>
      <c r="C12" s="65">
        <f>VLOOKUP($A12,'Return Data'!$B$7:$R$2843,4,0)</f>
        <v>91.960999999999999</v>
      </c>
      <c r="D12" s="65">
        <f>VLOOKUP($A12,'Return Data'!$B$7:$R$2843,10,0)</f>
        <v>17.9955</v>
      </c>
      <c r="E12" s="66">
        <f t="shared" si="0"/>
        <v>13</v>
      </c>
      <c r="F12" s="65">
        <f>VLOOKUP($A12,'Return Data'!$B$7:$R$2843,11,0)</f>
        <v>30.2545</v>
      </c>
      <c r="G12" s="66">
        <f t="shared" si="5"/>
        <v>21</v>
      </c>
      <c r="H12" s="65">
        <f>VLOOKUP($A12,'Return Data'!$B$7:$R$2843,12,0)</f>
        <v>49.246099999999998</v>
      </c>
      <c r="I12" s="66">
        <f t="shared" si="6"/>
        <v>19</v>
      </c>
      <c r="J12" s="65">
        <f>VLOOKUP($A12,'Return Data'!$B$7:$R$2843,13,0)</f>
        <v>93.3416</v>
      </c>
      <c r="K12" s="66">
        <f t="shared" si="7"/>
        <v>17</v>
      </c>
      <c r="L12" s="65">
        <f>VLOOKUP($A12,'Return Data'!$B$7:$R$2843,17,0)</f>
        <v>29.643000000000001</v>
      </c>
      <c r="M12" s="66">
        <f t="shared" si="8"/>
        <v>13</v>
      </c>
      <c r="N12" s="65">
        <f>VLOOKUP($A12,'Return Data'!$B$7:$R$2843,14,0)</f>
        <v>15.102</v>
      </c>
      <c r="O12" s="66">
        <f t="shared" si="9"/>
        <v>8</v>
      </c>
      <c r="P12" s="65">
        <f>VLOOKUP($A12,'Return Data'!$B$7:$R$2843,15,0)</f>
        <v>14.803800000000001</v>
      </c>
      <c r="Q12" s="66">
        <f t="shared" si="10"/>
        <v>10</v>
      </c>
      <c r="R12" s="65">
        <f>VLOOKUP($A12,'Return Data'!$B$7:$R$2843,16,0)</f>
        <v>17.144300000000001</v>
      </c>
      <c r="S12" s="67">
        <f t="shared" si="11"/>
        <v>14</v>
      </c>
    </row>
    <row r="13" spans="1:20" x14ac:dyDescent="0.3">
      <c r="A13" s="63" t="s">
        <v>1461</v>
      </c>
      <c r="B13" s="64">
        <f>VLOOKUP($A13,'Return Data'!$B$7:$R$2843,3,0)</f>
        <v>44365</v>
      </c>
      <c r="C13" s="65">
        <f>VLOOKUP($A13,'Return Data'!$B$7:$R$2843,4,0)</f>
        <v>20.311</v>
      </c>
      <c r="D13" s="65">
        <f>VLOOKUP($A13,'Return Data'!$B$7:$R$2843,10,0)</f>
        <v>16.415400000000002</v>
      </c>
      <c r="E13" s="66">
        <f t="shared" si="0"/>
        <v>19</v>
      </c>
      <c r="F13" s="65">
        <f>VLOOKUP($A13,'Return Data'!$B$7:$R$2843,11,0)</f>
        <v>39.002200000000002</v>
      </c>
      <c r="G13" s="66">
        <f t="shared" si="5"/>
        <v>7</v>
      </c>
      <c r="H13" s="65">
        <f>VLOOKUP($A13,'Return Data'!$B$7:$R$2843,12,0)</f>
        <v>56.8902</v>
      </c>
      <c r="I13" s="66">
        <f t="shared" si="6"/>
        <v>9</v>
      </c>
      <c r="J13" s="65">
        <f>VLOOKUP($A13,'Return Data'!$B$7:$R$2843,13,0)</f>
        <v>103.37439999999999</v>
      </c>
      <c r="K13" s="66">
        <f t="shared" si="7"/>
        <v>7</v>
      </c>
      <c r="L13" s="65">
        <f>VLOOKUP($A13,'Return Data'!$B$7:$R$2843,17,0)</f>
        <v>35.532299999999999</v>
      </c>
      <c r="M13" s="66">
        <f t="shared" si="8"/>
        <v>5</v>
      </c>
      <c r="N13" s="65"/>
      <c r="O13" s="66"/>
      <c r="P13" s="65"/>
      <c r="Q13" s="66"/>
      <c r="R13" s="65">
        <f>VLOOKUP($A13,'Return Data'!$B$7:$R$2843,16,0)</f>
        <v>34.990699999999997</v>
      </c>
      <c r="S13" s="67">
        <f t="shared" si="11"/>
        <v>4</v>
      </c>
    </row>
    <row r="14" spans="1:20" x14ac:dyDescent="0.3">
      <c r="A14" s="63" t="s">
        <v>1462</v>
      </c>
      <c r="B14" s="64">
        <f>VLOOKUP($A14,'Return Data'!$B$7:$R$2843,3,0)</f>
        <v>44365</v>
      </c>
      <c r="C14" s="65">
        <f>VLOOKUP($A14,'Return Data'!$B$7:$R$2843,4,0)</f>
        <v>75.817899999999995</v>
      </c>
      <c r="D14" s="65">
        <f>VLOOKUP($A14,'Return Data'!$B$7:$R$2843,10,0)</f>
        <v>14.9739</v>
      </c>
      <c r="E14" s="66">
        <f t="shared" si="0"/>
        <v>22</v>
      </c>
      <c r="F14" s="65">
        <f>VLOOKUP($A14,'Return Data'!$B$7:$R$2843,11,0)</f>
        <v>30.902200000000001</v>
      </c>
      <c r="G14" s="66">
        <f t="shared" si="5"/>
        <v>19</v>
      </c>
      <c r="H14" s="65">
        <f>VLOOKUP($A14,'Return Data'!$B$7:$R$2843,12,0)</f>
        <v>53.681899999999999</v>
      </c>
      <c r="I14" s="66">
        <f t="shared" si="6"/>
        <v>13</v>
      </c>
      <c r="J14" s="65">
        <f>VLOOKUP($A14,'Return Data'!$B$7:$R$2843,13,0)</f>
        <v>95.078599999999994</v>
      </c>
      <c r="K14" s="66">
        <f t="shared" si="7"/>
        <v>16</v>
      </c>
      <c r="L14" s="65">
        <f>VLOOKUP($A14,'Return Data'!$B$7:$R$2843,17,0)</f>
        <v>19.727499999999999</v>
      </c>
      <c r="M14" s="66">
        <f t="shared" si="8"/>
        <v>20</v>
      </c>
      <c r="N14" s="65">
        <f>VLOOKUP($A14,'Return Data'!$B$7:$R$2843,14,0)</f>
        <v>8.7538999999999998</v>
      </c>
      <c r="O14" s="66">
        <f t="shared" si="9"/>
        <v>14</v>
      </c>
      <c r="P14" s="65">
        <f>VLOOKUP($A14,'Return Data'!$B$7:$R$2843,15,0)</f>
        <v>12.1858</v>
      </c>
      <c r="Q14" s="66">
        <f t="shared" si="10"/>
        <v>13</v>
      </c>
      <c r="R14" s="65">
        <f>VLOOKUP($A14,'Return Data'!$B$7:$R$2843,16,0)</f>
        <v>14.0213</v>
      </c>
      <c r="S14" s="67">
        <f t="shared" si="11"/>
        <v>17</v>
      </c>
    </row>
    <row r="15" spans="1:20" x14ac:dyDescent="0.3">
      <c r="A15" s="63" t="s">
        <v>1465</v>
      </c>
      <c r="B15" s="64">
        <f>VLOOKUP($A15,'Return Data'!$B$7:$R$2843,3,0)</f>
        <v>44365</v>
      </c>
      <c r="C15" s="65">
        <f>VLOOKUP($A15,'Return Data'!$B$7:$R$2843,4,0)</f>
        <v>63.837000000000003</v>
      </c>
      <c r="D15" s="65">
        <f>VLOOKUP($A15,'Return Data'!$B$7:$R$2843,10,0)</f>
        <v>22.758700000000001</v>
      </c>
      <c r="E15" s="66">
        <f t="shared" si="0"/>
        <v>3</v>
      </c>
      <c r="F15" s="65">
        <f>VLOOKUP($A15,'Return Data'!$B$7:$R$2843,11,0)</f>
        <v>42.039900000000003</v>
      </c>
      <c r="G15" s="66">
        <f t="shared" si="5"/>
        <v>4</v>
      </c>
      <c r="H15" s="65">
        <f>VLOOKUP($A15,'Return Data'!$B$7:$R$2843,12,0)</f>
        <v>62.484699999999997</v>
      </c>
      <c r="I15" s="66">
        <f t="shared" si="6"/>
        <v>4</v>
      </c>
      <c r="J15" s="65">
        <f>VLOOKUP($A15,'Return Data'!$B$7:$R$2843,13,0)</f>
        <v>105.3891</v>
      </c>
      <c r="K15" s="66">
        <f t="shared" si="7"/>
        <v>6</v>
      </c>
      <c r="L15" s="65">
        <f>VLOOKUP($A15,'Return Data'!$B$7:$R$2843,17,0)</f>
        <v>23.3263</v>
      </c>
      <c r="M15" s="66">
        <f t="shared" si="8"/>
        <v>18</v>
      </c>
      <c r="N15" s="65">
        <f>VLOOKUP($A15,'Return Data'!$B$7:$R$2843,14,0)</f>
        <v>12.0138</v>
      </c>
      <c r="O15" s="66">
        <f t="shared" si="9"/>
        <v>9</v>
      </c>
      <c r="P15" s="65">
        <f>VLOOKUP($A15,'Return Data'!$B$7:$R$2843,15,0)</f>
        <v>18.491900000000001</v>
      </c>
      <c r="Q15" s="66">
        <f t="shared" si="10"/>
        <v>6</v>
      </c>
      <c r="R15" s="65">
        <f>VLOOKUP($A15,'Return Data'!$B$7:$R$2843,16,0)</f>
        <v>15.057399999999999</v>
      </c>
      <c r="S15" s="67">
        <f t="shared" si="11"/>
        <v>16</v>
      </c>
    </row>
    <row r="16" spans="1:20" x14ac:dyDescent="0.3">
      <c r="A16" s="63" t="s">
        <v>1466</v>
      </c>
      <c r="B16" s="64">
        <f>VLOOKUP($A16,'Return Data'!$B$7:$R$2843,3,0)</f>
        <v>44365</v>
      </c>
      <c r="C16" s="65">
        <f>VLOOKUP($A16,'Return Data'!$B$7:$R$2843,4,0)</f>
        <v>73.450100000000006</v>
      </c>
      <c r="D16" s="65">
        <f>VLOOKUP($A16,'Return Data'!$B$7:$R$2843,10,0)</f>
        <v>16.412700000000001</v>
      </c>
      <c r="E16" s="66">
        <f t="shared" si="0"/>
        <v>20</v>
      </c>
      <c r="F16" s="65">
        <f>VLOOKUP($A16,'Return Data'!$B$7:$R$2843,11,0)</f>
        <v>33.254199999999997</v>
      </c>
      <c r="G16" s="66">
        <f t="shared" si="5"/>
        <v>17</v>
      </c>
      <c r="H16" s="65">
        <f>VLOOKUP($A16,'Return Data'!$B$7:$R$2843,12,0)</f>
        <v>50.710799999999999</v>
      </c>
      <c r="I16" s="66">
        <f t="shared" si="6"/>
        <v>18</v>
      </c>
      <c r="J16" s="65">
        <f>VLOOKUP($A16,'Return Data'!$B$7:$R$2843,13,0)</f>
        <v>91.301199999999994</v>
      </c>
      <c r="K16" s="66">
        <f t="shared" si="7"/>
        <v>18</v>
      </c>
      <c r="L16" s="65">
        <f>VLOOKUP($A16,'Return Data'!$B$7:$R$2843,17,0)</f>
        <v>23.8032</v>
      </c>
      <c r="M16" s="66">
        <f t="shared" si="8"/>
        <v>17</v>
      </c>
      <c r="N16" s="65">
        <f>VLOOKUP($A16,'Return Data'!$B$7:$R$2843,14,0)</f>
        <v>9.4141999999999992</v>
      </c>
      <c r="O16" s="66">
        <f t="shared" si="9"/>
        <v>12</v>
      </c>
      <c r="P16" s="65">
        <f>VLOOKUP($A16,'Return Data'!$B$7:$R$2843,15,0)</f>
        <v>12.670999999999999</v>
      </c>
      <c r="Q16" s="66">
        <f t="shared" si="10"/>
        <v>11</v>
      </c>
      <c r="R16" s="65">
        <f>VLOOKUP($A16,'Return Data'!$B$7:$R$2843,16,0)</f>
        <v>13.190799999999999</v>
      </c>
      <c r="S16" s="67">
        <f t="shared" si="11"/>
        <v>19</v>
      </c>
    </row>
    <row r="17" spans="1:19" x14ac:dyDescent="0.3">
      <c r="A17" s="63" t="s">
        <v>1468</v>
      </c>
      <c r="B17" s="64">
        <f>VLOOKUP($A17,'Return Data'!$B$7:$R$2843,3,0)</f>
        <v>44365</v>
      </c>
      <c r="C17" s="65">
        <f>VLOOKUP($A17,'Return Data'!$B$7:$R$2843,4,0)</f>
        <v>42.79</v>
      </c>
      <c r="D17" s="65">
        <f>VLOOKUP($A17,'Return Data'!$B$7:$R$2843,10,0)</f>
        <v>18.400700000000001</v>
      </c>
      <c r="E17" s="66">
        <f t="shared" si="0"/>
        <v>12</v>
      </c>
      <c r="F17" s="65">
        <f>VLOOKUP($A17,'Return Data'!$B$7:$R$2843,11,0)</f>
        <v>37.943300000000001</v>
      </c>
      <c r="G17" s="66">
        <f t="shared" si="5"/>
        <v>9</v>
      </c>
      <c r="H17" s="65">
        <f>VLOOKUP($A17,'Return Data'!$B$7:$R$2843,12,0)</f>
        <v>59.604599999999998</v>
      </c>
      <c r="I17" s="66">
        <f t="shared" si="6"/>
        <v>6</v>
      </c>
      <c r="J17" s="65">
        <f>VLOOKUP($A17,'Return Data'!$B$7:$R$2843,13,0)</f>
        <v>107.7184</v>
      </c>
      <c r="K17" s="66">
        <f t="shared" si="7"/>
        <v>5</v>
      </c>
      <c r="L17" s="65">
        <f>VLOOKUP($A17,'Return Data'!$B$7:$R$2843,17,0)</f>
        <v>30.003399999999999</v>
      </c>
      <c r="M17" s="66">
        <f t="shared" si="8"/>
        <v>12</v>
      </c>
      <c r="N17" s="65">
        <f>VLOOKUP($A17,'Return Data'!$B$7:$R$2843,14,0)</f>
        <v>17.493400000000001</v>
      </c>
      <c r="O17" s="66">
        <f t="shared" si="9"/>
        <v>5</v>
      </c>
      <c r="P17" s="65">
        <f>VLOOKUP($A17,'Return Data'!$B$7:$R$2843,15,0)</f>
        <v>16.691099999999999</v>
      </c>
      <c r="Q17" s="66">
        <f t="shared" si="10"/>
        <v>8</v>
      </c>
      <c r="R17" s="65">
        <f>VLOOKUP($A17,'Return Data'!$B$7:$R$2843,16,0)</f>
        <v>11.214600000000001</v>
      </c>
      <c r="S17" s="67">
        <f t="shared" si="11"/>
        <v>21</v>
      </c>
    </row>
    <row r="18" spans="1:19" x14ac:dyDescent="0.3">
      <c r="A18" s="63" t="s">
        <v>1470</v>
      </c>
      <c r="B18" s="64">
        <f>VLOOKUP($A18,'Return Data'!$B$7:$R$2843,3,0)</f>
        <v>44365</v>
      </c>
      <c r="C18" s="65">
        <f>VLOOKUP($A18,'Return Data'!$B$7:$R$2843,4,0)</f>
        <v>14.16</v>
      </c>
      <c r="D18" s="65">
        <f>VLOOKUP($A18,'Return Data'!$B$7:$R$2843,10,0)</f>
        <v>16.831700000000001</v>
      </c>
      <c r="E18" s="66">
        <f t="shared" si="0"/>
        <v>18</v>
      </c>
      <c r="F18" s="65">
        <f>VLOOKUP($A18,'Return Data'!$B$7:$R$2843,11,0)</f>
        <v>35.892499999999998</v>
      </c>
      <c r="G18" s="66">
        <f t="shared" si="5"/>
        <v>13</v>
      </c>
      <c r="H18" s="65">
        <f>VLOOKUP($A18,'Return Data'!$B$7:$R$2843,12,0)</f>
        <v>52.750799999999998</v>
      </c>
      <c r="I18" s="66">
        <f t="shared" si="6"/>
        <v>14</v>
      </c>
      <c r="J18" s="65">
        <f>VLOOKUP($A18,'Return Data'!$B$7:$R$2843,13,0)</f>
        <v>90.578699999999998</v>
      </c>
      <c r="K18" s="66">
        <f t="shared" si="7"/>
        <v>19</v>
      </c>
      <c r="L18" s="65">
        <f>VLOOKUP($A18,'Return Data'!$B$7:$R$2843,17,0)</f>
        <v>24.025099999999998</v>
      </c>
      <c r="M18" s="66">
        <f t="shared" si="8"/>
        <v>15</v>
      </c>
      <c r="N18" s="65">
        <f>VLOOKUP($A18,'Return Data'!$B$7:$R$2843,14,0)</f>
        <v>10.507</v>
      </c>
      <c r="O18" s="66">
        <f t="shared" si="9"/>
        <v>11</v>
      </c>
      <c r="P18" s="65"/>
      <c r="Q18" s="66"/>
      <c r="R18" s="65">
        <f>VLOOKUP($A18,'Return Data'!$B$7:$R$2843,16,0)</f>
        <v>9.0982000000000003</v>
      </c>
      <c r="S18" s="67">
        <f t="shared" si="11"/>
        <v>23</v>
      </c>
    </row>
    <row r="19" spans="1:19" x14ac:dyDescent="0.3">
      <c r="A19" s="63" t="s">
        <v>1473</v>
      </c>
      <c r="B19" s="64">
        <f>VLOOKUP($A19,'Return Data'!$B$7:$R$2843,3,0)</f>
        <v>44365</v>
      </c>
      <c r="C19" s="65">
        <f>VLOOKUP($A19,'Return Data'!$B$7:$R$2843,4,0)</f>
        <v>19.399999999999999</v>
      </c>
      <c r="D19" s="65">
        <f>VLOOKUP($A19,'Return Data'!$B$7:$R$2843,10,0)</f>
        <v>21.477799999999998</v>
      </c>
      <c r="E19" s="66">
        <f t="shared" si="0"/>
        <v>4</v>
      </c>
      <c r="F19" s="65">
        <f>VLOOKUP($A19,'Return Data'!$B$7:$R$2843,11,0)</f>
        <v>33.241799999999998</v>
      </c>
      <c r="G19" s="66">
        <f t="shared" si="5"/>
        <v>18</v>
      </c>
      <c r="H19" s="65">
        <f>VLOOKUP($A19,'Return Data'!$B$7:$R$2843,12,0)</f>
        <v>52.037599999999998</v>
      </c>
      <c r="I19" s="66">
        <f t="shared" si="6"/>
        <v>16</v>
      </c>
      <c r="J19" s="65">
        <f>VLOOKUP($A19,'Return Data'!$B$7:$R$2843,13,0)</f>
        <v>96.754599999999996</v>
      </c>
      <c r="K19" s="66">
        <f t="shared" si="7"/>
        <v>14</v>
      </c>
      <c r="L19" s="65"/>
      <c r="M19" s="66"/>
      <c r="N19" s="65"/>
      <c r="O19" s="66"/>
      <c r="P19" s="65"/>
      <c r="Q19" s="66"/>
      <c r="R19" s="65">
        <f>VLOOKUP($A19,'Return Data'!$B$7:$R$2843,16,0)</f>
        <v>65.693700000000007</v>
      </c>
      <c r="S19" s="67">
        <f t="shared" si="11"/>
        <v>1</v>
      </c>
    </row>
    <row r="20" spans="1:19" x14ac:dyDescent="0.3">
      <c r="A20" s="63" t="s">
        <v>1475</v>
      </c>
      <c r="B20" s="64">
        <f>VLOOKUP($A20,'Return Data'!$B$7:$R$2843,3,0)</f>
        <v>44365</v>
      </c>
      <c r="C20" s="65">
        <f>VLOOKUP($A20,'Return Data'!$B$7:$R$2843,4,0)</f>
        <v>17.86</v>
      </c>
      <c r="D20" s="65">
        <f>VLOOKUP($A20,'Return Data'!$B$7:$R$2843,10,0)</f>
        <v>17.191600000000001</v>
      </c>
      <c r="E20" s="66">
        <f t="shared" si="0"/>
        <v>16</v>
      </c>
      <c r="F20" s="65">
        <f>VLOOKUP($A20,'Return Data'!$B$7:$R$2843,11,0)</f>
        <v>35.920900000000003</v>
      </c>
      <c r="G20" s="66">
        <f t="shared" si="5"/>
        <v>12</v>
      </c>
      <c r="H20" s="65">
        <f>VLOOKUP($A20,'Return Data'!$B$7:$R$2843,12,0)</f>
        <v>52</v>
      </c>
      <c r="I20" s="66">
        <f t="shared" si="6"/>
        <v>17</v>
      </c>
      <c r="J20" s="65">
        <f>VLOOKUP($A20,'Return Data'!$B$7:$R$2843,13,0)</f>
        <v>83.744900000000001</v>
      </c>
      <c r="K20" s="66">
        <f t="shared" si="7"/>
        <v>21</v>
      </c>
      <c r="L20" s="65">
        <f>VLOOKUP($A20,'Return Data'!$B$7:$R$2843,17,0)</f>
        <v>30.997599999999998</v>
      </c>
      <c r="M20" s="66">
        <f t="shared" si="8"/>
        <v>11</v>
      </c>
      <c r="N20" s="65"/>
      <c r="O20" s="66"/>
      <c r="P20" s="65"/>
      <c r="Q20" s="66"/>
      <c r="R20" s="65">
        <f>VLOOKUP($A20,'Return Data'!$B$7:$R$2843,16,0)</f>
        <v>24.6144</v>
      </c>
      <c r="S20" s="67">
        <f t="shared" si="11"/>
        <v>8</v>
      </c>
    </row>
    <row r="21" spans="1:19" x14ac:dyDescent="0.3">
      <c r="A21" s="63" t="s">
        <v>1477</v>
      </c>
      <c r="B21" s="64">
        <f>VLOOKUP($A21,'Return Data'!$B$7:$R$2843,3,0)</f>
        <v>44365</v>
      </c>
      <c r="C21" s="65">
        <f>VLOOKUP($A21,'Return Data'!$B$7:$R$2843,4,0)</f>
        <v>14.728199999999999</v>
      </c>
      <c r="D21" s="65">
        <f>VLOOKUP($A21,'Return Data'!$B$7:$R$2843,10,0)</f>
        <v>19.035</v>
      </c>
      <c r="E21" s="66">
        <f t="shared" si="0"/>
        <v>11</v>
      </c>
      <c r="F21" s="65">
        <f>VLOOKUP($A21,'Return Data'!$B$7:$R$2843,11,0)</f>
        <v>30.802199999999999</v>
      </c>
      <c r="G21" s="66">
        <f t="shared" si="5"/>
        <v>20</v>
      </c>
      <c r="H21" s="65">
        <f>VLOOKUP($A21,'Return Data'!$B$7:$R$2843,12,0)</f>
        <v>47.977499999999999</v>
      </c>
      <c r="I21" s="66">
        <f t="shared" si="6"/>
        <v>21</v>
      </c>
      <c r="J21" s="65">
        <f>VLOOKUP($A21,'Return Data'!$B$7:$R$2843,13,0)</f>
        <v>83.222999999999999</v>
      </c>
      <c r="K21" s="66">
        <f t="shared" si="7"/>
        <v>22</v>
      </c>
      <c r="L21" s="65"/>
      <c r="M21" s="66"/>
      <c r="N21" s="65"/>
      <c r="O21" s="66"/>
      <c r="P21" s="65"/>
      <c r="Q21" s="66"/>
      <c r="R21" s="65">
        <f>VLOOKUP($A21,'Return Data'!$B$7:$R$2843,16,0)</f>
        <v>33.667499999999997</v>
      </c>
      <c r="S21" s="67">
        <f t="shared" si="11"/>
        <v>5</v>
      </c>
    </row>
    <row r="22" spans="1:19" x14ac:dyDescent="0.3">
      <c r="A22" s="63" t="s">
        <v>1478</v>
      </c>
      <c r="B22" s="64">
        <f>VLOOKUP($A22,'Return Data'!$B$7:$R$2843,3,0)</f>
        <v>44365</v>
      </c>
      <c r="C22" s="65">
        <f>VLOOKUP($A22,'Return Data'!$B$7:$R$2843,4,0)</f>
        <v>137.78700000000001</v>
      </c>
      <c r="D22" s="65">
        <f>VLOOKUP($A22,'Return Data'!$B$7:$R$2843,10,0)</f>
        <v>17.518599999999999</v>
      </c>
      <c r="E22" s="66">
        <f t="shared" si="0"/>
        <v>14</v>
      </c>
      <c r="F22" s="65">
        <f>VLOOKUP($A22,'Return Data'!$B$7:$R$2843,11,0)</f>
        <v>42.9148</v>
      </c>
      <c r="G22" s="66">
        <f t="shared" si="5"/>
        <v>3</v>
      </c>
      <c r="H22" s="65">
        <f>VLOOKUP($A22,'Return Data'!$B$7:$R$2843,12,0)</f>
        <v>67.9756</v>
      </c>
      <c r="I22" s="66">
        <f t="shared" si="6"/>
        <v>2</v>
      </c>
      <c r="J22" s="65">
        <f>VLOOKUP($A22,'Return Data'!$B$7:$R$2843,13,0)</f>
        <v>120.664</v>
      </c>
      <c r="K22" s="66">
        <f t="shared" si="7"/>
        <v>2</v>
      </c>
      <c r="L22" s="65">
        <f>VLOOKUP($A22,'Return Data'!$B$7:$R$2843,17,0)</f>
        <v>39.968899999999998</v>
      </c>
      <c r="M22" s="66">
        <f t="shared" si="8"/>
        <v>3</v>
      </c>
      <c r="N22" s="65">
        <f>VLOOKUP($A22,'Return Data'!$B$7:$R$2843,14,0)</f>
        <v>21.445699999999999</v>
      </c>
      <c r="O22" s="66">
        <f t="shared" si="9"/>
        <v>3</v>
      </c>
      <c r="P22" s="65">
        <f>VLOOKUP($A22,'Return Data'!$B$7:$R$2843,15,0)</f>
        <v>19.803000000000001</v>
      </c>
      <c r="Q22" s="66">
        <f t="shared" si="10"/>
        <v>3</v>
      </c>
      <c r="R22" s="65">
        <f>VLOOKUP($A22,'Return Data'!$B$7:$R$2843,16,0)</f>
        <v>17.4331</v>
      </c>
      <c r="S22" s="67">
        <f t="shared" si="11"/>
        <v>13</v>
      </c>
    </row>
    <row r="23" spans="1:19" x14ac:dyDescent="0.3">
      <c r="A23" s="63" t="s">
        <v>1481</v>
      </c>
      <c r="B23" s="64">
        <f>VLOOKUP($A23,'Return Data'!$B$7:$R$2843,3,0)</f>
        <v>44365</v>
      </c>
      <c r="C23" s="65">
        <f>VLOOKUP($A23,'Return Data'!$B$7:$R$2843,4,0)</f>
        <v>36.101999999999997</v>
      </c>
      <c r="D23" s="65">
        <f>VLOOKUP($A23,'Return Data'!$B$7:$R$2843,10,0)</f>
        <v>21.404299999999999</v>
      </c>
      <c r="E23" s="66">
        <f t="shared" si="0"/>
        <v>5</v>
      </c>
      <c r="F23" s="65">
        <f>VLOOKUP($A23,'Return Data'!$B$7:$R$2843,11,0)</f>
        <v>39.180399999999999</v>
      </c>
      <c r="G23" s="66">
        <f t="shared" si="5"/>
        <v>6</v>
      </c>
      <c r="H23" s="65">
        <f>VLOOKUP($A23,'Return Data'!$B$7:$R$2843,12,0)</f>
        <v>59.109699999999997</v>
      </c>
      <c r="I23" s="66">
        <f t="shared" si="6"/>
        <v>7</v>
      </c>
      <c r="J23" s="65">
        <f>VLOOKUP($A23,'Return Data'!$B$7:$R$2843,13,0)</f>
        <v>102.2521</v>
      </c>
      <c r="K23" s="66">
        <f t="shared" si="7"/>
        <v>9</v>
      </c>
      <c r="L23" s="65">
        <f>VLOOKUP($A23,'Return Data'!$B$7:$R$2843,17,0)</f>
        <v>24.099399999999999</v>
      </c>
      <c r="M23" s="66">
        <f t="shared" si="8"/>
        <v>14</v>
      </c>
      <c r="N23" s="65">
        <f>VLOOKUP($A23,'Return Data'!$B$7:$R$2843,14,0)</f>
        <v>10.5718</v>
      </c>
      <c r="O23" s="66">
        <f t="shared" si="9"/>
        <v>10</v>
      </c>
      <c r="P23" s="65">
        <f>VLOOKUP($A23,'Return Data'!$B$7:$R$2843,15,0)</f>
        <v>18.388400000000001</v>
      </c>
      <c r="Q23" s="66">
        <f t="shared" si="10"/>
        <v>7</v>
      </c>
      <c r="R23" s="65">
        <f>VLOOKUP($A23,'Return Data'!$B$7:$R$2843,16,0)</f>
        <v>19.798100000000002</v>
      </c>
      <c r="S23" s="67">
        <f t="shared" si="11"/>
        <v>11</v>
      </c>
    </row>
    <row r="24" spans="1:19" x14ac:dyDescent="0.3">
      <c r="A24" s="63" t="s">
        <v>1482</v>
      </c>
      <c r="B24" s="64">
        <f>VLOOKUP($A24,'Return Data'!$B$7:$R$2843,3,0)</f>
        <v>44365</v>
      </c>
      <c r="C24" s="65">
        <f>VLOOKUP($A24,'Return Data'!$B$7:$R$2843,4,0)</f>
        <v>69.676599999999993</v>
      </c>
      <c r="D24" s="65">
        <f>VLOOKUP($A24,'Return Data'!$B$7:$R$2843,10,0)</f>
        <v>20.244900000000001</v>
      </c>
      <c r="E24" s="66">
        <f t="shared" si="0"/>
        <v>9</v>
      </c>
      <c r="F24" s="65">
        <f>VLOOKUP($A24,'Return Data'!$B$7:$R$2843,11,0)</f>
        <v>41.6355</v>
      </c>
      <c r="G24" s="66">
        <f t="shared" si="5"/>
        <v>5</v>
      </c>
      <c r="H24" s="65">
        <f>VLOOKUP($A24,'Return Data'!$B$7:$R$2843,12,0)</f>
        <v>60.377000000000002</v>
      </c>
      <c r="I24" s="66">
        <f t="shared" si="6"/>
        <v>5</v>
      </c>
      <c r="J24" s="65">
        <f>VLOOKUP($A24,'Return Data'!$B$7:$R$2843,13,0)</f>
        <v>108.56010000000001</v>
      </c>
      <c r="K24" s="66">
        <f t="shared" si="7"/>
        <v>4</v>
      </c>
      <c r="L24" s="65">
        <f>VLOOKUP($A24,'Return Data'!$B$7:$R$2843,17,0)</f>
        <v>33.176000000000002</v>
      </c>
      <c r="M24" s="66">
        <f t="shared" si="8"/>
        <v>8</v>
      </c>
      <c r="N24" s="65">
        <f>VLOOKUP($A24,'Return Data'!$B$7:$R$2843,14,0)</f>
        <v>17.319700000000001</v>
      </c>
      <c r="O24" s="66">
        <f t="shared" si="9"/>
        <v>6</v>
      </c>
      <c r="P24" s="65">
        <f>VLOOKUP($A24,'Return Data'!$B$7:$R$2843,15,0)</f>
        <v>21.269200000000001</v>
      </c>
      <c r="Q24" s="66">
        <f t="shared" si="10"/>
        <v>2</v>
      </c>
      <c r="R24" s="65">
        <f>VLOOKUP($A24,'Return Data'!$B$7:$R$2843,16,0)</f>
        <v>19.7683</v>
      </c>
      <c r="S24" s="67">
        <f t="shared" si="11"/>
        <v>12</v>
      </c>
    </row>
    <row r="25" spans="1:19" x14ac:dyDescent="0.3">
      <c r="A25" s="63" t="s">
        <v>1485</v>
      </c>
      <c r="B25" s="64">
        <f>VLOOKUP($A25,'Return Data'!$B$7:$R$2843,3,0)</f>
        <v>44365</v>
      </c>
      <c r="C25" s="65">
        <f>VLOOKUP($A25,'Return Data'!$B$7:$R$2843,4,0)</f>
        <v>19.03</v>
      </c>
      <c r="D25" s="65">
        <f>VLOOKUP($A25,'Return Data'!$B$7:$R$2843,10,0)</f>
        <v>20.595700000000001</v>
      </c>
      <c r="E25" s="66">
        <f t="shared" si="0"/>
        <v>7</v>
      </c>
      <c r="F25" s="65">
        <f>VLOOKUP($A25,'Return Data'!$B$7:$R$2843,11,0)</f>
        <v>37.599400000000003</v>
      </c>
      <c r="G25" s="66">
        <f t="shared" si="5"/>
        <v>10</v>
      </c>
      <c r="H25" s="65">
        <f>VLOOKUP($A25,'Return Data'!$B$7:$R$2843,12,0)</f>
        <v>56.7545</v>
      </c>
      <c r="I25" s="66">
        <f t="shared" si="6"/>
        <v>10</v>
      </c>
      <c r="J25" s="65">
        <f>VLOOKUP($A25,'Return Data'!$B$7:$R$2843,13,0)</f>
        <v>99.266999999999996</v>
      </c>
      <c r="K25" s="66">
        <f t="shared" si="7"/>
        <v>12</v>
      </c>
      <c r="L25" s="65"/>
      <c r="M25" s="66"/>
      <c r="N25" s="65"/>
      <c r="O25" s="66"/>
      <c r="P25" s="65"/>
      <c r="Q25" s="66"/>
      <c r="R25" s="65">
        <f>VLOOKUP($A25,'Return Data'!$B$7:$R$2843,16,0)</f>
        <v>35.8249</v>
      </c>
      <c r="S25" s="67">
        <f t="shared" si="11"/>
        <v>3</v>
      </c>
    </row>
    <row r="26" spans="1:19" x14ac:dyDescent="0.3">
      <c r="A26" s="63" t="s">
        <v>1486</v>
      </c>
      <c r="B26" s="64">
        <f>VLOOKUP($A26,'Return Data'!$B$7:$R$2843,3,0)</f>
        <v>44365</v>
      </c>
      <c r="C26" s="65">
        <f>VLOOKUP($A26,'Return Data'!$B$7:$R$2843,4,0)</f>
        <v>123.460629752987</v>
      </c>
      <c r="D26" s="65">
        <f>VLOOKUP($A26,'Return Data'!$B$7:$R$2843,10,0)</f>
        <v>36.072099999999999</v>
      </c>
      <c r="E26" s="66">
        <f t="shared" si="0"/>
        <v>1</v>
      </c>
      <c r="F26" s="65">
        <f>VLOOKUP($A26,'Return Data'!$B$7:$R$2843,11,0)</f>
        <v>58.924300000000002</v>
      </c>
      <c r="G26" s="66">
        <f t="shared" si="5"/>
        <v>1</v>
      </c>
      <c r="H26" s="65">
        <f>VLOOKUP($A26,'Return Data'!$B$7:$R$2843,12,0)</f>
        <v>80.345299999999995</v>
      </c>
      <c r="I26" s="66">
        <f t="shared" si="6"/>
        <v>1</v>
      </c>
      <c r="J26" s="65">
        <f>VLOOKUP($A26,'Return Data'!$B$7:$R$2843,13,0)</f>
        <v>177.03989999999999</v>
      </c>
      <c r="K26" s="66">
        <f t="shared" si="7"/>
        <v>1</v>
      </c>
      <c r="L26" s="65">
        <f>VLOOKUP($A26,'Return Data'!$B$7:$R$2843,17,0)</f>
        <v>56.4422</v>
      </c>
      <c r="M26" s="66">
        <f t="shared" si="8"/>
        <v>1</v>
      </c>
      <c r="N26" s="65">
        <f>VLOOKUP($A26,'Return Data'!$B$7:$R$2843,14,0)</f>
        <v>29.319500000000001</v>
      </c>
      <c r="O26" s="66">
        <f t="shared" si="9"/>
        <v>1</v>
      </c>
      <c r="P26" s="65">
        <f>VLOOKUP($A26,'Return Data'!$B$7:$R$2843,15,0)</f>
        <v>19.166599999999999</v>
      </c>
      <c r="Q26" s="66">
        <f t="shared" si="10"/>
        <v>5</v>
      </c>
      <c r="R26" s="65">
        <f>VLOOKUP($A26,'Return Data'!$B$7:$R$2843,16,0)</f>
        <v>10.716799999999999</v>
      </c>
      <c r="S26" s="67">
        <f t="shared" si="11"/>
        <v>22</v>
      </c>
    </row>
    <row r="27" spans="1:19" x14ac:dyDescent="0.3">
      <c r="A27" s="63" t="s">
        <v>1489</v>
      </c>
      <c r="B27" s="64">
        <f>VLOOKUP($A27,'Return Data'!$B$7:$R$2843,3,0)</f>
        <v>44365</v>
      </c>
      <c r="C27" s="65">
        <f>VLOOKUP($A27,'Return Data'!$B$7:$R$2843,4,0)</f>
        <v>89.552599999999998</v>
      </c>
      <c r="D27" s="65">
        <f>VLOOKUP($A27,'Return Data'!$B$7:$R$2843,10,0)</f>
        <v>14.065899999999999</v>
      </c>
      <c r="E27" s="66">
        <f t="shared" si="0"/>
        <v>23</v>
      </c>
      <c r="F27" s="65">
        <f>VLOOKUP($A27,'Return Data'!$B$7:$R$2843,11,0)</f>
        <v>27.7454</v>
      </c>
      <c r="G27" s="66">
        <f t="shared" si="5"/>
        <v>23</v>
      </c>
      <c r="H27" s="65">
        <f>VLOOKUP($A27,'Return Data'!$B$7:$R$2843,12,0)</f>
        <v>48.618000000000002</v>
      </c>
      <c r="I27" s="66">
        <f t="shared" si="6"/>
        <v>20</v>
      </c>
      <c r="J27" s="65">
        <f>VLOOKUP($A27,'Return Data'!$B$7:$R$2843,13,0)</f>
        <v>88.851799999999997</v>
      </c>
      <c r="K27" s="66">
        <f t="shared" si="7"/>
        <v>20</v>
      </c>
      <c r="L27" s="65">
        <f>VLOOKUP($A27,'Return Data'!$B$7:$R$2843,17,0)</f>
        <v>32.956299999999999</v>
      </c>
      <c r="M27" s="66">
        <f t="shared" si="8"/>
        <v>9</v>
      </c>
      <c r="N27" s="65">
        <f>VLOOKUP($A27,'Return Data'!$B$7:$R$2843,14,0)</f>
        <v>18.630199999999999</v>
      </c>
      <c r="O27" s="66">
        <f t="shared" si="9"/>
        <v>4</v>
      </c>
      <c r="P27" s="65">
        <f>VLOOKUP($A27,'Return Data'!$B$7:$R$2843,15,0)</f>
        <v>21.9665</v>
      </c>
      <c r="Q27" s="66">
        <f t="shared" si="10"/>
        <v>1</v>
      </c>
      <c r="R27" s="65">
        <f>VLOOKUP($A27,'Return Data'!$B$7:$R$2843,16,0)</f>
        <v>20.452500000000001</v>
      </c>
      <c r="S27" s="67">
        <f t="shared" si="11"/>
        <v>10</v>
      </c>
    </row>
    <row r="28" spans="1:19" x14ac:dyDescent="0.3">
      <c r="A28" s="63" t="s">
        <v>1490</v>
      </c>
      <c r="B28" s="64">
        <f>VLOOKUP($A28,'Return Data'!$B$7:$R$2843,3,0)</f>
        <v>44365</v>
      </c>
      <c r="C28" s="65">
        <f>VLOOKUP($A28,'Return Data'!$B$7:$R$2843,4,0)</f>
        <v>124.6003</v>
      </c>
      <c r="D28" s="65">
        <f>VLOOKUP($A28,'Return Data'!$B$7:$R$2843,10,0)</f>
        <v>19.735099999999999</v>
      </c>
      <c r="E28" s="66">
        <f t="shared" si="0"/>
        <v>10</v>
      </c>
      <c r="F28" s="65">
        <f>VLOOKUP($A28,'Return Data'!$B$7:$R$2843,11,0)</f>
        <v>33.978700000000003</v>
      </c>
      <c r="G28" s="66">
        <f t="shared" si="5"/>
        <v>16</v>
      </c>
      <c r="H28" s="65">
        <f>VLOOKUP($A28,'Return Data'!$B$7:$R$2843,12,0)</f>
        <v>56.387500000000003</v>
      </c>
      <c r="I28" s="66">
        <f t="shared" si="6"/>
        <v>11</v>
      </c>
      <c r="J28" s="65">
        <f>VLOOKUP($A28,'Return Data'!$B$7:$R$2843,13,0)</f>
        <v>97.399100000000004</v>
      </c>
      <c r="K28" s="66">
        <f t="shared" si="7"/>
        <v>13</v>
      </c>
      <c r="L28" s="65">
        <f>VLOOKUP($A28,'Return Data'!$B$7:$R$2843,17,0)</f>
        <v>24.0169</v>
      </c>
      <c r="M28" s="66">
        <f t="shared" si="8"/>
        <v>16</v>
      </c>
      <c r="N28" s="65">
        <f>VLOOKUP($A28,'Return Data'!$B$7:$R$2843,14,0)</f>
        <v>9.1979000000000006</v>
      </c>
      <c r="O28" s="66">
        <f t="shared" si="9"/>
        <v>13</v>
      </c>
      <c r="P28" s="65">
        <f>VLOOKUP($A28,'Return Data'!$B$7:$R$2843,15,0)</f>
        <v>11.895300000000001</v>
      </c>
      <c r="Q28" s="66">
        <f t="shared" si="10"/>
        <v>14</v>
      </c>
      <c r="R28" s="65">
        <f>VLOOKUP($A28,'Return Data'!$B$7:$R$2843,16,0)</f>
        <v>16.6844</v>
      </c>
      <c r="S28" s="67">
        <f t="shared" si="11"/>
        <v>15</v>
      </c>
    </row>
    <row r="29" spans="1:19" x14ac:dyDescent="0.3">
      <c r="A29" s="63" t="s">
        <v>1493</v>
      </c>
      <c r="B29" s="64">
        <f>VLOOKUP($A29,'Return Data'!$B$7:$R$2843,3,0)</f>
        <v>44365</v>
      </c>
      <c r="C29" s="65">
        <f>VLOOKUP($A29,'Return Data'!$B$7:$R$2843,4,0)</f>
        <v>18.5854</v>
      </c>
      <c r="D29" s="65">
        <f>VLOOKUP($A29,'Return Data'!$B$7:$R$2843,10,0)</f>
        <v>25.084299999999999</v>
      </c>
      <c r="E29" s="66">
        <f t="shared" si="0"/>
        <v>2</v>
      </c>
      <c r="F29" s="65">
        <f>VLOOKUP($A29,'Return Data'!$B$7:$R$2843,11,0)</f>
        <v>46.918999999999997</v>
      </c>
      <c r="G29" s="66">
        <f t="shared" si="5"/>
        <v>2</v>
      </c>
      <c r="H29" s="65">
        <f>VLOOKUP($A29,'Return Data'!$B$7:$R$2843,12,0)</f>
        <v>64.151499999999999</v>
      </c>
      <c r="I29" s="66">
        <f t="shared" si="6"/>
        <v>3</v>
      </c>
      <c r="J29" s="65">
        <f>VLOOKUP($A29,'Return Data'!$B$7:$R$2843,13,0)</f>
        <v>100.2392</v>
      </c>
      <c r="K29" s="66">
        <f t="shared" si="7"/>
        <v>11</v>
      </c>
      <c r="L29" s="65">
        <f>VLOOKUP($A29,'Return Data'!$B$7:$R$2843,17,0)</f>
        <v>33.838099999999997</v>
      </c>
      <c r="M29" s="66">
        <f t="shared" si="8"/>
        <v>7</v>
      </c>
      <c r="N29" s="65"/>
      <c r="O29" s="66"/>
      <c r="P29" s="65"/>
      <c r="Q29" s="66"/>
      <c r="R29" s="65">
        <f>VLOOKUP($A29,'Return Data'!$B$7:$R$2843,16,0)</f>
        <v>26.9193</v>
      </c>
      <c r="S29" s="67">
        <f t="shared" si="11"/>
        <v>7</v>
      </c>
    </row>
    <row r="30" spans="1:19" x14ac:dyDescent="0.3">
      <c r="A30" s="63" t="s">
        <v>1495</v>
      </c>
      <c r="B30" s="64">
        <f>VLOOKUP($A30,'Return Data'!$B$7:$R$2843,3,0)</f>
        <v>44365</v>
      </c>
      <c r="C30" s="65">
        <f>VLOOKUP($A30,'Return Data'!$B$7:$R$2843,4,0)</f>
        <v>24.39</v>
      </c>
      <c r="D30" s="65">
        <f>VLOOKUP($A30,'Return Data'!$B$7:$R$2843,10,0)</f>
        <v>17.315999999999999</v>
      </c>
      <c r="E30" s="66">
        <f t="shared" si="0"/>
        <v>15</v>
      </c>
      <c r="F30" s="65">
        <f>VLOOKUP($A30,'Return Data'!$B$7:$R$2843,11,0)</f>
        <v>35.349600000000002</v>
      </c>
      <c r="G30" s="66">
        <f t="shared" si="5"/>
        <v>14</v>
      </c>
      <c r="H30" s="65">
        <f>VLOOKUP($A30,'Return Data'!$B$7:$R$2843,12,0)</f>
        <v>47.460700000000003</v>
      </c>
      <c r="I30" s="66">
        <f t="shared" si="6"/>
        <v>22</v>
      </c>
      <c r="J30" s="65">
        <f>VLOOKUP($A30,'Return Data'!$B$7:$R$2843,13,0)</f>
        <v>95.746399999999994</v>
      </c>
      <c r="K30" s="66">
        <f t="shared" si="7"/>
        <v>15</v>
      </c>
      <c r="L30" s="65">
        <f>VLOOKUP($A30,'Return Data'!$B$7:$R$2843,17,0)</f>
        <v>35.160200000000003</v>
      </c>
      <c r="M30" s="66">
        <f t="shared" si="8"/>
        <v>6</v>
      </c>
      <c r="N30" s="65">
        <f>VLOOKUP($A30,'Return Data'!$B$7:$R$2843,14,0)</f>
        <v>16.648499999999999</v>
      </c>
      <c r="O30" s="66">
        <f t="shared" si="9"/>
        <v>7</v>
      </c>
      <c r="P30" s="65">
        <f>VLOOKUP($A30,'Return Data'!$B$7:$R$2843,15,0)</f>
        <v>15.1654</v>
      </c>
      <c r="Q30" s="66">
        <f t="shared" si="10"/>
        <v>9</v>
      </c>
      <c r="R30" s="65">
        <f>VLOOKUP($A30,'Return Data'!$B$7:$R$2843,16,0)</f>
        <v>13.5273</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19.497543478260866</v>
      </c>
      <c r="E32" s="74"/>
      <c r="F32" s="75">
        <f>AVERAGE(F8:F30)</f>
        <v>37.145956521739137</v>
      </c>
      <c r="G32" s="74"/>
      <c r="H32" s="75">
        <f>AVERAGE(H8:H30)</f>
        <v>56.120326086956517</v>
      </c>
      <c r="I32" s="74"/>
      <c r="J32" s="75">
        <f>AVERAGE(J8:J30)</f>
        <v>101.42857826086956</v>
      </c>
      <c r="K32" s="74"/>
      <c r="L32" s="75">
        <f>AVERAGE(L8:L30)</f>
        <v>31.483159999999998</v>
      </c>
      <c r="M32" s="74"/>
      <c r="N32" s="75">
        <f>AVERAGE(N8:N30)</f>
        <v>15.047913333333334</v>
      </c>
      <c r="O32" s="74"/>
      <c r="P32" s="75">
        <f>AVERAGE(P8:P30)</f>
        <v>16.745564285714284</v>
      </c>
      <c r="Q32" s="74"/>
      <c r="R32" s="75">
        <f>AVERAGE(R8:R30)</f>
        <v>22.663221739130435</v>
      </c>
      <c r="S32" s="76"/>
    </row>
    <row r="33" spans="1:19" x14ac:dyDescent="0.3">
      <c r="A33" s="73" t="s">
        <v>28</v>
      </c>
      <c r="B33" s="74"/>
      <c r="C33" s="74"/>
      <c r="D33" s="75">
        <f>MIN(D8:D30)</f>
        <v>14.065899999999999</v>
      </c>
      <c r="E33" s="74"/>
      <c r="F33" s="75">
        <f>MIN(F8:F30)</f>
        <v>27.7454</v>
      </c>
      <c r="G33" s="74"/>
      <c r="H33" s="75">
        <f>MIN(H8:H30)</f>
        <v>46.120100000000001</v>
      </c>
      <c r="I33" s="74"/>
      <c r="J33" s="75">
        <f>MIN(J8:J30)</f>
        <v>79.496399999999994</v>
      </c>
      <c r="K33" s="74"/>
      <c r="L33" s="75">
        <f>MIN(L8:L30)</f>
        <v>19.727499999999999</v>
      </c>
      <c r="M33" s="74"/>
      <c r="N33" s="75">
        <f>MIN(N8:N30)</f>
        <v>6.7106000000000003</v>
      </c>
      <c r="O33" s="74"/>
      <c r="P33" s="75">
        <f>MIN(P8:P30)</f>
        <v>11.895300000000001</v>
      </c>
      <c r="Q33" s="74"/>
      <c r="R33" s="75">
        <f>MIN(R8:R30)</f>
        <v>9.0982000000000003</v>
      </c>
      <c r="S33" s="76"/>
    </row>
    <row r="34" spans="1:19" ht="15" thickBot="1" x14ac:dyDescent="0.35">
      <c r="A34" s="77" t="s">
        <v>29</v>
      </c>
      <c r="B34" s="78"/>
      <c r="C34" s="78"/>
      <c r="D34" s="79">
        <f>MAX(D8:D30)</f>
        <v>36.072099999999999</v>
      </c>
      <c r="E34" s="78"/>
      <c r="F34" s="79">
        <f>MAX(F8:F30)</f>
        <v>58.924300000000002</v>
      </c>
      <c r="G34" s="78"/>
      <c r="H34" s="79">
        <f>MAX(H8:H30)</f>
        <v>80.345299999999995</v>
      </c>
      <c r="I34" s="78"/>
      <c r="J34" s="79">
        <f>MAX(J8:J30)</f>
        <v>177.03989999999999</v>
      </c>
      <c r="K34" s="78"/>
      <c r="L34" s="79">
        <f>MAX(L8:L30)</f>
        <v>56.4422</v>
      </c>
      <c r="M34" s="78"/>
      <c r="N34" s="79">
        <f>MAX(N8:N30)</f>
        <v>29.319500000000001</v>
      </c>
      <c r="O34" s="78"/>
      <c r="P34" s="79">
        <f>MAX(P8:P30)</f>
        <v>21.9665</v>
      </c>
      <c r="Q34" s="78"/>
      <c r="R34" s="79">
        <f>MAX(R8:R30)</f>
        <v>65.693700000000007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44365</v>
      </c>
      <c r="C8" s="65">
        <f>VLOOKUP($A8,'Return Data'!$B$7:$R$2843,4,0)</f>
        <v>420.2</v>
      </c>
      <c r="D8" s="65">
        <f>VLOOKUP($A8,'Return Data'!$B$7:$R$2843,10,0)</f>
        <v>13.7028</v>
      </c>
      <c r="E8" s="66">
        <f t="shared" ref="E8:E33" si="0">RANK(D8,D$8:D$33,0)</f>
        <v>9</v>
      </c>
      <c r="F8" s="65">
        <f>VLOOKUP($A8,'Return Data'!$B$7:$R$2843,11,0)</f>
        <v>25.928999999999998</v>
      </c>
      <c r="G8" s="66">
        <f t="shared" ref="G8:G25" si="1">RANK(F8,F$8:F$33,0)</f>
        <v>12</v>
      </c>
      <c r="H8" s="65">
        <f>VLOOKUP($A8,'Return Data'!$B$7:$R$2843,12,0)</f>
        <v>44.438299999999998</v>
      </c>
      <c r="I8" s="66">
        <f t="shared" ref="I8:I25" si="2">RANK(H8,H$8:H$33,0)</f>
        <v>17</v>
      </c>
      <c r="J8" s="65">
        <f>VLOOKUP($A8,'Return Data'!$B$7:$R$2843,13,0)</f>
        <v>74.371300000000005</v>
      </c>
      <c r="K8" s="66">
        <f t="shared" ref="K8:K21" si="3">RANK(J8,J$8:J$33,0)</f>
        <v>14</v>
      </c>
      <c r="L8" s="65">
        <f>VLOOKUP($A8,'Return Data'!$B$7:$R$2843,17,0)</f>
        <v>19.4451</v>
      </c>
      <c r="M8" s="66">
        <f t="shared" ref="M8:M21" si="4">RANK(L8,L$8:L$33,0)</f>
        <v>22</v>
      </c>
      <c r="N8" s="65">
        <f>VLOOKUP($A8,'Return Data'!$B$7:$R$2843,14,0)</f>
        <v>9.6001999999999992</v>
      </c>
      <c r="O8" s="66">
        <f t="shared" ref="O8:O20" si="5">RANK(N8,N$8:N$33,0)</f>
        <v>21</v>
      </c>
      <c r="P8" s="65">
        <f>VLOOKUP($A8,'Return Data'!$B$7:$R$2843,15,0)</f>
        <v>12.980700000000001</v>
      </c>
      <c r="Q8" s="66">
        <f t="shared" ref="Q8:Q16" si="6">RANK(P8,P$8:P$33,0)</f>
        <v>19</v>
      </c>
      <c r="R8" s="65">
        <f>VLOOKUP($A8,'Return Data'!$B$7:$R$2843,16,0)</f>
        <v>15.962400000000001</v>
      </c>
      <c r="S8" s="67">
        <f t="shared" ref="S8:S33" si="7">RANK(R8,R$8:R$33,0)</f>
        <v>23</v>
      </c>
    </row>
    <row r="9" spans="1:20" x14ac:dyDescent="0.3">
      <c r="A9" s="63" t="s">
        <v>1152</v>
      </c>
      <c r="B9" s="64">
        <f>VLOOKUP($A9,'Return Data'!$B$7:$R$2843,3,0)</f>
        <v>44365</v>
      </c>
      <c r="C9" s="65">
        <f>VLOOKUP($A9,'Return Data'!$B$7:$R$2843,4,0)</f>
        <v>66.459999999999994</v>
      </c>
      <c r="D9" s="65">
        <f>VLOOKUP($A9,'Return Data'!$B$7:$R$2843,10,0)</f>
        <v>11.7538</v>
      </c>
      <c r="E9" s="66">
        <f t="shared" si="0"/>
        <v>19</v>
      </c>
      <c r="F9" s="65">
        <f>VLOOKUP($A9,'Return Data'!$B$7:$R$2843,11,0)</f>
        <v>23.005700000000001</v>
      </c>
      <c r="G9" s="66">
        <f t="shared" si="1"/>
        <v>19</v>
      </c>
      <c r="H9" s="65">
        <f>VLOOKUP($A9,'Return Data'!$B$7:$R$2843,12,0)</f>
        <v>41.615200000000002</v>
      </c>
      <c r="I9" s="66">
        <f t="shared" si="2"/>
        <v>20</v>
      </c>
      <c r="J9" s="65">
        <f>VLOOKUP($A9,'Return Data'!$B$7:$R$2843,13,0)</f>
        <v>64.1798</v>
      </c>
      <c r="K9" s="66">
        <f t="shared" si="3"/>
        <v>23</v>
      </c>
      <c r="L9" s="65">
        <f>VLOOKUP($A9,'Return Data'!$B$7:$R$2843,17,0)</f>
        <v>30.527100000000001</v>
      </c>
      <c r="M9" s="66">
        <f t="shared" si="4"/>
        <v>5</v>
      </c>
      <c r="N9" s="65">
        <f>VLOOKUP($A9,'Return Data'!$B$7:$R$2843,14,0)</f>
        <v>21.537099999999999</v>
      </c>
      <c r="O9" s="66">
        <f t="shared" si="5"/>
        <v>3</v>
      </c>
      <c r="P9" s="65">
        <f>VLOOKUP($A9,'Return Data'!$B$7:$R$2843,15,0)</f>
        <v>20.818000000000001</v>
      </c>
      <c r="Q9" s="66">
        <f t="shared" si="6"/>
        <v>2</v>
      </c>
      <c r="R9" s="65">
        <f>VLOOKUP($A9,'Return Data'!$B$7:$R$2843,16,0)</f>
        <v>20.517700000000001</v>
      </c>
      <c r="S9" s="67">
        <f t="shared" si="7"/>
        <v>6</v>
      </c>
    </row>
    <row r="10" spans="1:20" x14ac:dyDescent="0.3">
      <c r="A10" s="63" t="s">
        <v>1155</v>
      </c>
      <c r="B10" s="64">
        <f>VLOOKUP($A10,'Return Data'!$B$7:$R$2843,3,0)</f>
        <v>44365</v>
      </c>
      <c r="C10" s="65">
        <f>VLOOKUP($A10,'Return Data'!$B$7:$R$2843,4,0)</f>
        <v>15.24</v>
      </c>
      <c r="D10" s="65">
        <f>VLOOKUP($A10,'Return Data'!$B$7:$R$2843,10,0)</f>
        <v>12.3894</v>
      </c>
      <c r="E10" s="66">
        <f t="shared" si="0"/>
        <v>17</v>
      </c>
      <c r="F10" s="65">
        <f>VLOOKUP($A10,'Return Data'!$B$7:$R$2843,11,0)</f>
        <v>24.408200000000001</v>
      </c>
      <c r="G10" s="66">
        <f t="shared" si="1"/>
        <v>15</v>
      </c>
      <c r="H10" s="65">
        <f>VLOOKUP($A10,'Return Data'!$B$7:$R$2843,12,0)</f>
        <v>45.697899999999997</v>
      </c>
      <c r="I10" s="66">
        <f t="shared" si="2"/>
        <v>14</v>
      </c>
      <c r="J10" s="65">
        <f>VLOOKUP($A10,'Return Data'!$B$7:$R$2843,13,0)</f>
        <v>72.593400000000003</v>
      </c>
      <c r="K10" s="66">
        <f t="shared" si="3"/>
        <v>15</v>
      </c>
      <c r="L10" s="65">
        <f>VLOOKUP($A10,'Return Data'!$B$7:$R$2843,17,0)</f>
        <v>27.968900000000001</v>
      </c>
      <c r="M10" s="66">
        <f t="shared" si="4"/>
        <v>10</v>
      </c>
      <c r="N10" s="65">
        <f>VLOOKUP($A10,'Return Data'!$B$7:$R$2843,14,0)</f>
        <v>15.2562</v>
      </c>
      <c r="O10" s="66">
        <f t="shared" si="5"/>
        <v>13</v>
      </c>
      <c r="P10" s="65">
        <f>VLOOKUP($A10,'Return Data'!$B$7:$R$2843,15,0)</f>
        <v>17.051100000000002</v>
      </c>
      <c r="Q10" s="66">
        <f t="shared" si="6"/>
        <v>12</v>
      </c>
      <c r="R10" s="65">
        <f>VLOOKUP($A10,'Return Data'!$B$7:$R$2843,16,0)</f>
        <v>8.8736999999999995</v>
      </c>
      <c r="S10" s="67">
        <f t="shared" si="7"/>
        <v>26</v>
      </c>
    </row>
    <row r="11" spans="1:20" x14ac:dyDescent="0.3">
      <c r="A11" s="63" t="s">
        <v>1157</v>
      </c>
      <c r="B11" s="64">
        <f>VLOOKUP($A11,'Return Data'!$B$7:$R$2843,3,0)</f>
        <v>44365</v>
      </c>
      <c r="C11" s="65">
        <f>VLOOKUP($A11,'Return Data'!$B$7:$R$2843,4,0)</f>
        <v>57.539000000000001</v>
      </c>
      <c r="D11" s="65">
        <f>VLOOKUP($A11,'Return Data'!$B$7:$R$2843,10,0)</f>
        <v>12.832599999999999</v>
      </c>
      <c r="E11" s="66">
        <f t="shared" si="0"/>
        <v>14</v>
      </c>
      <c r="F11" s="65">
        <f>VLOOKUP($A11,'Return Data'!$B$7:$R$2843,11,0)</f>
        <v>29.3505</v>
      </c>
      <c r="G11" s="66">
        <f t="shared" si="1"/>
        <v>7</v>
      </c>
      <c r="H11" s="65">
        <f>VLOOKUP($A11,'Return Data'!$B$7:$R$2843,12,0)</f>
        <v>49.072499999999998</v>
      </c>
      <c r="I11" s="66">
        <f t="shared" si="2"/>
        <v>9</v>
      </c>
      <c r="J11" s="65">
        <f>VLOOKUP($A11,'Return Data'!$B$7:$R$2843,13,0)</f>
        <v>75.713099999999997</v>
      </c>
      <c r="K11" s="66">
        <f t="shared" si="3"/>
        <v>12</v>
      </c>
      <c r="L11" s="65">
        <f>VLOOKUP($A11,'Return Data'!$B$7:$R$2843,17,0)</f>
        <v>29.5885</v>
      </c>
      <c r="M11" s="66">
        <f t="shared" si="4"/>
        <v>8</v>
      </c>
      <c r="N11" s="65">
        <f>VLOOKUP($A11,'Return Data'!$B$7:$R$2843,14,0)</f>
        <v>17.8993</v>
      </c>
      <c r="O11" s="66">
        <f t="shared" si="5"/>
        <v>7</v>
      </c>
      <c r="P11" s="65">
        <f>VLOOKUP($A11,'Return Data'!$B$7:$R$2843,15,0)</f>
        <v>16.8293</v>
      </c>
      <c r="Q11" s="66">
        <f t="shared" si="6"/>
        <v>13</v>
      </c>
      <c r="R11" s="65">
        <f>VLOOKUP($A11,'Return Data'!$B$7:$R$2843,16,0)</f>
        <v>19.807099999999998</v>
      </c>
      <c r="S11" s="67">
        <f t="shared" si="7"/>
        <v>14</v>
      </c>
    </row>
    <row r="12" spans="1:20" x14ac:dyDescent="0.3">
      <c r="A12" s="63" t="s">
        <v>1158</v>
      </c>
      <c r="B12" s="64">
        <f>VLOOKUP($A12,'Return Data'!$B$7:$R$2843,3,0)</f>
        <v>44365</v>
      </c>
      <c r="C12" s="65">
        <f>VLOOKUP($A12,'Return Data'!$B$7:$R$2843,4,0)</f>
        <v>90.566999999999993</v>
      </c>
      <c r="D12" s="65">
        <f>VLOOKUP($A12,'Return Data'!$B$7:$R$2843,10,0)</f>
        <v>13.422800000000001</v>
      </c>
      <c r="E12" s="66">
        <f t="shared" si="0"/>
        <v>11</v>
      </c>
      <c r="F12" s="65">
        <f>VLOOKUP($A12,'Return Data'!$B$7:$R$2843,11,0)</f>
        <v>20.677199999999999</v>
      </c>
      <c r="G12" s="66">
        <f t="shared" si="1"/>
        <v>25</v>
      </c>
      <c r="H12" s="65">
        <f>VLOOKUP($A12,'Return Data'!$B$7:$R$2843,12,0)</f>
        <v>35.662599999999998</v>
      </c>
      <c r="I12" s="66">
        <f t="shared" si="2"/>
        <v>25</v>
      </c>
      <c r="J12" s="65">
        <f>VLOOKUP($A12,'Return Data'!$B$7:$R$2843,13,0)</f>
        <v>62.449100000000001</v>
      </c>
      <c r="K12" s="66">
        <f t="shared" si="3"/>
        <v>25</v>
      </c>
      <c r="L12" s="65">
        <f>VLOOKUP($A12,'Return Data'!$B$7:$R$2843,17,0)</f>
        <v>26.855499999999999</v>
      </c>
      <c r="M12" s="66">
        <f t="shared" si="4"/>
        <v>13</v>
      </c>
      <c r="N12" s="65">
        <f>VLOOKUP($A12,'Return Data'!$B$7:$R$2843,14,0)</f>
        <v>16.7974</v>
      </c>
      <c r="O12" s="66">
        <f t="shared" si="5"/>
        <v>11</v>
      </c>
      <c r="P12" s="65">
        <f>VLOOKUP($A12,'Return Data'!$B$7:$R$2843,15,0)</f>
        <v>17.826000000000001</v>
      </c>
      <c r="Q12" s="66">
        <f t="shared" si="6"/>
        <v>8</v>
      </c>
      <c r="R12" s="65">
        <f>VLOOKUP($A12,'Return Data'!$B$7:$R$2843,16,0)</f>
        <v>19.402200000000001</v>
      </c>
      <c r="S12" s="67">
        <f t="shared" si="7"/>
        <v>17</v>
      </c>
    </row>
    <row r="13" spans="1:20" x14ac:dyDescent="0.3">
      <c r="A13" s="63" t="s">
        <v>1160</v>
      </c>
      <c r="B13" s="64">
        <f>VLOOKUP($A13,'Return Data'!$B$7:$R$2843,3,0)</f>
        <v>44365</v>
      </c>
      <c r="C13" s="65">
        <f>VLOOKUP($A13,'Return Data'!$B$7:$R$2843,4,0)</f>
        <v>48.234000000000002</v>
      </c>
      <c r="D13" s="65">
        <f>VLOOKUP($A13,'Return Data'!$B$7:$R$2843,10,0)</f>
        <v>14.168699999999999</v>
      </c>
      <c r="E13" s="66">
        <f t="shared" si="0"/>
        <v>7</v>
      </c>
      <c r="F13" s="65">
        <f>VLOOKUP($A13,'Return Data'!$B$7:$R$2843,11,0)</f>
        <v>30.807600000000001</v>
      </c>
      <c r="G13" s="66">
        <f t="shared" si="1"/>
        <v>5</v>
      </c>
      <c r="H13" s="65">
        <f>VLOOKUP($A13,'Return Data'!$B$7:$R$2843,12,0)</f>
        <v>52.489600000000003</v>
      </c>
      <c r="I13" s="66">
        <f t="shared" si="2"/>
        <v>5</v>
      </c>
      <c r="J13" s="65">
        <f>VLOOKUP($A13,'Return Data'!$B$7:$R$2843,13,0)</f>
        <v>87.5642</v>
      </c>
      <c r="K13" s="66">
        <f t="shared" si="3"/>
        <v>4</v>
      </c>
      <c r="L13" s="65">
        <f>VLOOKUP($A13,'Return Data'!$B$7:$R$2843,17,0)</f>
        <v>31.0489</v>
      </c>
      <c r="M13" s="66">
        <f t="shared" si="4"/>
        <v>4</v>
      </c>
      <c r="N13" s="65">
        <f>VLOOKUP($A13,'Return Data'!$B$7:$R$2843,14,0)</f>
        <v>17.857600000000001</v>
      </c>
      <c r="O13" s="66">
        <f t="shared" si="5"/>
        <v>8</v>
      </c>
      <c r="P13" s="65">
        <f>VLOOKUP($A13,'Return Data'!$B$7:$R$2843,15,0)</f>
        <v>19.172799999999999</v>
      </c>
      <c r="Q13" s="66">
        <f t="shared" si="6"/>
        <v>3</v>
      </c>
      <c r="R13" s="65">
        <f>VLOOKUP($A13,'Return Data'!$B$7:$R$2843,16,0)</f>
        <v>21.644400000000001</v>
      </c>
      <c r="S13" s="67">
        <f t="shared" si="7"/>
        <v>4</v>
      </c>
    </row>
    <row r="14" spans="1:20" x14ac:dyDescent="0.3">
      <c r="A14" s="63" t="s">
        <v>1163</v>
      </c>
      <c r="B14" s="64">
        <f>VLOOKUP($A14,'Return Data'!$B$7:$R$2843,3,0)</f>
        <v>44365</v>
      </c>
      <c r="C14" s="65">
        <f>VLOOKUP($A14,'Return Data'!$B$7:$R$2843,4,0)</f>
        <v>1474.6302000000001</v>
      </c>
      <c r="D14" s="65">
        <f>VLOOKUP($A14,'Return Data'!$B$7:$R$2843,10,0)</f>
        <v>10.3985</v>
      </c>
      <c r="E14" s="66">
        <f t="shared" si="0"/>
        <v>22</v>
      </c>
      <c r="F14" s="65">
        <f>VLOOKUP($A14,'Return Data'!$B$7:$R$2843,11,0)</f>
        <v>20.605599999999999</v>
      </c>
      <c r="G14" s="66">
        <f t="shared" si="1"/>
        <v>26</v>
      </c>
      <c r="H14" s="65">
        <f>VLOOKUP($A14,'Return Data'!$B$7:$R$2843,12,0)</f>
        <v>45.501199999999997</v>
      </c>
      <c r="I14" s="66">
        <f t="shared" si="2"/>
        <v>15</v>
      </c>
      <c r="J14" s="65">
        <f>VLOOKUP($A14,'Return Data'!$B$7:$R$2843,13,0)</f>
        <v>69.674899999999994</v>
      </c>
      <c r="K14" s="66">
        <f t="shared" si="3"/>
        <v>16</v>
      </c>
      <c r="L14" s="65">
        <f>VLOOKUP($A14,'Return Data'!$B$7:$R$2843,17,0)</f>
        <v>21.197199999999999</v>
      </c>
      <c r="M14" s="66">
        <f t="shared" si="4"/>
        <v>20</v>
      </c>
      <c r="N14" s="65">
        <f>VLOOKUP($A14,'Return Data'!$B$7:$R$2843,14,0)</f>
        <v>13.124499999999999</v>
      </c>
      <c r="O14" s="66">
        <f t="shared" si="5"/>
        <v>17</v>
      </c>
      <c r="P14" s="65">
        <f>VLOOKUP($A14,'Return Data'!$B$7:$R$2843,15,0)</f>
        <v>14.807399999999999</v>
      </c>
      <c r="Q14" s="66">
        <f t="shared" si="6"/>
        <v>17</v>
      </c>
      <c r="R14" s="65">
        <f>VLOOKUP($A14,'Return Data'!$B$7:$R$2843,16,0)</f>
        <v>19.2089</v>
      </c>
      <c r="S14" s="67">
        <f t="shared" si="7"/>
        <v>18</v>
      </c>
    </row>
    <row r="15" spans="1:20" x14ac:dyDescent="0.3">
      <c r="A15" s="63" t="s">
        <v>1165</v>
      </c>
      <c r="B15" s="64">
        <f>VLOOKUP($A15,'Return Data'!$B$7:$R$2843,3,0)</f>
        <v>44365</v>
      </c>
      <c r="C15" s="65">
        <f>VLOOKUP($A15,'Return Data'!$B$7:$R$2843,4,0)</f>
        <v>86.754000000000005</v>
      </c>
      <c r="D15" s="65">
        <f>VLOOKUP($A15,'Return Data'!$B$7:$R$2843,10,0)</f>
        <v>12.536</v>
      </c>
      <c r="E15" s="66">
        <f t="shared" si="0"/>
        <v>15</v>
      </c>
      <c r="F15" s="65">
        <f>VLOOKUP($A15,'Return Data'!$B$7:$R$2843,11,0)</f>
        <v>24.8996</v>
      </c>
      <c r="G15" s="66">
        <f t="shared" si="1"/>
        <v>14</v>
      </c>
      <c r="H15" s="65">
        <f>VLOOKUP($A15,'Return Data'!$B$7:$R$2843,12,0)</f>
        <v>45.888399999999997</v>
      </c>
      <c r="I15" s="66">
        <f t="shared" si="2"/>
        <v>12</v>
      </c>
      <c r="J15" s="65">
        <f>VLOOKUP($A15,'Return Data'!$B$7:$R$2843,13,0)</f>
        <v>76.879300000000001</v>
      </c>
      <c r="K15" s="66">
        <f t="shared" si="3"/>
        <v>10</v>
      </c>
      <c r="L15" s="65">
        <f>VLOOKUP($A15,'Return Data'!$B$7:$R$2843,17,0)</f>
        <v>23.825199999999999</v>
      </c>
      <c r="M15" s="66">
        <f t="shared" si="4"/>
        <v>17</v>
      </c>
      <c r="N15" s="65">
        <f>VLOOKUP($A15,'Return Data'!$B$7:$R$2843,14,0)</f>
        <v>13.5646</v>
      </c>
      <c r="O15" s="66">
        <f t="shared" si="5"/>
        <v>16</v>
      </c>
      <c r="P15" s="65">
        <f>VLOOKUP($A15,'Return Data'!$B$7:$R$2843,15,0)</f>
        <v>16.7121</v>
      </c>
      <c r="Q15" s="66">
        <f t="shared" si="6"/>
        <v>15</v>
      </c>
      <c r="R15" s="65">
        <f>VLOOKUP($A15,'Return Data'!$B$7:$R$2843,16,0)</f>
        <v>19.911899999999999</v>
      </c>
      <c r="S15" s="67">
        <f t="shared" si="7"/>
        <v>12</v>
      </c>
    </row>
    <row r="16" spans="1:20" x14ac:dyDescent="0.3">
      <c r="A16" s="63" t="s">
        <v>1167</v>
      </c>
      <c r="B16" s="64">
        <f>VLOOKUP($A16,'Return Data'!$B$7:$R$2843,3,0)</f>
        <v>44365</v>
      </c>
      <c r="C16" s="65">
        <f>VLOOKUP($A16,'Return Data'!$B$7:$R$2843,4,0)</f>
        <v>154.03</v>
      </c>
      <c r="D16" s="65">
        <f>VLOOKUP($A16,'Return Data'!$B$7:$R$2843,10,0)</f>
        <v>13.7508</v>
      </c>
      <c r="E16" s="66">
        <f t="shared" si="0"/>
        <v>8</v>
      </c>
      <c r="F16" s="65">
        <f>VLOOKUP($A16,'Return Data'!$B$7:$R$2843,11,0)</f>
        <v>27.7727</v>
      </c>
      <c r="G16" s="66">
        <f t="shared" si="1"/>
        <v>10</v>
      </c>
      <c r="H16" s="65">
        <f>VLOOKUP($A16,'Return Data'!$B$7:$R$2843,12,0)</f>
        <v>50.920999999999999</v>
      </c>
      <c r="I16" s="66">
        <f t="shared" si="2"/>
        <v>8</v>
      </c>
      <c r="J16" s="65">
        <f>VLOOKUP($A16,'Return Data'!$B$7:$R$2843,13,0)</f>
        <v>86.952299999999994</v>
      </c>
      <c r="K16" s="66">
        <f t="shared" si="3"/>
        <v>5</v>
      </c>
      <c r="L16" s="65">
        <f>VLOOKUP($A16,'Return Data'!$B$7:$R$2843,17,0)</f>
        <v>24.552</v>
      </c>
      <c r="M16" s="66">
        <f t="shared" si="4"/>
        <v>16</v>
      </c>
      <c r="N16" s="65">
        <f>VLOOKUP($A16,'Return Data'!$B$7:$R$2843,14,0)</f>
        <v>14.5975</v>
      </c>
      <c r="O16" s="66">
        <f t="shared" si="5"/>
        <v>15</v>
      </c>
      <c r="P16" s="65">
        <f>VLOOKUP($A16,'Return Data'!$B$7:$R$2843,15,0)</f>
        <v>16.782900000000001</v>
      </c>
      <c r="Q16" s="66">
        <f t="shared" si="6"/>
        <v>14</v>
      </c>
      <c r="R16" s="65">
        <f>VLOOKUP($A16,'Return Data'!$B$7:$R$2843,16,0)</f>
        <v>19.491700000000002</v>
      </c>
      <c r="S16" s="67">
        <f t="shared" si="7"/>
        <v>16</v>
      </c>
    </row>
    <row r="17" spans="1:19" x14ac:dyDescent="0.3">
      <c r="A17" s="63" t="s">
        <v>1169</v>
      </c>
      <c r="B17" s="64">
        <f>VLOOKUP($A17,'Return Data'!$B$7:$R$2843,3,0)</f>
        <v>44365</v>
      </c>
      <c r="C17" s="65">
        <f>VLOOKUP($A17,'Return Data'!$B$7:$R$2843,4,0)</f>
        <v>16.61</v>
      </c>
      <c r="D17" s="65">
        <f>VLOOKUP($A17,'Return Data'!$B$7:$R$2843,10,0)</f>
        <v>10.218999999999999</v>
      </c>
      <c r="E17" s="66">
        <f t="shared" si="0"/>
        <v>24</v>
      </c>
      <c r="F17" s="65">
        <f>VLOOKUP($A17,'Return Data'!$B$7:$R$2843,11,0)</f>
        <v>21.506900000000002</v>
      </c>
      <c r="G17" s="66">
        <f t="shared" si="1"/>
        <v>22</v>
      </c>
      <c r="H17" s="65">
        <f>VLOOKUP($A17,'Return Data'!$B$7:$R$2843,12,0)</f>
        <v>41.965800000000002</v>
      </c>
      <c r="I17" s="66">
        <f t="shared" si="2"/>
        <v>19</v>
      </c>
      <c r="J17" s="65">
        <f>VLOOKUP($A17,'Return Data'!$B$7:$R$2843,13,0)</f>
        <v>67.947400000000002</v>
      </c>
      <c r="K17" s="66">
        <f t="shared" si="3"/>
        <v>18</v>
      </c>
      <c r="L17" s="65">
        <f>VLOOKUP($A17,'Return Data'!$B$7:$R$2843,17,0)</f>
        <v>23.352399999999999</v>
      </c>
      <c r="M17" s="66">
        <f t="shared" si="4"/>
        <v>18</v>
      </c>
      <c r="N17" s="65">
        <f>VLOOKUP($A17,'Return Data'!$B$7:$R$2843,14,0)</f>
        <v>11.620699999999999</v>
      </c>
      <c r="O17" s="66">
        <f t="shared" si="5"/>
        <v>20</v>
      </c>
      <c r="P17" s="65"/>
      <c r="Q17" s="66"/>
      <c r="R17" s="65">
        <f>VLOOKUP($A17,'Return Data'!$B$7:$R$2843,16,0)</f>
        <v>12.2316</v>
      </c>
      <c r="S17" s="67">
        <f t="shared" si="7"/>
        <v>25</v>
      </c>
    </row>
    <row r="18" spans="1:19" x14ac:dyDescent="0.3">
      <c r="A18" s="63" t="s">
        <v>1171</v>
      </c>
      <c r="B18" s="64">
        <f>VLOOKUP($A18,'Return Data'!$B$7:$R$2843,3,0)</f>
        <v>44365</v>
      </c>
      <c r="C18" s="65">
        <f>VLOOKUP($A18,'Return Data'!$B$7:$R$2843,4,0)</f>
        <v>85.31</v>
      </c>
      <c r="D18" s="65">
        <f>VLOOKUP($A18,'Return Data'!$B$7:$R$2843,10,0)</f>
        <v>10.3194</v>
      </c>
      <c r="E18" s="66">
        <f t="shared" si="0"/>
        <v>23</v>
      </c>
      <c r="F18" s="65">
        <f>VLOOKUP($A18,'Return Data'!$B$7:$R$2843,11,0)</f>
        <v>22.677600000000002</v>
      </c>
      <c r="G18" s="66">
        <f t="shared" si="1"/>
        <v>20</v>
      </c>
      <c r="H18" s="65">
        <f>VLOOKUP($A18,'Return Data'!$B$7:$R$2843,12,0)</f>
        <v>38.783099999999997</v>
      </c>
      <c r="I18" s="66">
        <f t="shared" si="2"/>
        <v>23</v>
      </c>
      <c r="J18" s="65">
        <f>VLOOKUP($A18,'Return Data'!$B$7:$R$2843,13,0)</f>
        <v>63.742800000000003</v>
      </c>
      <c r="K18" s="66">
        <f t="shared" si="3"/>
        <v>24</v>
      </c>
      <c r="L18" s="65">
        <f>VLOOKUP($A18,'Return Data'!$B$7:$R$2843,17,0)</f>
        <v>27.310300000000002</v>
      </c>
      <c r="M18" s="66">
        <f t="shared" si="4"/>
        <v>12</v>
      </c>
      <c r="N18" s="65">
        <f>VLOOKUP($A18,'Return Data'!$B$7:$R$2843,14,0)</f>
        <v>17.915900000000001</v>
      </c>
      <c r="O18" s="66">
        <f t="shared" si="5"/>
        <v>6</v>
      </c>
      <c r="P18" s="65">
        <f>VLOOKUP($A18,'Return Data'!$B$7:$R$2843,15,0)</f>
        <v>18.751999999999999</v>
      </c>
      <c r="Q18" s="66">
        <f>RANK(P18,P$8:P$33,0)</f>
        <v>5</v>
      </c>
      <c r="R18" s="65">
        <f>VLOOKUP($A18,'Return Data'!$B$7:$R$2843,16,0)</f>
        <v>20.455400000000001</v>
      </c>
      <c r="S18" s="67">
        <f t="shared" si="7"/>
        <v>7</v>
      </c>
    </row>
    <row r="19" spans="1:19" x14ac:dyDescent="0.3">
      <c r="A19" s="63" t="s">
        <v>1173</v>
      </c>
      <c r="B19" s="64">
        <f>VLOOKUP($A19,'Return Data'!$B$7:$R$2843,3,0)</f>
        <v>44365</v>
      </c>
      <c r="C19" s="65">
        <f>VLOOKUP($A19,'Return Data'!$B$7:$R$2843,4,0)</f>
        <v>69.793999999999997</v>
      </c>
      <c r="D19" s="65">
        <f>VLOOKUP($A19,'Return Data'!$B$7:$R$2843,10,0)</f>
        <v>13.0395</v>
      </c>
      <c r="E19" s="66">
        <f t="shared" si="0"/>
        <v>12</v>
      </c>
      <c r="F19" s="65">
        <f>VLOOKUP($A19,'Return Data'!$B$7:$R$2843,11,0)</f>
        <v>29.7334</v>
      </c>
      <c r="G19" s="66">
        <f t="shared" si="1"/>
        <v>6</v>
      </c>
      <c r="H19" s="65">
        <f>VLOOKUP($A19,'Return Data'!$B$7:$R$2843,12,0)</f>
        <v>52.179299999999998</v>
      </c>
      <c r="I19" s="66">
        <f t="shared" si="2"/>
        <v>6</v>
      </c>
      <c r="J19" s="65">
        <f>VLOOKUP($A19,'Return Data'!$B$7:$R$2843,13,0)</f>
        <v>84.865200000000002</v>
      </c>
      <c r="K19" s="66">
        <f t="shared" si="3"/>
        <v>7</v>
      </c>
      <c r="L19" s="65">
        <f>VLOOKUP($A19,'Return Data'!$B$7:$R$2843,17,0)</f>
        <v>29.989899999999999</v>
      </c>
      <c r="M19" s="66">
        <f t="shared" si="4"/>
        <v>6</v>
      </c>
      <c r="N19" s="65">
        <f>VLOOKUP($A19,'Return Data'!$B$7:$R$2843,14,0)</f>
        <v>18.570499999999999</v>
      </c>
      <c r="O19" s="66">
        <f t="shared" si="5"/>
        <v>5</v>
      </c>
      <c r="P19" s="65">
        <f>VLOOKUP($A19,'Return Data'!$B$7:$R$2843,15,0)</f>
        <v>18.999400000000001</v>
      </c>
      <c r="Q19" s="66">
        <f>RANK(P19,P$8:P$33,0)</f>
        <v>4</v>
      </c>
      <c r="R19" s="65">
        <f>VLOOKUP($A19,'Return Data'!$B$7:$R$2843,16,0)</f>
        <v>20.984400000000001</v>
      </c>
      <c r="S19" s="67">
        <f t="shared" si="7"/>
        <v>5</v>
      </c>
    </row>
    <row r="20" spans="1:19" x14ac:dyDescent="0.3">
      <c r="A20" s="63" t="s">
        <v>1174</v>
      </c>
      <c r="B20" s="64">
        <f>VLOOKUP($A20,'Return Data'!$B$7:$R$2843,3,0)</f>
        <v>44365</v>
      </c>
      <c r="C20" s="65">
        <f>VLOOKUP($A20,'Return Data'!$B$7:$R$2843,4,0)</f>
        <v>203.55</v>
      </c>
      <c r="D20" s="65">
        <f>VLOOKUP($A20,'Return Data'!$B$7:$R$2843,10,0)</f>
        <v>10.769500000000001</v>
      </c>
      <c r="E20" s="66">
        <f t="shared" si="0"/>
        <v>21</v>
      </c>
      <c r="F20" s="65">
        <f>VLOOKUP($A20,'Return Data'!$B$7:$R$2843,11,0)</f>
        <v>21.167899999999999</v>
      </c>
      <c r="G20" s="66">
        <f t="shared" si="1"/>
        <v>24</v>
      </c>
      <c r="H20" s="65">
        <f>VLOOKUP($A20,'Return Data'!$B$7:$R$2843,12,0)</f>
        <v>35.528300000000002</v>
      </c>
      <c r="I20" s="66">
        <f t="shared" si="2"/>
        <v>26</v>
      </c>
      <c r="J20" s="65">
        <f>VLOOKUP($A20,'Return Data'!$B$7:$R$2843,13,0)</f>
        <v>64.697800000000001</v>
      </c>
      <c r="K20" s="66">
        <f t="shared" si="3"/>
        <v>21</v>
      </c>
      <c r="L20" s="65">
        <f>VLOOKUP($A20,'Return Data'!$B$7:$R$2843,17,0)</f>
        <v>22.319099999999999</v>
      </c>
      <c r="M20" s="66">
        <f t="shared" si="4"/>
        <v>19</v>
      </c>
      <c r="N20" s="65">
        <f>VLOOKUP($A20,'Return Data'!$B$7:$R$2843,14,0)</f>
        <v>11.679399999999999</v>
      </c>
      <c r="O20" s="66">
        <f t="shared" si="5"/>
        <v>19</v>
      </c>
      <c r="P20" s="65">
        <f>VLOOKUP($A20,'Return Data'!$B$7:$R$2843,15,0)</f>
        <v>17.2438</v>
      </c>
      <c r="Q20" s="66">
        <f>RANK(P20,P$8:P$33,0)</f>
        <v>11</v>
      </c>
      <c r="R20" s="65">
        <f>VLOOKUP($A20,'Return Data'!$B$7:$R$2843,16,0)</f>
        <v>20.202200000000001</v>
      </c>
      <c r="S20" s="67">
        <f t="shared" si="7"/>
        <v>9</v>
      </c>
    </row>
    <row r="21" spans="1:19" x14ac:dyDescent="0.3">
      <c r="A21" s="63" t="s">
        <v>1176</v>
      </c>
      <c r="B21" s="64">
        <f>VLOOKUP($A21,'Return Data'!$B$7:$R$2843,3,0)</f>
        <v>44365</v>
      </c>
      <c r="C21" s="65">
        <f>VLOOKUP($A21,'Return Data'!$B$7:$R$2843,4,0)</f>
        <v>16.213999999999999</v>
      </c>
      <c r="D21" s="65">
        <f>VLOOKUP($A21,'Return Data'!$B$7:$R$2843,10,0)</f>
        <v>16.577000000000002</v>
      </c>
      <c r="E21" s="66">
        <f t="shared" si="0"/>
        <v>3</v>
      </c>
      <c r="F21" s="65">
        <f>VLOOKUP($A21,'Return Data'!$B$7:$R$2843,11,0)</f>
        <v>34.177399999999999</v>
      </c>
      <c r="G21" s="66">
        <f t="shared" si="1"/>
        <v>3</v>
      </c>
      <c r="H21" s="65">
        <f>VLOOKUP($A21,'Return Data'!$B$7:$R$2843,12,0)</f>
        <v>51.857700000000001</v>
      </c>
      <c r="I21" s="66">
        <f t="shared" si="2"/>
        <v>7</v>
      </c>
      <c r="J21" s="65">
        <f>VLOOKUP($A21,'Return Data'!$B$7:$R$2843,13,0)</f>
        <v>75.912199999999999</v>
      </c>
      <c r="K21" s="66">
        <f t="shared" si="3"/>
        <v>11</v>
      </c>
      <c r="L21" s="65">
        <f>VLOOKUP($A21,'Return Data'!$B$7:$R$2843,17,0)</f>
        <v>31.177600000000002</v>
      </c>
      <c r="M21" s="66">
        <f t="shared" si="4"/>
        <v>3</v>
      </c>
      <c r="N21" s="65"/>
      <c r="O21" s="66"/>
      <c r="P21" s="65"/>
      <c r="Q21" s="66"/>
      <c r="R21" s="65">
        <f>VLOOKUP($A21,'Return Data'!$B$7:$R$2843,16,0)</f>
        <v>15.353899999999999</v>
      </c>
      <c r="S21" s="67">
        <f t="shared" si="7"/>
        <v>24</v>
      </c>
    </row>
    <row r="22" spans="1:19" x14ac:dyDescent="0.3">
      <c r="A22" s="63" t="s">
        <v>1178</v>
      </c>
      <c r="B22" s="64">
        <f>VLOOKUP($A22,'Return Data'!$B$7:$R$2843,3,0)</f>
        <v>44365</v>
      </c>
      <c r="C22" s="65">
        <f>VLOOKUP($A22,'Return Data'!$B$7:$R$2843,4,0)</f>
        <v>18.614000000000001</v>
      </c>
      <c r="D22" s="65">
        <f>VLOOKUP($A22,'Return Data'!$B$7:$R$2843,10,0)</f>
        <v>14.435</v>
      </c>
      <c r="E22" s="66">
        <f t="shared" si="0"/>
        <v>5</v>
      </c>
      <c r="F22" s="65">
        <f>VLOOKUP($A22,'Return Data'!$B$7:$R$2843,11,0)</f>
        <v>31.473400000000002</v>
      </c>
      <c r="G22" s="66">
        <f t="shared" si="1"/>
        <v>4</v>
      </c>
      <c r="H22" s="65">
        <f>VLOOKUP($A22,'Return Data'!$B$7:$R$2843,12,0)</f>
        <v>56.670299999999997</v>
      </c>
      <c r="I22" s="66">
        <f t="shared" si="2"/>
        <v>3</v>
      </c>
      <c r="J22" s="65">
        <f>VLOOKUP($A22,'Return Data'!$B$7:$R$2843,13,0)</f>
        <v>90.991200000000006</v>
      </c>
      <c r="K22" s="66">
        <f t="shared" ref="K22:K31" si="8">RANK(J22,J$8:J$33,0)</f>
        <v>3</v>
      </c>
      <c r="L22" s="65"/>
      <c r="M22" s="66"/>
      <c r="N22" s="65"/>
      <c r="O22" s="66"/>
      <c r="P22" s="65"/>
      <c r="Q22" s="66"/>
      <c r="R22" s="65">
        <f>VLOOKUP($A22,'Return Data'!$B$7:$R$2843,16,0)</f>
        <v>38.912500000000001</v>
      </c>
      <c r="S22" s="67">
        <f t="shared" si="7"/>
        <v>2</v>
      </c>
    </row>
    <row r="23" spans="1:19" x14ac:dyDescent="0.3">
      <c r="A23" s="63" t="s">
        <v>1180</v>
      </c>
      <c r="B23" s="64">
        <f>VLOOKUP($A23,'Return Data'!$B$7:$R$2843,3,0)</f>
        <v>44365</v>
      </c>
      <c r="C23" s="65">
        <f>VLOOKUP($A23,'Return Data'!$B$7:$R$2843,4,0)</f>
        <v>38.119500000000002</v>
      </c>
      <c r="D23" s="65">
        <f>VLOOKUP($A23,'Return Data'!$B$7:$R$2843,10,0)</f>
        <v>8.6187000000000005</v>
      </c>
      <c r="E23" s="66">
        <f t="shared" si="0"/>
        <v>26</v>
      </c>
      <c r="F23" s="65">
        <f>VLOOKUP($A23,'Return Data'!$B$7:$R$2843,11,0)</f>
        <v>21.476700000000001</v>
      </c>
      <c r="G23" s="66">
        <f t="shared" si="1"/>
        <v>23</v>
      </c>
      <c r="H23" s="65">
        <f>VLOOKUP($A23,'Return Data'!$B$7:$R$2843,12,0)</f>
        <v>38.866799999999998</v>
      </c>
      <c r="I23" s="66">
        <f t="shared" si="2"/>
        <v>22</v>
      </c>
      <c r="J23" s="65">
        <f>VLOOKUP($A23,'Return Data'!$B$7:$R$2843,13,0)</f>
        <v>65.897800000000004</v>
      </c>
      <c r="K23" s="66">
        <f t="shared" si="8"/>
        <v>19</v>
      </c>
      <c r="L23" s="65">
        <f>VLOOKUP($A23,'Return Data'!$B$7:$R$2843,17,0)</f>
        <v>20.374199999999998</v>
      </c>
      <c r="M23" s="66">
        <f>RANK(L23,L$8:L$33,0)</f>
        <v>21</v>
      </c>
      <c r="N23" s="65">
        <f>VLOOKUP($A23,'Return Data'!$B$7:$R$2843,14,0)</f>
        <v>12.0078</v>
      </c>
      <c r="O23" s="66">
        <f>RANK(N23,N$8:N$33,0)</f>
        <v>18</v>
      </c>
      <c r="P23" s="65">
        <f>VLOOKUP($A23,'Return Data'!$B$7:$R$2843,15,0)</f>
        <v>12.575100000000001</v>
      </c>
      <c r="Q23" s="66">
        <f>RANK(P23,P$8:P$33,0)</f>
        <v>20</v>
      </c>
      <c r="R23" s="65">
        <f>VLOOKUP($A23,'Return Data'!$B$7:$R$2843,16,0)</f>
        <v>20.064699999999998</v>
      </c>
      <c r="S23" s="67">
        <f t="shared" si="7"/>
        <v>10</v>
      </c>
    </row>
    <row r="24" spans="1:19" x14ac:dyDescent="0.3">
      <c r="A24" s="63" t="s">
        <v>1183</v>
      </c>
      <c r="B24" s="64">
        <f>VLOOKUP($A24,'Return Data'!$B$7:$R$2843,3,0)</f>
        <v>44365</v>
      </c>
      <c r="C24" s="65">
        <f>VLOOKUP($A24,'Return Data'!$B$7:$R$2843,4,0)</f>
        <v>1828.8042</v>
      </c>
      <c r="D24" s="65">
        <f>VLOOKUP($A24,'Return Data'!$B$7:$R$2843,10,0)</f>
        <v>11.765499999999999</v>
      </c>
      <c r="E24" s="66">
        <f t="shared" si="0"/>
        <v>18</v>
      </c>
      <c r="F24" s="65">
        <f>VLOOKUP($A24,'Return Data'!$B$7:$R$2843,11,0)</f>
        <v>24.0185</v>
      </c>
      <c r="G24" s="66">
        <f t="shared" si="1"/>
        <v>17</v>
      </c>
      <c r="H24" s="65">
        <f>VLOOKUP($A24,'Return Data'!$B$7:$R$2843,12,0)</f>
        <v>45.705599999999997</v>
      </c>
      <c r="I24" s="66">
        <f t="shared" si="2"/>
        <v>13</v>
      </c>
      <c r="J24" s="65">
        <f>VLOOKUP($A24,'Return Data'!$B$7:$R$2843,13,0)</f>
        <v>76.9619</v>
      </c>
      <c r="K24" s="66">
        <f t="shared" si="8"/>
        <v>9</v>
      </c>
      <c r="L24" s="65">
        <f>VLOOKUP($A24,'Return Data'!$B$7:$R$2843,17,0)</f>
        <v>25.7593</v>
      </c>
      <c r="M24" s="66">
        <f>RANK(L24,L$8:L$33,0)</f>
        <v>15</v>
      </c>
      <c r="N24" s="65">
        <f>VLOOKUP($A24,'Return Data'!$B$7:$R$2843,14,0)</f>
        <v>16.855</v>
      </c>
      <c r="O24" s="66">
        <f>RANK(N24,N$8:N$33,0)</f>
        <v>10</v>
      </c>
      <c r="P24" s="65">
        <f>VLOOKUP($A24,'Return Data'!$B$7:$R$2843,15,0)</f>
        <v>17.429300000000001</v>
      </c>
      <c r="Q24" s="66">
        <f>RANK(P24,P$8:P$33,0)</f>
        <v>10</v>
      </c>
      <c r="R24" s="65">
        <f>VLOOKUP($A24,'Return Data'!$B$7:$R$2843,16,0)</f>
        <v>16.406700000000001</v>
      </c>
      <c r="S24" s="67">
        <f t="shared" si="7"/>
        <v>21</v>
      </c>
    </row>
    <row r="25" spans="1:19" x14ac:dyDescent="0.3">
      <c r="A25" s="63" t="s">
        <v>1184</v>
      </c>
      <c r="B25" s="64">
        <f>VLOOKUP($A25,'Return Data'!$B$7:$R$2843,3,0)</f>
        <v>44365</v>
      </c>
      <c r="C25" s="65">
        <f>VLOOKUP($A25,'Return Data'!$B$7:$R$2843,4,0)</f>
        <v>39.17</v>
      </c>
      <c r="D25" s="65">
        <f>VLOOKUP($A25,'Return Data'!$B$7:$R$2843,10,0)</f>
        <v>17.84</v>
      </c>
      <c r="E25" s="66">
        <f t="shared" si="0"/>
        <v>2</v>
      </c>
      <c r="F25" s="65">
        <f>VLOOKUP($A25,'Return Data'!$B$7:$R$2843,11,0)</f>
        <v>36.719000000000001</v>
      </c>
      <c r="G25" s="66">
        <f t="shared" si="1"/>
        <v>1</v>
      </c>
      <c r="H25" s="65">
        <f>VLOOKUP($A25,'Return Data'!$B$7:$R$2843,12,0)</f>
        <v>60.008200000000002</v>
      </c>
      <c r="I25" s="66">
        <f t="shared" si="2"/>
        <v>2</v>
      </c>
      <c r="J25" s="65">
        <f>VLOOKUP($A25,'Return Data'!$B$7:$R$2843,13,0)</f>
        <v>106.26649999999999</v>
      </c>
      <c r="K25" s="66">
        <f t="shared" si="8"/>
        <v>1</v>
      </c>
      <c r="L25" s="65">
        <f>VLOOKUP($A25,'Return Data'!$B$7:$R$2843,17,0)</f>
        <v>44.463200000000001</v>
      </c>
      <c r="M25" s="66">
        <f>RANK(L25,L$8:L$33,0)</f>
        <v>1</v>
      </c>
      <c r="N25" s="65">
        <f>VLOOKUP($A25,'Return Data'!$B$7:$R$2843,14,0)</f>
        <v>24.104900000000001</v>
      </c>
      <c r="O25" s="66">
        <f>RANK(N25,N$8:N$33,0)</f>
        <v>1</v>
      </c>
      <c r="P25" s="65">
        <f>VLOOKUP($A25,'Return Data'!$B$7:$R$2843,15,0)</f>
        <v>21.2029</v>
      </c>
      <c r="Q25" s="66">
        <f>RANK(P25,P$8:P$33,0)</f>
        <v>1</v>
      </c>
      <c r="R25" s="65">
        <f>VLOOKUP($A25,'Return Data'!$B$7:$R$2843,16,0)</f>
        <v>19.827999999999999</v>
      </c>
      <c r="S25" s="67">
        <f t="shared" si="7"/>
        <v>13</v>
      </c>
    </row>
    <row r="26" spans="1:19" x14ac:dyDescent="0.3">
      <c r="A26" s="63" t="s">
        <v>1186</v>
      </c>
      <c r="B26" s="64">
        <f>VLOOKUP($A26,'Return Data'!$B$7:$R$2843,3,0)</f>
        <v>44365</v>
      </c>
      <c r="C26" s="65">
        <f>VLOOKUP($A26,'Return Data'!$B$7:$R$2843,4,0)</f>
        <v>15.68</v>
      </c>
      <c r="D26" s="65">
        <f>VLOOKUP($A26,'Return Data'!$B$7:$R$2843,10,0)</f>
        <v>14.619899999999999</v>
      </c>
      <c r="E26" s="66">
        <f t="shared" si="0"/>
        <v>4</v>
      </c>
      <c r="F26" s="65">
        <f>VLOOKUP($A26,'Return Data'!$B$7:$R$2843,11,0)</f>
        <v>27.169499999999999</v>
      </c>
      <c r="G26" s="66">
        <f t="shared" ref="G26" si="9">RANK(F26,F$8:F$33,0)</f>
        <v>11</v>
      </c>
      <c r="H26" s="65">
        <f>VLOOKUP($A26,'Return Data'!$B$7:$R$2843,12,0)</f>
        <v>47.924500000000002</v>
      </c>
      <c r="I26" s="66">
        <f t="shared" ref="I26" si="10">RANK(H26,H$8:H$33,0)</f>
        <v>11</v>
      </c>
      <c r="J26" s="65">
        <f>VLOOKUP($A26,'Return Data'!$B$7:$R$2843,13,0)</f>
        <v>74.804900000000004</v>
      </c>
      <c r="K26" s="66">
        <f t="shared" si="8"/>
        <v>13</v>
      </c>
      <c r="L26" s="65"/>
      <c r="M26" s="66"/>
      <c r="N26" s="65"/>
      <c r="O26" s="66"/>
      <c r="P26" s="65"/>
      <c r="Q26" s="66"/>
      <c r="R26" s="65">
        <f>VLOOKUP($A26,'Return Data'!$B$7:$R$2843,16,0)</f>
        <v>35.839100000000002</v>
      </c>
      <c r="S26" s="67">
        <f t="shared" si="7"/>
        <v>3</v>
      </c>
    </row>
    <row r="27" spans="1:19" x14ac:dyDescent="0.3">
      <c r="A27" s="63" t="s">
        <v>1189</v>
      </c>
      <c r="B27" s="64">
        <f>VLOOKUP($A27,'Return Data'!$B$7:$R$2843,3,0)</f>
        <v>44365</v>
      </c>
      <c r="C27" s="65">
        <f>VLOOKUP($A27,'Return Data'!$B$7:$R$2843,4,0)</f>
        <v>107.7961</v>
      </c>
      <c r="D27" s="65">
        <f>VLOOKUP($A27,'Return Data'!$B$7:$R$2843,10,0)</f>
        <v>26.248999999999999</v>
      </c>
      <c r="E27" s="66">
        <f t="shared" si="0"/>
        <v>1</v>
      </c>
      <c r="F27" s="65">
        <f>VLOOKUP($A27,'Return Data'!$B$7:$R$2843,11,0)</f>
        <v>34.511899999999997</v>
      </c>
      <c r="G27" s="66">
        <f t="shared" ref="G27:G33" si="11">RANK(F27,F$8:F$33,0)</f>
        <v>2</v>
      </c>
      <c r="H27" s="65">
        <f>VLOOKUP($A27,'Return Data'!$B$7:$R$2843,12,0)</f>
        <v>62.542099999999998</v>
      </c>
      <c r="I27" s="66">
        <f t="shared" ref="I27:I33" si="12">RANK(H27,H$8:H$33,0)</f>
        <v>1</v>
      </c>
      <c r="J27" s="65">
        <f>VLOOKUP($A27,'Return Data'!$B$7:$R$2843,13,0)</f>
        <v>94.032799999999995</v>
      </c>
      <c r="K27" s="66">
        <f t="shared" si="8"/>
        <v>2</v>
      </c>
      <c r="L27" s="65">
        <f>VLOOKUP($A27,'Return Data'!$B$7:$R$2843,17,0)</f>
        <v>40.171999999999997</v>
      </c>
      <c r="M27" s="66">
        <f>RANK(L27,L$8:L$33,0)</f>
        <v>2</v>
      </c>
      <c r="N27" s="65">
        <f>VLOOKUP($A27,'Return Data'!$B$7:$R$2843,14,0)</f>
        <v>23.458200000000001</v>
      </c>
      <c r="O27" s="66">
        <f>RANK(N27,N$8:N$33,0)</f>
        <v>2</v>
      </c>
      <c r="P27" s="65">
        <f>VLOOKUP($A27,'Return Data'!$B$7:$R$2843,15,0)</f>
        <v>18.502099999999999</v>
      </c>
      <c r="Q27" s="66">
        <f>RANK(P27,P$8:P$33,0)</f>
        <v>6</v>
      </c>
      <c r="R27" s="65">
        <f>VLOOKUP($A27,'Return Data'!$B$7:$R$2843,16,0)</f>
        <v>16.067900000000002</v>
      </c>
      <c r="S27" s="67">
        <f t="shared" si="7"/>
        <v>22</v>
      </c>
    </row>
    <row r="28" spans="1:19" x14ac:dyDescent="0.3">
      <c r="A28" s="63" t="s">
        <v>1190</v>
      </c>
      <c r="B28" s="64">
        <f>VLOOKUP($A28,'Return Data'!$B$7:$R$2843,3,0)</f>
        <v>44365</v>
      </c>
      <c r="C28" s="65">
        <f>VLOOKUP($A28,'Return Data'!$B$7:$R$2843,4,0)</f>
        <v>126.56019999999999</v>
      </c>
      <c r="D28" s="65">
        <f>VLOOKUP($A28,'Return Data'!$B$7:$R$2843,10,0)</f>
        <v>12.444599999999999</v>
      </c>
      <c r="E28" s="66">
        <f t="shared" si="0"/>
        <v>16</v>
      </c>
      <c r="F28" s="65">
        <f>VLOOKUP($A28,'Return Data'!$B$7:$R$2843,11,0)</f>
        <v>29.089200000000002</v>
      </c>
      <c r="G28" s="66">
        <f t="shared" si="11"/>
        <v>9</v>
      </c>
      <c r="H28" s="65">
        <f>VLOOKUP($A28,'Return Data'!$B$7:$R$2843,12,0)</f>
        <v>54.164200000000001</v>
      </c>
      <c r="I28" s="66">
        <f t="shared" si="12"/>
        <v>4</v>
      </c>
      <c r="J28" s="65">
        <f>VLOOKUP($A28,'Return Data'!$B$7:$R$2843,13,0)</f>
        <v>85.614599999999996</v>
      </c>
      <c r="K28" s="66">
        <f t="shared" si="8"/>
        <v>6</v>
      </c>
      <c r="L28" s="65">
        <f>VLOOKUP($A28,'Return Data'!$B$7:$R$2843,17,0)</f>
        <v>29.386900000000001</v>
      </c>
      <c r="M28" s="66">
        <f>RANK(L28,L$8:L$33,0)</f>
        <v>9</v>
      </c>
      <c r="N28" s="65">
        <f>VLOOKUP($A28,'Return Data'!$B$7:$R$2843,14,0)</f>
        <v>17.0273</v>
      </c>
      <c r="O28" s="66">
        <f>RANK(N28,N$8:N$33,0)</f>
        <v>9</v>
      </c>
      <c r="P28" s="65">
        <f>VLOOKUP($A28,'Return Data'!$B$7:$R$2843,15,0)</f>
        <v>13.9686</v>
      </c>
      <c r="Q28" s="66">
        <f>RANK(P28,P$8:P$33,0)</f>
        <v>18</v>
      </c>
      <c r="R28" s="65">
        <f>VLOOKUP($A28,'Return Data'!$B$7:$R$2843,16,0)</f>
        <v>19.591200000000001</v>
      </c>
      <c r="S28" s="67">
        <f t="shared" si="7"/>
        <v>15</v>
      </c>
    </row>
    <row r="29" spans="1:19" x14ac:dyDescent="0.3">
      <c r="A29" s="63" t="s">
        <v>1193</v>
      </c>
      <c r="B29" s="64">
        <f>VLOOKUP($A29,'Return Data'!$B$7:$R$2843,3,0)</f>
        <v>44365</v>
      </c>
      <c r="C29" s="65">
        <f>VLOOKUP($A29,'Return Data'!$B$7:$R$2843,4,0)</f>
        <v>652.03909999999996</v>
      </c>
      <c r="D29" s="65">
        <f>VLOOKUP($A29,'Return Data'!$B$7:$R$2843,10,0)</f>
        <v>9.1734000000000009</v>
      </c>
      <c r="E29" s="66">
        <f t="shared" si="0"/>
        <v>25</v>
      </c>
      <c r="F29" s="65">
        <f>VLOOKUP($A29,'Return Data'!$B$7:$R$2843,11,0)</f>
        <v>21.928799999999999</v>
      </c>
      <c r="G29" s="66">
        <f t="shared" si="11"/>
        <v>21</v>
      </c>
      <c r="H29" s="65">
        <f>VLOOKUP($A29,'Return Data'!$B$7:$R$2843,12,0)</f>
        <v>40.511899999999997</v>
      </c>
      <c r="I29" s="66">
        <f t="shared" si="12"/>
        <v>21</v>
      </c>
      <c r="J29" s="65">
        <f>VLOOKUP($A29,'Return Data'!$B$7:$R$2843,13,0)</f>
        <v>65.8733</v>
      </c>
      <c r="K29" s="66">
        <f t="shared" si="8"/>
        <v>20</v>
      </c>
      <c r="L29" s="65">
        <f>VLOOKUP($A29,'Return Data'!$B$7:$R$2843,17,0)</f>
        <v>17.365500000000001</v>
      </c>
      <c r="M29" s="66">
        <f>RANK(L29,L$8:L$33,0)</f>
        <v>23</v>
      </c>
      <c r="N29" s="65">
        <f>VLOOKUP($A29,'Return Data'!$B$7:$R$2843,14,0)</f>
        <v>8.1011000000000006</v>
      </c>
      <c r="O29" s="66">
        <f>RANK(N29,N$8:N$33,0)</f>
        <v>22</v>
      </c>
      <c r="P29" s="65">
        <f>VLOOKUP($A29,'Return Data'!$B$7:$R$2843,15,0)</f>
        <v>12.4223</v>
      </c>
      <c r="Q29" s="66">
        <f>RANK(P29,P$8:P$33,0)</f>
        <v>21</v>
      </c>
      <c r="R29" s="65">
        <f>VLOOKUP($A29,'Return Data'!$B$7:$R$2843,16,0)</f>
        <v>16.9117</v>
      </c>
      <c r="S29" s="67">
        <f t="shared" si="7"/>
        <v>20</v>
      </c>
    </row>
    <row r="30" spans="1:19" x14ac:dyDescent="0.3">
      <c r="A30" s="63" t="s">
        <v>1195</v>
      </c>
      <c r="B30" s="64">
        <f>VLOOKUP($A30,'Return Data'!$B$7:$R$2843,3,0)</f>
        <v>44365</v>
      </c>
      <c r="C30" s="65">
        <f>VLOOKUP($A30,'Return Data'!$B$7:$R$2843,4,0)</f>
        <v>230.09569999999999</v>
      </c>
      <c r="D30" s="65">
        <f>VLOOKUP($A30,'Return Data'!$B$7:$R$2843,10,0)</f>
        <v>11.6997</v>
      </c>
      <c r="E30" s="66">
        <f t="shared" si="0"/>
        <v>20</v>
      </c>
      <c r="F30" s="65">
        <f>VLOOKUP($A30,'Return Data'!$B$7:$R$2843,11,0)</f>
        <v>23.006599999999999</v>
      </c>
      <c r="G30" s="66">
        <f t="shared" si="11"/>
        <v>18</v>
      </c>
      <c r="H30" s="65">
        <f>VLOOKUP($A30,'Return Data'!$B$7:$R$2843,12,0)</f>
        <v>43.467599999999997</v>
      </c>
      <c r="I30" s="66">
        <f t="shared" si="12"/>
        <v>18</v>
      </c>
      <c r="J30" s="65">
        <f>VLOOKUP($A30,'Return Data'!$B$7:$R$2843,13,0)</f>
        <v>68.147199999999998</v>
      </c>
      <c r="K30" s="66">
        <f t="shared" si="8"/>
        <v>17</v>
      </c>
      <c r="L30" s="65">
        <f>VLOOKUP($A30,'Return Data'!$B$7:$R$2843,17,0)</f>
        <v>25.987200000000001</v>
      </c>
      <c r="M30" s="66">
        <f>RANK(L30,L$8:L$33,0)</f>
        <v>14</v>
      </c>
      <c r="N30" s="65">
        <f>VLOOKUP($A30,'Return Data'!$B$7:$R$2843,14,0)</f>
        <v>18.858599999999999</v>
      </c>
      <c r="O30" s="66">
        <f>RANK(N30,N$8:N$33,0)</f>
        <v>4</v>
      </c>
      <c r="P30" s="65">
        <f>VLOOKUP($A30,'Return Data'!$B$7:$R$2843,15,0)</f>
        <v>17.5413</v>
      </c>
      <c r="Q30" s="66">
        <f>RANK(P30,P$8:P$33,0)</f>
        <v>9</v>
      </c>
      <c r="R30" s="65">
        <f>VLOOKUP($A30,'Return Data'!$B$7:$R$2843,16,0)</f>
        <v>19.959099999999999</v>
      </c>
      <c r="S30" s="67">
        <f t="shared" si="7"/>
        <v>11</v>
      </c>
    </row>
    <row r="31" spans="1:19" x14ac:dyDescent="0.3">
      <c r="A31" s="63" t="s">
        <v>1196</v>
      </c>
      <c r="B31" s="64">
        <f>VLOOKUP($A31,'Return Data'!$B$7:$R$2843,3,0)</f>
        <v>44365</v>
      </c>
      <c r="C31" s="65">
        <f>VLOOKUP($A31,'Return Data'!$B$7:$R$2843,4,0)</f>
        <v>70.239999999999995</v>
      </c>
      <c r="D31" s="65">
        <f>VLOOKUP($A31,'Return Data'!$B$7:$R$2843,10,0)</f>
        <v>13.6386</v>
      </c>
      <c r="E31" s="66">
        <f t="shared" si="0"/>
        <v>10</v>
      </c>
      <c r="F31" s="65">
        <f>VLOOKUP($A31,'Return Data'!$B$7:$R$2843,11,0)</f>
        <v>25.0044</v>
      </c>
      <c r="G31" s="66">
        <f t="shared" si="11"/>
        <v>13</v>
      </c>
      <c r="H31" s="65">
        <f>VLOOKUP($A31,'Return Data'!$B$7:$R$2843,12,0)</f>
        <v>38.595100000000002</v>
      </c>
      <c r="I31" s="66">
        <f t="shared" si="12"/>
        <v>24</v>
      </c>
      <c r="J31" s="65">
        <f>VLOOKUP($A31,'Return Data'!$B$7:$R$2843,13,0)</f>
        <v>64.496499999999997</v>
      </c>
      <c r="K31" s="66">
        <f t="shared" si="8"/>
        <v>22</v>
      </c>
      <c r="L31" s="65">
        <f>VLOOKUP($A31,'Return Data'!$B$7:$R$2843,17,0)</f>
        <v>27.676200000000001</v>
      </c>
      <c r="M31" s="66">
        <f>RANK(L31,L$8:L$33,0)</f>
        <v>11</v>
      </c>
      <c r="N31" s="65">
        <f>VLOOKUP($A31,'Return Data'!$B$7:$R$2843,14,0)</f>
        <v>14.848000000000001</v>
      </c>
      <c r="O31" s="66">
        <f>RANK(N31,N$8:N$33,0)</f>
        <v>14</v>
      </c>
      <c r="P31" s="65">
        <f>VLOOKUP($A31,'Return Data'!$B$7:$R$2843,15,0)</f>
        <v>18.0961</v>
      </c>
      <c r="Q31" s="66">
        <f>RANK(P31,P$8:P$33,0)</f>
        <v>7</v>
      </c>
      <c r="R31" s="65">
        <f>VLOOKUP($A31,'Return Data'!$B$7:$R$2843,16,0)</f>
        <v>17.674099999999999</v>
      </c>
      <c r="S31" s="67">
        <f t="shared" si="7"/>
        <v>19</v>
      </c>
    </row>
    <row r="32" spans="1:19" x14ac:dyDescent="0.3">
      <c r="A32" s="63" t="s">
        <v>1198</v>
      </c>
      <c r="B32" s="64">
        <f>VLOOKUP($A32,'Return Data'!$B$7:$R$2843,3,0)</f>
        <v>44365</v>
      </c>
      <c r="C32" s="65">
        <f>VLOOKUP($A32,'Return Data'!$B$7:$R$2843,4,0)</f>
        <v>23.97</v>
      </c>
      <c r="D32" s="65">
        <f>VLOOKUP($A32,'Return Data'!$B$7:$R$2843,10,0)</f>
        <v>14.3607</v>
      </c>
      <c r="E32" s="66">
        <f t="shared" si="0"/>
        <v>6</v>
      </c>
      <c r="F32" s="65">
        <f>VLOOKUP($A32,'Return Data'!$B$7:$R$2843,11,0)</f>
        <v>29.148700000000002</v>
      </c>
      <c r="G32" s="66">
        <f t="shared" si="11"/>
        <v>8</v>
      </c>
      <c r="H32" s="65">
        <f>VLOOKUP($A32,'Return Data'!$B$7:$R$2843,12,0)</f>
        <v>48.054400000000001</v>
      </c>
      <c r="I32" s="66">
        <f t="shared" si="12"/>
        <v>10</v>
      </c>
      <c r="J32" s="65"/>
      <c r="K32" s="66"/>
      <c r="L32" s="65"/>
      <c r="M32" s="66"/>
      <c r="N32" s="65"/>
      <c r="O32" s="66"/>
      <c r="P32" s="65"/>
      <c r="Q32" s="66"/>
      <c r="R32" s="65">
        <f>VLOOKUP($A32,'Return Data'!$B$7:$R$2843,16,0)</f>
        <v>102.5771</v>
      </c>
      <c r="S32" s="67">
        <f t="shared" si="7"/>
        <v>1</v>
      </c>
    </row>
    <row r="33" spans="1:19" x14ac:dyDescent="0.3">
      <c r="A33" s="63" t="s">
        <v>1943</v>
      </c>
      <c r="B33" s="64">
        <f>VLOOKUP($A33,'Return Data'!$B$7:$R$2843,3,0)</f>
        <v>44365</v>
      </c>
      <c r="C33" s="65">
        <f>VLOOKUP($A33,'Return Data'!$B$7:$R$2843,4,0)</f>
        <v>172.6403</v>
      </c>
      <c r="D33" s="65">
        <f>VLOOKUP($A33,'Return Data'!$B$7:$R$2843,10,0)</f>
        <v>12.9528</v>
      </c>
      <c r="E33" s="66">
        <f t="shared" si="0"/>
        <v>13</v>
      </c>
      <c r="F33" s="65">
        <f>VLOOKUP($A33,'Return Data'!$B$7:$R$2843,11,0)</f>
        <v>24.224599999999999</v>
      </c>
      <c r="G33" s="66">
        <f t="shared" si="11"/>
        <v>16</v>
      </c>
      <c r="H33" s="65">
        <f>VLOOKUP($A33,'Return Data'!$B$7:$R$2843,12,0)</f>
        <v>45.198300000000003</v>
      </c>
      <c r="I33" s="66">
        <f t="shared" si="12"/>
        <v>16</v>
      </c>
      <c r="J33" s="65">
        <f>VLOOKUP($A33,'Return Data'!$B$7:$R$2843,13,0)</f>
        <v>78.312600000000003</v>
      </c>
      <c r="K33" s="66">
        <f>RANK(J33,J$8:J$33,0)</f>
        <v>8</v>
      </c>
      <c r="L33" s="65">
        <f>VLOOKUP($A33,'Return Data'!$B$7:$R$2843,17,0)</f>
        <v>29.6904</v>
      </c>
      <c r="M33" s="66">
        <f>RANK(L33,L$8:L$33,0)</f>
        <v>7</v>
      </c>
      <c r="N33" s="65">
        <f>VLOOKUP($A33,'Return Data'!$B$7:$R$2843,14,0)</f>
        <v>15.616899999999999</v>
      </c>
      <c r="O33" s="66">
        <f>RANK(N33,N$8:N$33,0)</f>
        <v>12</v>
      </c>
      <c r="P33" s="65">
        <f>VLOOKUP($A33,'Return Data'!$B$7:$R$2843,15,0)</f>
        <v>15.622999999999999</v>
      </c>
      <c r="Q33" s="66">
        <f>RANK(P33,P$8:P$33,0)</f>
        <v>16</v>
      </c>
      <c r="R33" s="65">
        <f>VLOOKUP($A33,'Return Data'!$B$7:$R$2843,16,0)</f>
        <v>20.21</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13.218373076923077</v>
      </c>
      <c r="E35" s="74"/>
      <c r="F35" s="75">
        <f>AVERAGE(F8:F33)</f>
        <v>26.32656153846154</v>
      </c>
      <c r="G35" s="74"/>
      <c r="H35" s="75">
        <f>AVERAGE(H8:H33)</f>
        <v>46.665765384615383</v>
      </c>
      <c r="I35" s="74"/>
      <c r="J35" s="75">
        <f>AVERAGE(J8:J33)</f>
        <v>75.957683999999986</v>
      </c>
      <c r="K35" s="74"/>
      <c r="L35" s="75">
        <f>AVERAGE(L8:L33)</f>
        <v>27.39272173913043</v>
      </c>
      <c r="M35" s="74"/>
      <c r="N35" s="75">
        <f>AVERAGE(N8:N33)</f>
        <v>15.949940909090907</v>
      </c>
      <c r="O35" s="74"/>
      <c r="P35" s="75">
        <f>AVERAGE(P8:P33)</f>
        <v>16.920771428571427</v>
      </c>
      <c r="Q35" s="74"/>
      <c r="R35" s="75">
        <f>AVERAGE(R8:R33)</f>
        <v>23.003446153846159</v>
      </c>
      <c r="S35" s="76"/>
    </row>
    <row r="36" spans="1:19" x14ac:dyDescent="0.3">
      <c r="A36" s="73" t="s">
        <v>28</v>
      </c>
      <c r="B36" s="74"/>
      <c r="C36" s="74"/>
      <c r="D36" s="75">
        <f>MIN(D8:D33)</f>
        <v>8.6187000000000005</v>
      </c>
      <c r="E36" s="74"/>
      <c r="F36" s="75">
        <f>MIN(F8:F33)</f>
        <v>20.605599999999999</v>
      </c>
      <c r="G36" s="74"/>
      <c r="H36" s="75">
        <f>MIN(H8:H33)</f>
        <v>35.528300000000002</v>
      </c>
      <c r="I36" s="74"/>
      <c r="J36" s="75">
        <f>MIN(J8:J33)</f>
        <v>62.449100000000001</v>
      </c>
      <c r="K36" s="74"/>
      <c r="L36" s="75">
        <f>MIN(L8:L33)</f>
        <v>17.365500000000001</v>
      </c>
      <c r="M36" s="74"/>
      <c r="N36" s="75">
        <f>MIN(N8:N33)</f>
        <v>8.1011000000000006</v>
      </c>
      <c r="O36" s="74"/>
      <c r="P36" s="75">
        <f>MIN(P8:P33)</f>
        <v>12.4223</v>
      </c>
      <c r="Q36" s="74"/>
      <c r="R36" s="75">
        <f>MIN(R8:R33)</f>
        <v>8.8736999999999995</v>
      </c>
      <c r="S36" s="76"/>
    </row>
    <row r="37" spans="1:19" ht="15" thickBot="1" x14ac:dyDescent="0.35">
      <c r="A37" s="77" t="s">
        <v>29</v>
      </c>
      <c r="B37" s="78"/>
      <c r="C37" s="78"/>
      <c r="D37" s="79">
        <f>MAX(D8:D33)</f>
        <v>26.248999999999999</v>
      </c>
      <c r="E37" s="78"/>
      <c r="F37" s="79">
        <f>MAX(F8:F33)</f>
        <v>36.719000000000001</v>
      </c>
      <c r="G37" s="78"/>
      <c r="H37" s="79">
        <f>MAX(H8:H33)</f>
        <v>62.542099999999998</v>
      </c>
      <c r="I37" s="78"/>
      <c r="J37" s="79">
        <f>MAX(J8:J33)</f>
        <v>106.26649999999999</v>
      </c>
      <c r="K37" s="78"/>
      <c r="L37" s="79">
        <f>MAX(L8:L33)</f>
        <v>44.463200000000001</v>
      </c>
      <c r="M37" s="78"/>
      <c r="N37" s="79">
        <f>MAX(N8:N33)</f>
        <v>24.104900000000001</v>
      </c>
      <c r="O37" s="78"/>
      <c r="P37" s="79">
        <f>MAX(P8:P33)</f>
        <v>21.2029</v>
      </c>
      <c r="Q37" s="78"/>
      <c r="R37" s="79">
        <f>MAX(R8:R33)</f>
        <v>102.5771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44365</v>
      </c>
      <c r="C8" s="65">
        <f>VLOOKUP($A8,'Return Data'!$B$7:$R$2843,4,0)</f>
        <v>390.77</v>
      </c>
      <c r="D8" s="65">
        <f>VLOOKUP($A8,'Return Data'!$B$7:$R$2843,10,0)</f>
        <v>13.440899999999999</v>
      </c>
      <c r="E8" s="66">
        <f t="shared" ref="E8:E33" si="0">RANK(D8,D$8:D$33,0)</f>
        <v>10</v>
      </c>
      <c r="F8" s="65">
        <f>VLOOKUP($A8,'Return Data'!$B$7:$R$2843,11,0)</f>
        <v>25.383400000000002</v>
      </c>
      <c r="G8" s="66">
        <f t="shared" ref="G8:G25" si="1">RANK(F8,F$8:F$33,0)</f>
        <v>12</v>
      </c>
      <c r="H8" s="65">
        <f>VLOOKUP($A8,'Return Data'!$B$7:$R$2843,12,0)</f>
        <v>43.459699999999998</v>
      </c>
      <c r="I8" s="66">
        <f t="shared" ref="I8:I25" si="2">RANK(H8,H$8:H$33,0)</f>
        <v>17</v>
      </c>
      <c r="J8" s="65">
        <f>VLOOKUP($A8,'Return Data'!$B$7:$R$2843,13,0)</f>
        <v>72.738900000000001</v>
      </c>
      <c r="K8" s="66">
        <f t="shared" ref="K8:K21" si="3">RANK(J8,J$8:J$33,0)</f>
        <v>13</v>
      </c>
      <c r="L8" s="65">
        <f>VLOOKUP($A8,'Return Data'!$B$7:$R$2843,17,0)</f>
        <v>18.353999999999999</v>
      </c>
      <c r="M8" s="66">
        <f t="shared" ref="M8:M21" si="4">RANK(L8,L$8:L$33,0)</f>
        <v>22</v>
      </c>
      <c r="N8" s="65">
        <f>VLOOKUP($A8,'Return Data'!$B$7:$R$2843,14,0)</f>
        <v>8.6146999999999991</v>
      </c>
      <c r="O8" s="66">
        <f t="shared" ref="O8:O20" si="5">RANK(N8,N$8:N$33,0)</f>
        <v>21</v>
      </c>
      <c r="P8" s="65">
        <f>VLOOKUP($A8,'Return Data'!$B$7:$R$2843,15,0)</f>
        <v>11.944100000000001</v>
      </c>
      <c r="Q8" s="66">
        <f t="shared" ref="Q8:Q16" si="6">RANK(P8,P$8:P$33,0)</f>
        <v>19</v>
      </c>
      <c r="R8" s="65">
        <f>VLOOKUP($A8,'Return Data'!$B$7:$R$2843,16,0)</f>
        <v>21.628699999999998</v>
      </c>
      <c r="S8" s="67">
        <f t="shared" ref="S8:S33" si="7">RANK(R8,R$8:R$33,0)</f>
        <v>6</v>
      </c>
    </row>
    <row r="9" spans="1:20" x14ac:dyDescent="0.3">
      <c r="A9" s="63" t="s">
        <v>1153</v>
      </c>
      <c r="B9" s="64">
        <f>VLOOKUP($A9,'Return Data'!$B$7:$R$2843,3,0)</f>
        <v>44365</v>
      </c>
      <c r="C9" s="65">
        <f>VLOOKUP($A9,'Return Data'!$B$7:$R$2843,4,0)</f>
        <v>59.92</v>
      </c>
      <c r="D9" s="65">
        <f>VLOOKUP($A9,'Return Data'!$B$7:$R$2843,10,0)</f>
        <v>11.3962</v>
      </c>
      <c r="E9" s="66">
        <f t="shared" si="0"/>
        <v>19</v>
      </c>
      <c r="F9" s="65">
        <f>VLOOKUP($A9,'Return Data'!$B$7:$R$2843,11,0)</f>
        <v>22.210899999999999</v>
      </c>
      <c r="G9" s="66">
        <f t="shared" si="1"/>
        <v>19</v>
      </c>
      <c r="H9" s="65">
        <f>VLOOKUP($A9,'Return Data'!$B$7:$R$2843,12,0)</f>
        <v>40.1965</v>
      </c>
      <c r="I9" s="66">
        <f t="shared" si="2"/>
        <v>20</v>
      </c>
      <c r="J9" s="65">
        <f>VLOOKUP($A9,'Return Data'!$B$7:$R$2843,13,0)</f>
        <v>61.945900000000002</v>
      </c>
      <c r="K9" s="66">
        <f t="shared" si="3"/>
        <v>23</v>
      </c>
      <c r="L9" s="65">
        <f>VLOOKUP($A9,'Return Data'!$B$7:$R$2843,17,0)</f>
        <v>28.772099999999998</v>
      </c>
      <c r="M9" s="66">
        <f t="shared" si="4"/>
        <v>5</v>
      </c>
      <c r="N9" s="65">
        <f>VLOOKUP($A9,'Return Data'!$B$7:$R$2843,14,0)</f>
        <v>19.963799999999999</v>
      </c>
      <c r="O9" s="66">
        <f t="shared" si="5"/>
        <v>3</v>
      </c>
      <c r="P9" s="65">
        <f>VLOOKUP($A9,'Return Data'!$B$7:$R$2843,15,0)</f>
        <v>19.349499999999999</v>
      </c>
      <c r="Q9" s="66">
        <f t="shared" si="6"/>
        <v>2</v>
      </c>
      <c r="R9" s="65">
        <f>VLOOKUP($A9,'Return Data'!$B$7:$R$2843,16,0)</f>
        <v>18.911100000000001</v>
      </c>
      <c r="S9" s="67">
        <f t="shared" si="7"/>
        <v>9</v>
      </c>
    </row>
    <row r="10" spans="1:20" x14ac:dyDescent="0.3">
      <c r="A10" s="63" t="s">
        <v>1154</v>
      </c>
      <c r="B10" s="64">
        <f>VLOOKUP($A10,'Return Data'!$B$7:$R$2843,3,0)</f>
        <v>44365</v>
      </c>
      <c r="C10" s="65">
        <f>VLOOKUP($A10,'Return Data'!$B$7:$R$2843,4,0)</f>
        <v>14.22</v>
      </c>
      <c r="D10" s="65">
        <f>VLOOKUP($A10,'Return Data'!$B$7:$R$2843,10,0)</f>
        <v>12.145099999999999</v>
      </c>
      <c r="E10" s="66">
        <f t="shared" si="0"/>
        <v>17</v>
      </c>
      <c r="F10" s="65">
        <f>VLOOKUP($A10,'Return Data'!$B$7:$R$2843,11,0)</f>
        <v>23.867599999999999</v>
      </c>
      <c r="G10" s="66">
        <f t="shared" si="1"/>
        <v>15</v>
      </c>
      <c r="H10" s="65">
        <f>VLOOKUP($A10,'Return Data'!$B$7:$R$2843,12,0)</f>
        <v>44.8065</v>
      </c>
      <c r="I10" s="66">
        <f t="shared" si="2"/>
        <v>14</v>
      </c>
      <c r="J10" s="65">
        <f>VLOOKUP($A10,'Return Data'!$B$7:$R$2843,13,0)</f>
        <v>71.119100000000003</v>
      </c>
      <c r="K10" s="66">
        <f t="shared" si="3"/>
        <v>15</v>
      </c>
      <c r="L10" s="65">
        <f>VLOOKUP($A10,'Return Data'!$B$7:$R$2843,17,0)</f>
        <v>27.0047</v>
      </c>
      <c r="M10" s="66">
        <f t="shared" si="4"/>
        <v>11</v>
      </c>
      <c r="N10" s="65">
        <f>VLOOKUP($A10,'Return Data'!$B$7:$R$2843,14,0)</f>
        <v>14.257</v>
      </c>
      <c r="O10" s="66">
        <f t="shared" si="5"/>
        <v>14</v>
      </c>
      <c r="P10" s="65">
        <f>VLOOKUP($A10,'Return Data'!$B$7:$R$2843,15,0)</f>
        <v>16.050799999999999</v>
      </c>
      <c r="Q10" s="66">
        <f t="shared" si="6"/>
        <v>12</v>
      </c>
      <c r="R10" s="65">
        <f>VLOOKUP($A10,'Return Data'!$B$7:$R$2843,16,0)</f>
        <v>3.3411</v>
      </c>
      <c r="S10" s="67">
        <f t="shared" si="7"/>
        <v>26</v>
      </c>
    </row>
    <row r="11" spans="1:20" x14ac:dyDescent="0.3">
      <c r="A11" s="63" t="s">
        <v>1156</v>
      </c>
      <c r="B11" s="64">
        <f>VLOOKUP($A11,'Return Data'!$B$7:$R$2843,3,0)</f>
        <v>44365</v>
      </c>
      <c r="C11" s="65">
        <f>VLOOKUP($A11,'Return Data'!$B$7:$R$2843,4,0)</f>
        <v>51.392000000000003</v>
      </c>
      <c r="D11" s="65">
        <f>VLOOKUP($A11,'Return Data'!$B$7:$R$2843,10,0)</f>
        <v>12.4207</v>
      </c>
      <c r="E11" s="66">
        <f t="shared" si="0"/>
        <v>14</v>
      </c>
      <c r="F11" s="65">
        <f>VLOOKUP($A11,'Return Data'!$B$7:$R$2843,11,0)</f>
        <v>28.374099999999999</v>
      </c>
      <c r="G11" s="66">
        <f t="shared" si="1"/>
        <v>8</v>
      </c>
      <c r="H11" s="65">
        <f>VLOOKUP($A11,'Return Data'!$B$7:$R$2843,12,0)</f>
        <v>47.3902</v>
      </c>
      <c r="I11" s="66">
        <f t="shared" si="2"/>
        <v>9</v>
      </c>
      <c r="J11" s="65">
        <f>VLOOKUP($A11,'Return Data'!$B$7:$R$2843,13,0)</f>
        <v>73.077799999999996</v>
      </c>
      <c r="K11" s="66">
        <f t="shared" si="3"/>
        <v>11</v>
      </c>
      <c r="L11" s="65">
        <f>VLOOKUP($A11,'Return Data'!$B$7:$R$2843,17,0)</f>
        <v>27.721499999999999</v>
      </c>
      <c r="M11" s="66">
        <f t="shared" si="4"/>
        <v>9</v>
      </c>
      <c r="N11" s="65">
        <f>VLOOKUP($A11,'Return Data'!$B$7:$R$2843,14,0)</f>
        <v>16.169899999999998</v>
      </c>
      <c r="O11" s="66">
        <f t="shared" si="5"/>
        <v>6</v>
      </c>
      <c r="P11" s="65">
        <f>VLOOKUP($A11,'Return Data'!$B$7:$R$2843,15,0)</f>
        <v>15.070600000000001</v>
      </c>
      <c r="Q11" s="66">
        <f t="shared" si="6"/>
        <v>15</v>
      </c>
      <c r="R11" s="65">
        <f>VLOOKUP($A11,'Return Data'!$B$7:$R$2843,16,0)</f>
        <v>11.418100000000001</v>
      </c>
      <c r="S11" s="67">
        <f t="shared" si="7"/>
        <v>23</v>
      </c>
    </row>
    <row r="12" spans="1:20" x14ac:dyDescent="0.3">
      <c r="A12" s="63" t="s">
        <v>1159</v>
      </c>
      <c r="B12" s="64">
        <f>VLOOKUP($A12,'Return Data'!$B$7:$R$2843,3,0)</f>
        <v>44365</v>
      </c>
      <c r="C12" s="65">
        <f>VLOOKUP($A12,'Return Data'!$B$7:$R$2843,4,0)</f>
        <v>84.706999999999994</v>
      </c>
      <c r="D12" s="65">
        <f>VLOOKUP($A12,'Return Data'!$B$7:$R$2843,10,0)</f>
        <v>13.1418</v>
      </c>
      <c r="E12" s="66">
        <f t="shared" si="0"/>
        <v>11</v>
      </c>
      <c r="F12" s="65">
        <f>VLOOKUP($A12,'Return Data'!$B$7:$R$2843,11,0)</f>
        <v>20.081900000000001</v>
      </c>
      <c r="G12" s="66">
        <f t="shared" si="1"/>
        <v>26</v>
      </c>
      <c r="H12" s="65">
        <f>VLOOKUP($A12,'Return Data'!$B$7:$R$2843,12,0)</f>
        <v>34.667200000000001</v>
      </c>
      <c r="I12" s="66">
        <f t="shared" si="2"/>
        <v>25</v>
      </c>
      <c r="J12" s="65">
        <f>VLOOKUP($A12,'Return Data'!$B$7:$R$2843,13,0)</f>
        <v>60.883899999999997</v>
      </c>
      <c r="K12" s="66">
        <f t="shared" si="3"/>
        <v>25</v>
      </c>
      <c r="L12" s="65">
        <f>VLOOKUP($A12,'Return Data'!$B$7:$R$2843,17,0)</f>
        <v>25.678699999999999</v>
      </c>
      <c r="M12" s="66">
        <f t="shared" si="4"/>
        <v>12</v>
      </c>
      <c r="N12" s="65">
        <f>VLOOKUP($A12,'Return Data'!$B$7:$R$2843,14,0)</f>
        <v>15.723699999999999</v>
      </c>
      <c r="O12" s="66">
        <f t="shared" si="5"/>
        <v>11</v>
      </c>
      <c r="P12" s="65">
        <f>VLOOKUP($A12,'Return Data'!$B$7:$R$2843,15,0)</f>
        <v>16.779399999999999</v>
      </c>
      <c r="Q12" s="66">
        <f t="shared" si="6"/>
        <v>8</v>
      </c>
      <c r="R12" s="65">
        <f>VLOOKUP($A12,'Return Data'!$B$7:$R$2843,16,0)</f>
        <v>15.7562</v>
      </c>
      <c r="S12" s="67">
        <f t="shared" si="7"/>
        <v>16</v>
      </c>
    </row>
    <row r="13" spans="1:20" x14ac:dyDescent="0.3">
      <c r="A13" s="63" t="s">
        <v>1161</v>
      </c>
      <c r="B13" s="64">
        <f>VLOOKUP($A13,'Return Data'!$B$7:$R$2843,3,0)</f>
        <v>44365</v>
      </c>
      <c r="C13" s="65">
        <f>VLOOKUP($A13,'Return Data'!$B$7:$R$2843,4,0)</f>
        <v>43.828000000000003</v>
      </c>
      <c r="D13" s="65">
        <f>VLOOKUP($A13,'Return Data'!$B$7:$R$2843,10,0)</f>
        <v>13.753299999999999</v>
      </c>
      <c r="E13" s="66">
        <f t="shared" si="0"/>
        <v>7</v>
      </c>
      <c r="F13" s="65">
        <f>VLOOKUP($A13,'Return Data'!$B$7:$R$2843,11,0)</f>
        <v>29.895399999999999</v>
      </c>
      <c r="G13" s="66">
        <f t="shared" si="1"/>
        <v>5</v>
      </c>
      <c r="H13" s="65">
        <f>VLOOKUP($A13,'Return Data'!$B$7:$R$2843,12,0)</f>
        <v>50.896900000000002</v>
      </c>
      <c r="I13" s="66">
        <f t="shared" si="2"/>
        <v>5</v>
      </c>
      <c r="J13" s="65">
        <f>VLOOKUP($A13,'Return Data'!$B$7:$R$2843,13,0)</f>
        <v>84.842500000000001</v>
      </c>
      <c r="K13" s="66">
        <f t="shared" si="3"/>
        <v>5</v>
      </c>
      <c r="L13" s="65">
        <f>VLOOKUP($A13,'Return Data'!$B$7:$R$2843,17,0)</f>
        <v>29.041599999999999</v>
      </c>
      <c r="M13" s="66">
        <f t="shared" si="4"/>
        <v>4</v>
      </c>
      <c r="N13" s="65">
        <f>VLOOKUP($A13,'Return Data'!$B$7:$R$2843,14,0)</f>
        <v>16.080400000000001</v>
      </c>
      <c r="O13" s="66">
        <f t="shared" si="5"/>
        <v>9</v>
      </c>
      <c r="P13" s="65">
        <f>VLOOKUP($A13,'Return Data'!$B$7:$R$2843,15,0)</f>
        <v>17.743400000000001</v>
      </c>
      <c r="Q13" s="66">
        <f t="shared" si="6"/>
        <v>3</v>
      </c>
      <c r="R13" s="65">
        <f>VLOOKUP($A13,'Return Data'!$B$7:$R$2843,16,0)</f>
        <v>11.5785</v>
      </c>
      <c r="S13" s="67">
        <f t="shared" si="7"/>
        <v>22</v>
      </c>
    </row>
    <row r="14" spans="1:20" x14ac:dyDescent="0.3">
      <c r="A14" s="63" t="s">
        <v>1162</v>
      </c>
      <c r="B14" s="64">
        <f>VLOOKUP($A14,'Return Data'!$B$7:$R$2843,3,0)</f>
        <v>44365</v>
      </c>
      <c r="C14" s="65">
        <f>VLOOKUP($A14,'Return Data'!$B$7:$R$2843,4,0)</f>
        <v>1356.3134</v>
      </c>
      <c r="D14" s="65">
        <f>VLOOKUP($A14,'Return Data'!$B$7:$R$2843,10,0)</f>
        <v>10.1745</v>
      </c>
      <c r="E14" s="66">
        <f t="shared" si="0"/>
        <v>22</v>
      </c>
      <c r="F14" s="65">
        <f>VLOOKUP($A14,'Return Data'!$B$7:$R$2843,11,0)</f>
        <v>20.1157</v>
      </c>
      <c r="G14" s="66">
        <f t="shared" si="1"/>
        <v>25</v>
      </c>
      <c r="H14" s="65">
        <f>VLOOKUP($A14,'Return Data'!$B$7:$R$2843,12,0)</f>
        <v>44.619399999999999</v>
      </c>
      <c r="I14" s="66">
        <f t="shared" si="2"/>
        <v>15</v>
      </c>
      <c r="J14" s="65">
        <f>VLOOKUP($A14,'Return Data'!$B$7:$R$2843,13,0)</f>
        <v>68.302700000000002</v>
      </c>
      <c r="K14" s="66">
        <f t="shared" si="3"/>
        <v>16</v>
      </c>
      <c r="L14" s="65">
        <f>VLOOKUP($A14,'Return Data'!$B$7:$R$2843,17,0)</f>
        <v>20.191500000000001</v>
      </c>
      <c r="M14" s="66">
        <f t="shared" si="4"/>
        <v>20</v>
      </c>
      <c r="N14" s="65">
        <f>VLOOKUP($A14,'Return Data'!$B$7:$R$2843,14,0)</f>
        <v>12.1264</v>
      </c>
      <c r="O14" s="66">
        <f t="shared" si="5"/>
        <v>17</v>
      </c>
      <c r="P14" s="65">
        <f>VLOOKUP($A14,'Return Data'!$B$7:$R$2843,15,0)</f>
        <v>13.73</v>
      </c>
      <c r="Q14" s="66">
        <f t="shared" si="6"/>
        <v>17</v>
      </c>
      <c r="R14" s="65">
        <f>VLOOKUP($A14,'Return Data'!$B$7:$R$2843,16,0)</f>
        <v>19.497599999999998</v>
      </c>
      <c r="S14" s="67">
        <f t="shared" si="7"/>
        <v>7</v>
      </c>
    </row>
    <row r="15" spans="1:20" x14ac:dyDescent="0.3">
      <c r="A15" s="63" t="s">
        <v>1164</v>
      </c>
      <c r="B15" s="64">
        <f>VLOOKUP($A15,'Return Data'!$B$7:$R$2843,3,0)</f>
        <v>44365</v>
      </c>
      <c r="C15" s="65">
        <f>VLOOKUP($A15,'Return Data'!$B$7:$R$2843,4,0)</f>
        <v>80.978999999999999</v>
      </c>
      <c r="D15" s="65">
        <f>VLOOKUP($A15,'Return Data'!$B$7:$R$2843,10,0)</f>
        <v>12.3476</v>
      </c>
      <c r="E15" s="66">
        <f t="shared" si="0"/>
        <v>15</v>
      </c>
      <c r="F15" s="65">
        <f>VLOOKUP($A15,'Return Data'!$B$7:$R$2843,11,0)</f>
        <v>24.4682</v>
      </c>
      <c r="G15" s="66">
        <f t="shared" si="1"/>
        <v>14</v>
      </c>
      <c r="H15" s="65">
        <f>VLOOKUP($A15,'Return Data'!$B$7:$R$2843,12,0)</f>
        <v>45.149700000000003</v>
      </c>
      <c r="I15" s="66">
        <f t="shared" si="2"/>
        <v>12</v>
      </c>
      <c r="J15" s="65">
        <f>VLOOKUP($A15,'Return Data'!$B$7:$R$2843,13,0)</f>
        <v>75.6785</v>
      </c>
      <c r="K15" s="66">
        <f t="shared" si="3"/>
        <v>10</v>
      </c>
      <c r="L15" s="65">
        <f>VLOOKUP($A15,'Return Data'!$B$7:$R$2843,17,0)</f>
        <v>23.008400000000002</v>
      </c>
      <c r="M15" s="66">
        <f t="shared" si="4"/>
        <v>17</v>
      </c>
      <c r="N15" s="65">
        <f>VLOOKUP($A15,'Return Data'!$B$7:$R$2843,14,0)</f>
        <v>12.6883</v>
      </c>
      <c r="O15" s="66">
        <f t="shared" si="5"/>
        <v>16</v>
      </c>
      <c r="P15" s="65">
        <f>VLOOKUP($A15,'Return Data'!$B$7:$R$2843,15,0)</f>
        <v>15.705</v>
      </c>
      <c r="Q15" s="66">
        <f t="shared" si="6"/>
        <v>13</v>
      </c>
      <c r="R15" s="65">
        <f>VLOOKUP($A15,'Return Data'!$B$7:$R$2843,16,0)</f>
        <v>16.123999999999999</v>
      </c>
      <c r="S15" s="67">
        <f t="shared" si="7"/>
        <v>14</v>
      </c>
    </row>
    <row r="16" spans="1:20" x14ac:dyDescent="0.3">
      <c r="A16" s="63" t="s">
        <v>1166</v>
      </c>
      <c r="B16" s="64">
        <f>VLOOKUP($A16,'Return Data'!$B$7:$R$2843,3,0)</f>
        <v>44365</v>
      </c>
      <c r="C16" s="65">
        <f>VLOOKUP($A16,'Return Data'!$B$7:$R$2843,4,0)</f>
        <v>142.52000000000001</v>
      </c>
      <c r="D16" s="65">
        <f>VLOOKUP($A16,'Return Data'!$B$7:$R$2843,10,0)</f>
        <v>13.480399999999999</v>
      </c>
      <c r="E16" s="66">
        <f t="shared" si="0"/>
        <v>9</v>
      </c>
      <c r="F16" s="65">
        <f>VLOOKUP($A16,'Return Data'!$B$7:$R$2843,11,0)</f>
        <v>27.204599999999999</v>
      </c>
      <c r="G16" s="66">
        <f t="shared" si="1"/>
        <v>10</v>
      </c>
      <c r="H16" s="65">
        <f>VLOOKUP($A16,'Return Data'!$B$7:$R$2843,12,0)</f>
        <v>49.910600000000002</v>
      </c>
      <c r="I16" s="66">
        <f t="shared" si="2"/>
        <v>8</v>
      </c>
      <c r="J16" s="65">
        <f>VLOOKUP($A16,'Return Data'!$B$7:$R$2843,13,0)</f>
        <v>85.259299999999996</v>
      </c>
      <c r="K16" s="66">
        <f t="shared" si="3"/>
        <v>4</v>
      </c>
      <c r="L16" s="65">
        <f>VLOOKUP($A16,'Return Data'!$B$7:$R$2843,17,0)</f>
        <v>23.419499999999999</v>
      </c>
      <c r="M16" s="66">
        <f t="shared" si="4"/>
        <v>16</v>
      </c>
      <c r="N16" s="65">
        <f>VLOOKUP($A16,'Return Data'!$B$7:$R$2843,14,0)</f>
        <v>13.4961</v>
      </c>
      <c r="O16" s="66">
        <f t="shared" si="5"/>
        <v>15</v>
      </c>
      <c r="P16" s="65">
        <f>VLOOKUP($A16,'Return Data'!$B$7:$R$2843,15,0)</f>
        <v>15.5976</v>
      </c>
      <c r="Q16" s="66">
        <f t="shared" si="6"/>
        <v>14</v>
      </c>
      <c r="R16" s="65">
        <f>VLOOKUP($A16,'Return Data'!$B$7:$R$2843,16,0)</f>
        <v>17.3018</v>
      </c>
      <c r="S16" s="67">
        <f t="shared" si="7"/>
        <v>12</v>
      </c>
    </row>
    <row r="17" spans="1:19" x14ac:dyDescent="0.3">
      <c r="A17" s="63" t="s">
        <v>1168</v>
      </c>
      <c r="B17" s="64">
        <f>VLOOKUP($A17,'Return Data'!$B$7:$R$2843,3,0)</f>
        <v>44365</v>
      </c>
      <c r="C17" s="65">
        <f>VLOOKUP($A17,'Return Data'!$B$7:$R$2843,4,0)</f>
        <v>15.43</v>
      </c>
      <c r="D17" s="65">
        <f>VLOOKUP($A17,'Return Data'!$B$7:$R$2843,10,0)</f>
        <v>9.9786000000000001</v>
      </c>
      <c r="E17" s="66">
        <f t="shared" si="0"/>
        <v>23</v>
      </c>
      <c r="F17" s="65">
        <f>VLOOKUP($A17,'Return Data'!$B$7:$R$2843,11,0)</f>
        <v>21.019600000000001</v>
      </c>
      <c r="G17" s="66">
        <f t="shared" si="1"/>
        <v>22</v>
      </c>
      <c r="H17" s="65">
        <f>VLOOKUP($A17,'Return Data'!$B$7:$R$2843,12,0)</f>
        <v>41.042000000000002</v>
      </c>
      <c r="I17" s="66">
        <f t="shared" si="2"/>
        <v>19</v>
      </c>
      <c r="J17" s="65">
        <f>VLOOKUP($A17,'Return Data'!$B$7:$R$2843,13,0)</f>
        <v>66.450900000000004</v>
      </c>
      <c r="K17" s="66">
        <f t="shared" si="3"/>
        <v>17</v>
      </c>
      <c r="L17" s="65">
        <f>VLOOKUP($A17,'Return Data'!$B$7:$R$2843,17,0)</f>
        <v>22.242899999999999</v>
      </c>
      <c r="M17" s="66">
        <f t="shared" si="4"/>
        <v>18</v>
      </c>
      <c r="N17" s="65">
        <f>VLOOKUP($A17,'Return Data'!$B$7:$R$2843,14,0)</f>
        <v>10.2852</v>
      </c>
      <c r="O17" s="66">
        <f t="shared" si="5"/>
        <v>20</v>
      </c>
      <c r="P17" s="65"/>
      <c r="Q17" s="66"/>
      <c r="R17" s="65">
        <f>VLOOKUP($A17,'Return Data'!$B$7:$R$2843,16,0)</f>
        <v>10.3665</v>
      </c>
      <c r="S17" s="67">
        <f t="shared" si="7"/>
        <v>24</v>
      </c>
    </row>
    <row r="18" spans="1:19" x14ac:dyDescent="0.3">
      <c r="A18" s="63" t="s">
        <v>1170</v>
      </c>
      <c r="B18" s="64">
        <f>VLOOKUP($A18,'Return Data'!$B$7:$R$2843,3,0)</f>
        <v>44365</v>
      </c>
      <c r="C18" s="65">
        <f>VLOOKUP($A18,'Return Data'!$B$7:$R$2843,4,0)</f>
        <v>74.92</v>
      </c>
      <c r="D18" s="65">
        <f>VLOOKUP($A18,'Return Data'!$B$7:$R$2843,10,0)</f>
        <v>9.9016999999999999</v>
      </c>
      <c r="E18" s="66">
        <f t="shared" si="0"/>
        <v>24</v>
      </c>
      <c r="F18" s="65">
        <f>VLOOKUP($A18,'Return Data'!$B$7:$R$2843,11,0)</f>
        <v>21.742000000000001</v>
      </c>
      <c r="G18" s="66">
        <f t="shared" si="1"/>
        <v>20</v>
      </c>
      <c r="H18" s="65">
        <f>VLOOKUP($A18,'Return Data'!$B$7:$R$2843,12,0)</f>
        <v>37.191000000000003</v>
      </c>
      <c r="I18" s="66">
        <f t="shared" si="2"/>
        <v>24</v>
      </c>
      <c r="J18" s="65">
        <f>VLOOKUP($A18,'Return Data'!$B$7:$R$2843,13,0)</f>
        <v>61.291699999999999</v>
      </c>
      <c r="K18" s="66">
        <f t="shared" si="3"/>
        <v>24</v>
      </c>
      <c r="L18" s="65">
        <f>VLOOKUP($A18,'Return Data'!$B$7:$R$2843,17,0)</f>
        <v>25.497199999999999</v>
      </c>
      <c r="M18" s="66">
        <f t="shared" si="4"/>
        <v>13</v>
      </c>
      <c r="N18" s="65">
        <f>VLOOKUP($A18,'Return Data'!$B$7:$R$2843,14,0)</f>
        <v>16.144100000000002</v>
      </c>
      <c r="O18" s="66">
        <f t="shared" si="5"/>
        <v>7</v>
      </c>
      <c r="P18" s="65">
        <f>VLOOKUP($A18,'Return Data'!$B$7:$R$2843,15,0)</f>
        <v>16.851600000000001</v>
      </c>
      <c r="Q18" s="66">
        <f>RANK(P18,P$8:P$33,0)</f>
        <v>7</v>
      </c>
      <c r="R18" s="65">
        <f>VLOOKUP($A18,'Return Data'!$B$7:$R$2843,16,0)</f>
        <v>15.2653</v>
      </c>
      <c r="S18" s="67">
        <f t="shared" si="7"/>
        <v>17</v>
      </c>
    </row>
    <row r="19" spans="1:19" x14ac:dyDescent="0.3">
      <c r="A19" s="63" t="s">
        <v>1172</v>
      </c>
      <c r="B19" s="64">
        <f>VLOOKUP($A19,'Return Data'!$B$7:$R$2843,3,0)</f>
        <v>44365</v>
      </c>
      <c r="C19" s="65">
        <f>VLOOKUP($A19,'Return Data'!$B$7:$R$2843,4,0)</f>
        <v>63.206000000000003</v>
      </c>
      <c r="D19" s="65">
        <f>VLOOKUP($A19,'Return Data'!$B$7:$R$2843,10,0)</f>
        <v>12.672700000000001</v>
      </c>
      <c r="E19" s="66">
        <f t="shared" si="0"/>
        <v>13</v>
      </c>
      <c r="F19" s="65">
        <f>VLOOKUP($A19,'Return Data'!$B$7:$R$2843,11,0)</f>
        <v>28.9129</v>
      </c>
      <c r="G19" s="66">
        <f t="shared" si="1"/>
        <v>6</v>
      </c>
      <c r="H19" s="65">
        <f>VLOOKUP($A19,'Return Data'!$B$7:$R$2843,12,0)</f>
        <v>50.756100000000004</v>
      </c>
      <c r="I19" s="66">
        <f t="shared" si="2"/>
        <v>6</v>
      </c>
      <c r="J19" s="65">
        <f>VLOOKUP($A19,'Return Data'!$B$7:$R$2843,13,0)</f>
        <v>82.560199999999995</v>
      </c>
      <c r="K19" s="66">
        <f t="shared" si="3"/>
        <v>7</v>
      </c>
      <c r="L19" s="65">
        <f>VLOOKUP($A19,'Return Data'!$B$7:$R$2843,17,0)</f>
        <v>28.3643</v>
      </c>
      <c r="M19" s="66">
        <f t="shared" si="4"/>
        <v>7</v>
      </c>
      <c r="N19" s="65">
        <f>VLOOKUP($A19,'Return Data'!$B$7:$R$2843,14,0)</f>
        <v>17.107900000000001</v>
      </c>
      <c r="O19" s="66">
        <f t="shared" si="5"/>
        <v>5</v>
      </c>
      <c r="P19" s="65">
        <f>VLOOKUP($A19,'Return Data'!$B$7:$R$2843,15,0)</f>
        <v>17.4741</v>
      </c>
      <c r="Q19" s="66">
        <f>RANK(P19,P$8:P$33,0)</f>
        <v>5</v>
      </c>
      <c r="R19" s="65">
        <f>VLOOKUP($A19,'Return Data'!$B$7:$R$2843,16,0)</f>
        <v>13.834</v>
      </c>
      <c r="S19" s="67">
        <f t="shared" si="7"/>
        <v>18</v>
      </c>
    </row>
    <row r="20" spans="1:19" x14ac:dyDescent="0.3">
      <c r="A20" s="63" t="s">
        <v>1175</v>
      </c>
      <c r="B20" s="64">
        <f>VLOOKUP($A20,'Return Data'!$B$7:$R$2843,3,0)</f>
        <v>44365</v>
      </c>
      <c r="C20" s="65">
        <f>VLOOKUP($A20,'Return Data'!$B$7:$R$2843,4,0)</f>
        <v>188.3</v>
      </c>
      <c r="D20" s="65">
        <f>VLOOKUP($A20,'Return Data'!$B$7:$R$2843,10,0)</f>
        <v>10.4399</v>
      </c>
      <c r="E20" s="66">
        <f t="shared" si="0"/>
        <v>21</v>
      </c>
      <c r="F20" s="65">
        <f>VLOOKUP($A20,'Return Data'!$B$7:$R$2843,11,0)</f>
        <v>20.481200000000001</v>
      </c>
      <c r="G20" s="66">
        <f t="shared" si="1"/>
        <v>24</v>
      </c>
      <c r="H20" s="65">
        <f>VLOOKUP($A20,'Return Data'!$B$7:$R$2843,12,0)</f>
        <v>34.384799999999998</v>
      </c>
      <c r="I20" s="66">
        <f t="shared" si="2"/>
        <v>26</v>
      </c>
      <c r="J20" s="65">
        <f>VLOOKUP($A20,'Return Data'!$B$7:$R$2843,13,0)</f>
        <v>62.8611</v>
      </c>
      <c r="K20" s="66">
        <f t="shared" si="3"/>
        <v>22</v>
      </c>
      <c r="L20" s="65">
        <f>VLOOKUP($A20,'Return Data'!$B$7:$R$2843,17,0)</f>
        <v>20.894100000000002</v>
      </c>
      <c r="M20" s="66">
        <f t="shared" si="4"/>
        <v>19</v>
      </c>
      <c r="N20" s="65">
        <f>VLOOKUP($A20,'Return Data'!$B$7:$R$2843,14,0)</f>
        <v>10.424300000000001</v>
      </c>
      <c r="O20" s="66">
        <f t="shared" si="5"/>
        <v>19</v>
      </c>
      <c r="P20" s="65">
        <f>VLOOKUP($A20,'Return Data'!$B$7:$R$2843,15,0)</f>
        <v>16.051600000000001</v>
      </c>
      <c r="Q20" s="66">
        <f>RANK(P20,P$8:P$33,0)</f>
        <v>11</v>
      </c>
      <c r="R20" s="65">
        <f>VLOOKUP($A20,'Return Data'!$B$7:$R$2843,16,0)</f>
        <v>19.007899999999999</v>
      </c>
      <c r="S20" s="67">
        <f t="shared" si="7"/>
        <v>8</v>
      </c>
    </row>
    <row r="21" spans="1:19" x14ac:dyDescent="0.3">
      <c r="A21" s="63" t="s">
        <v>1177</v>
      </c>
      <c r="B21" s="64">
        <f>VLOOKUP($A21,'Return Data'!$B$7:$R$2843,3,0)</f>
        <v>44365</v>
      </c>
      <c r="C21" s="65">
        <f>VLOOKUP($A21,'Return Data'!$B$7:$R$2843,4,0)</f>
        <v>15.2783</v>
      </c>
      <c r="D21" s="65">
        <f>VLOOKUP($A21,'Return Data'!$B$7:$R$2843,10,0)</f>
        <v>16.101800000000001</v>
      </c>
      <c r="E21" s="66">
        <f t="shared" si="0"/>
        <v>3</v>
      </c>
      <c r="F21" s="65">
        <f>VLOOKUP($A21,'Return Data'!$B$7:$R$2843,11,0)</f>
        <v>33.107100000000003</v>
      </c>
      <c r="G21" s="66">
        <f t="shared" si="1"/>
        <v>2</v>
      </c>
      <c r="H21" s="65">
        <f>VLOOKUP($A21,'Return Data'!$B$7:$R$2843,12,0)</f>
        <v>50.050600000000003</v>
      </c>
      <c r="I21" s="66">
        <f t="shared" si="2"/>
        <v>7</v>
      </c>
      <c r="J21" s="65">
        <f>VLOOKUP($A21,'Return Data'!$B$7:$R$2843,13,0)</f>
        <v>73.074200000000005</v>
      </c>
      <c r="K21" s="66">
        <f t="shared" si="3"/>
        <v>12</v>
      </c>
      <c r="L21" s="65">
        <f>VLOOKUP($A21,'Return Data'!$B$7:$R$2843,17,0)</f>
        <v>29.096399999999999</v>
      </c>
      <c r="M21" s="66">
        <f t="shared" si="4"/>
        <v>3</v>
      </c>
      <c r="N21" s="65"/>
      <c r="O21" s="66"/>
      <c r="P21" s="65"/>
      <c r="Q21" s="66"/>
      <c r="R21" s="65">
        <f>VLOOKUP($A21,'Return Data'!$B$7:$R$2843,16,0)</f>
        <v>13.3451</v>
      </c>
      <c r="S21" s="67">
        <f t="shared" si="7"/>
        <v>19</v>
      </c>
    </row>
    <row r="22" spans="1:19" x14ac:dyDescent="0.3">
      <c r="A22" s="63" t="s">
        <v>1179</v>
      </c>
      <c r="B22" s="64">
        <f>VLOOKUP($A22,'Return Data'!$B$7:$R$2843,3,0)</f>
        <v>44365</v>
      </c>
      <c r="C22" s="65">
        <f>VLOOKUP($A22,'Return Data'!$B$7:$R$2843,4,0)</f>
        <v>18.053000000000001</v>
      </c>
      <c r="D22" s="65">
        <f>VLOOKUP($A22,'Return Data'!$B$7:$R$2843,10,0)</f>
        <v>14.0213</v>
      </c>
      <c r="E22" s="66">
        <f t="shared" si="0"/>
        <v>5</v>
      </c>
      <c r="F22" s="65">
        <f>VLOOKUP($A22,'Return Data'!$B$7:$R$2843,11,0)</f>
        <v>30.4785</v>
      </c>
      <c r="G22" s="66">
        <f t="shared" si="1"/>
        <v>4</v>
      </c>
      <c r="H22" s="65">
        <f>VLOOKUP($A22,'Return Data'!$B$7:$R$2843,12,0)</f>
        <v>54.8949</v>
      </c>
      <c r="I22" s="66">
        <f t="shared" si="2"/>
        <v>3</v>
      </c>
      <c r="J22" s="65">
        <f>VLOOKUP($A22,'Return Data'!$B$7:$R$2843,13,0)</f>
        <v>88.071700000000007</v>
      </c>
      <c r="K22" s="66">
        <f t="shared" ref="K22" si="8">RANK(J22,J$8:J$33,0)</f>
        <v>3</v>
      </c>
      <c r="L22" s="65"/>
      <c r="M22" s="66"/>
      <c r="N22" s="65"/>
      <c r="O22" s="66"/>
      <c r="P22" s="65"/>
      <c r="Q22" s="66"/>
      <c r="R22" s="65">
        <f>VLOOKUP($A22,'Return Data'!$B$7:$R$2843,16,0)</f>
        <v>36.681899999999999</v>
      </c>
      <c r="S22" s="67">
        <f t="shared" si="7"/>
        <v>2</v>
      </c>
    </row>
    <row r="23" spans="1:19" x14ac:dyDescent="0.3">
      <c r="A23" s="63" t="s">
        <v>1181</v>
      </c>
      <c r="B23" s="64">
        <f>VLOOKUP($A23,'Return Data'!$B$7:$R$2843,3,0)</f>
        <v>44365</v>
      </c>
      <c r="C23" s="65">
        <f>VLOOKUP($A23,'Return Data'!$B$7:$R$2843,4,0)</f>
        <v>34.8093</v>
      </c>
      <c r="D23" s="65">
        <f>VLOOKUP($A23,'Return Data'!$B$7:$R$2843,10,0)</f>
        <v>8.2822999999999993</v>
      </c>
      <c r="E23" s="66">
        <f t="shared" si="0"/>
        <v>26</v>
      </c>
      <c r="F23" s="65">
        <f>VLOOKUP($A23,'Return Data'!$B$7:$R$2843,11,0)</f>
        <v>20.6951</v>
      </c>
      <c r="G23" s="66">
        <f t="shared" si="1"/>
        <v>23</v>
      </c>
      <c r="H23" s="65">
        <f>VLOOKUP($A23,'Return Data'!$B$7:$R$2843,12,0)</f>
        <v>37.503599999999999</v>
      </c>
      <c r="I23" s="66">
        <f t="shared" si="2"/>
        <v>23</v>
      </c>
      <c r="J23" s="65">
        <f>VLOOKUP($A23,'Return Data'!$B$7:$R$2843,13,0)</f>
        <v>63.7622</v>
      </c>
      <c r="K23" s="66">
        <f t="shared" ref="K23:K31" si="9">RANK(J23,J$8:J$33,0)</f>
        <v>21</v>
      </c>
      <c r="L23" s="65">
        <f>VLOOKUP($A23,'Return Data'!$B$7:$R$2843,17,0)</f>
        <v>18.918800000000001</v>
      </c>
      <c r="M23" s="66">
        <f>RANK(L23,L$8:L$33,0)</f>
        <v>21</v>
      </c>
      <c r="N23" s="65">
        <f>VLOOKUP($A23,'Return Data'!$B$7:$R$2843,14,0)</f>
        <v>10.6457</v>
      </c>
      <c r="O23" s="66">
        <f>RANK(N23,N$8:N$33,0)</f>
        <v>18</v>
      </c>
      <c r="P23" s="65">
        <f>VLOOKUP($A23,'Return Data'!$B$7:$R$2843,15,0)</f>
        <v>11.175700000000001</v>
      </c>
      <c r="Q23" s="66">
        <f>RANK(P23,P$8:P$33,0)</f>
        <v>21</v>
      </c>
      <c r="R23" s="65">
        <f>VLOOKUP($A23,'Return Data'!$B$7:$R$2843,16,0)</f>
        <v>18.583500000000001</v>
      </c>
      <c r="S23" s="67">
        <f t="shared" si="7"/>
        <v>10</v>
      </c>
    </row>
    <row r="24" spans="1:19" x14ac:dyDescent="0.3">
      <c r="A24" s="63" t="s">
        <v>1182</v>
      </c>
      <c r="B24" s="64">
        <f>VLOOKUP($A24,'Return Data'!$B$7:$R$2843,3,0)</f>
        <v>44365</v>
      </c>
      <c r="C24" s="65">
        <f>VLOOKUP($A24,'Return Data'!$B$7:$R$2843,4,0)</f>
        <v>1724.55</v>
      </c>
      <c r="D24" s="65">
        <f>VLOOKUP($A24,'Return Data'!$B$7:$R$2843,10,0)</f>
        <v>11.5543</v>
      </c>
      <c r="E24" s="66">
        <f t="shared" si="0"/>
        <v>18</v>
      </c>
      <c r="F24" s="65">
        <f>VLOOKUP($A24,'Return Data'!$B$7:$R$2843,11,0)</f>
        <v>23.574100000000001</v>
      </c>
      <c r="G24" s="66">
        <f t="shared" si="1"/>
        <v>17</v>
      </c>
      <c r="H24" s="65">
        <f>VLOOKUP($A24,'Return Data'!$B$7:$R$2843,12,0)</f>
        <v>44.915599999999998</v>
      </c>
      <c r="I24" s="66">
        <f t="shared" si="2"/>
        <v>13</v>
      </c>
      <c r="J24" s="65">
        <f>VLOOKUP($A24,'Return Data'!$B$7:$R$2843,13,0)</f>
        <v>75.704800000000006</v>
      </c>
      <c r="K24" s="66">
        <f t="shared" si="9"/>
        <v>9</v>
      </c>
      <c r="L24" s="65">
        <f>VLOOKUP($A24,'Return Data'!$B$7:$R$2843,17,0)</f>
        <v>24.9116</v>
      </c>
      <c r="M24" s="66">
        <f>RANK(L24,L$8:L$33,0)</f>
        <v>14</v>
      </c>
      <c r="N24" s="65">
        <f>VLOOKUP($A24,'Return Data'!$B$7:$R$2843,14,0)</f>
        <v>16.088699999999999</v>
      </c>
      <c r="O24" s="66">
        <f>RANK(N24,N$8:N$33,0)</f>
        <v>8</v>
      </c>
      <c r="P24" s="65">
        <f>VLOOKUP($A24,'Return Data'!$B$7:$R$2843,15,0)</f>
        <v>16.603999999999999</v>
      </c>
      <c r="Q24" s="66">
        <f>RANK(P24,P$8:P$33,0)</f>
        <v>9</v>
      </c>
      <c r="R24" s="65">
        <f>VLOOKUP($A24,'Return Data'!$B$7:$R$2843,16,0)</f>
        <v>22.1767</v>
      </c>
      <c r="S24" s="67">
        <f t="shared" si="7"/>
        <v>5</v>
      </c>
    </row>
    <row r="25" spans="1:19" x14ac:dyDescent="0.3">
      <c r="A25" s="63" t="s">
        <v>1185</v>
      </c>
      <c r="B25" s="64">
        <f>VLOOKUP($A25,'Return Data'!$B$7:$R$2843,3,0)</f>
        <v>44365</v>
      </c>
      <c r="C25" s="65">
        <f>VLOOKUP($A25,'Return Data'!$B$7:$R$2843,4,0)</f>
        <v>35.869999999999997</v>
      </c>
      <c r="D25" s="65">
        <f>VLOOKUP($A25,'Return Data'!$B$7:$R$2843,10,0)</f>
        <v>17.2989</v>
      </c>
      <c r="E25" s="66">
        <f t="shared" si="0"/>
        <v>2</v>
      </c>
      <c r="F25" s="65">
        <f>VLOOKUP($A25,'Return Data'!$B$7:$R$2843,11,0)</f>
        <v>35.409599999999998</v>
      </c>
      <c r="G25" s="66">
        <f t="shared" si="1"/>
        <v>1</v>
      </c>
      <c r="H25" s="65">
        <f>VLOOKUP($A25,'Return Data'!$B$7:$R$2843,12,0)</f>
        <v>57.739699999999999</v>
      </c>
      <c r="I25" s="66">
        <f t="shared" si="2"/>
        <v>2</v>
      </c>
      <c r="J25" s="65">
        <f>VLOOKUP($A25,'Return Data'!$B$7:$R$2843,13,0)</f>
        <v>102.54089999999999</v>
      </c>
      <c r="K25" s="66">
        <f t="shared" si="9"/>
        <v>1</v>
      </c>
      <c r="L25" s="65">
        <f>VLOOKUP($A25,'Return Data'!$B$7:$R$2843,17,0)</f>
        <v>41.968299999999999</v>
      </c>
      <c r="M25" s="66">
        <f>RANK(L25,L$8:L$33,0)</f>
        <v>1</v>
      </c>
      <c r="N25" s="65">
        <f>VLOOKUP($A25,'Return Data'!$B$7:$R$2843,14,0)</f>
        <v>22.027000000000001</v>
      </c>
      <c r="O25" s="66">
        <f>RANK(N25,N$8:N$33,0)</f>
        <v>1</v>
      </c>
      <c r="P25" s="65">
        <f>VLOOKUP($A25,'Return Data'!$B$7:$R$2843,15,0)</f>
        <v>19.3626</v>
      </c>
      <c r="Q25" s="66">
        <f>RANK(P25,P$8:P$33,0)</f>
        <v>1</v>
      </c>
      <c r="R25" s="65">
        <f>VLOOKUP($A25,'Return Data'!$B$7:$R$2843,16,0)</f>
        <v>18.4389</v>
      </c>
      <c r="S25" s="67">
        <f t="shared" si="7"/>
        <v>11</v>
      </c>
    </row>
    <row r="26" spans="1:19" x14ac:dyDescent="0.3">
      <c r="A26" s="63" t="s">
        <v>1187</v>
      </c>
      <c r="B26" s="64">
        <f>VLOOKUP($A26,'Return Data'!$B$7:$R$2843,3,0)</f>
        <v>44365</v>
      </c>
      <c r="C26" s="65">
        <f>VLOOKUP($A26,'Return Data'!$B$7:$R$2843,4,0)</f>
        <v>15.24</v>
      </c>
      <c r="D26" s="65">
        <f>VLOOKUP($A26,'Return Data'!$B$7:$R$2843,10,0)</f>
        <v>14.157299999999999</v>
      </c>
      <c r="E26" s="66">
        <f t="shared" si="0"/>
        <v>4</v>
      </c>
      <c r="F26" s="65">
        <f>VLOOKUP($A26,'Return Data'!$B$7:$R$2843,11,0)</f>
        <v>26.054600000000001</v>
      </c>
      <c r="G26" s="66">
        <f t="shared" ref="G26" si="10">RANK(F26,F$8:F$33,0)</f>
        <v>11</v>
      </c>
      <c r="H26" s="65">
        <f>VLOOKUP($A26,'Return Data'!$B$7:$R$2843,12,0)</f>
        <v>45.837299999999999</v>
      </c>
      <c r="I26" s="66">
        <f t="shared" ref="I26" si="11">RANK(H26,H$8:H$33,0)</f>
        <v>11</v>
      </c>
      <c r="J26" s="65">
        <f>VLOOKUP($A26,'Return Data'!$B$7:$R$2843,13,0)</f>
        <v>71.428600000000003</v>
      </c>
      <c r="K26" s="66">
        <f t="shared" si="9"/>
        <v>14</v>
      </c>
      <c r="L26" s="65"/>
      <c r="M26" s="66"/>
      <c r="N26" s="65"/>
      <c r="O26" s="66"/>
      <c r="P26" s="65"/>
      <c r="Q26" s="66"/>
      <c r="R26" s="65">
        <f>VLOOKUP($A26,'Return Data'!$B$7:$R$2843,16,0)</f>
        <v>33.2316</v>
      </c>
      <c r="S26" s="67">
        <f t="shared" si="7"/>
        <v>3</v>
      </c>
    </row>
    <row r="27" spans="1:19" x14ac:dyDescent="0.3">
      <c r="A27" s="63" t="s">
        <v>1188</v>
      </c>
      <c r="B27" s="64">
        <f>VLOOKUP($A27,'Return Data'!$B$7:$R$2843,3,0)</f>
        <v>44365</v>
      </c>
      <c r="C27" s="65">
        <f>VLOOKUP($A27,'Return Data'!$B$7:$R$2843,4,0)</f>
        <v>102.6336</v>
      </c>
      <c r="D27" s="65">
        <f>VLOOKUP($A27,'Return Data'!$B$7:$R$2843,10,0)</f>
        <v>25.345600000000001</v>
      </c>
      <c r="E27" s="66">
        <f t="shared" si="0"/>
        <v>1</v>
      </c>
      <c r="F27" s="65">
        <f>VLOOKUP($A27,'Return Data'!$B$7:$R$2843,11,0)</f>
        <v>32.938000000000002</v>
      </c>
      <c r="G27" s="66">
        <f t="shared" ref="G27:G33" si="12">RANK(F27,F$8:F$33,0)</f>
        <v>3</v>
      </c>
      <c r="H27" s="65">
        <f>VLOOKUP($A27,'Return Data'!$B$7:$R$2843,12,0)</f>
        <v>60.233600000000003</v>
      </c>
      <c r="I27" s="66">
        <f t="shared" ref="I27:I33" si="13">RANK(H27,H$8:H$33,0)</f>
        <v>1</v>
      </c>
      <c r="J27" s="65">
        <f>VLOOKUP($A27,'Return Data'!$B$7:$R$2843,13,0)</f>
        <v>90.410200000000003</v>
      </c>
      <c r="K27" s="66">
        <f t="shared" si="9"/>
        <v>2</v>
      </c>
      <c r="L27" s="65">
        <f>VLOOKUP($A27,'Return Data'!$B$7:$R$2843,17,0)</f>
        <v>37.659100000000002</v>
      </c>
      <c r="M27" s="66">
        <f>RANK(L27,L$8:L$33,0)</f>
        <v>2</v>
      </c>
      <c r="N27" s="65">
        <f>VLOOKUP($A27,'Return Data'!$B$7:$R$2843,14,0)</f>
        <v>21.7667</v>
      </c>
      <c r="O27" s="66">
        <f>RANK(N27,N$8:N$33,0)</f>
        <v>2</v>
      </c>
      <c r="P27" s="65">
        <f>VLOOKUP($A27,'Return Data'!$B$7:$R$2843,15,0)</f>
        <v>17.471399999999999</v>
      </c>
      <c r="Q27" s="66">
        <f>RANK(P27,P$8:P$33,0)</f>
        <v>6</v>
      </c>
      <c r="R27" s="65">
        <f>VLOOKUP($A27,'Return Data'!$B$7:$R$2843,16,0)</f>
        <v>12.1416</v>
      </c>
      <c r="S27" s="67">
        <f t="shared" si="7"/>
        <v>20</v>
      </c>
    </row>
    <row r="28" spans="1:19" x14ac:dyDescent="0.3">
      <c r="A28" s="63" t="s">
        <v>1191</v>
      </c>
      <c r="B28" s="64">
        <f>VLOOKUP($A28,'Return Data'!$B$7:$R$2843,3,0)</f>
        <v>44365</v>
      </c>
      <c r="C28" s="65">
        <f>VLOOKUP($A28,'Return Data'!$B$7:$R$2843,4,0)</f>
        <v>117.036</v>
      </c>
      <c r="D28" s="65">
        <f>VLOOKUP($A28,'Return Data'!$B$7:$R$2843,10,0)</f>
        <v>12.182399999999999</v>
      </c>
      <c r="E28" s="66">
        <f t="shared" si="0"/>
        <v>16</v>
      </c>
      <c r="F28" s="65">
        <f>VLOOKUP($A28,'Return Data'!$B$7:$R$2843,11,0)</f>
        <v>28.495799999999999</v>
      </c>
      <c r="G28" s="66">
        <f t="shared" si="12"/>
        <v>7</v>
      </c>
      <c r="H28" s="65">
        <f>VLOOKUP($A28,'Return Data'!$B$7:$R$2843,12,0)</f>
        <v>53.147599999999997</v>
      </c>
      <c r="I28" s="66">
        <f t="shared" si="13"/>
        <v>4</v>
      </c>
      <c r="J28" s="65">
        <f>VLOOKUP($A28,'Return Data'!$B$7:$R$2843,13,0)</f>
        <v>84.009299999999996</v>
      </c>
      <c r="K28" s="66">
        <f t="shared" si="9"/>
        <v>6</v>
      </c>
      <c r="L28" s="65">
        <f>VLOOKUP($A28,'Return Data'!$B$7:$R$2843,17,0)</f>
        <v>28.215199999999999</v>
      </c>
      <c r="M28" s="66">
        <f>RANK(L28,L$8:L$33,0)</f>
        <v>8</v>
      </c>
      <c r="N28" s="65">
        <f>VLOOKUP($A28,'Return Data'!$B$7:$R$2843,14,0)</f>
        <v>15.977</v>
      </c>
      <c r="O28" s="66">
        <f>RANK(N28,N$8:N$33,0)</f>
        <v>10</v>
      </c>
      <c r="P28" s="65">
        <f>VLOOKUP($A28,'Return Data'!$B$7:$R$2843,15,0)</f>
        <v>12.839399999999999</v>
      </c>
      <c r="Q28" s="66">
        <f>RANK(P28,P$8:P$33,0)</f>
        <v>18</v>
      </c>
      <c r="R28" s="65">
        <f>VLOOKUP($A28,'Return Data'!$B$7:$R$2843,16,0)</f>
        <v>16.362200000000001</v>
      </c>
      <c r="S28" s="67">
        <f t="shared" si="7"/>
        <v>13</v>
      </c>
    </row>
    <row r="29" spans="1:19" x14ac:dyDescent="0.3">
      <c r="A29" s="63" t="s">
        <v>1192</v>
      </c>
      <c r="B29" s="64">
        <f>VLOOKUP($A29,'Return Data'!$B$7:$R$2843,3,0)</f>
        <v>44365</v>
      </c>
      <c r="C29" s="65">
        <f>VLOOKUP($A29,'Return Data'!$B$7:$R$2843,4,0)</f>
        <v>618.28710000000001</v>
      </c>
      <c r="D29" s="65">
        <f>VLOOKUP($A29,'Return Data'!$B$7:$R$2843,10,0)</f>
        <v>8.9265000000000008</v>
      </c>
      <c r="E29" s="66">
        <f t="shared" si="0"/>
        <v>25</v>
      </c>
      <c r="F29" s="65">
        <f>VLOOKUP($A29,'Return Data'!$B$7:$R$2843,11,0)</f>
        <v>21.4192</v>
      </c>
      <c r="G29" s="66">
        <f t="shared" si="12"/>
        <v>21</v>
      </c>
      <c r="H29" s="65">
        <f>VLOOKUP($A29,'Return Data'!$B$7:$R$2843,12,0)</f>
        <v>39.65</v>
      </c>
      <c r="I29" s="66">
        <f t="shared" si="13"/>
        <v>21</v>
      </c>
      <c r="J29" s="65">
        <f>VLOOKUP($A29,'Return Data'!$B$7:$R$2843,13,0)</f>
        <v>64.524199999999993</v>
      </c>
      <c r="K29" s="66">
        <f t="shared" si="9"/>
        <v>19</v>
      </c>
      <c r="L29" s="65">
        <f>VLOOKUP($A29,'Return Data'!$B$7:$R$2843,17,0)</f>
        <v>16.4314</v>
      </c>
      <c r="M29" s="66">
        <f>RANK(L29,L$8:L$33,0)</f>
        <v>23</v>
      </c>
      <c r="N29" s="65">
        <f>VLOOKUP($A29,'Return Data'!$B$7:$R$2843,14,0)</f>
        <v>7.2449000000000003</v>
      </c>
      <c r="O29" s="66">
        <f>RANK(N29,N$8:N$33,0)</f>
        <v>22</v>
      </c>
      <c r="P29" s="65">
        <f>VLOOKUP($A29,'Return Data'!$B$7:$R$2843,15,0)</f>
        <v>11.617800000000001</v>
      </c>
      <c r="Q29" s="66">
        <f>RANK(P29,P$8:P$33,0)</f>
        <v>20</v>
      </c>
      <c r="R29" s="65">
        <f>VLOOKUP($A29,'Return Data'!$B$7:$R$2843,16,0)</f>
        <v>24.344899999999999</v>
      </c>
      <c r="S29" s="67">
        <f t="shared" si="7"/>
        <v>4</v>
      </c>
    </row>
    <row r="30" spans="1:19" x14ac:dyDescent="0.3">
      <c r="A30" s="63" t="s">
        <v>1194</v>
      </c>
      <c r="B30" s="64">
        <f>VLOOKUP($A30,'Return Data'!$B$7:$R$2843,3,0)</f>
        <v>44365</v>
      </c>
      <c r="C30" s="65">
        <f>VLOOKUP($A30,'Return Data'!$B$7:$R$2843,4,0)</f>
        <v>212.70070000000001</v>
      </c>
      <c r="D30" s="65">
        <f>VLOOKUP($A30,'Return Data'!$B$7:$R$2843,10,0)</f>
        <v>11.369</v>
      </c>
      <c r="E30" s="66">
        <f t="shared" si="0"/>
        <v>20</v>
      </c>
      <c r="F30" s="65">
        <f>VLOOKUP($A30,'Return Data'!$B$7:$R$2843,11,0)</f>
        <v>22.275500000000001</v>
      </c>
      <c r="G30" s="66">
        <f t="shared" si="12"/>
        <v>18</v>
      </c>
      <c r="H30" s="65">
        <f>VLOOKUP($A30,'Return Data'!$B$7:$R$2843,12,0)</f>
        <v>42.183500000000002</v>
      </c>
      <c r="I30" s="66">
        <f t="shared" si="13"/>
        <v>18</v>
      </c>
      <c r="J30" s="65">
        <f>VLOOKUP($A30,'Return Data'!$B$7:$R$2843,13,0)</f>
        <v>66.087199999999996</v>
      </c>
      <c r="K30" s="66">
        <f t="shared" si="9"/>
        <v>18</v>
      </c>
      <c r="L30" s="65">
        <f>VLOOKUP($A30,'Return Data'!$B$7:$R$2843,17,0)</f>
        <v>24.3184</v>
      </c>
      <c r="M30" s="66">
        <f>RANK(L30,L$8:L$33,0)</f>
        <v>15</v>
      </c>
      <c r="N30" s="65">
        <f>VLOOKUP($A30,'Return Data'!$B$7:$R$2843,14,0)</f>
        <v>17.407499999999999</v>
      </c>
      <c r="O30" s="66">
        <f>RANK(N30,N$8:N$33,0)</f>
        <v>4</v>
      </c>
      <c r="P30" s="65">
        <f>VLOOKUP($A30,'Return Data'!$B$7:$R$2843,15,0)</f>
        <v>16.329999999999998</v>
      </c>
      <c r="Q30" s="66">
        <f>RANK(P30,P$8:P$33,0)</f>
        <v>10</v>
      </c>
      <c r="R30" s="65">
        <f>VLOOKUP($A30,'Return Data'!$B$7:$R$2843,16,0)</f>
        <v>11.9971</v>
      </c>
      <c r="S30" s="67">
        <f t="shared" si="7"/>
        <v>21</v>
      </c>
    </row>
    <row r="31" spans="1:19" x14ac:dyDescent="0.3">
      <c r="A31" s="63" t="s">
        <v>1197</v>
      </c>
      <c r="B31" s="64">
        <f>VLOOKUP($A31,'Return Data'!$B$7:$R$2843,3,0)</f>
        <v>44365</v>
      </c>
      <c r="C31" s="65">
        <f>VLOOKUP($A31,'Return Data'!$B$7:$R$2843,4,0)</f>
        <v>67.55</v>
      </c>
      <c r="D31" s="65">
        <f>VLOOKUP($A31,'Return Data'!$B$7:$R$2843,10,0)</f>
        <v>13.529400000000001</v>
      </c>
      <c r="E31" s="66">
        <f t="shared" si="0"/>
        <v>8</v>
      </c>
      <c r="F31" s="65">
        <f>VLOOKUP($A31,'Return Data'!$B$7:$R$2843,11,0)</f>
        <v>24.769100000000002</v>
      </c>
      <c r="G31" s="66">
        <f t="shared" si="12"/>
        <v>13</v>
      </c>
      <c r="H31" s="65">
        <f>VLOOKUP($A31,'Return Data'!$B$7:$R$2843,12,0)</f>
        <v>38.2239</v>
      </c>
      <c r="I31" s="66">
        <f t="shared" si="13"/>
        <v>22</v>
      </c>
      <c r="J31" s="65">
        <f>VLOOKUP($A31,'Return Data'!$B$7:$R$2843,13,0)</f>
        <v>63.916499999999999</v>
      </c>
      <c r="K31" s="66">
        <f t="shared" si="9"/>
        <v>20</v>
      </c>
      <c r="L31" s="65">
        <f>VLOOKUP($A31,'Return Data'!$B$7:$R$2843,17,0)</f>
        <v>27.172599999999999</v>
      </c>
      <c r="M31" s="66">
        <f>RANK(L31,L$8:L$33,0)</f>
        <v>10</v>
      </c>
      <c r="N31" s="65">
        <f>VLOOKUP($A31,'Return Data'!$B$7:$R$2843,14,0)</f>
        <v>14.333399999999999</v>
      </c>
      <c r="O31" s="66">
        <f>RANK(N31,N$8:N$33,0)</f>
        <v>13</v>
      </c>
      <c r="P31" s="65">
        <f>VLOOKUP($A31,'Return Data'!$B$7:$R$2843,15,0)</f>
        <v>17.596599999999999</v>
      </c>
      <c r="Q31" s="66">
        <f>RANK(P31,P$8:P$33,0)</f>
        <v>4</v>
      </c>
      <c r="R31" s="65">
        <f>VLOOKUP($A31,'Return Data'!$B$7:$R$2843,16,0)</f>
        <v>7.3872999999999998</v>
      </c>
      <c r="S31" s="67">
        <f t="shared" si="7"/>
        <v>25</v>
      </c>
    </row>
    <row r="32" spans="1:19" x14ac:dyDescent="0.3">
      <c r="A32" s="63" t="s">
        <v>1199</v>
      </c>
      <c r="B32" s="64">
        <f>VLOOKUP($A32,'Return Data'!$B$7:$R$2843,3,0)</f>
        <v>44365</v>
      </c>
      <c r="C32" s="65">
        <f>VLOOKUP($A32,'Return Data'!$B$7:$R$2843,4,0)</f>
        <v>23.63</v>
      </c>
      <c r="D32" s="65">
        <f>VLOOKUP($A32,'Return Data'!$B$7:$R$2843,10,0)</f>
        <v>13.9344</v>
      </c>
      <c r="E32" s="66">
        <f t="shared" si="0"/>
        <v>6</v>
      </c>
      <c r="F32" s="65">
        <f>VLOOKUP($A32,'Return Data'!$B$7:$R$2843,11,0)</f>
        <v>28.284500000000001</v>
      </c>
      <c r="G32" s="66">
        <f t="shared" si="12"/>
        <v>9</v>
      </c>
      <c r="H32" s="65">
        <f>VLOOKUP($A32,'Return Data'!$B$7:$R$2843,12,0)</f>
        <v>46.770200000000003</v>
      </c>
      <c r="I32" s="66">
        <f t="shared" si="13"/>
        <v>10</v>
      </c>
      <c r="J32" s="65"/>
      <c r="K32" s="66"/>
      <c r="L32" s="65"/>
      <c r="M32" s="66"/>
      <c r="N32" s="65"/>
      <c r="O32" s="66"/>
      <c r="P32" s="65"/>
      <c r="Q32" s="66"/>
      <c r="R32" s="65">
        <f>VLOOKUP($A32,'Return Data'!$B$7:$R$2843,16,0)</f>
        <v>100.2535</v>
      </c>
      <c r="S32" s="67">
        <f t="shared" si="7"/>
        <v>1</v>
      </c>
    </row>
    <row r="33" spans="1:19" x14ac:dyDescent="0.3">
      <c r="A33" s="63" t="s">
        <v>1944</v>
      </c>
      <c r="B33" s="64">
        <f>VLOOKUP($A33,'Return Data'!$B$7:$R$2843,3,0)</f>
        <v>44365</v>
      </c>
      <c r="C33" s="65">
        <f>VLOOKUP($A33,'Return Data'!$B$7:$R$2843,4,0)</f>
        <v>161.0247</v>
      </c>
      <c r="D33" s="65">
        <f>VLOOKUP($A33,'Return Data'!$B$7:$R$2843,10,0)</f>
        <v>12.688499999999999</v>
      </c>
      <c r="E33" s="66">
        <f t="shared" si="0"/>
        <v>12</v>
      </c>
      <c r="F33" s="65">
        <f>VLOOKUP($A33,'Return Data'!$B$7:$R$2843,11,0)</f>
        <v>23.654199999999999</v>
      </c>
      <c r="G33" s="66">
        <f t="shared" si="12"/>
        <v>16</v>
      </c>
      <c r="H33" s="65">
        <f>VLOOKUP($A33,'Return Data'!$B$7:$R$2843,12,0)</f>
        <v>44.2134</v>
      </c>
      <c r="I33" s="66">
        <f t="shared" si="13"/>
        <v>16</v>
      </c>
      <c r="J33" s="65">
        <f>VLOOKUP($A33,'Return Data'!$B$7:$R$2843,13,0)</f>
        <v>76.692800000000005</v>
      </c>
      <c r="K33" s="66">
        <f>RANK(J33,J$8:J$33,0)</f>
        <v>8</v>
      </c>
      <c r="L33" s="65">
        <f>VLOOKUP($A33,'Return Data'!$B$7:$R$2843,17,0)</f>
        <v>28.559200000000001</v>
      </c>
      <c r="M33" s="66">
        <f>RANK(L33,L$8:L$33,0)</f>
        <v>6</v>
      </c>
      <c r="N33" s="65">
        <f>VLOOKUP($A33,'Return Data'!$B$7:$R$2843,14,0)</f>
        <v>14.613300000000001</v>
      </c>
      <c r="O33" s="66">
        <f>RANK(N33,N$8:N$33,0)</f>
        <v>12</v>
      </c>
      <c r="P33" s="65">
        <f>VLOOKUP($A33,'Return Data'!$B$7:$R$2843,15,0)</f>
        <v>14.5893</v>
      </c>
      <c r="Q33" s="66">
        <f>RANK(P33,P$8:P$33,0)</f>
        <v>16</v>
      </c>
      <c r="R33" s="65">
        <f>VLOOKUP($A33,'Return Data'!$B$7:$R$2843,16,0)</f>
        <v>15.757400000000001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12.872503846153844</v>
      </c>
      <c r="E35" s="74"/>
      <c r="F35" s="75">
        <f>AVERAGE(F8:F33)</f>
        <v>25.57356923076923</v>
      </c>
      <c r="G35" s="74"/>
      <c r="H35" s="75">
        <f>AVERAGE(H8:H33)</f>
        <v>45.378250000000008</v>
      </c>
      <c r="I35" s="74"/>
      <c r="J35" s="75">
        <f>AVERAGE(J8:J33)</f>
        <v>73.889403999999999</v>
      </c>
      <c r="K35" s="74"/>
      <c r="L35" s="75">
        <f>AVERAGE(L8:L33)</f>
        <v>25.97571739130435</v>
      </c>
      <c r="M35" s="74"/>
      <c r="N35" s="75">
        <f>AVERAGE(N8:N33)</f>
        <v>14.690272727272724</v>
      </c>
      <c r="O35" s="74"/>
      <c r="P35" s="75">
        <f>AVERAGE(P8:P33)</f>
        <v>15.711166666666665</v>
      </c>
      <c r="Q35" s="74"/>
      <c r="R35" s="75">
        <f>AVERAGE(R8:R33)</f>
        <v>20.182019230769228</v>
      </c>
      <c r="S35" s="76"/>
    </row>
    <row r="36" spans="1:19" x14ac:dyDescent="0.3">
      <c r="A36" s="73" t="s">
        <v>28</v>
      </c>
      <c r="B36" s="74"/>
      <c r="C36" s="74"/>
      <c r="D36" s="75">
        <f>MIN(D8:D33)</f>
        <v>8.2822999999999993</v>
      </c>
      <c r="E36" s="74"/>
      <c r="F36" s="75">
        <f>MIN(F8:F33)</f>
        <v>20.081900000000001</v>
      </c>
      <c r="G36" s="74"/>
      <c r="H36" s="75">
        <f>MIN(H8:H33)</f>
        <v>34.384799999999998</v>
      </c>
      <c r="I36" s="74"/>
      <c r="J36" s="75">
        <f>MIN(J8:J33)</f>
        <v>60.883899999999997</v>
      </c>
      <c r="K36" s="74"/>
      <c r="L36" s="75">
        <f>MIN(L8:L33)</f>
        <v>16.4314</v>
      </c>
      <c r="M36" s="74"/>
      <c r="N36" s="75">
        <f>MIN(N8:N33)</f>
        <v>7.2449000000000003</v>
      </c>
      <c r="O36" s="74"/>
      <c r="P36" s="75">
        <f>MIN(P8:P33)</f>
        <v>11.175700000000001</v>
      </c>
      <c r="Q36" s="74"/>
      <c r="R36" s="75">
        <f>MIN(R8:R33)</f>
        <v>3.3411</v>
      </c>
      <c r="S36" s="76"/>
    </row>
    <row r="37" spans="1:19" ht="15" thickBot="1" x14ac:dyDescent="0.35">
      <c r="A37" s="77" t="s">
        <v>29</v>
      </c>
      <c r="B37" s="78"/>
      <c r="C37" s="78"/>
      <c r="D37" s="79">
        <f>MAX(D8:D33)</f>
        <v>25.345600000000001</v>
      </c>
      <c r="E37" s="78"/>
      <c r="F37" s="79">
        <f>MAX(F8:F33)</f>
        <v>35.409599999999998</v>
      </c>
      <c r="G37" s="78"/>
      <c r="H37" s="79">
        <f>MAX(H8:H33)</f>
        <v>60.233600000000003</v>
      </c>
      <c r="I37" s="78"/>
      <c r="J37" s="79">
        <f>MAX(J8:J33)</f>
        <v>102.54089999999999</v>
      </c>
      <c r="K37" s="78"/>
      <c r="L37" s="79">
        <f>MAX(L8:L33)</f>
        <v>41.968299999999999</v>
      </c>
      <c r="M37" s="78"/>
      <c r="N37" s="79">
        <f>MAX(N8:N33)</f>
        <v>22.027000000000001</v>
      </c>
      <c r="O37" s="78"/>
      <c r="P37" s="79">
        <f>MAX(P8:P33)</f>
        <v>19.3626</v>
      </c>
      <c r="Q37" s="78"/>
      <c r="R37" s="79">
        <f>MAX(R8:R33)</f>
        <v>100.2535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44365</v>
      </c>
      <c r="C8" s="65">
        <f>VLOOKUP($A8,'Return Data'!$B$7:$R$2843,4,0)</f>
        <v>1120.0999999999999</v>
      </c>
      <c r="D8" s="65">
        <f>VLOOKUP($A8,'Return Data'!$B$7:$R$2843,10,0)</f>
        <v>13.0113</v>
      </c>
      <c r="E8" s="66">
        <f>RANK(D8,D$8:D$41,0)</f>
        <v>5</v>
      </c>
      <c r="F8" s="65">
        <f>VLOOKUP($A8,'Return Data'!$B$7:$R$2843,11,0)</f>
        <v>19.677800000000001</v>
      </c>
      <c r="G8" s="66">
        <f>RANK(F8,F$8:F$41,0)</f>
        <v>18</v>
      </c>
      <c r="H8" s="65">
        <f>VLOOKUP($A8,'Return Data'!$B$7:$R$2843,12,0)</f>
        <v>42.740600000000001</v>
      </c>
      <c r="I8" s="66">
        <f>RANK(H8,H$8:H$41,0)</f>
        <v>17</v>
      </c>
      <c r="J8" s="65">
        <f>VLOOKUP($A8,'Return Data'!$B$7:$R$2843,13,0)</f>
        <v>65.286900000000003</v>
      </c>
      <c r="K8" s="66">
        <f>RANK(J8,J$8:J$41,0)</f>
        <v>10</v>
      </c>
      <c r="L8" s="65">
        <f>VLOOKUP($A8,'Return Data'!$B$7:$R$2843,17,0)</f>
        <v>21.406099999999999</v>
      </c>
      <c r="M8" s="66">
        <f>RANK(L8,L$8:L$41,0)</f>
        <v>11</v>
      </c>
      <c r="N8" s="65">
        <f>VLOOKUP($A8,'Return Data'!$B$7:$R$2843,14,0)</f>
        <v>14.5885</v>
      </c>
      <c r="O8" s="66">
        <f>RANK(N8,N$8:N$41,0)</f>
        <v>12</v>
      </c>
      <c r="P8" s="65">
        <f>VLOOKUP($A8,'Return Data'!$B$7:$R$2843,15,0)</f>
        <v>17.110199999999999</v>
      </c>
      <c r="Q8" s="66">
        <f>RANK(P8,P$8:P$41,0)</f>
        <v>8</v>
      </c>
      <c r="R8" s="65">
        <f>VLOOKUP($A8,'Return Data'!$B$7:$R$2843,16,0)</f>
        <v>17.864899999999999</v>
      </c>
      <c r="S8" s="67">
        <f>RANK(R8,R$8:R$41,0)</f>
        <v>7</v>
      </c>
    </row>
    <row r="9" spans="1:20" x14ac:dyDescent="0.3">
      <c r="A9" s="63" t="s">
        <v>1810</v>
      </c>
      <c r="B9" s="64">
        <f>VLOOKUP($A9,'Return Data'!$B$7:$R$2843,3,0)</f>
        <v>44365</v>
      </c>
      <c r="C9" s="65">
        <f>VLOOKUP($A9,'Return Data'!$B$7:$R$2843,4,0)</f>
        <v>17.72</v>
      </c>
      <c r="D9" s="65">
        <f>VLOOKUP($A9,'Return Data'!$B$7:$R$2843,10,0)</f>
        <v>9.0462000000000007</v>
      </c>
      <c r="E9" s="66">
        <f t="shared" ref="E9:E41" si="0">RANK(D9,D$8:D$41,0)</f>
        <v>29</v>
      </c>
      <c r="F9" s="65">
        <f>VLOOKUP($A9,'Return Data'!$B$7:$R$2843,11,0)</f>
        <v>13.516999999999999</v>
      </c>
      <c r="G9" s="66">
        <f t="shared" ref="G9:G41" si="1">RANK(F9,F$8:F$41,0)</f>
        <v>31</v>
      </c>
      <c r="H9" s="65">
        <f>VLOOKUP($A9,'Return Data'!$B$7:$R$2843,12,0)</f>
        <v>36.622999999999998</v>
      </c>
      <c r="I9" s="66">
        <f t="shared" ref="I9:I41" si="2">RANK(H9,H$8:H$41,0)</f>
        <v>25</v>
      </c>
      <c r="J9" s="65">
        <f>VLOOKUP($A9,'Return Data'!$B$7:$R$2843,13,0)</f>
        <v>52.495699999999999</v>
      </c>
      <c r="K9" s="66">
        <f t="shared" ref="K9:K41" si="3">RANK(J9,J$8:J$41,0)</f>
        <v>29</v>
      </c>
      <c r="L9" s="65">
        <f>VLOOKUP($A9,'Return Data'!$B$7:$R$2843,17,0)</f>
        <v>21.233799999999999</v>
      </c>
      <c r="M9" s="66">
        <f t="shared" ref="M9:M41" si="4">RANK(L9,L$8:L$41,0)</f>
        <v>13</v>
      </c>
      <c r="N9" s="65">
        <f>VLOOKUP($A9,'Return Data'!$B$7:$R$2843,14,0)</f>
        <v>17.28</v>
      </c>
      <c r="O9" s="66">
        <f t="shared" ref="O9:O41" si="5">RANK(N9,N$8:N$41,0)</f>
        <v>8</v>
      </c>
      <c r="P9" s="65"/>
      <c r="Q9" s="66"/>
      <c r="R9" s="65">
        <f>VLOOKUP($A9,'Return Data'!$B$7:$R$2843,16,0)</f>
        <v>17.295500000000001</v>
      </c>
      <c r="S9" s="67">
        <f t="shared" ref="S9:S41" si="6">RANK(R9,R$8:R$41,0)</f>
        <v>10</v>
      </c>
    </row>
    <row r="10" spans="1:20" x14ac:dyDescent="0.3">
      <c r="A10" s="63" t="s">
        <v>1261</v>
      </c>
      <c r="B10" s="64">
        <f>VLOOKUP($A10,'Return Data'!$B$7:$R$2843,3,0)</f>
        <v>44365</v>
      </c>
      <c r="C10" s="65">
        <f>VLOOKUP($A10,'Return Data'!$B$7:$R$2843,4,0)</f>
        <v>153.80000000000001</v>
      </c>
      <c r="D10" s="65">
        <f>VLOOKUP($A10,'Return Data'!$B$7:$R$2843,10,0)</f>
        <v>10.3142</v>
      </c>
      <c r="E10" s="66">
        <f t="shared" si="0"/>
        <v>19</v>
      </c>
      <c r="F10" s="65">
        <f>VLOOKUP($A10,'Return Data'!$B$7:$R$2843,11,0)</f>
        <v>21.0261</v>
      </c>
      <c r="G10" s="66">
        <f t="shared" si="1"/>
        <v>15</v>
      </c>
      <c r="H10" s="65">
        <f>VLOOKUP($A10,'Return Data'!$B$7:$R$2843,12,0)</f>
        <v>44.984900000000003</v>
      </c>
      <c r="I10" s="66">
        <f t="shared" si="2"/>
        <v>12</v>
      </c>
      <c r="J10" s="65">
        <f>VLOOKUP($A10,'Return Data'!$B$7:$R$2843,13,0)</f>
        <v>66.702799999999996</v>
      </c>
      <c r="K10" s="66">
        <f t="shared" si="3"/>
        <v>9</v>
      </c>
      <c r="L10" s="65">
        <f>VLOOKUP($A10,'Return Data'!$B$7:$R$2843,17,0)</f>
        <v>21.354099999999999</v>
      </c>
      <c r="M10" s="66">
        <f t="shared" si="4"/>
        <v>12</v>
      </c>
      <c r="N10" s="65">
        <f>VLOOKUP($A10,'Return Data'!$B$7:$R$2843,14,0)</f>
        <v>14.376899999999999</v>
      </c>
      <c r="O10" s="66">
        <f t="shared" si="5"/>
        <v>13</v>
      </c>
      <c r="P10" s="65">
        <f>VLOOKUP($A10,'Return Data'!$B$7:$R$2843,15,0)</f>
        <v>14.5593</v>
      </c>
      <c r="Q10" s="66">
        <f t="shared" ref="Q10:Q41" si="7">RANK(P10,P$8:P$41,0)</f>
        <v>18</v>
      </c>
      <c r="R10" s="65">
        <f>VLOOKUP($A10,'Return Data'!$B$7:$R$2843,16,0)</f>
        <v>14.041</v>
      </c>
      <c r="S10" s="67">
        <f t="shared" si="6"/>
        <v>27</v>
      </c>
    </row>
    <row r="11" spans="1:20" x14ac:dyDescent="0.3">
      <c r="A11" s="63" t="s">
        <v>1263</v>
      </c>
      <c r="B11" s="64">
        <f>VLOOKUP($A11,'Return Data'!$B$7:$R$2843,3,0)</f>
        <v>44365</v>
      </c>
      <c r="C11" s="65">
        <f>VLOOKUP($A11,'Return Data'!$B$7:$R$2843,4,0)</f>
        <v>75.412000000000006</v>
      </c>
      <c r="D11" s="65">
        <f>VLOOKUP($A11,'Return Data'!$B$7:$R$2843,10,0)</f>
        <v>12.0685</v>
      </c>
      <c r="E11" s="66">
        <f t="shared" si="0"/>
        <v>8</v>
      </c>
      <c r="F11" s="65">
        <f>VLOOKUP($A11,'Return Data'!$B$7:$R$2843,11,0)</f>
        <v>23.143699999999999</v>
      </c>
      <c r="G11" s="66">
        <f t="shared" si="1"/>
        <v>10</v>
      </c>
      <c r="H11" s="65">
        <f>VLOOKUP($A11,'Return Data'!$B$7:$R$2843,12,0)</f>
        <v>44.722499999999997</v>
      </c>
      <c r="I11" s="66">
        <f t="shared" si="2"/>
        <v>13</v>
      </c>
      <c r="J11" s="65">
        <f>VLOOKUP($A11,'Return Data'!$B$7:$R$2843,13,0)</f>
        <v>59.288600000000002</v>
      </c>
      <c r="K11" s="66">
        <f t="shared" si="3"/>
        <v>20</v>
      </c>
      <c r="L11" s="65">
        <f>VLOOKUP($A11,'Return Data'!$B$7:$R$2843,17,0)</f>
        <v>20.516500000000001</v>
      </c>
      <c r="M11" s="66">
        <f t="shared" si="4"/>
        <v>15</v>
      </c>
      <c r="N11" s="65">
        <f>VLOOKUP($A11,'Return Data'!$B$7:$R$2843,14,0)</f>
        <v>14.7719</v>
      </c>
      <c r="O11" s="66">
        <f t="shared" si="5"/>
        <v>11</v>
      </c>
      <c r="P11" s="65">
        <f>VLOOKUP($A11,'Return Data'!$B$7:$R$2843,15,0)</f>
        <v>15.799099999999999</v>
      </c>
      <c r="Q11" s="66">
        <f t="shared" si="7"/>
        <v>13</v>
      </c>
      <c r="R11" s="65">
        <f>VLOOKUP($A11,'Return Data'!$B$7:$R$2843,16,0)</f>
        <v>16.412099999999999</v>
      </c>
      <c r="S11" s="67">
        <f t="shared" si="6"/>
        <v>15</v>
      </c>
    </row>
    <row r="12" spans="1:20" x14ac:dyDescent="0.3">
      <c r="A12" s="63" t="s">
        <v>1831</v>
      </c>
      <c r="B12" s="64">
        <f>VLOOKUP($A12,'Return Data'!$B$7:$R$2843,3,0)</f>
        <v>44365</v>
      </c>
      <c r="C12" s="65">
        <f>VLOOKUP($A12,'Return Data'!$B$7:$R$2843,4,0)</f>
        <v>213.17</v>
      </c>
      <c r="D12" s="65">
        <f>VLOOKUP($A12,'Return Data'!$B$7:$R$2843,10,0)</f>
        <v>10.9971</v>
      </c>
      <c r="E12" s="66">
        <f t="shared" si="0"/>
        <v>14</v>
      </c>
      <c r="F12" s="65">
        <f>VLOOKUP($A12,'Return Data'!$B$7:$R$2843,11,0)</f>
        <v>18.211099999999998</v>
      </c>
      <c r="G12" s="66">
        <f t="shared" si="1"/>
        <v>22</v>
      </c>
      <c r="H12" s="65">
        <f>VLOOKUP($A12,'Return Data'!$B$7:$R$2843,12,0)</f>
        <v>37.307600000000001</v>
      </c>
      <c r="I12" s="66">
        <f t="shared" si="2"/>
        <v>22</v>
      </c>
      <c r="J12" s="65">
        <f>VLOOKUP($A12,'Return Data'!$B$7:$R$2843,13,0)</f>
        <v>58.7149</v>
      </c>
      <c r="K12" s="66">
        <f t="shared" si="3"/>
        <v>21</v>
      </c>
      <c r="L12" s="65">
        <f>VLOOKUP($A12,'Return Data'!$B$7:$R$2843,17,0)</f>
        <v>23.2501</v>
      </c>
      <c r="M12" s="66">
        <f t="shared" si="4"/>
        <v>9</v>
      </c>
      <c r="N12" s="65">
        <f>VLOOKUP($A12,'Return Data'!$B$7:$R$2843,14,0)</f>
        <v>18.091999999999999</v>
      </c>
      <c r="O12" s="66">
        <f t="shared" si="5"/>
        <v>7</v>
      </c>
      <c r="P12" s="65">
        <f>VLOOKUP($A12,'Return Data'!$B$7:$R$2843,15,0)</f>
        <v>18.477799999999998</v>
      </c>
      <c r="Q12" s="66">
        <f t="shared" si="7"/>
        <v>5</v>
      </c>
      <c r="R12" s="65">
        <f>VLOOKUP($A12,'Return Data'!$B$7:$R$2843,16,0)</f>
        <v>15.287100000000001</v>
      </c>
      <c r="S12" s="67">
        <f t="shared" si="6"/>
        <v>22</v>
      </c>
    </row>
    <row r="13" spans="1:20" x14ac:dyDescent="0.3">
      <c r="A13" s="102" t="s">
        <v>1877</v>
      </c>
      <c r="B13" s="64">
        <f>VLOOKUP($A13,'Return Data'!$B$7:$R$2843,3,0)</f>
        <v>44365</v>
      </c>
      <c r="C13" s="65">
        <f>VLOOKUP($A13,'Return Data'!$B$7:$R$2843,4,0)</f>
        <v>64.334999999999994</v>
      </c>
      <c r="D13" s="65">
        <f>VLOOKUP($A13,'Return Data'!$B$7:$R$2843,10,0)</f>
        <v>12.254</v>
      </c>
      <c r="E13" s="66">
        <f t="shared" si="0"/>
        <v>7</v>
      </c>
      <c r="F13" s="65">
        <f>VLOOKUP($A13,'Return Data'!$B$7:$R$2843,11,0)</f>
        <v>21.425699999999999</v>
      </c>
      <c r="G13" s="66">
        <f t="shared" si="1"/>
        <v>14</v>
      </c>
      <c r="H13" s="65">
        <f>VLOOKUP($A13,'Return Data'!$B$7:$R$2843,12,0)</f>
        <v>46.412199999999999</v>
      </c>
      <c r="I13" s="66">
        <f t="shared" si="2"/>
        <v>9</v>
      </c>
      <c r="J13" s="65">
        <f>VLOOKUP($A13,'Return Data'!$B$7:$R$2843,13,0)</f>
        <v>63.423699999999997</v>
      </c>
      <c r="K13" s="66">
        <f t="shared" si="3"/>
        <v>14</v>
      </c>
      <c r="L13" s="65">
        <f>VLOOKUP($A13,'Return Data'!$B$7:$R$2843,17,0)</f>
        <v>24.852</v>
      </c>
      <c r="M13" s="66">
        <f t="shared" si="4"/>
        <v>6</v>
      </c>
      <c r="N13" s="65">
        <f>VLOOKUP($A13,'Return Data'!$B$7:$R$2843,14,0)</f>
        <v>18.279</v>
      </c>
      <c r="O13" s="66">
        <f t="shared" si="5"/>
        <v>6</v>
      </c>
      <c r="P13" s="65">
        <f>VLOOKUP($A13,'Return Data'!$B$7:$R$2843,15,0)</f>
        <v>18.5151</v>
      </c>
      <c r="Q13" s="66">
        <f t="shared" si="7"/>
        <v>4</v>
      </c>
      <c r="R13" s="65">
        <f>VLOOKUP($A13,'Return Data'!$B$7:$R$2843,16,0)</f>
        <v>16.357299999999999</v>
      </c>
      <c r="S13" s="67">
        <f t="shared" si="6"/>
        <v>16</v>
      </c>
    </row>
    <row r="14" spans="1:20" x14ac:dyDescent="0.3">
      <c r="A14" s="102" t="s">
        <v>1792</v>
      </c>
      <c r="B14" s="64">
        <f>VLOOKUP($A14,'Return Data'!$B$7:$R$2843,3,0)</f>
        <v>44365</v>
      </c>
      <c r="C14" s="65">
        <f>VLOOKUP($A14,'Return Data'!$B$7:$R$2843,4,0)</f>
        <v>21.9</v>
      </c>
      <c r="D14" s="65">
        <f>VLOOKUP($A14,'Return Data'!$B$7:$R$2843,10,0)</f>
        <v>9.8019999999999996</v>
      </c>
      <c r="E14" s="66">
        <f t="shared" si="0"/>
        <v>21</v>
      </c>
      <c r="F14" s="65">
        <f>VLOOKUP($A14,'Return Data'!$B$7:$R$2843,11,0)</f>
        <v>20.501799999999999</v>
      </c>
      <c r="G14" s="66">
        <f t="shared" si="1"/>
        <v>16</v>
      </c>
      <c r="H14" s="65">
        <f>VLOOKUP($A14,'Return Data'!$B$7:$R$2843,12,0)</f>
        <v>40.8994</v>
      </c>
      <c r="I14" s="66">
        <f t="shared" si="2"/>
        <v>19</v>
      </c>
      <c r="J14" s="65">
        <f>VLOOKUP($A14,'Return Data'!$B$7:$R$2843,13,0)</f>
        <v>65.021500000000003</v>
      </c>
      <c r="K14" s="66">
        <f t="shared" si="3"/>
        <v>11</v>
      </c>
      <c r="L14" s="65">
        <f>VLOOKUP($A14,'Return Data'!$B$7:$R$2843,17,0)</f>
        <v>19.419799999999999</v>
      </c>
      <c r="M14" s="66">
        <f t="shared" si="4"/>
        <v>19</v>
      </c>
      <c r="N14" s="65">
        <f>VLOOKUP($A14,'Return Data'!$B$7:$R$2843,14,0)</f>
        <v>14.7723</v>
      </c>
      <c r="O14" s="66">
        <f t="shared" si="5"/>
        <v>10</v>
      </c>
      <c r="P14" s="65">
        <f>VLOOKUP($A14,'Return Data'!$B$7:$R$2843,15,0)</f>
        <v>17.075700000000001</v>
      </c>
      <c r="Q14" s="66">
        <f t="shared" si="7"/>
        <v>9</v>
      </c>
      <c r="R14" s="65">
        <f>VLOOKUP($A14,'Return Data'!$B$7:$R$2843,16,0)</f>
        <v>13.0837</v>
      </c>
      <c r="S14" s="67">
        <f t="shared" si="6"/>
        <v>31</v>
      </c>
    </row>
    <row r="15" spans="1:20" x14ac:dyDescent="0.3">
      <c r="A15" s="63" t="s">
        <v>1799</v>
      </c>
      <c r="B15" s="64">
        <f>VLOOKUP($A15,'Return Data'!$B$7:$R$2843,3,0)</f>
        <v>44365</v>
      </c>
      <c r="C15" s="65">
        <f>VLOOKUP($A15,'Return Data'!$B$7:$R$2843,4,0)</f>
        <v>898.34519999999998</v>
      </c>
      <c r="D15" s="65">
        <f>VLOOKUP($A15,'Return Data'!$B$7:$R$2843,10,0)</f>
        <v>9.1658000000000008</v>
      </c>
      <c r="E15" s="66">
        <f t="shared" si="0"/>
        <v>27</v>
      </c>
      <c r="F15" s="65">
        <f>VLOOKUP($A15,'Return Data'!$B$7:$R$2843,11,0)</f>
        <v>23.306899999999999</v>
      </c>
      <c r="G15" s="66">
        <f t="shared" si="1"/>
        <v>9</v>
      </c>
      <c r="H15" s="65">
        <f>VLOOKUP($A15,'Return Data'!$B$7:$R$2843,12,0)</f>
        <v>49.622799999999998</v>
      </c>
      <c r="I15" s="66">
        <f t="shared" si="2"/>
        <v>4</v>
      </c>
      <c r="J15" s="65">
        <f>VLOOKUP($A15,'Return Data'!$B$7:$R$2843,13,0)</f>
        <v>67.732100000000003</v>
      </c>
      <c r="K15" s="66">
        <f t="shared" si="3"/>
        <v>7</v>
      </c>
      <c r="L15" s="65">
        <f>VLOOKUP($A15,'Return Data'!$B$7:$R$2843,17,0)</f>
        <v>20.775200000000002</v>
      </c>
      <c r="M15" s="66">
        <f t="shared" si="4"/>
        <v>14</v>
      </c>
      <c r="N15" s="65">
        <f>VLOOKUP($A15,'Return Data'!$B$7:$R$2843,14,0)</f>
        <v>13.3689</v>
      </c>
      <c r="O15" s="66">
        <f t="shared" si="5"/>
        <v>20</v>
      </c>
      <c r="P15" s="65">
        <f>VLOOKUP($A15,'Return Data'!$B$7:$R$2843,15,0)</f>
        <v>13.8546</v>
      </c>
      <c r="Q15" s="66">
        <f t="shared" si="7"/>
        <v>21</v>
      </c>
      <c r="R15" s="65">
        <f>VLOOKUP($A15,'Return Data'!$B$7:$R$2843,16,0)</f>
        <v>16.109000000000002</v>
      </c>
      <c r="S15" s="67">
        <f t="shared" si="6"/>
        <v>19</v>
      </c>
    </row>
    <row r="16" spans="1:20" x14ac:dyDescent="0.3">
      <c r="A16" s="63" t="s">
        <v>1801</v>
      </c>
      <c r="B16" s="64">
        <f>VLOOKUP($A16,'Return Data'!$B$7:$R$2843,3,0)</f>
        <v>44365</v>
      </c>
      <c r="C16" s="65">
        <f>VLOOKUP($A16,'Return Data'!$B$7:$R$2843,4,0)</f>
        <v>936.17700000000002</v>
      </c>
      <c r="D16" s="65">
        <f>VLOOKUP($A16,'Return Data'!$B$7:$R$2843,10,0)</f>
        <v>10.190099999999999</v>
      </c>
      <c r="E16" s="66">
        <f t="shared" si="0"/>
        <v>20</v>
      </c>
      <c r="F16" s="65">
        <f>VLOOKUP($A16,'Return Data'!$B$7:$R$2843,11,0)</f>
        <v>24.035699999999999</v>
      </c>
      <c r="G16" s="66">
        <f t="shared" si="1"/>
        <v>7</v>
      </c>
      <c r="H16" s="65">
        <f>VLOOKUP($A16,'Return Data'!$B$7:$R$2843,12,0)</f>
        <v>51.276600000000002</v>
      </c>
      <c r="I16" s="66">
        <f t="shared" si="2"/>
        <v>3</v>
      </c>
      <c r="J16" s="65">
        <f>VLOOKUP($A16,'Return Data'!$B$7:$R$2843,13,0)</f>
        <v>68.529300000000006</v>
      </c>
      <c r="K16" s="66">
        <f t="shared" si="3"/>
        <v>6</v>
      </c>
      <c r="L16" s="65">
        <f>VLOOKUP($A16,'Return Data'!$B$7:$R$2843,17,0)</f>
        <v>14.050700000000001</v>
      </c>
      <c r="M16" s="66">
        <f t="shared" si="4"/>
        <v>28</v>
      </c>
      <c r="N16" s="65">
        <f>VLOOKUP($A16,'Return Data'!$B$7:$R$2843,14,0)</f>
        <v>13.678699999999999</v>
      </c>
      <c r="O16" s="66">
        <f t="shared" si="5"/>
        <v>18</v>
      </c>
      <c r="P16" s="65">
        <f>VLOOKUP($A16,'Return Data'!$B$7:$R$2843,15,0)</f>
        <v>14.991</v>
      </c>
      <c r="Q16" s="66">
        <f t="shared" si="7"/>
        <v>16</v>
      </c>
      <c r="R16" s="65">
        <f>VLOOKUP($A16,'Return Data'!$B$7:$R$2843,16,0)</f>
        <v>14.683</v>
      </c>
      <c r="S16" s="67">
        <f t="shared" si="6"/>
        <v>25</v>
      </c>
    </row>
    <row r="17" spans="1:19" x14ac:dyDescent="0.3">
      <c r="A17" s="126" t="s">
        <v>1795</v>
      </c>
      <c r="B17" s="64">
        <f>VLOOKUP($A17,'Return Data'!$B$7:$R$2843,3,0)</f>
        <v>44365</v>
      </c>
      <c r="C17" s="65">
        <f>VLOOKUP($A17,'Return Data'!$B$7:$R$2843,4,0)</f>
        <v>124.84520000000001</v>
      </c>
      <c r="D17" s="65">
        <f>VLOOKUP($A17,'Return Data'!$B$7:$R$2843,10,0)</f>
        <v>10.3703</v>
      </c>
      <c r="E17" s="66">
        <f t="shared" si="0"/>
        <v>18</v>
      </c>
      <c r="F17" s="65">
        <f>VLOOKUP($A17,'Return Data'!$B$7:$R$2843,11,0)</f>
        <v>17.452400000000001</v>
      </c>
      <c r="G17" s="66">
        <f t="shared" si="1"/>
        <v>23</v>
      </c>
      <c r="H17" s="65">
        <f>VLOOKUP($A17,'Return Data'!$B$7:$R$2843,12,0)</f>
        <v>38.044199999999996</v>
      </c>
      <c r="I17" s="66">
        <f t="shared" si="2"/>
        <v>21</v>
      </c>
      <c r="J17" s="65">
        <f>VLOOKUP($A17,'Return Data'!$B$7:$R$2843,13,0)</f>
        <v>60.576099999999997</v>
      </c>
      <c r="K17" s="66">
        <f t="shared" si="3"/>
        <v>19</v>
      </c>
      <c r="L17" s="65">
        <f>VLOOKUP($A17,'Return Data'!$B$7:$R$2843,17,0)</f>
        <v>18.8855</v>
      </c>
      <c r="M17" s="66">
        <f t="shared" si="4"/>
        <v>20</v>
      </c>
      <c r="N17" s="65">
        <f>VLOOKUP($A17,'Return Data'!$B$7:$R$2843,14,0)</f>
        <v>11.1706</v>
      </c>
      <c r="O17" s="66">
        <f t="shared" si="5"/>
        <v>24</v>
      </c>
      <c r="P17" s="65">
        <f>VLOOKUP($A17,'Return Data'!$B$7:$R$2843,15,0)</f>
        <v>13.0154</v>
      </c>
      <c r="Q17" s="66">
        <f t="shared" si="7"/>
        <v>23</v>
      </c>
      <c r="R17" s="65">
        <f>VLOOKUP($A17,'Return Data'!$B$7:$R$2843,16,0)</f>
        <v>14.9908</v>
      </c>
      <c r="S17" s="67">
        <f t="shared" si="6"/>
        <v>23</v>
      </c>
    </row>
    <row r="18" spans="1:19" x14ac:dyDescent="0.3">
      <c r="A18" s="127" t="s">
        <v>1265</v>
      </c>
      <c r="B18" s="64">
        <f>VLOOKUP($A18,'Return Data'!$B$7:$R$2843,3,0)</f>
        <v>44365</v>
      </c>
      <c r="C18" s="65">
        <f>VLOOKUP($A18,'Return Data'!$B$7:$R$2843,4,0)</f>
        <v>424.8</v>
      </c>
      <c r="D18" s="65">
        <f>VLOOKUP($A18,'Return Data'!$B$7:$R$2843,10,0)</f>
        <v>10.541499999999999</v>
      </c>
      <c r="E18" s="66">
        <f t="shared" si="0"/>
        <v>17</v>
      </c>
      <c r="F18" s="65">
        <f>VLOOKUP($A18,'Return Data'!$B$7:$R$2843,11,0)</f>
        <v>22.300899999999999</v>
      </c>
      <c r="G18" s="66">
        <f t="shared" si="1"/>
        <v>12</v>
      </c>
      <c r="H18" s="65">
        <f>VLOOKUP($A18,'Return Data'!$B$7:$R$2843,12,0)</f>
        <v>46.776299999999999</v>
      </c>
      <c r="I18" s="66">
        <f t="shared" si="2"/>
        <v>7</v>
      </c>
      <c r="J18" s="65">
        <f>VLOOKUP($A18,'Return Data'!$B$7:$R$2843,13,0)</f>
        <v>64.549099999999996</v>
      </c>
      <c r="K18" s="66">
        <f t="shared" si="3"/>
        <v>13</v>
      </c>
      <c r="L18" s="65">
        <f>VLOOKUP($A18,'Return Data'!$B$7:$R$2843,17,0)</f>
        <v>16.9283</v>
      </c>
      <c r="M18" s="66">
        <f t="shared" si="4"/>
        <v>23</v>
      </c>
      <c r="N18" s="65">
        <f>VLOOKUP($A18,'Return Data'!$B$7:$R$2843,14,0)</f>
        <v>13.4536</v>
      </c>
      <c r="O18" s="66">
        <f t="shared" si="5"/>
        <v>19</v>
      </c>
      <c r="P18" s="65">
        <f>VLOOKUP($A18,'Return Data'!$B$7:$R$2843,15,0)</f>
        <v>14.7479</v>
      </c>
      <c r="Q18" s="66">
        <f t="shared" si="7"/>
        <v>17</v>
      </c>
      <c r="R18" s="65">
        <f>VLOOKUP($A18,'Return Data'!$B$7:$R$2843,16,0)</f>
        <v>15.7844</v>
      </c>
      <c r="S18" s="67">
        <f t="shared" si="6"/>
        <v>21</v>
      </c>
    </row>
    <row r="19" spans="1:19" x14ac:dyDescent="0.3">
      <c r="A19" s="63" t="s">
        <v>1803</v>
      </c>
      <c r="B19" s="64">
        <f>VLOOKUP($A19,'Return Data'!$B$7:$R$2843,3,0)</f>
        <v>44365</v>
      </c>
      <c r="C19" s="65">
        <f>VLOOKUP($A19,'Return Data'!$B$7:$R$2843,4,0)</f>
        <v>32.450000000000003</v>
      </c>
      <c r="D19" s="65">
        <f>VLOOKUP($A19,'Return Data'!$B$7:$R$2843,10,0)</f>
        <v>11.9352</v>
      </c>
      <c r="E19" s="66">
        <f t="shared" si="0"/>
        <v>10</v>
      </c>
      <c r="F19" s="65">
        <f>VLOOKUP($A19,'Return Data'!$B$7:$R$2843,11,0)</f>
        <v>16.8948</v>
      </c>
      <c r="G19" s="66">
        <f t="shared" si="1"/>
        <v>25</v>
      </c>
      <c r="H19" s="65">
        <f>VLOOKUP($A19,'Return Data'!$B$7:$R$2843,12,0)</f>
        <v>37.035499999999999</v>
      </c>
      <c r="I19" s="66">
        <f t="shared" si="2"/>
        <v>23</v>
      </c>
      <c r="J19" s="65">
        <f>VLOOKUP($A19,'Return Data'!$B$7:$R$2843,13,0)</f>
        <v>56.914900000000003</v>
      </c>
      <c r="K19" s="66">
        <f t="shared" si="3"/>
        <v>23</v>
      </c>
      <c r="L19" s="65">
        <f>VLOOKUP($A19,'Return Data'!$B$7:$R$2843,17,0)</f>
        <v>21.582999999999998</v>
      </c>
      <c r="M19" s="66">
        <f t="shared" si="4"/>
        <v>10</v>
      </c>
      <c r="N19" s="65">
        <f>VLOOKUP($A19,'Return Data'!$B$7:$R$2843,14,0)</f>
        <v>12.7201</v>
      </c>
      <c r="O19" s="66">
        <f t="shared" si="5"/>
        <v>22</v>
      </c>
      <c r="P19" s="65">
        <f>VLOOKUP($A19,'Return Data'!$B$7:$R$2843,15,0)</f>
        <v>14.0154</v>
      </c>
      <c r="Q19" s="66">
        <f t="shared" si="7"/>
        <v>20</v>
      </c>
      <c r="R19" s="65">
        <f>VLOOKUP($A19,'Return Data'!$B$7:$R$2843,16,0)</f>
        <v>17.680900000000001</v>
      </c>
      <c r="S19" s="67">
        <f t="shared" si="6"/>
        <v>8</v>
      </c>
    </row>
    <row r="20" spans="1:19" x14ac:dyDescent="0.3">
      <c r="A20" s="63" t="s">
        <v>1825</v>
      </c>
      <c r="B20" s="64">
        <f>VLOOKUP($A20,'Return Data'!$B$7:$R$2843,3,0)</f>
        <v>44365</v>
      </c>
      <c r="C20" s="65">
        <f>VLOOKUP($A20,'Return Data'!$B$7:$R$2843,4,0)</f>
        <v>128.63</v>
      </c>
      <c r="D20" s="65">
        <f>VLOOKUP($A20,'Return Data'!$B$7:$R$2843,10,0)</f>
        <v>9.6964000000000006</v>
      </c>
      <c r="E20" s="66">
        <f t="shared" si="0"/>
        <v>22</v>
      </c>
      <c r="F20" s="65">
        <f>VLOOKUP($A20,'Return Data'!$B$7:$R$2843,11,0)</f>
        <v>16.386199999999999</v>
      </c>
      <c r="G20" s="66">
        <f t="shared" si="1"/>
        <v>26</v>
      </c>
      <c r="H20" s="65">
        <f>VLOOKUP($A20,'Return Data'!$B$7:$R$2843,12,0)</f>
        <v>36.318399999999997</v>
      </c>
      <c r="I20" s="66">
        <f t="shared" si="2"/>
        <v>26</v>
      </c>
      <c r="J20" s="65">
        <f>VLOOKUP($A20,'Return Data'!$B$7:$R$2843,13,0)</f>
        <v>54.103299999999997</v>
      </c>
      <c r="K20" s="66">
        <f t="shared" si="3"/>
        <v>27</v>
      </c>
      <c r="L20" s="65">
        <f>VLOOKUP($A20,'Return Data'!$B$7:$R$2843,17,0)</f>
        <v>15.7066</v>
      </c>
      <c r="M20" s="66">
        <f t="shared" si="4"/>
        <v>26</v>
      </c>
      <c r="N20" s="65">
        <f>VLOOKUP($A20,'Return Data'!$B$7:$R$2843,14,0)</f>
        <v>9.6033000000000008</v>
      </c>
      <c r="O20" s="66">
        <f t="shared" si="5"/>
        <v>27</v>
      </c>
      <c r="P20" s="65">
        <f>VLOOKUP($A20,'Return Data'!$B$7:$R$2843,15,0)</f>
        <v>11.5707</v>
      </c>
      <c r="Q20" s="66">
        <f t="shared" si="7"/>
        <v>25</v>
      </c>
      <c r="R20" s="65">
        <f>VLOOKUP($A20,'Return Data'!$B$7:$R$2843,16,0)</f>
        <v>14.6462</v>
      </c>
      <c r="S20" s="67">
        <f t="shared" si="6"/>
        <v>26</v>
      </c>
    </row>
    <row r="21" spans="1:19" x14ac:dyDescent="0.3">
      <c r="A21" s="63" t="s">
        <v>1268</v>
      </c>
      <c r="B21" s="64">
        <f>VLOOKUP($A21,'Return Data'!$B$7:$R$2843,3,0)</f>
        <v>44365</v>
      </c>
      <c r="C21" s="65">
        <f>VLOOKUP($A21,'Return Data'!$B$7:$R$2843,4,0)</f>
        <v>79.27</v>
      </c>
      <c r="D21" s="65">
        <f>VLOOKUP($A21,'Return Data'!$B$7:$R$2843,10,0)</f>
        <v>14.8508</v>
      </c>
      <c r="E21" s="66">
        <f t="shared" si="0"/>
        <v>4</v>
      </c>
      <c r="F21" s="65">
        <f>VLOOKUP($A21,'Return Data'!$B$7:$R$2843,11,0)</f>
        <v>25.7456</v>
      </c>
      <c r="G21" s="66">
        <f t="shared" si="1"/>
        <v>5</v>
      </c>
      <c r="H21" s="65">
        <f>VLOOKUP($A21,'Return Data'!$B$7:$R$2843,12,0)</f>
        <v>45.076900000000002</v>
      </c>
      <c r="I21" s="66">
        <f t="shared" si="2"/>
        <v>11</v>
      </c>
      <c r="J21" s="65">
        <f>VLOOKUP($A21,'Return Data'!$B$7:$R$2843,13,0)</f>
        <v>67.5899</v>
      </c>
      <c r="K21" s="66">
        <f t="shared" si="3"/>
        <v>8</v>
      </c>
      <c r="L21" s="65">
        <f>VLOOKUP($A21,'Return Data'!$B$7:$R$2843,17,0)</f>
        <v>24.597899999999999</v>
      </c>
      <c r="M21" s="66">
        <f t="shared" si="4"/>
        <v>7</v>
      </c>
      <c r="N21" s="65">
        <f>VLOOKUP($A21,'Return Data'!$B$7:$R$2843,14,0)</f>
        <v>13.9049</v>
      </c>
      <c r="O21" s="66">
        <f t="shared" si="5"/>
        <v>16</v>
      </c>
      <c r="P21" s="65">
        <f>VLOOKUP($A21,'Return Data'!$B$7:$R$2843,15,0)</f>
        <v>16.429200000000002</v>
      </c>
      <c r="Q21" s="66">
        <f t="shared" si="7"/>
        <v>11</v>
      </c>
      <c r="R21" s="65">
        <f>VLOOKUP($A21,'Return Data'!$B$7:$R$2843,16,0)</f>
        <v>19.2958</v>
      </c>
      <c r="S21" s="67">
        <f t="shared" si="6"/>
        <v>5</v>
      </c>
    </row>
    <row r="22" spans="1:19" x14ac:dyDescent="0.3">
      <c r="A22" s="63" t="s">
        <v>1269</v>
      </c>
      <c r="B22" s="64">
        <f>VLOOKUP($A22,'Return Data'!$B$7:$R$2843,3,0)</f>
        <v>44365</v>
      </c>
      <c r="C22" s="65">
        <f>VLOOKUP($A22,'Return Data'!$B$7:$R$2843,4,0)</f>
        <v>14.760999999999999</v>
      </c>
      <c r="D22" s="65">
        <f>VLOOKUP($A22,'Return Data'!$B$7:$R$2843,10,0)</f>
        <v>11.9521</v>
      </c>
      <c r="E22" s="66">
        <f t="shared" si="0"/>
        <v>9</v>
      </c>
      <c r="F22" s="65">
        <f>VLOOKUP($A22,'Return Data'!$B$7:$R$2843,11,0)</f>
        <v>24.658000000000001</v>
      </c>
      <c r="G22" s="66">
        <f t="shared" si="1"/>
        <v>6</v>
      </c>
      <c r="H22" s="65">
        <f>VLOOKUP($A22,'Return Data'!$B$7:$R$2843,12,0)</f>
        <v>46.415300000000002</v>
      </c>
      <c r="I22" s="66">
        <f t="shared" si="2"/>
        <v>8</v>
      </c>
      <c r="J22" s="65">
        <f>VLOOKUP($A22,'Return Data'!$B$7:$R$2843,13,0)</f>
        <v>57.388599999999997</v>
      </c>
      <c r="K22" s="66">
        <f t="shared" si="3"/>
        <v>22</v>
      </c>
      <c r="L22" s="65"/>
      <c r="M22" s="66"/>
      <c r="N22" s="65"/>
      <c r="O22" s="66"/>
      <c r="P22" s="65"/>
      <c r="Q22" s="66"/>
      <c r="R22" s="65">
        <f>VLOOKUP($A22,'Return Data'!$B$7:$R$2843,16,0)</f>
        <v>20.417400000000001</v>
      </c>
      <c r="S22" s="67">
        <f t="shared" si="6"/>
        <v>3</v>
      </c>
    </row>
    <row r="23" spans="1:19" x14ac:dyDescent="0.3">
      <c r="A23" s="63" t="s">
        <v>1805</v>
      </c>
      <c r="B23" s="64">
        <f>VLOOKUP($A23,'Return Data'!$B$7:$R$2843,3,0)</f>
        <v>44365</v>
      </c>
      <c r="C23" s="65">
        <f>VLOOKUP($A23,'Return Data'!$B$7:$R$2843,4,0)</f>
        <v>48.633699999999997</v>
      </c>
      <c r="D23" s="65">
        <f>VLOOKUP($A23,'Return Data'!$B$7:$R$2843,10,0)</f>
        <v>7.0746000000000002</v>
      </c>
      <c r="E23" s="66">
        <f t="shared" si="0"/>
        <v>33</v>
      </c>
      <c r="F23" s="65">
        <f>VLOOKUP($A23,'Return Data'!$B$7:$R$2843,11,0)</f>
        <v>16.2332</v>
      </c>
      <c r="G23" s="66">
        <f t="shared" si="1"/>
        <v>28</v>
      </c>
      <c r="H23" s="65">
        <f>VLOOKUP($A23,'Return Data'!$B$7:$R$2843,12,0)</f>
        <v>43.757399999999997</v>
      </c>
      <c r="I23" s="66">
        <f t="shared" si="2"/>
        <v>15</v>
      </c>
      <c r="J23" s="65">
        <f>VLOOKUP($A23,'Return Data'!$B$7:$R$2843,13,0)</f>
        <v>55.837800000000001</v>
      </c>
      <c r="K23" s="66">
        <f t="shared" si="3"/>
        <v>25</v>
      </c>
      <c r="L23" s="65">
        <f>VLOOKUP($A23,'Return Data'!$B$7:$R$2843,17,0)</f>
        <v>20.281300000000002</v>
      </c>
      <c r="M23" s="66">
        <f t="shared" si="4"/>
        <v>16</v>
      </c>
      <c r="N23" s="65">
        <f>VLOOKUP($A23,'Return Data'!$B$7:$R$2843,14,0)</f>
        <v>14.1616</v>
      </c>
      <c r="O23" s="66">
        <f t="shared" si="5"/>
        <v>15</v>
      </c>
      <c r="P23" s="65">
        <f>VLOOKUP($A23,'Return Data'!$B$7:$R$2843,15,0)</f>
        <v>17.408999999999999</v>
      </c>
      <c r="Q23" s="66">
        <f t="shared" si="7"/>
        <v>7</v>
      </c>
      <c r="R23" s="65">
        <f>VLOOKUP($A23,'Return Data'!$B$7:$R$2843,16,0)</f>
        <v>16.1096</v>
      </c>
      <c r="S23" s="67">
        <f t="shared" si="6"/>
        <v>18</v>
      </c>
    </row>
    <row r="24" spans="1:19" x14ac:dyDescent="0.3">
      <c r="A24" s="63" t="s">
        <v>1813</v>
      </c>
      <c r="B24" s="64">
        <f>VLOOKUP($A24,'Return Data'!$B$7:$R$2843,3,0)</f>
        <v>44365</v>
      </c>
      <c r="C24" s="65">
        <f>VLOOKUP($A24,'Return Data'!$B$7:$R$2843,4,0)</f>
        <v>52.073</v>
      </c>
      <c r="D24" s="65">
        <f>VLOOKUP($A24,'Return Data'!$B$7:$R$2843,10,0)</f>
        <v>8.7187000000000001</v>
      </c>
      <c r="E24" s="66">
        <f t="shared" si="0"/>
        <v>31</v>
      </c>
      <c r="F24" s="65">
        <f>VLOOKUP($A24,'Return Data'!$B$7:$R$2843,11,0)</f>
        <v>16.361599999999999</v>
      </c>
      <c r="G24" s="66">
        <f t="shared" si="1"/>
        <v>27</v>
      </c>
      <c r="H24" s="65">
        <f>VLOOKUP($A24,'Return Data'!$B$7:$R$2843,12,0)</f>
        <v>36.209800000000001</v>
      </c>
      <c r="I24" s="66">
        <f t="shared" si="2"/>
        <v>27</v>
      </c>
      <c r="J24" s="65">
        <f>VLOOKUP($A24,'Return Data'!$B$7:$R$2843,13,0)</f>
        <v>54.180700000000002</v>
      </c>
      <c r="K24" s="66">
        <f t="shared" si="3"/>
        <v>26</v>
      </c>
      <c r="L24" s="65">
        <f>VLOOKUP($A24,'Return Data'!$B$7:$R$2843,17,0)</f>
        <v>16.6934</v>
      </c>
      <c r="M24" s="66">
        <f t="shared" si="4"/>
        <v>24</v>
      </c>
      <c r="N24" s="65">
        <f>VLOOKUP($A24,'Return Data'!$B$7:$R$2843,14,0)</f>
        <v>14.2346</v>
      </c>
      <c r="O24" s="66">
        <f t="shared" si="5"/>
        <v>14</v>
      </c>
      <c r="P24" s="65">
        <f>VLOOKUP($A24,'Return Data'!$B$7:$R$2843,15,0)</f>
        <v>16.268899999999999</v>
      </c>
      <c r="Q24" s="66">
        <f t="shared" si="7"/>
        <v>12</v>
      </c>
      <c r="R24" s="65">
        <f>VLOOKUP($A24,'Return Data'!$B$7:$R$2843,16,0)</f>
        <v>17.410599999999999</v>
      </c>
      <c r="S24" s="67">
        <f t="shared" si="6"/>
        <v>9</v>
      </c>
    </row>
    <row r="25" spans="1:19" x14ac:dyDescent="0.3">
      <c r="A25" s="63" t="s">
        <v>1827</v>
      </c>
      <c r="B25" s="64">
        <f>VLOOKUP($A25,'Return Data'!$B$7:$R$2843,3,0)</f>
        <v>44365</v>
      </c>
      <c r="C25" s="65">
        <f>VLOOKUP($A25,'Return Data'!$B$7:$R$2843,4,0)</f>
        <v>115.563</v>
      </c>
      <c r="D25" s="65">
        <f>VLOOKUP($A25,'Return Data'!$B$7:$R$2843,10,0)</f>
        <v>10.555899999999999</v>
      </c>
      <c r="E25" s="66">
        <f t="shared" si="0"/>
        <v>16</v>
      </c>
      <c r="F25" s="65">
        <f>VLOOKUP($A25,'Return Data'!$B$7:$R$2843,11,0)</f>
        <v>16.973700000000001</v>
      </c>
      <c r="G25" s="66">
        <f t="shared" si="1"/>
        <v>24</v>
      </c>
      <c r="H25" s="65">
        <f>VLOOKUP($A25,'Return Data'!$B$7:$R$2843,12,0)</f>
        <v>33.623600000000003</v>
      </c>
      <c r="I25" s="66">
        <f t="shared" si="2"/>
        <v>29</v>
      </c>
      <c r="J25" s="65">
        <f>VLOOKUP($A25,'Return Data'!$B$7:$R$2843,13,0)</f>
        <v>53.282800000000002</v>
      </c>
      <c r="K25" s="66">
        <f t="shared" si="3"/>
        <v>28</v>
      </c>
      <c r="L25" s="65">
        <f>VLOOKUP($A25,'Return Data'!$B$7:$R$2843,17,0)</f>
        <v>16.1069</v>
      </c>
      <c r="M25" s="66">
        <f t="shared" si="4"/>
        <v>25</v>
      </c>
      <c r="N25" s="65">
        <f>VLOOKUP($A25,'Return Data'!$B$7:$R$2843,14,0)</f>
        <v>10.4298</v>
      </c>
      <c r="O25" s="66">
        <f t="shared" si="5"/>
        <v>26</v>
      </c>
      <c r="P25" s="65">
        <f>VLOOKUP($A25,'Return Data'!$B$7:$R$2843,15,0)</f>
        <v>13.1835</v>
      </c>
      <c r="Q25" s="66">
        <f t="shared" si="7"/>
        <v>22</v>
      </c>
      <c r="R25" s="65">
        <f>VLOOKUP($A25,'Return Data'!$B$7:$R$2843,16,0)</f>
        <v>14.0273</v>
      </c>
      <c r="S25" s="67">
        <f t="shared" si="6"/>
        <v>28</v>
      </c>
    </row>
    <row r="26" spans="1:19" x14ac:dyDescent="0.3">
      <c r="A26" s="63" t="s">
        <v>1830</v>
      </c>
      <c r="B26" s="64">
        <f>VLOOKUP($A26,'Return Data'!$B$7:$R$2843,3,0)</f>
        <v>44365</v>
      </c>
      <c r="C26" s="65">
        <f>VLOOKUP($A26,'Return Data'!$B$7:$R$2843,4,0)</f>
        <v>64.918099999999995</v>
      </c>
      <c r="D26" s="65">
        <f>VLOOKUP($A26,'Return Data'!$B$7:$R$2843,10,0)</f>
        <v>9.1570999999999998</v>
      </c>
      <c r="E26" s="66">
        <f t="shared" si="0"/>
        <v>28</v>
      </c>
      <c r="F26" s="65">
        <f>VLOOKUP($A26,'Return Data'!$B$7:$R$2843,11,0)</f>
        <v>12.0319</v>
      </c>
      <c r="G26" s="66">
        <f t="shared" si="1"/>
        <v>33</v>
      </c>
      <c r="H26" s="65">
        <f>VLOOKUP($A26,'Return Data'!$B$7:$R$2843,12,0)</f>
        <v>30.872699999999998</v>
      </c>
      <c r="I26" s="66">
        <f t="shared" si="2"/>
        <v>30</v>
      </c>
      <c r="J26" s="65">
        <f>VLOOKUP($A26,'Return Data'!$B$7:$R$2843,13,0)</f>
        <v>43.3371</v>
      </c>
      <c r="K26" s="66">
        <f t="shared" si="3"/>
        <v>34</v>
      </c>
      <c r="L26" s="65">
        <f>VLOOKUP($A26,'Return Data'!$B$7:$R$2843,17,0)</f>
        <v>14.859500000000001</v>
      </c>
      <c r="M26" s="66">
        <f t="shared" si="4"/>
        <v>27</v>
      </c>
      <c r="N26" s="65">
        <f>VLOOKUP($A26,'Return Data'!$B$7:$R$2843,14,0)</f>
        <v>12.2263</v>
      </c>
      <c r="O26" s="66">
        <f t="shared" si="5"/>
        <v>23</v>
      </c>
      <c r="P26" s="65">
        <f>VLOOKUP($A26,'Return Data'!$B$7:$R$2843,15,0)</f>
        <v>10.8101</v>
      </c>
      <c r="Q26" s="66">
        <f t="shared" si="7"/>
        <v>26</v>
      </c>
      <c r="R26" s="65">
        <f>VLOOKUP($A26,'Return Data'!$B$7:$R$2843,16,0)</f>
        <v>10.691000000000001</v>
      </c>
      <c r="S26" s="67">
        <f t="shared" si="6"/>
        <v>33</v>
      </c>
    </row>
    <row r="27" spans="1:19" x14ac:dyDescent="0.3">
      <c r="A27" s="63" t="s">
        <v>1271</v>
      </c>
      <c r="B27" s="64">
        <f>VLOOKUP($A27,'Return Data'!$B$7:$R$2843,3,0)</f>
        <v>44365</v>
      </c>
      <c r="C27" s="65">
        <f>VLOOKUP($A27,'Return Data'!$B$7:$R$2843,4,0)</f>
        <v>19.130600000000001</v>
      </c>
      <c r="D27" s="65">
        <f>VLOOKUP($A27,'Return Data'!$B$7:$R$2843,10,0)</f>
        <v>16.117599999999999</v>
      </c>
      <c r="E27" s="66">
        <f t="shared" si="0"/>
        <v>2</v>
      </c>
      <c r="F27" s="65">
        <f>VLOOKUP($A27,'Return Data'!$B$7:$R$2843,11,0)</f>
        <v>31.6755</v>
      </c>
      <c r="G27" s="66">
        <f t="shared" si="1"/>
        <v>2</v>
      </c>
      <c r="H27" s="65">
        <f>VLOOKUP($A27,'Return Data'!$B$7:$R$2843,12,0)</f>
        <v>52.989699999999999</v>
      </c>
      <c r="I27" s="66">
        <f t="shared" si="2"/>
        <v>2</v>
      </c>
      <c r="J27" s="65">
        <f>VLOOKUP($A27,'Return Data'!$B$7:$R$2843,13,0)</f>
        <v>74.509500000000003</v>
      </c>
      <c r="K27" s="66">
        <f t="shared" si="3"/>
        <v>3</v>
      </c>
      <c r="L27" s="65">
        <f>VLOOKUP($A27,'Return Data'!$B$7:$R$2843,17,0)</f>
        <v>29.311399999999999</v>
      </c>
      <c r="M27" s="66">
        <f t="shared" si="4"/>
        <v>4</v>
      </c>
      <c r="N27" s="65">
        <f>VLOOKUP($A27,'Return Data'!$B$7:$R$2843,14,0)</f>
        <v>20.514800000000001</v>
      </c>
      <c r="O27" s="66">
        <f t="shared" si="5"/>
        <v>4</v>
      </c>
      <c r="P27" s="65"/>
      <c r="Q27" s="66"/>
      <c r="R27" s="65">
        <f>VLOOKUP($A27,'Return Data'!$B$7:$R$2843,16,0)</f>
        <v>17.111499999999999</v>
      </c>
      <c r="S27" s="67">
        <f t="shared" si="6"/>
        <v>12</v>
      </c>
    </row>
    <row r="28" spans="1:19" x14ac:dyDescent="0.3">
      <c r="A28" s="63" t="s">
        <v>1823</v>
      </c>
      <c r="B28" s="64">
        <f>VLOOKUP($A28,'Return Data'!$B$7:$R$2843,3,0)</f>
        <v>44365</v>
      </c>
      <c r="C28" s="65">
        <f>VLOOKUP($A28,'Return Data'!$B$7:$R$2843,4,0)</f>
        <v>35.167299999999997</v>
      </c>
      <c r="D28" s="65">
        <f>VLOOKUP($A28,'Return Data'!$B$7:$R$2843,10,0)</f>
        <v>4.8837000000000002</v>
      </c>
      <c r="E28" s="66">
        <f t="shared" si="0"/>
        <v>34</v>
      </c>
      <c r="F28" s="65">
        <f>VLOOKUP($A28,'Return Data'!$B$7:$R$2843,11,0)</f>
        <v>12.749000000000001</v>
      </c>
      <c r="G28" s="66">
        <f t="shared" si="1"/>
        <v>32</v>
      </c>
      <c r="H28" s="65">
        <f>VLOOKUP($A28,'Return Data'!$B$7:$R$2843,12,0)</f>
        <v>28.954000000000001</v>
      </c>
      <c r="I28" s="66">
        <f t="shared" si="2"/>
        <v>33</v>
      </c>
      <c r="J28" s="65">
        <f>VLOOKUP($A28,'Return Data'!$B$7:$R$2843,13,0)</f>
        <v>48.214500000000001</v>
      </c>
      <c r="K28" s="66">
        <f t="shared" si="3"/>
        <v>31</v>
      </c>
      <c r="L28" s="65">
        <f>VLOOKUP($A28,'Return Data'!$B$7:$R$2843,17,0)</f>
        <v>13.208500000000001</v>
      </c>
      <c r="M28" s="66">
        <f t="shared" si="4"/>
        <v>30</v>
      </c>
      <c r="N28" s="65">
        <f>VLOOKUP($A28,'Return Data'!$B$7:$R$2843,14,0)</f>
        <v>8.3239000000000001</v>
      </c>
      <c r="O28" s="66">
        <f t="shared" si="5"/>
        <v>28</v>
      </c>
      <c r="P28" s="65">
        <f>VLOOKUP($A28,'Return Data'!$B$7:$R$2843,15,0)</f>
        <v>14.098699999999999</v>
      </c>
      <c r="Q28" s="66">
        <f t="shared" si="7"/>
        <v>19</v>
      </c>
      <c r="R28" s="65">
        <f>VLOOKUP($A28,'Return Data'!$B$7:$R$2843,16,0)</f>
        <v>19.243400000000001</v>
      </c>
      <c r="S28" s="67">
        <f t="shared" si="6"/>
        <v>6</v>
      </c>
    </row>
    <row r="29" spans="1:19" x14ac:dyDescent="0.3">
      <c r="A29" s="63" t="s">
        <v>2019</v>
      </c>
      <c r="B29" s="64">
        <f>VLOOKUP($A29,'Return Data'!$B$7:$R$2843,3,0)</f>
        <v>44365</v>
      </c>
      <c r="C29" s="65">
        <f>VLOOKUP($A29,'Return Data'!$B$7:$R$2843,4,0)</f>
        <v>15.022500000000001</v>
      </c>
      <c r="D29" s="65">
        <f>VLOOKUP($A29,'Return Data'!$B$7:$R$2843,10,0)</f>
        <v>11.2234</v>
      </c>
      <c r="E29" s="66">
        <f t="shared" si="0"/>
        <v>13</v>
      </c>
      <c r="F29" s="65">
        <f>VLOOKUP($A29,'Return Data'!$B$7:$R$2843,11,0)</f>
        <v>18.574000000000002</v>
      </c>
      <c r="G29" s="66">
        <f t="shared" si="1"/>
        <v>20</v>
      </c>
      <c r="H29" s="65">
        <f>VLOOKUP($A29,'Return Data'!$B$7:$R$2843,12,0)</f>
        <v>36.624099999999999</v>
      </c>
      <c r="I29" s="66">
        <f t="shared" si="2"/>
        <v>24</v>
      </c>
      <c r="J29" s="65">
        <f>VLOOKUP($A29,'Return Data'!$B$7:$R$2843,13,0)</f>
        <v>56.909300000000002</v>
      </c>
      <c r="K29" s="66">
        <f t="shared" si="3"/>
        <v>24</v>
      </c>
      <c r="L29" s="65">
        <f>VLOOKUP($A29,'Return Data'!$B$7:$R$2843,17,0)</f>
        <v>17.590399999999999</v>
      </c>
      <c r="M29" s="66">
        <f t="shared" si="4"/>
        <v>22</v>
      </c>
      <c r="N29" s="65"/>
      <c r="O29" s="66"/>
      <c r="P29" s="65"/>
      <c r="Q29" s="66"/>
      <c r="R29" s="65">
        <f>VLOOKUP($A29,'Return Data'!$B$7:$R$2843,16,0)</f>
        <v>14.818</v>
      </c>
      <c r="S29" s="67">
        <f t="shared" si="6"/>
        <v>24</v>
      </c>
    </row>
    <row r="30" spans="1:19" x14ac:dyDescent="0.3">
      <c r="A30" s="63" t="s">
        <v>1274</v>
      </c>
      <c r="B30" s="64">
        <f>VLOOKUP($A30,'Return Data'!$B$7:$R$2843,3,0)</f>
        <v>44365</v>
      </c>
      <c r="C30" s="65">
        <f>VLOOKUP($A30,'Return Data'!$B$7:$R$2843,4,0)</f>
        <v>129.71449999999999</v>
      </c>
      <c r="D30" s="65">
        <f>VLOOKUP($A30,'Return Data'!$B$7:$R$2843,10,0)</f>
        <v>8.9384999999999994</v>
      </c>
      <c r="E30" s="66">
        <f t="shared" si="0"/>
        <v>30</v>
      </c>
      <c r="F30" s="65">
        <f>VLOOKUP($A30,'Return Data'!$B$7:$R$2843,11,0)</f>
        <v>26.059200000000001</v>
      </c>
      <c r="G30" s="66">
        <f t="shared" si="1"/>
        <v>3</v>
      </c>
      <c r="H30" s="65">
        <f>VLOOKUP($A30,'Return Data'!$B$7:$R$2843,12,0)</f>
        <v>47.477800000000002</v>
      </c>
      <c r="I30" s="66">
        <f t="shared" si="2"/>
        <v>6</v>
      </c>
      <c r="J30" s="65">
        <f>VLOOKUP($A30,'Return Data'!$B$7:$R$2843,13,0)</f>
        <v>72.141499999999994</v>
      </c>
      <c r="K30" s="66">
        <f t="shared" si="3"/>
        <v>4</v>
      </c>
      <c r="L30" s="65">
        <f>VLOOKUP($A30,'Return Data'!$B$7:$R$2843,17,0)</f>
        <v>12.584</v>
      </c>
      <c r="M30" s="66">
        <f t="shared" si="4"/>
        <v>31</v>
      </c>
      <c r="N30" s="65">
        <f>VLOOKUP($A30,'Return Data'!$B$7:$R$2843,14,0)</f>
        <v>11.1579</v>
      </c>
      <c r="O30" s="66">
        <f t="shared" si="5"/>
        <v>25</v>
      </c>
      <c r="P30" s="65">
        <f>VLOOKUP($A30,'Return Data'!$B$7:$R$2843,15,0)</f>
        <v>12.4483</v>
      </c>
      <c r="Q30" s="66">
        <f t="shared" si="7"/>
        <v>24</v>
      </c>
      <c r="R30" s="65">
        <f>VLOOKUP($A30,'Return Data'!$B$7:$R$2843,16,0)</f>
        <v>13.415100000000001</v>
      </c>
      <c r="S30" s="67">
        <f t="shared" si="6"/>
        <v>29</v>
      </c>
    </row>
    <row r="31" spans="1:19" x14ac:dyDescent="0.3">
      <c r="A31" s="63" t="s">
        <v>1785</v>
      </c>
      <c r="B31" s="64">
        <f>VLOOKUP($A31,'Return Data'!$B$7:$R$2843,3,0)</f>
        <v>44365</v>
      </c>
      <c r="C31" s="65">
        <f>VLOOKUP($A31,'Return Data'!$B$7:$R$2843,4,0)</f>
        <v>44.414400000000001</v>
      </c>
      <c r="D31" s="65">
        <f>VLOOKUP($A31,'Return Data'!$B$7:$R$2843,10,0)</f>
        <v>10.908200000000001</v>
      </c>
      <c r="E31" s="66">
        <f t="shared" si="0"/>
        <v>15</v>
      </c>
      <c r="F31" s="65">
        <f>VLOOKUP($A31,'Return Data'!$B$7:$R$2843,11,0)</f>
        <v>22.099399999999999</v>
      </c>
      <c r="G31" s="66">
        <f t="shared" si="1"/>
        <v>13</v>
      </c>
      <c r="H31" s="65">
        <f>VLOOKUP($A31,'Return Data'!$B$7:$R$2843,12,0)</f>
        <v>35.669899999999998</v>
      </c>
      <c r="I31" s="66">
        <f t="shared" si="2"/>
        <v>28</v>
      </c>
      <c r="J31" s="65">
        <f>VLOOKUP($A31,'Return Data'!$B$7:$R$2843,13,0)</f>
        <v>62.0715</v>
      </c>
      <c r="K31" s="66">
        <f t="shared" si="3"/>
        <v>18</v>
      </c>
      <c r="L31" s="65">
        <f>VLOOKUP($A31,'Return Data'!$B$7:$R$2843,17,0)</f>
        <v>30.769100000000002</v>
      </c>
      <c r="M31" s="66">
        <f t="shared" si="4"/>
        <v>3</v>
      </c>
      <c r="N31" s="65">
        <f>VLOOKUP($A31,'Return Data'!$B$7:$R$2843,14,0)</f>
        <v>21.184799999999999</v>
      </c>
      <c r="O31" s="66">
        <f t="shared" si="5"/>
        <v>3</v>
      </c>
      <c r="P31" s="65">
        <f>VLOOKUP($A31,'Return Data'!$B$7:$R$2843,15,0)</f>
        <v>20.362500000000001</v>
      </c>
      <c r="Q31" s="66">
        <f t="shared" si="7"/>
        <v>3</v>
      </c>
      <c r="R31" s="65">
        <f>VLOOKUP($A31,'Return Data'!$B$7:$R$2843,16,0)</f>
        <v>20.312899999999999</v>
      </c>
      <c r="S31" s="67">
        <f t="shared" si="6"/>
        <v>4</v>
      </c>
    </row>
    <row r="32" spans="1:19" x14ac:dyDescent="0.3">
      <c r="A32" s="63" t="s">
        <v>1814</v>
      </c>
      <c r="B32" s="64">
        <f>VLOOKUP($A32,'Return Data'!$B$7:$R$2843,3,0)</f>
        <v>44365</v>
      </c>
      <c r="C32" s="65">
        <f>VLOOKUP($A32,'Return Data'!$B$7:$R$2843,4,0)</f>
        <v>25.26</v>
      </c>
      <c r="D32" s="65">
        <f>VLOOKUP($A32,'Return Data'!$B$7:$R$2843,10,0)</f>
        <v>16.084599999999998</v>
      </c>
      <c r="E32" s="66">
        <f t="shared" si="0"/>
        <v>3</v>
      </c>
      <c r="F32" s="65">
        <f>VLOOKUP($A32,'Return Data'!$B$7:$R$2843,11,0)</f>
        <v>26.047899999999998</v>
      </c>
      <c r="G32" s="66">
        <f t="shared" si="1"/>
        <v>4</v>
      </c>
      <c r="H32" s="65">
        <f>VLOOKUP($A32,'Return Data'!$B$7:$R$2843,12,0)</f>
        <v>47.546700000000001</v>
      </c>
      <c r="I32" s="66">
        <f t="shared" si="2"/>
        <v>5</v>
      </c>
      <c r="J32" s="65">
        <f>VLOOKUP($A32,'Return Data'!$B$7:$R$2843,13,0)</f>
        <v>80.945599999999999</v>
      </c>
      <c r="K32" s="66">
        <f t="shared" si="3"/>
        <v>2</v>
      </c>
      <c r="L32" s="65">
        <f>VLOOKUP($A32,'Return Data'!$B$7:$R$2843,17,0)</f>
        <v>33.745800000000003</v>
      </c>
      <c r="M32" s="66">
        <f t="shared" si="4"/>
        <v>2</v>
      </c>
      <c r="N32" s="65">
        <f>VLOOKUP($A32,'Return Data'!$B$7:$R$2843,14,0)</f>
        <v>22.869299999999999</v>
      </c>
      <c r="O32" s="66">
        <f t="shared" si="5"/>
        <v>2</v>
      </c>
      <c r="P32" s="65">
        <f>VLOOKUP($A32,'Return Data'!$B$7:$R$2843,15,0)</f>
        <v>20.433199999999999</v>
      </c>
      <c r="Q32" s="66">
        <f t="shared" si="7"/>
        <v>2</v>
      </c>
      <c r="R32" s="65">
        <f>VLOOKUP($A32,'Return Data'!$B$7:$R$2843,16,0)</f>
        <v>15.856400000000001</v>
      </c>
      <c r="S32" s="67">
        <f t="shared" si="6"/>
        <v>20</v>
      </c>
    </row>
    <row r="33" spans="1:19" x14ac:dyDescent="0.3">
      <c r="A33" s="63" t="s">
        <v>1276</v>
      </c>
      <c r="B33" s="64">
        <f>VLOOKUP($A33,'Return Data'!$B$7:$R$2843,3,0)</f>
        <v>44365</v>
      </c>
      <c r="C33" s="65">
        <f>VLOOKUP($A33,'Return Data'!$B$7:$R$2843,4,0)</f>
        <v>212.62</v>
      </c>
      <c r="D33" s="65">
        <f>VLOOKUP($A33,'Return Data'!$B$7:$R$2843,10,0)</f>
        <v>12.319100000000001</v>
      </c>
      <c r="E33" s="66">
        <f t="shared" si="0"/>
        <v>6</v>
      </c>
      <c r="F33" s="65">
        <f>VLOOKUP($A33,'Return Data'!$B$7:$R$2843,11,0)</f>
        <v>23.659400000000002</v>
      </c>
      <c r="G33" s="66">
        <f t="shared" si="1"/>
        <v>8</v>
      </c>
      <c r="H33" s="65">
        <f>VLOOKUP($A33,'Return Data'!$B$7:$R$2843,12,0)</f>
        <v>43.954000000000001</v>
      </c>
      <c r="I33" s="66">
        <f t="shared" si="2"/>
        <v>14</v>
      </c>
      <c r="J33" s="65">
        <f>VLOOKUP($A33,'Return Data'!$B$7:$R$2843,13,0)</f>
        <v>64.975200000000001</v>
      </c>
      <c r="K33" s="66">
        <f t="shared" si="3"/>
        <v>12</v>
      </c>
      <c r="L33" s="65">
        <f>VLOOKUP($A33,'Return Data'!$B$7:$R$2843,17,0)</f>
        <v>20.0931</v>
      </c>
      <c r="M33" s="66">
        <f t="shared" si="4"/>
        <v>17</v>
      </c>
      <c r="N33" s="65">
        <f>VLOOKUP($A33,'Return Data'!$B$7:$R$2843,14,0)</f>
        <v>12.8489</v>
      </c>
      <c r="O33" s="66">
        <f t="shared" si="5"/>
        <v>21</v>
      </c>
      <c r="P33" s="65">
        <f>VLOOKUP($A33,'Return Data'!$B$7:$R$2843,15,0)</f>
        <v>16.732900000000001</v>
      </c>
      <c r="Q33" s="66">
        <f t="shared" si="7"/>
        <v>10</v>
      </c>
      <c r="R33" s="65">
        <f>VLOOKUP($A33,'Return Data'!$B$7:$R$2843,16,0)</f>
        <v>16.5351</v>
      </c>
      <c r="S33" s="67">
        <f t="shared" si="6"/>
        <v>14</v>
      </c>
    </row>
    <row r="34" spans="1:19" x14ac:dyDescent="0.3">
      <c r="A34" s="63" t="s">
        <v>1278</v>
      </c>
      <c r="B34" s="64">
        <f>VLOOKUP($A34,'Return Data'!$B$7:$R$2843,3,0)</f>
        <v>44365</v>
      </c>
      <c r="C34" s="65">
        <f>VLOOKUP($A34,'Return Data'!$B$7:$R$2843,4,0)</f>
        <v>364.3519</v>
      </c>
      <c r="D34" s="65">
        <f>VLOOKUP($A34,'Return Data'!$B$7:$R$2843,10,0)</f>
        <v>20.947900000000001</v>
      </c>
      <c r="E34" s="66">
        <f t="shared" si="0"/>
        <v>1</v>
      </c>
      <c r="F34" s="65">
        <f>VLOOKUP($A34,'Return Data'!$B$7:$R$2843,11,0)</f>
        <v>36.841900000000003</v>
      </c>
      <c r="G34" s="66">
        <f t="shared" si="1"/>
        <v>1</v>
      </c>
      <c r="H34" s="65">
        <f>VLOOKUP($A34,'Return Data'!$B$7:$R$2843,12,0)</f>
        <v>55.278700000000001</v>
      </c>
      <c r="I34" s="66">
        <f t="shared" si="2"/>
        <v>1</v>
      </c>
      <c r="J34" s="65">
        <f>VLOOKUP($A34,'Return Data'!$B$7:$R$2843,13,0)</f>
        <v>99.863200000000006</v>
      </c>
      <c r="K34" s="66">
        <f t="shared" si="3"/>
        <v>1</v>
      </c>
      <c r="L34" s="65">
        <f>VLOOKUP($A34,'Return Data'!$B$7:$R$2843,17,0)</f>
        <v>41.008400000000002</v>
      </c>
      <c r="M34" s="66">
        <f t="shared" si="4"/>
        <v>1</v>
      </c>
      <c r="N34" s="65">
        <f>VLOOKUP($A34,'Return Data'!$B$7:$R$2843,14,0)</f>
        <v>26.795400000000001</v>
      </c>
      <c r="O34" s="66">
        <f t="shared" si="5"/>
        <v>1</v>
      </c>
      <c r="P34" s="65">
        <f>VLOOKUP($A34,'Return Data'!$B$7:$R$2843,15,0)</f>
        <v>22.778099999999998</v>
      </c>
      <c r="Q34" s="66">
        <f t="shared" si="7"/>
        <v>1</v>
      </c>
      <c r="R34" s="65">
        <f>VLOOKUP($A34,'Return Data'!$B$7:$R$2843,16,0)</f>
        <v>20.782900000000001</v>
      </c>
      <c r="S34" s="67">
        <f t="shared" si="6"/>
        <v>2</v>
      </c>
    </row>
    <row r="35" spans="1:19" x14ac:dyDescent="0.3">
      <c r="A35" s="63" t="s">
        <v>1816</v>
      </c>
      <c r="B35" s="64">
        <f>VLOOKUP($A35,'Return Data'!$B$7:$R$2843,3,0)</f>
        <v>44365</v>
      </c>
      <c r="C35" s="65">
        <f>VLOOKUP($A35,'Return Data'!$B$7:$R$2843,4,0)</f>
        <v>73.032499999999999</v>
      </c>
      <c r="D35" s="65">
        <f>VLOOKUP($A35,'Return Data'!$B$7:$R$2843,10,0)</f>
        <v>9.2383000000000006</v>
      </c>
      <c r="E35" s="66">
        <f t="shared" si="0"/>
        <v>26</v>
      </c>
      <c r="F35" s="65">
        <f>VLOOKUP($A35,'Return Data'!$B$7:$R$2843,11,0)</f>
        <v>18.816800000000001</v>
      </c>
      <c r="G35" s="66">
        <f t="shared" si="1"/>
        <v>19</v>
      </c>
      <c r="H35" s="65">
        <f>VLOOKUP($A35,'Return Data'!$B$7:$R$2843,12,0)</f>
        <v>42.945599999999999</v>
      </c>
      <c r="I35" s="66">
        <f t="shared" si="2"/>
        <v>16</v>
      </c>
      <c r="J35" s="65">
        <f>VLOOKUP($A35,'Return Data'!$B$7:$R$2843,13,0)</f>
        <v>62.402000000000001</v>
      </c>
      <c r="K35" s="66">
        <f t="shared" si="3"/>
        <v>17</v>
      </c>
      <c r="L35" s="65">
        <f>VLOOKUP($A35,'Return Data'!$B$7:$R$2843,17,0)</f>
        <v>18.311800000000002</v>
      </c>
      <c r="M35" s="66">
        <f t="shared" si="4"/>
        <v>21</v>
      </c>
      <c r="N35" s="65">
        <f>VLOOKUP($A35,'Return Data'!$B$7:$R$2843,14,0)</f>
        <v>13.833600000000001</v>
      </c>
      <c r="O35" s="66">
        <f t="shared" si="5"/>
        <v>17</v>
      </c>
      <c r="P35" s="65">
        <f>VLOOKUP($A35,'Return Data'!$B$7:$R$2843,15,0)</f>
        <v>15.521699999999999</v>
      </c>
      <c r="Q35" s="66">
        <f t="shared" si="7"/>
        <v>14</v>
      </c>
      <c r="R35" s="65">
        <f>VLOOKUP($A35,'Return Data'!$B$7:$R$2843,16,0)</f>
        <v>17.242999999999999</v>
      </c>
      <c r="S35" s="67">
        <f t="shared" si="6"/>
        <v>11</v>
      </c>
    </row>
    <row r="36" spans="1:19" x14ac:dyDescent="0.3">
      <c r="A36" s="63" t="s">
        <v>1818</v>
      </c>
      <c r="B36" s="64">
        <f>VLOOKUP($A36,'Return Data'!$B$7:$R$2843,3,0)</f>
        <v>44365</v>
      </c>
      <c r="C36" s="65">
        <f>VLOOKUP($A36,'Return Data'!$B$7:$R$2843,4,0)</f>
        <v>13.8132</v>
      </c>
      <c r="D36" s="65">
        <f>VLOOKUP($A36,'Return Data'!$B$7:$R$2843,10,0)</f>
        <v>7.3887</v>
      </c>
      <c r="E36" s="66">
        <f t="shared" si="0"/>
        <v>32</v>
      </c>
      <c r="F36" s="65">
        <f>VLOOKUP($A36,'Return Data'!$B$7:$R$2843,11,0)</f>
        <v>10.394299999999999</v>
      </c>
      <c r="G36" s="66">
        <f t="shared" si="1"/>
        <v>34</v>
      </c>
      <c r="H36" s="65">
        <f>VLOOKUP($A36,'Return Data'!$B$7:$R$2843,12,0)</f>
        <v>27.699000000000002</v>
      </c>
      <c r="I36" s="66">
        <f t="shared" si="2"/>
        <v>34</v>
      </c>
      <c r="J36" s="65">
        <f>VLOOKUP($A36,'Return Data'!$B$7:$R$2843,13,0)</f>
        <v>43.875500000000002</v>
      </c>
      <c r="K36" s="66">
        <f t="shared" si="3"/>
        <v>33</v>
      </c>
      <c r="L36" s="65">
        <f>VLOOKUP($A36,'Return Data'!$B$7:$R$2843,17,0)</f>
        <v>13.4236</v>
      </c>
      <c r="M36" s="66">
        <f t="shared" si="4"/>
        <v>29</v>
      </c>
      <c r="N36" s="65"/>
      <c r="O36" s="66"/>
      <c r="P36" s="65"/>
      <c r="Q36" s="66"/>
      <c r="R36" s="65">
        <f>VLOOKUP($A36,'Return Data'!$B$7:$R$2843,16,0)</f>
        <v>12.5943</v>
      </c>
      <c r="S36" s="67">
        <f t="shared" si="6"/>
        <v>32</v>
      </c>
    </row>
    <row r="37" spans="1:19" x14ac:dyDescent="0.3">
      <c r="A37" s="63" t="s">
        <v>1279</v>
      </c>
      <c r="B37" s="64">
        <f>VLOOKUP($A37,'Return Data'!$B$7:$R$2843,3,0)</f>
        <v>44365</v>
      </c>
      <c r="C37" s="65">
        <f>VLOOKUP($A37,'Return Data'!$B$7:$R$2843,4,0)</f>
        <v>14.9641</v>
      </c>
      <c r="D37" s="65">
        <f>VLOOKUP($A37,'Return Data'!$B$7:$R$2843,10,0)</f>
        <v>11.493499999999999</v>
      </c>
      <c r="E37" s="66">
        <f t="shared" si="0"/>
        <v>11</v>
      </c>
      <c r="F37" s="65">
        <f>VLOOKUP($A37,'Return Data'!$B$7:$R$2843,11,0)</f>
        <v>22.733000000000001</v>
      </c>
      <c r="G37" s="66">
        <f t="shared" si="1"/>
        <v>11</v>
      </c>
      <c r="H37" s="65">
        <f>VLOOKUP($A37,'Return Data'!$B$7:$R$2843,12,0)</f>
        <v>41.479100000000003</v>
      </c>
      <c r="I37" s="66">
        <f t="shared" si="2"/>
        <v>18</v>
      </c>
      <c r="J37" s="65">
        <f>VLOOKUP($A37,'Return Data'!$B$7:$R$2843,13,0)</f>
        <v>62.993400000000001</v>
      </c>
      <c r="K37" s="66">
        <f t="shared" si="3"/>
        <v>15</v>
      </c>
      <c r="L37" s="65"/>
      <c r="M37" s="66"/>
      <c r="N37" s="65"/>
      <c r="O37" s="66"/>
      <c r="P37" s="65"/>
      <c r="Q37" s="66"/>
      <c r="R37" s="65">
        <f>VLOOKUP($A37,'Return Data'!$B$7:$R$2843,16,0)</f>
        <v>25.356400000000001</v>
      </c>
      <c r="S37" s="67">
        <f t="shared" si="6"/>
        <v>1</v>
      </c>
    </row>
    <row r="38" spans="1:19" x14ac:dyDescent="0.3">
      <c r="A38" s="102" t="s">
        <v>1796</v>
      </c>
      <c r="B38" s="64">
        <f>VLOOKUP($A38,'Return Data'!$B$7:$R$2843,3,0)</f>
        <v>44365</v>
      </c>
      <c r="C38" s="65">
        <f>VLOOKUP($A38,'Return Data'!$B$7:$R$2843,4,0)</f>
        <v>15.1747</v>
      </c>
      <c r="D38" s="65">
        <f>VLOOKUP($A38,'Return Data'!$B$7:$R$2843,10,0)</f>
        <v>9.4761000000000006</v>
      </c>
      <c r="E38" s="66">
        <f t="shared" si="0"/>
        <v>24</v>
      </c>
      <c r="F38" s="65">
        <f>VLOOKUP($A38,'Return Data'!$B$7:$R$2843,11,0)</f>
        <v>14.904999999999999</v>
      </c>
      <c r="G38" s="66">
        <f t="shared" si="1"/>
        <v>30</v>
      </c>
      <c r="H38" s="65">
        <f>VLOOKUP($A38,'Return Data'!$B$7:$R$2843,12,0)</f>
        <v>29.525600000000001</v>
      </c>
      <c r="I38" s="66">
        <f t="shared" si="2"/>
        <v>32</v>
      </c>
      <c r="J38" s="65">
        <f>VLOOKUP($A38,'Return Data'!$B$7:$R$2843,13,0)</f>
        <v>50.189500000000002</v>
      </c>
      <c r="K38" s="66">
        <f t="shared" si="3"/>
        <v>30</v>
      </c>
      <c r="L38" s="65">
        <f>VLOOKUP($A38,'Return Data'!$B$7:$R$2843,17,0)</f>
        <v>19.942699999999999</v>
      </c>
      <c r="M38" s="66">
        <f t="shared" si="4"/>
        <v>18</v>
      </c>
      <c r="N38" s="65"/>
      <c r="O38" s="66"/>
      <c r="P38" s="65"/>
      <c r="Q38" s="66"/>
      <c r="R38" s="65">
        <f>VLOOKUP($A38,'Return Data'!$B$7:$R$2843,16,0)</f>
        <v>16.163</v>
      </c>
      <c r="S38" s="67">
        <f t="shared" si="6"/>
        <v>17</v>
      </c>
    </row>
    <row r="39" spans="1:19" x14ac:dyDescent="0.3">
      <c r="A39" s="63" t="s">
        <v>1820</v>
      </c>
      <c r="B39" s="64">
        <f>VLOOKUP($A39,'Return Data'!$B$7:$R$2843,3,0)</f>
        <v>44365</v>
      </c>
      <c r="C39" s="65">
        <f>VLOOKUP($A39,'Return Data'!$B$7:$R$2843,4,0)</f>
        <v>140.44</v>
      </c>
      <c r="D39" s="65">
        <f>VLOOKUP($A39,'Return Data'!$B$7:$R$2843,10,0)</f>
        <v>9.3683999999999994</v>
      </c>
      <c r="E39" s="66">
        <f t="shared" si="0"/>
        <v>25</v>
      </c>
      <c r="F39" s="65">
        <f>VLOOKUP($A39,'Return Data'!$B$7:$R$2843,11,0)</f>
        <v>14.954599999999999</v>
      </c>
      <c r="G39" s="66">
        <f t="shared" si="1"/>
        <v>29</v>
      </c>
      <c r="H39" s="65">
        <f>VLOOKUP($A39,'Return Data'!$B$7:$R$2843,12,0)</f>
        <v>30.556799999999999</v>
      </c>
      <c r="I39" s="66">
        <f t="shared" si="2"/>
        <v>31</v>
      </c>
      <c r="J39" s="65">
        <f>VLOOKUP($A39,'Return Data'!$B$7:$R$2843,13,0)</f>
        <v>47.8005</v>
      </c>
      <c r="K39" s="66">
        <f t="shared" si="3"/>
        <v>32</v>
      </c>
      <c r="L39" s="65">
        <f>VLOOKUP($A39,'Return Data'!$B$7:$R$2843,17,0)</f>
        <v>9.9176000000000002</v>
      </c>
      <c r="M39" s="66">
        <f t="shared" si="4"/>
        <v>32</v>
      </c>
      <c r="N39" s="65">
        <f>VLOOKUP($A39,'Return Data'!$B$7:$R$2843,14,0)</f>
        <v>6.8602999999999996</v>
      </c>
      <c r="O39" s="66">
        <f t="shared" si="5"/>
        <v>29</v>
      </c>
      <c r="P39" s="65">
        <f>VLOOKUP($A39,'Return Data'!$B$7:$R$2843,15,0)</f>
        <v>9.1999999999999993</v>
      </c>
      <c r="Q39" s="66">
        <f t="shared" si="7"/>
        <v>27</v>
      </c>
      <c r="R39" s="65">
        <f>VLOOKUP($A39,'Return Data'!$B$7:$R$2843,16,0)</f>
        <v>9.7236999999999991</v>
      </c>
      <c r="S39" s="67">
        <f t="shared" si="6"/>
        <v>34</v>
      </c>
    </row>
    <row r="40" spans="1:19" x14ac:dyDescent="0.3">
      <c r="A40" s="63" t="s">
        <v>1806</v>
      </c>
      <c r="B40" s="64">
        <f>VLOOKUP($A40,'Return Data'!$B$7:$R$2843,3,0)</f>
        <v>44365</v>
      </c>
      <c r="C40" s="65">
        <f>VLOOKUP($A40,'Return Data'!$B$7:$R$2843,4,0)</f>
        <v>31.32</v>
      </c>
      <c r="D40" s="65">
        <f>VLOOKUP($A40,'Return Data'!$B$7:$R$2843,10,0)</f>
        <v>11.261100000000001</v>
      </c>
      <c r="E40" s="66">
        <f t="shared" si="0"/>
        <v>12</v>
      </c>
      <c r="F40" s="65">
        <f>VLOOKUP($A40,'Return Data'!$B$7:$R$2843,11,0)</f>
        <v>20.461500000000001</v>
      </c>
      <c r="G40" s="66">
        <f t="shared" si="1"/>
        <v>17</v>
      </c>
      <c r="H40" s="65">
        <f>VLOOKUP($A40,'Return Data'!$B$7:$R$2843,12,0)</f>
        <v>39.385800000000003</v>
      </c>
      <c r="I40" s="66">
        <f t="shared" si="2"/>
        <v>20</v>
      </c>
      <c r="J40" s="65">
        <f>VLOOKUP($A40,'Return Data'!$B$7:$R$2843,13,0)</f>
        <v>62.955300000000001</v>
      </c>
      <c r="K40" s="66">
        <f t="shared" si="3"/>
        <v>16</v>
      </c>
      <c r="L40" s="65">
        <f>VLOOKUP($A40,'Return Data'!$B$7:$R$2843,17,0)</f>
        <v>23.388400000000001</v>
      </c>
      <c r="M40" s="66">
        <f t="shared" si="4"/>
        <v>8</v>
      </c>
      <c r="N40" s="65">
        <f>VLOOKUP($A40,'Return Data'!$B$7:$R$2843,14,0)</f>
        <v>16.775400000000001</v>
      </c>
      <c r="O40" s="66">
        <f t="shared" si="5"/>
        <v>9</v>
      </c>
      <c r="P40" s="65">
        <f>VLOOKUP($A40,'Return Data'!$B$7:$R$2843,15,0)</f>
        <v>15.372199999999999</v>
      </c>
      <c r="Q40" s="66">
        <f t="shared" si="7"/>
        <v>15</v>
      </c>
      <c r="R40" s="65">
        <f>VLOOKUP($A40,'Return Data'!$B$7:$R$2843,16,0)</f>
        <v>13.290699999999999</v>
      </c>
      <c r="S40" s="67">
        <f t="shared" si="6"/>
        <v>30</v>
      </c>
    </row>
    <row r="41" spans="1:19" x14ac:dyDescent="0.3">
      <c r="A41" s="63" t="s">
        <v>1879</v>
      </c>
      <c r="B41" s="64">
        <f>VLOOKUP($A41,'Return Data'!$B$7:$R$2843,3,0)</f>
        <v>44365</v>
      </c>
      <c r="C41" s="65">
        <f>VLOOKUP($A41,'Return Data'!$B$7:$R$2843,4,0)</f>
        <v>238.10650000000001</v>
      </c>
      <c r="D41" s="65">
        <f>VLOOKUP($A41,'Return Data'!$B$7:$R$2843,10,0)</f>
        <v>9.6492000000000004</v>
      </c>
      <c r="E41" s="66">
        <f t="shared" si="0"/>
        <v>23</v>
      </c>
      <c r="F41" s="65">
        <f>VLOOKUP($A41,'Return Data'!$B$7:$R$2843,11,0)</f>
        <v>18.3565</v>
      </c>
      <c r="G41" s="66">
        <f t="shared" si="1"/>
        <v>21</v>
      </c>
      <c r="H41" s="65">
        <f>VLOOKUP($A41,'Return Data'!$B$7:$R$2843,12,0)</f>
        <v>45.282499999999999</v>
      </c>
      <c r="I41" s="66">
        <f t="shared" si="2"/>
        <v>10</v>
      </c>
      <c r="J41" s="65">
        <f>VLOOKUP($A41,'Return Data'!$B$7:$R$2843,13,0)</f>
        <v>71.935400000000001</v>
      </c>
      <c r="K41" s="66">
        <f t="shared" si="3"/>
        <v>5</v>
      </c>
      <c r="L41" s="65">
        <f>VLOOKUP($A41,'Return Data'!$B$7:$R$2843,17,0)</f>
        <v>28.734100000000002</v>
      </c>
      <c r="M41" s="66">
        <f t="shared" si="4"/>
        <v>5</v>
      </c>
      <c r="N41" s="65">
        <f>VLOOKUP($A41,'Return Data'!$B$7:$R$2843,14,0)</f>
        <v>18.809100000000001</v>
      </c>
      <c r="O41" s="66">
        <f t="shared" si="5"/>
        <v>5</v>
      </c>
      <c r="P41" s="65">
        <f>VLOOKUP($A41,'Return Data'!$B$7:$R$2843,15,0)</f>
        <v>18.1248</v>
      </c>
      <c r="Q41" s="66">
        <f t="shared" si="7"/>
        <v>6</v>
      </c>
      <c r="R41" s="65">
        <f>VLOOKUP($A41,'Return Data'!$B$7:$R$2843,16,0)</f>
        <v>16.930900000000001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10.911767647058824</v>
      </c>
      <c r="E43" s="74"/>
      <c r="F43" s="75">
        <f>AVERAGE(F8:F41)</f>
        <v>20.241532352941178</v>
      </c>
      <c r="G43" s="74"/>
      <c r="H43" s="75">
        <f>AVERAGE(H8:H41)</f>
        <v>41.002617647058827</v>
      </c>
      <c r="I43" s="74"/>
      <c r="J43" s="75">
        <f>AVERAGE(J8:J41)</f>
        <v>61.668755882352947</v>
      </c>
      <c r="K43" s="74"/>
      <c r="L43" s="75">
        <f>AVERAGE(L8:L41)</f>
        <v>20.766549999999999</v>
      </c>
      <c r="M43" s="74"/>
      <c r="N43" s="75">
        <f>AVERAGE(N8:N41)</f>
        <v>14.865048275862067</v>
      </c>
      <c r="O43" s="74"/>
      <c r="P43" s="75">
        <f>AVERAGE(P8:P41)</f>
        <v>15.66315925925926</v>
      </c>
      <c r="Q43" s="74"/>
      <c r="R43" s="75">
        <f>AVERAGE(R8:R41)</f>
        <v>16.222497058823524</v>
      </c>
      <c r="S43" s="76"/>
    </row>
    <row r="44" spans="1:19" x14ac:dyDescent="0.3">
      <c r="A44" s="73" t="s">
        <v>28</v>
      </c>
      <c r="B44" s="74"/>
      <c r="C44" s="74"/>
      <c r="D44" s="75">
        <f>MIN(D8:D41)</f>
        <v>4.8837000000000002</v>
      </c>
      <c r="E44" s="74"/>
      <c r="F44" s="75">
        <f>MIN(F8:F41)</f>
        <v>10.394299999999999</v>
      </c>
      <c r="G44" s="74"/>
      <c r="H44" s="75">
        <f>MIN(H8:H41)</f>
        <v>27.699000000000002</v>
      </c>
      <c r="I44" s="74"/>
      <c r="J44" s="75">
        <f>MIN(J8:J41)</f>
        <v>43.3371</v>
      </c>
      <c r="K44" s="74"/>
      <c r="L44" s="75">
        <f>MIN(L8:L41)</f>
        <v>9.9176000000000002</v>
      </c>
      <c r="M44" s="74"/>
      <c r="N44" s="75">
        <f>MIN(N8:N41)</f>
        <v>6.8602999999999996</v>
      </c>
      <c r="O44" s="74"/>
      <c r="P44" s="75">
        <f>MIN(P8:P41)</f>
        <v>9.1999999999999993</v>
      </c>
      <c r="Q44" s="74"/>
      <c r="R44" s="75">
        <f>MIN(R8:R41)</f>
        <v>9.7236999999999991</v>
      </c>
      <c r="S44" s="76"/>
    </row>
    <row r="45" spans="1:19" ht="15" thickBot="1" x14ac:dyDescent="0.35">
      <c r="A45" s="77" t="s">
        <v>29</v>
      </c>
      <c r="B45" s="78"/>
      <c r="C45" s="78"/>
      <c r="D45" s="79">
        <f>MAX(D8:D41)</f>
        <v>20.947900000000001</v>
      </c>
      <c r="E45" s="78"/>
      <c r="F45" s="79">
        <f>MAX(F8:F41)</f>
        <v>36.841900000000003</v>
      </c>
      <c r="G45" s="78"/>
      <c r="H45" s="79">
        <f>MAX(H8:H41)</f>
        <v>55.278700000000001</v>
      </c>
      <c r="I45" s="78"/>
      <c r="J45" s="79">
        <f>MAX(J8:J41)</f>
        <v>99.863200000000006</v>
      </c>
      <c r="K45" s="78"/>
      <c r="L45" s="79">
        <f>MAX(L8:L41)</f>
        <v>41.008400000000002</v>
      </c>
      <c r="M45" s="78"/>
      <c r="N45" s="79">
        <f>MAX(N8:N41)</f>
        <v>26.795400000000001</v>
      </c>
      <c r="O45" s="78"/>
      <c r="P45" s="79">
        <f>MAX(P8:P41)</f>
        <v>22.778099999999998</v>
      </c>
      <c r="Q45" s="78"/>
      <c r="R45" s="79">
        <f>MAX(R8:R41)</f>
        <v>25.356400000000001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44365</v>
      </c>
      <c r="C8" s="65">
        <f>VLOOKUP($A8,'Return Data'!$B$7:$R$2843,4,0)</f>
        <v>1036.95</v>
      </c>
      <c r="D8" s="65">
        <f>VLOOKUP($A8,'Return Data'!$B$7:$R$2843,10,0)</f>
        <v>12.8027</v>
      </c>
      <c r="E8" s="66">
        <f t="shared" ref="E8:E41" si="0">RANK(D8,D$8:D$41,0)</f>
        <v>5</v>
      </c>
      <c r="F8" s="65">
        <f>VLOOKUP($A8,'Return Data'!$B$7:$R$2843,11,0)</f>
        <v>19.228000000000002</v>
      </c>
      <c r="G8" s="66">
        <f t="shared" ref="G8:G41" si="1">RANK(F8,F$8:F$41,0)</f>
        <v>18</v>
      </c>
      <c r="H8" s="65">
        <f>VLOOKUP($A8,'Return Data'!$B$7:$R$2843,12,0)</f>
        <v>41.886600000000001</v>
      </c>
      <c r="I8" s="66">
        <f t="shared" ref="I8:I41" si="2">RANK(H8,H$8:H$41,0)</f>
        <v>17</v>
      </c>
      <c r="J8" s="65">
        <f>VLOOKUP($A8,'Return Data'!$B$7:$R$2843,13,0)</f>
        <v>63.895400000000002</v>
      </c>
      <c r="K8" s="66">
        <f t="shared" ref="K8:K41" si="3">RANK(J8,J$8:J$41,0)</f>
        <v>10</v>
      </c>
      <c r="L8" s="65">
        <f>VLOOKUP($A8,'Return Data'!$B$7:$R$2843,17,0)</f>
        <v>20.379300000000001</v>
      </c>
      <c r="M8" s="66">
        <f t="shared" ref="M8:M21" si="4">RANK(L8,L$8:L$41,0)</f>
        <v>11</v>
      </c>
      <c r="N8" s="65">
        <f>VLOOKUP($A8,'Return Data'!$B$7:$R$2843,14,0)</f>
        <v>13.5708</v>
      </c>
      <c r="O8" s="66">
        <f t="shared" ref="O8:O21" si="5">RANK(N8,N$8:N$41,0)</f>
        <v>10</v>
      </c>
      <c r="P8" s="65">
        <f>VLOOKUP($A8,'Return Data'!$B$7:$R$2843,15,0)</f>
        <v>15.970599999999999</v>
      </c>
      <c r="Q8" s="66">
        <f>RANK(P8,P$8:P$41,0)</f>
        <v>8</v>
      </c>
      <c r="R8" s="65">
        <f>VLOOKUP($A8,'Return Data'!$B$7:$R$2843,16,0)</f>
        <v>22.5505</v>
      </c>
      <c r="S8" s="67">
        <f t="shared" ref="S8:S41" si="6">RANK(R8,R$8:R$41,0)</f>
        <v>2</v>
      </c>
    </row>
    <row r="9" spans="1:20" x14ac:dyDescent="0.3">
      <c r="A9" s="63" t="s">
        <v>1811</v>
      </c>
      <c r="B9" s="64">
        <f>VLOOKUP($A9,'Return Data'!$B$7:$R$2843,3,0)</f>
        <v>44365</v>
      </c>
      <c r="C9" s="65">
        <f>VLOOKUP($A9,'Return Data'!$B$7:$R$2843,4,0)</f>
        <v>16.78</v>
      </c>
      <c r="D9" s="65">
        <f>VLOOKUP($A9,'Return Data'!$B$7:$R$2843,10,0)</f>
        <v>8.6788000000000007</v>
      </c>
      <c r="E9" s="66">
        <f t="shared" si="0"/>
        <v>30</v>
      </c>
      <c r="F9" s="65">
        <f>VLOOKUP($A9,'Return Data'!$B$7:$R$2843,11,0)</f>
        <v>12.8447</v>
      </c>
      <c r="G9" s="66">
        <f t="shared" si="1"/>
        <v>31</v>
      </c>
      <c r="H9" s="65">
        <f>VLOOKUP($A9,'Return Data'!$B$7:$R$2843,12,0)</f>
        <v>35.213500000000003</v>
      </c>
      <c r="I9" s="66">
        <f t="shared" si="2"/>
        <v>26</v>
      </c>
      <c r="J9" s="65">
        <f>VLOOKUP($A9,'Return Data'!$B$7:$R$2843,13,0)</f>
        <v>50.358400000000003</v>
      </c>
      <c r="K9" s="66">
        <f t="shared" si="3"/>
        <v>29</v>
      </c>
      <c r="L9" s="65">
        <f>VLOOKUP($A9,'Return Data'!$B$7:$R$2843,17,0)</f>
        <v>19.5242</v>
      </c>
      <c r="M9" s="66">
        <f t="shared" si="4"/>
        <v>14</v>
      </c>
      <c r="N9" s="65">
        <f>VLOOKUP($A9,'Return Data'!$B$7:$R$2843,14,0)</f>
        <v>15.5571</v>
      </c>
      <c r="O9" s="66">
        <f t="shared" si="5"/>
        <v>9</v>
      </c>
      <c r="P9" s="65"/>
      <c r="Q9" s="66"/>
      <c r="R9" s="65">
        <f>VLOOKUP($A9,'Return Data'!$B$7:$R$2843,16,0)</f>
        <v>15.526300000000001</v>
      </c>
      <c r="S9" s="67">
        <f t="shared" si="6"/>
        <v>18</v>
      </c>
    </row>
    <row r="10" spans="1:20" x14ac:dyDescent="0.3">
      <c r="A10" s="63" t="s">
        <v>1260</v>
      </c>
      <c r="B10" s="64">
        <f>VLOOKUP($A10,'Return Data'!$B$7:$R$2843,3,0)</f>
        <v>44365</v>
      </c>
      <c r="C10" s="65">
        <f>VLOOKUP($A10,'Return Data'!$B$7:$R$2843,4,0)</f>
        <v>142.83000000000001</v>
      </c>
      <c r="D10" s="65">
        <f>VLOOKUP($A10,'Return Data'!$B$7:$R$2843,10,0)</f>
        <v>10.106400000000001</v>
      </c>
      <c r="E10" s="66">
        <f t="shared" si="0"/>
        <v>18</v>
      </c>
      <c r="F10" s="65">
        <f>VLOOKUP($A10,'Return Data'!$B$7:$R$2843,11,0)</f>
        <v>20.531600000000001</v>
      </c>
      <c r="G10" s="66">
        <f t="shared" si="1"/>
        <v>15</v>
      </c>
      <c r="H10" s="65">
        <f>VLOOKUP($A10,'Return Data'!$B$7:$R$2843,12,0)</f>
        <v>44.1126</v>
      </c>
      <c r="I10" s="66">
        <f t="shared" si="2"/>
        <v>10</v>
      </c>
      <c r="J10" s="65">
        <f>VLOOKUP($A10,'Return Data'!$B$7:$R$2843,13,0)</f>
        <v>65.389099999999999</v>
      </c>
      <c r="K10" s="66">
        <f t="shared" si="3"/>
        <v>8</v>
      </c>
      <c r="L10" s="65">
        <f>VLOOKUP($A10,'Return Data'!$B$7:$R$2843,17,0)</f>
        <v>20.399699999999999</v>
      </c>
      <c r="M10" s="66">
        <f t="shared" si="4"/>
        <v>10</v>
      </c>
      <c r="N10" s="65">
        <f>VLOOKUP($A10,'Return Data'!$B$7:$R$2843,14,0)</f>
        <v>13.419600000000001</v>
      </c>
      <c r="O10" s="66">
        <f t="shared" si="5"/>
        <v>11</v>
      </c>
      <c r="P10" s="65">
        <f>VLOOKUP($A10,'Return Data'!$B$7:$R$2843,15,0)</f>
        <v>13.5411</v>
      </c>
      <c r="Q10" s="66">
        <f t="shared" ref="Q10:Q21" si="7">RANK(P10,P$8:P$41,0)</f>
        <v>18</v>
      </c>
      <c r="R10" s="65">
        <f>VLOOKUP($A10,'Return Data'!$B$7:$R$2843,16,0)</f>
        <v>16.133500000000002</v>
      </c>
      <c r="S10" s="67">
        <f t="shared" si="6"/>
        <v>13</v>
      </c>
    </row>
    <row r="11" spans="1:20" x14ac:dyDescent="0.3">
      <c r="A11" s="63" t="s">
        <v>1262</v>
      </c>
      <c r="B11" s="64">
        <f>VLOOKUP($A11,'Return Data'!$B$7:$R$2843,3,0)</f>
        <v>44365</v>
      </c>
      <c r="C11" s="65">
        <f>VLOOKUP($A11,'Return Data'!$B$7:$R$2843,4,0)</f>
        <v>66.754000000000005</v>
      </c>
      <c r="D11" s="65">
        <f>VLOOKUP($A11,'Return Data'!$B$7:$R$2843,10,0)</f>
        <v>11.6736</v>
      </c>
      <c r="E11" s="66">
        <f t="shared" si="0"/>
        <v>8</v>
      </c>
      <c r="F11" s="65">
        <f>VLOOKUP($A11,'Return Data'!$B$7:$R$2843,11,0)</f>
        <v>22.260100000000001</v>
      </c>
      <c r="G11" s="66">
        <f t="shared" si="1"/>
        <v>10</v>
      </c>
      <c r="H11" s="65">
        <f>VLOOKUP($A11,'Return Data'!$B$7:$R$2843,12,0)</f>
        <v>43.1783</v>
      </c>
      <c r="I11" s="66">
        <f t="shared" si="2"/>
        <v>13</v>
      </c>
      <c r="J11" s="65">
        <f>VLOOKUP($A11,'Return Data'!$B$7:$R$2843,13,0)</f>
        <v>57.038699999999999</v>
      </c>
      <c r="K11" s="66">
        <f t="shared" si="3"/>
        <v>20</v>
      </c>
      <c r="L11" s="65">
        <f>VLOOKUP($A11,'Return Data'!$B$7:$R$2843,17,0)</f>
        <v>18.877700000000001</v>
      </c>
      <c r="M11" s="66">
        <f t="shared" si="4"/>
        <v>17</v>
      </c>
      <c r="N11" s="65">
        <f>VLOOKUP($A11,'Return Data'!$B$7:$R$2843,14,0)</f>
        <v>13.152100000000001</v>
      </c>
      <c r="O11" s="66">
        <f t="shared" si="5"/>
        <v>13</v>
      </c>
      <c r="P11" s="65">
        <f>VLOOKUP($A11,'Return Data'!$B$7:$R$2843,15,0)</f>
        <v>14.0632</v>
      </c>
      <c r="Q11" s="66">
        <f t="shared" si="7"/>
        <v>16</v>
      </c>
      <c r="R11" s="65">
        <f>VLOOKUP($A11,'Return Data'!$B$7:$R$2843,16,0)</f>
        <v>12.795299999999999</v>
      </c>
      <c r="S11" s="67">
        <f t="shared" si="6"/>
        <v>27</v>
      </c>
    </row>
    <row r="12" spans="1:20" x14ac:dyDescent="0.3">
      <c r="A12" s="63" t="s">
        <v>1832</v>
      </c>
      <c r="B12" s="64">
        <f>VLOOKUP($A12,'Return Data'!$B$7:$R$2843,3,0)</f>
        <v>44365</v>
      </c>
      <c r="C12" s="65">
        <f>VLOOKUP($A12,'Return Data'!$B$7:$R$2843,4,0)</f>
        <v>199.92</v>
      </c>
      <c r="D12" s="65">
        <f>VLOOKUP($A12,'Return Data'!$B$7:$R$2843,10,0)</f>
        <v>10.6364</v>
      </c>
      <c r="E12" s="66">
        <f t="shared" si="0"/>
        <v>14</v>
      </c>
      <c r="F12" s="65">
        <f>VLOOKUP($A12,'Return Data'!$B$7:$R$2843,11,0)</f>
        <v>17.448</v>
      </c>
      <c r="G12" s="66">
        <f t="shared" si="1"/>
        <v>21</v>
      </c>
      <c r="H12" s="65">
        <f>VLOOKUP($A12,'Return Data'!$B$7:$R$2843,12,0)</f>
        <v>36</v>
      </c>
      <c r="I12" s="66">
        <f t="shared" si="2"/>
        <v>22</v>
      </c>
      <c r="J12" s="65">
        <f>VLOOKUP($A12,'Return Data'!$B$7:$R$2843,13,0)</f>
        <v>56.6648</v>
      </c>
      <c r="K12" s="66">
        <f t="shared" si="3"/>
        <v>21</v>
      </c>
      <c r="L12" s="65">
        <f>VLOOKUP($A12,'Return Data'!$B$7:$R$2843,17,0)</f>
        <v>21.672599999999999</v>
      </c>
      <c r="M12" s="66">
        <f t="shared" si="4"/>
        <v>9</v>
      </c>
      <c r="N12" s="65">
        <f>VLOOKUP($A12,'Return Data'!$B$7:$R$2843,14,0)</f>
        <v>16.828900000000001</v>
      </c>
      <c r="O12" s="66">
        <f t="shared" si="5"/>
        <v>7</v>
      </c>
      <c r="P12" s="65">
        <f>VLOOKUP($A12,'Return Data'!$B$7:$R$2843,15,0)</f>
        <v>17.3932</v>
      </c>
      <c r="Q12" s="66">
        <f t="shared" si="7"/>
        <v>6</v>
      </c>
      <c r="R12" s="65">
        <f>VLOOKUP($A12,'Return Data'!$B$7:$R$2843,16,0)</f>
        <v>18.363299999999999</v>
      </c>
      <c r="S12" s="67">
        <f t="shared" si="6"/>
        <v>6</v>
      </c>
    </row>
    <row r="13" spans="1:20" x14ac:dyDescent="0.3">
      <c r="A13" s="102" t="s">
        <v>1878</v>
      </c>
      <c r="B13" s="64">
        <f>VLOOKUP($A13,'Return Data'!$B$7:$R$2843,3,0)</f>
        <v>44365</v>
      </c>
      <c r="C13" s="65">
        <f>VLOOKUP($A13,'Return Data'!$B$7:$R$2843,4,0)</f>
        <v>60.448999999999998</v>
      </c>
      <c r="D13" s="65">
        <f>VLOOKUP($A13,'Return Data'!$B$7:$R$2843,10,0)</f>
        <v>11.965400000000001</v>
      </c>
      <c r="E13" s="66">
        <f t="shared" si="0"/>
        <v>7</v>
      </c>
      <c r="F13" s="65">
        <f>VLOOKUP($A13,'Return Data'!$B$7:$R$2843,11,0)</f>
        <v>20.811</v>
      </c>
      <c r="G13" s="66">
        <f t="shared" si="1"/>
        <v>14</v>
      </c>
      <c r="H13" s="65">
        <f>VLOOKUP($A13,'Return Data'!$B$7:$R$2843,12,0)</f>
        <v>45.303100000000001</v>
      </c>
      <c r="I13" s="66">
        <f t="shared" si="2"/>
        <v>7</v>
      </c>
      <c r="J13" s="65">
        <f>VLOOKUP($A13,'Return Data'!$B$7:$R$2843,13,0)</f>
        <v>61.7971</v>
      </c>
      <c r="K13" s="66">
        <f t="shared" si="3"/>
        <v>14</v>
      </c>
      <c r="L13" s="65">
        <f>VLOOKUP($A13,'Return Data'!$B$7:$R$2843,17,0)</f>
        <v>23.6371</v>
      </c>
      <c r="M13" s="66">
        <f t="shared" si="4"/>
        <v>6</v>
      </c>
      <c r="N13" s="65">
        <f>VLOOKUP($A13,'Return Data'!$B$7:$R$2843,14,0)</f>
        <v>17.209700000000002</v>
      </c>
      <c r="O13" s="66">
        <f t="shared" si="5"/>
        <v>6</v>
      </c>
      <c r="P13" s="65">
        <f>VLOOKUP($A13,'Return Data'!$B$7:$R$2843,15,0)</f>
        <v>17.527799999999999</v>
      </c>
      <c r="Q13" s="66">
        <f t="shared" si="7"/>
        <v>4</v>
      </c>
      <c r="R13" s="65">
        <f>VLOOKUP($A13,'Return Data'!$B$7:$R$2843,16,0)</f>
        <v>13.671099999999999</v>
      </c>
      <c r="S13" s="67">
        <f t="shared" si="6"/>
        <v>25</v>
      </c>
    </row>
    <row r="14" spans="1:20" x14ac:dyDescent="0.3">
      <c r="A14" s="102" t="s">
        <v>1793</v>
      </c>
      <c r="B14" s="64">
        <f>VLOOKUP($A14,'Return Data'!$B$7:$R$2843,3,0)</f>
        <v>44365</v>
      </c>
      <c r="C14" s="65">
        <f>VLOOKUP($A14,'Return Data'!$B$7:$R$2843,4,0)</f>
        <v>20.234999999999999</v>
      </c>
      <c r="D14" s="65">
        <f>VLOOKUP($A14,'Return Data'!$B$7:$R$2843,10,0)</f>
        <v>9.3074999999999992</v>
      </c>
      <c r="E14" s="66">
        <f t="shared" si="0"/>
        <v>24</v>
      </c>
      <c r="F14" s="65">
        <f>VLOOKUP($A14,'Return Data'!$B$7:$R$2843,11,0)</f>
        <v>19.443999999999999</v>
      </c>
      <c r="G14" s="66">
        <f t="shared" si="1"/>
        <v>17</v>
      </c>
      <c r="H14" s="65">
        <f>VLOOKUP($A14,'Return Data'!$B$7:$R$2843,12,0)</f>
        <v>39.043500000000002</v>
      </c>
      <c r="I14" s="66">
        <f t="shared" si="2"/>
        <v>19</v>
      </c>
      <c r="J14" s="65">
        <f>VLOOKUP($A14,'Return Data'!$B$7:$R$2843,13,0)</f>
        <v>62.126399999999997</v>
      </c>
      <c r="K14" s="66">
        <f t="shared" si="3"/>
        <v>13</v>
      </c>
      <c r="L14" s="65">
        <f>VLOOKUP($A14,'Return Data'!$B$7:$R$2843,17,0)</f>
        <v>17.315899999999999</v>
      </c>
      <c r="M14" s="66">
        <f t="shared" si="4"/>
        <v>20</v>
      </c>
      <c r="N14" s="65">
        <f>VLOOKUP($A14,'Return Data'!$B$7:$R$2843,14,0)</f>
        <v>12.8185</v>
      </c>
      <c r="O14" s="66">
        <f t="shared" si="5"/>
        <v>16</v>
      </c>
      <c r="P14" s="65">
        <f>VLOOKUP($A14,'Return Data'!$B$7:$R$2843,15,0)</f>
        <v>15.569800000000001</v>
      </c>
      <c r="Q14" s="66">
        <f t="shared" si="7"/>
        <v>10</v>
      </c>
      <c r="R14" s="65">
        <f>VLOOKUP($A14,'Return Data'!$B$7:$R$2843,16,0)</f>
        <v>11.6898</v>
      </c>
      <c r="S14" s="67">
        <f t="shared" si="6"/>
        <v>30</v>
      </c>
    </row>
    <row r="15" spans="1:20" x14ac:dyDescent="0.3">
      <c r="A15" s="63" t="s">
        <v>1798</v>
      </c>
      <c r="B15" s="64">
        <f>VLOOKUP($A15,'Return Data'!$B$7:$R$2843,3,0)</f>
        <v>44365</v>
      </c>
      <c r="C15" s="65">
        <f>VLOOKUP($A15,'Return Data'!$B$7:$R$2843,4,0)</f>
        <v>832.32370000000003</v>
      </c>
      <c r="D15" s="65">
        <f>VLOOKUP($A15,'Return Data'!$B$7:$R$2843,10,0)</f>
        <v>8.9700000000000006</v>
      </c>
      <c r="E15" s="66">
        <f t="shared" si="0"/>
        <v>26</v>
      </c>
      <c r="F15" s="65">
        <f>VLOOKUP($A15,'Return Data'!$B$7:$R$2843,11,0)</f>
        <v>22.8553</v>
      </c>
      <c r="G15" s="66">
        <f t="shared" si="1"/>
        <v>9</v>
      </c>
      <c r="H15" s="65">
        <f>VLOOKUP($A15,'Return Data'!$B$7:$R$2843,12,0)</f>
        <v>48.800899999999999</v>
      </c>
      <c r="I15" s="66">
        <f t="shared" si="2"/>
        <v>4</v>
      </c>
      <c r="J15" s="65">
        <f>VLOOKUP($A15,'Return Data'!$B$7:$R$2843,13,0)</f>
        <v>66.498500000000007</v>
      </c>
      <c r="K15" s="66">
        <f t="shared" si="3"/>
        <v>7</v>
      </c>
      <c r="L15" s="65">
        <f>VLOOKUP($A15,'Return Data'!$B$7:$R$2843,17,0)</f>
        <v>19.8613</v>
      </c>
      <c r="M15" s="66">
        <f t="shared" si="4"/>
        <v>13</v>
      </c>
      <c r="N15" s="65">
        <f>VLOOKUP($A15,'Return Data'!$B$7:$R$2843,14,0)</f>
        <v>12.446</v>
      </c>
      <c r="O15" s="66">
        <f t="shared" si="5"/>
        <v>18</v>
      </c>
      <c r="P15" s="65">
        <f>VLOOKUP($A15,'Return Data'!$B$7:$R$2843,15,0)</f>
        <v>12.7997</v>
      </c>
      <c r="Q15" s="66">
        <f t="shared" si="7"/>
        <v>20</v>
      </c>
      <c r="R15" s="65">
        <f>VLOOKUP($A15,'Return Data'!$B$7:$R$2843,16,0)</f>
        <v>17.983599999999999</v>
      </c>
      <c r="S15" s="67">
        <f t="shared" si="6"/>
        <v>8</v>
      </c>
    </row>
    <row r="16" spans="1:20" x14ac:dyDescent="0.3">
      <c r="A16" s="63" t="s">
        <v>1800</v>
      </c>
      <c r="B16" s="64">
        <f>VLOOKUP($A16,'Return Data'!$B$7:$R$2843,3,0)</f>
        <v>44365</v>
      </c>
      <c r="C16" s="65">
        <f>VLOOKUP($A16,'Return Data'!$B$7:$R$2843,4,0)</f>
        <v>879.51300000000003</v>
      </c>
      <c r="D16" s="65">
        <f>VLOOKUP($A16,'Return Data'!$B$7:$R$2843,10,0)</f>
        <v>10.0189</v>
      </c>
      <c r="E16" s="66">
        <f t="shared" si="0"/>
        <v>20</v>
      </c>
      <c r="F16" s="65">
        <f>VLOOKUP($A16,'Return Data'!$B$7:$R$2843,11,0)</f>
        <v>23.661899999999999</v>
      </c>
      <c r="G16" s="66">
        <f t="shared" si="1"/>
        <v>6</v>
      </c>
      <c r="H16" s="65">
        <f>VLOOKUP($A16,'Return Data'!$B$7:$R$2843,12,0)</f>
        <v>50.622900000000001</v>
      </c>
      <c r="I16" s="66">
        <f t="shared" si="2"/>
        <v>3</v>
      </c>
      <c r="J16" s="65">
        <f>VLOOKUP($A16,'Return Data'!$B$7:$R$2843,13,0)</f>
        <v>67.546999999999997</v>
      </c>
      <c r="K16" s="66">
        <f t="shared" si="3"/>
        <v>6</v>
      </c>
      <c r="L16" s="65">
        <f>VLOOKUP($A16,'Return Data'!$B$7:$R$2843,17,0)</f>
        <v>13.4092</v>
      </c>
      <c r="M16" s="66">
        <f t="shared" si="4"/>
        <v>28</v>
      </c>
      <c r="N16" s="65">
        <f>VLOOKUP($A16,'Return Data'!$B$7:$R$2843,14,0)</f>
        <v>12.961499999999999</v>
      </c>
      <c r="O16" s="66">
        <f t="shared" si="5"/>
        <v>15</v>
      </c>
      <c r="P16" s="65">
        <f>VLOOKUP($A16,'Return Data'!$B$7:$R$2843,15,0)</f>
        <v>14.147500000000001</v>
      </c>
      <c r="Q16" s="66">
        <f t="shared" si="7"/>
        <v>15</v>
      </c>
      <c r="R16" s="65">
        <f>VLOOKUP($A16,'Return Data'!$B$7:$R$2843,16,0)</f>
        <v>18.419899999999998</v>
      </c>
      <c r="S16" s="67">
        <f t="shared" si="6"/>
        <v>5</v>
      </c>
    </row>
    <row r="17" spans="1:19" x14ac:dyDescent="0.3">
      <c r="A17" s="126" t="s">
        <v>1794</v>
      </c>
      <c r="B17" s="64">
        <f>VLOOKUP($A17,'Return Data'!$B$7:$R$2843,3,0)</f>
        <v>44365</v>
      </c>
      <c r="C17" s="65">
        <f>VLOOKUP($A17,'Return Data'!$B$7:$R$2843,4,0)</f>
        <v>116.23099999999999</v>
      </c>
      <c r="D17" s="65">
        <f>VLOOKUP($A17,'Return Data'!$B$7:$R$2843,10,0)</f>
        <v>10.0481</v>
      </c>
      <c r="E17" s="66">
        <f t="shared" si="0"/>
        <v>19</v>
      </c>
      <c r="F17" s="65">
        <f>VLOOKUP($A17,'Return Data'!$B$7:$R$2843,11,0)</f>
        <v>16.772200000000002</v>
      </c>
      <c r="G17" s="66">
        <f t="shared" si="1"/>
        <v>23</v>
      </c>
      <c r="H17" s="65">
        <f>VLOOKUP($A17,'Return Data'!$B$7:$R$2843,12,0)</f>
        <v>36.855200000000004</v>
      </c>
      <c r="I17" s="66">
        <f t="shared" si="2"/>
        <v>21</v>
      </c>
      <c r="J17" s="65">
        <f>VLOOKUP($A17,'Return Data'!$B$7:$R$2843,13,0)</f>
        <v>58.7226</v>
      </c>
      <c r="K17" s="66">
        <f t="shared" si="3"/>
        <v>19</v>
      </c>
      <c r="L17" s="65">
        <f>VLOOKUP($A17,'Return Data'!$B$7:$R$2843,17,0)</f>
        <v>17.519400000000001</v>
      </c>
      <c r="M17" s="66">
        <f t="shared" si="4"/>
        <v>19</v>
      </c>
      <c r="N17" s="65">
        <f>VLOOKUP($A17,'Return Data'!$B$7:$R$2843,14,0)</f>
        <v>10.029500000000001</v>
      </c>
      <c r="O17" s="66">
        <f t="shared" si="5"/>
        <v>25</v>
      </c>
      <c r="P17" s="65">
        <f>VLOOKUP($A17,'Return Data'!$B$7:$R$2843,15,0)</f>
        <v>11.9878</v>
      </c>
      <c r="Q17" s="66">
        <f t="shared" si="7"/>
        <v>23</v>
      </c>
      <c r="R17" s="65">
        <f>VLOOKUP($A17,'Return Data'!$B$7:$R$2843,16,0)</f>
        <v>15.209099999999999</v>
      </c>
      <c r="S17" s="67">
        <f t="shared" si="6"/>
        <v>19</v>
      </c>
    </row>
    <row r="18" spans="1:19" x14ac:dyDescent="0.3">
      <c r="A18" s="127" t="s">
        <v>1264</v>
      </c>
      <c r="B18" s="64">
        <f>VLOOKUP($A18,'Return Data'!$B$7:$R$2843,3,0)</f>
        <v>44365</v>
      </c>
      <c r="C18" s="65">
        <f>VLOOKUP($A18,'Return Data'!$B$7:$R$2843,4,0)</f>
        <v>394.14</v>
      </c>
      <c r="D18" s="65">
        <f>VLOOKUP($A18,'Return Data'!$B$7:$R$2843,10,0)</f>
        <v>10.289099999999999</v>
      </c>
      <c r="E18" s="66">
        <f t="shared" si="0"/>
        <v>17</v>
      </c>
      <c r="F18" s="65">
        <f>VLOOKUP($A18,'Return Data'!$B$7:$R$2843,11,0)</f>
        <v>21.757100000000001</v>
      </c>
      <c r="G18" s="66">
        <f t="shared" si="1"/>
        <v>12</v>
      </c>
      <c r="H18" s="65">
        <f>VLOOKUP($A18,'Return Data'!$B$7:$R$2843,12,0)</f>
        <v>45.767200000000003</v>
      </c>
      <c r="I18" s="66">
        <f t="shared" si="2"/>
        <v>6</v>
      </c>
      <c r="J18" s="65">
        <f>VLOOKUP($A18,'Return Data'!$B$7:$R$2843,13,0)</f>
        <v>63.0092</v>
      </c>
      <c r="K18" s="66">
        <f t="shared" si="3"/>
        <v>12</v>
      </c>
      <c r="L18" s="65">
        <f>VLOOKUP($A18,'Return Data'!$B$7:$R$2843,17,0)</f>
        <v>15.8226</v>
      </c>
      <c r="M18" s="66">
        <f t="shared" si="4"/>
        <v>22</v>
      </c>
      <c r="N18" s="65">
        <f>VLOOKUP($A18,'Return Data'!$B$7:$R$2843,14,0)</f>
        <v>12.3781</v>
      </c>
      <c r="O18" s="66">
        <f t="shared" si="5"/>
        <v>19</v>
      </c>
      <c r="P18" s="65">
        <f>VLOOKUP($A18,'Return Data'!$B$7:$R$2843,15,0)</f>
        <v>13.575799999999999</v>
      </c>
      <c r="Q18" s="66">
        <f t="shared" si="7"/>
        <v>17</v>
      </c>
      <c r="R18" s="65">
        <f>VLOOKUP($A18,'Return Data'!$B$7:$R$2843,16,0)</f>
        <v>14.7339</v>
      </c>
      <c r="S18" s="67">
        <f t="shared" si="6"/>
        <v>21</v>
      </c>
    </row>
    <row r="19" spans="1:19" x14ac:dyDescent="0.3">
      <c r="A19" s="63" t="s">
        <v>1802</v>
      </c>
      <c r="B19" s="64">
        <f>VLOOKUP($A19,'Return Data'!$B$7:$R$2843,3,0)</f>
        <v>44365</v>
      </c>
      <c r="C19" s="65">
        <f>VLOOKUP($A19,'Return Data'!$B$7:$R$2843,4,0)</f>
        <v>29.55</v>
      </c>
      <c r="D19" s="65">
        <f>VLOOKUP($A19,'Return Data'!$B$7:$R$2843,10,0)</f>
        <v>11.5937</v>
      </c>
      <c r="E19" s="66">
        <f t="shared" si="0"/>
        <v>9</v>
      </c>
      <c r="F19" s="65">
        <f>VLOOKUP($A19,'Return Data'!$B$7:$R$2843,11,0)</f>
        <v>16.2013</v>
      </c>
      <c r="G19" s="66">
        <f t="shared" si="1"/>
        <v>25</v>
      </c>
      <c r="H19" s="65">
        <f>VLOOKUP($A19,'Return Data'!$B$7:$R$2843,12,0)</f>
        <v>35.737299999999998</v>
      </c>
      <c r="I19" s="66">
        <f t="shared" si="2"/>
        <v>23</v>
      </c>
      <c r="J19" s="65">
        <f>VLOOKUP($A19,'Return Data'!$B$7:$R$2843,13,0)</f>
        <v>54.955399999999997</v>
      </c>
      <c r="K19" s="66">
        <f t="shared" si="3"/>
        <v>22</v>
      </c>
      <c r="L19" s="65">
        <f>VLOOKUP($A19,'Return Data'!$B$7:$R$2843,17,0)</f>
        <v>20.0017</v>
      </c>
      <c r="M19" s="66">
        <f t="shared" si="4"/>
        <v>12</v>
      </c>
      <c r="N19" s="65">
        <f>VLOOKUP($A19,'Return Data'!$B$7:$R$2843,14,0)</f>
        <v>11.052300000000001</v>
      </c>
      <c r="O19" s="66">
        <f t="shared" si="5"/>
        <v>23</v>
      </c>
      <c r="P19" s="65">
        <f>VLOOKUP($A19,'Return Data'!$B$7:$R$2843,15,0)</f>
        <v>12.1839</v>
      </c>
      <c r="Q19" s="66">
        <f t="shared" si="7"/>
        <v>22</v>
      </c>
      <c r="R19" s="65">
        <f>VLOOKUP($A19,'Return Data'!$B$7:$R$2843,16,0)</f>
        <v>16.167000000000002</v>
      </c>
      <c r="S19" s="67">
        <f t="shared" si="6"/>
        <v>12</v>
      </c>
    </row>
    <row r="20" spans="1:19" x14ac:dyDescent="0.3">
      <c r="A20" s="63" t="s">
        <v>1826</v>
      </c>
      <c r="B20" s="64">
        <f>VLOOKUP($A20,'Return Data'!$B$7:$R$2843,3,0)</f>
        <v>44365</v>
      </c>
      <c r="C20" s="65">
        <f>VLOOKUP($A20,'Return Data'!$B$7:$R$2843,4,0)</f>
        <v>121.12</v>
      </c>
      <c r="D20" s="65">
        <f>VLOOKUP($A20,'Return Data'!$B$7:$R$2843,10,0)</f>
        <v>9.4920000000000009</v>
      </c>
      <c r="E20" s="66">
        <f t="shared" si="0"/>
        <v>21</v>
      </c>
      <c r="F20" s="65">
        <f>VLOOKUP($A20,'Return Data'!$B$7:$R$2843,11,0)</f>
        <v>15.9709</v>
      </c>
      <c r="G20" s="66">
        <f t="shared" si="1"/>
        <v>26</v>
      </c>
      <c r="H20" s="65">
        <f>VLOOKUP($A20,'Return Data'!$B$7:$R$2843,12,0)</f>
        <v>35.5871</v>
      </c>
      <c r="I20" s="66">
        <f t="shared" si="2"/>
        <v>24</v>
      </c>
      <c r="J20" s="65">
        <f>VLOOKUP($A20,'Return Data'!$B$7:$R$2843,13,0)</f>
        <v>53.006599999999999</v>
      </c>
      <c r="K20" s="66">
        <f t="shared" si="3"/>
        <v>26</v>
      </c>
      <c r="L20" s="65">
        <f>VLOOKUP($A20,'Return Data'!$B$7:$R$2843,17,0)</f>
        <v>14.917999999999999</v>
      </c>
      <c r="M20" s="66">
        <f t="shared" si="4"/>
        <v>26</v>
      </c>
      <c r="N20" s="65">
        <f>VLOOKUP($A20,'Return Data'!$B$7:$R$2843,14,0)</f>
        <v>8.8438999999999997</v>
      </c>
      <c r="O20" s="66">
        <f t="shared" si="5"/>
        <v>27</v>
      </c>
      <c r="P20" s="65">
        <f>VLOOKUP($A20,'Return Data'!$B$7:$R$2843,15,0)</f>
        <v>10.768000000000001</v>
      </c>
      <c r="Q20" s="66">
        <f t="shared" si="7"/>
        <v>25</v>
      </c>
      <c r="R20" s="65">
        <f>VLOOKUP($A20,'Return Data'!$B$7:$R$2843,16,0)</f>
        <v>17.180800000000001</v>
      </c>
      <c r="S20" s="67">
        <f t="shared" si="6"/>
        <v>10</v>
      </c>
    </row>
    <row r="21" spans="1:19" x14ac:dyDescent="0.3">
      <c r="A21" s="63" t="s">
        <v>1267</v>
      </c>
      <c r="B21" s="64">
        <f>VLOOKUP($A21,'Return Data'!$B$7:$R$2843,3,0)</f>
        <v>44365</v>
      </c>
      <c r="C21" s="65">
        <f>VLOOKUP($A21,'Return Data'!$B$7:$R$2843,4,0)</f>
        <v>70.25</v>
      </c>
      <c r="D21" s="65">
        <f>VLOOKUP($A21,'Return Data'!$B$7:$R$2843,10,0)</f>
        <v>14.451000000000001</v>
      </c>
      <c r="E21" s="66">
        <f t="shared" si="0"/>
        <v>4</v>
      </c>
      <c r="F21" s="65">
        <f>VLOOKUP($A21,'Return Data'!$B$7:$R$2843,11,0)</f>
        <v>24.8889</v>
      </c>
      <c r="G21" s="66">
        <f t="shared" si="1"/>
        <v>4</v>
      </c>
      <c r="H21" s="65">
        <f>VLOOKUP($A21,'Return Data'!$B$7:$R$2843,12,0)</f>
        <v>43.572499999999998</v>
      </c>
      <c r="I21" s="66">
        <f t="shared" si="2"/>
        <v>12</v>
      </c>
      <c r="J21" s="65">
        <f>VLOOKUP($A21,'Return Data'!$B$7:$R$2843,13,0)</f>
        <v>65.332999999999998</v>
      </c>
      <c r="K21" s="66">
        <f t="shared" si="3"/>
        <v>9</v>
      </c>
      <c r="L21" s="65">
        <f>VLOOKUP($A21,'Return Data'!$B$7:$R$2843,17,0)</f>
        <v>22.9572</v>
      </c>
      <c r="M21" s="66">
        <f t="shared" si="4"/>
        <v>7</v>
      </c>
      <c r="N21" s="65">
        <f>VLOOKUP($A21,'Return Data'!$B$7:$R$2843,14,0)</f>
        <v>12.327999999999999</v>
      </c>
      <c r="O21" s="66">
        <f t="shared" si="5"/>
        <v>20</v>
      </c>
      <c r="P21" s="65">
        <f>VLOOKUP($A21,'Return Data'!$B$7:$R$2843,15,0)</f>
        <v>14.680099999999999</v>
      </c>
      <c r="Q21" s="66">
        <f t="shared" si="7"/>
        <v>12</v>
      </c>
      <c r="R21" s="65">
        <f>VLOOKUP($A21,'Return Data'!$B$7:$R$2843,16,0)</f>
        <v>15.8338</v>
      </c>
      <c r="S21" s="67">
        <f t="shared" si="6"/>
        <v>16</v>
      </c>
    </row>
    <row r="22" spans="1:19" x14ac:dyDescent="0.3">
      <c r="A22" s="63" t="s">
        <v>1270</v>
      </c>
      <c r="B22" s="64">
        <f>VLOOKUP($A22,'Return Data'!$B$7:$R$2843,3,0)</f>
        <v>44365</v>
      </c>
      <c r="C22" s="65">
        <f>VLOOKUP($A22,'Return Data'!$B$7:$R$2843,4,0)</f>
        <v>14.1137</v>
      </c>
      <c r="D22" s="65">
        <f>VLOOKUP($A22,'Return Data'!$B$7:$R$2843,10,0)</f>
        <v>11.346299999999999</v>
      </c>
      <c r="E22" s="66">
        <f t="shared" si="0"/>
        <v>10</v>
      </c>
      <c r="F22" s="65">
        <f>VLOOKUP($A22,'Return Data'!$B$7:$R$2843,11,0)</f>
        <v>23.335899999999999</v>
      </c>
      <c r="G22" s="66">
        <f t="shared" si="1"/>
        <v>7</v>
      </c>
      <c r="H22" s="65">
        <f>VLOOKUP($A22,'Return Data'!$B$7:$R$2843,12,0)</f>
        <v>44.092300000000002</v>
      </c>
      <c r="I22" s="66">
        <f t="shared" si="2"/>
        <v>11</v>
      </c>
      <c r="J22" s="65">
        <f>VLOOKUP($A22,'Return Data'!$B$7:$R$2843,13,0)</f>
        <v>54.056100000000001</v>
      </c>
      <c r="K22" s="66">
        <f t="shared" si="3"/>
        <v>24</v>
      </c>
      <c r="L22" s="65"/>
      <c r="M22" s="66"/>
      <c r="N22" s="65"/>
      <c r="O22" s="66"/>
      <c r="P22" s="65"/>
      <c r="Q22" s="66"/>
      <c r="R22" s="65">
        <f>VLOOKUP($A22,'Return Data'!$B$7:$R$2843,16,0)</f>
        <v>17.868400000000001</v>
      </c>
      <c r="S22" s="67">
        <f t="shared" si="6"/>
        <v>9</v>
      </c>
    </row>
    <row r="23" spans="1:19" x14ac:dyDescent="0.3">
      <c r="A23" s="63" t="s">
        <v>1804</v>
      </c>
      <c r="B23" s="64">
        <f>VLOOKUP($A23,'Return Data'!$B$7:$R$2843,3,0)</f>
        <v>44365</v>
      </c>
      <c r="C23" s="65">
        <f>VLOOKUP($A23,'Return Data'!$B$7:$R$2843,4,0)</f>
        <v>44.71</v>
      </c>
      <c r="D23" s="65">
        <f>VLOOKUP($A23,'Return Data'!$B$7:$R$2843,10,0)</f>
        <v>6.8643000000000001</v>
      </c>
      <c r="E23" s="66">
        <f t="shared" si="0"/>
        <v>33</v>
      </c>
      <c r="F23" s="65">
        <f>VLOOKUP($A23,'Return Data'!$B$7:$R$2843,11,0)</f>
        <v>15.7819</v>
      </c>
      <c r="G23" s="66">
        <f t="shared" si="1"/>
        <v>28</v>
      </c>
      <c r="H23" s="65">
        <f>VLOOKUP($A23,'Return Data'!$B$7:$R$2843,12,0)</f>
        <v>42.921100000000003</v>
      </c>
      <c r="I23" s="66">
        <f t="shared" si="2"/>
        <v>15</v>
      </c>
      <c r="J23" s="65">
        <f>VLOOKUP($A23,'Return Data'!$B$7:$R$2843,13,0)</f>
        <v>54.6267</v>
      </c>
      <c r="K23" s="66">
        <f t="shared" si="3"/>
        <v>23</v>
      </c>
      <c r="L23" s="65">
        <f>VLOOKUP($A23,'Return Data'!$B$7:$R$2843,17,0)</f>
        <v>19.348099999999999</v>
      </c>
      <c r="M23" s="66">
        <f t="shared" ref="M23:M36" si="8">RANK(L23,L$8:L$41,0)</f>
        <v>15</v>
      </c>
      <c r="N23" s="65">
        <f>VLOOKUP($A23,'Return Data'!$B$7:$R$2843,14,0)</f>
        <v>13.275499999999999</v>
      </c>
      <c r="O23" s="66">
        <f t="shared" ref="O23:O28" si="9">RANK(N23,N$8:N$41,0)</f>
        <v>12</v>
      </c>
      <c r="P23" s="65">
        <f>VLOOKUP($A23,'Return Data'!$B$7:$R$2843,15,0)</f>
        <v>16.288399999999999</v>
      </c>
      <c r="Q23" s="66">
        <f>RANK(P23,P$8:P$41,0)</f>
        <v>7</v>
      </c>
      <c r="R23" s="65">
        <f>VLOOKUP($A23,'Return Data'!$B$7:$R$2843,16,0)</f>
        <v>12.471399999999999</v>
      </c>
      <c r="S23" s="67">
        <f t="shared" si="6"/>
        <v>28</v>
      </c>
    </row>
    <row r="24" spans="1:19" x14ac:dyDescent="0.3">
      <c r="A24" s="63" t="s">
        <v>1812</v>
      </c>
      <c r="B24" s="64">
        <f>VLOOKUP($A24,'Return Data'!$B$7:$R$2843,3,0)</f>
        <v>44365</v>
      </c>
      <c r="C24" s="65">
        <f>VLOOKUP($A24,'Return Data'!$B$7:$R$2843,4,0)</f>
        <v>47.944000000000003</v>
      </c>
      <c r="D24" s="65">
        <f>VLOOKUP($A24,'Return Data'!$B$7:$R$2843,10,0)</f>
        <v>8.4484999999999992</v>
      </c>
      <c r="E24" s="66">
        <f t="shared" si="0"/>
        <v>31</v>
      </c>
      <c r="F24" s="65">
        <f>VLOOKUP($A24,'Return Data'!$B$7:$R$2843,11,0)</f>
        <v>15.7872</v>
      </c>
      <c r="G24" s="66">
        <f t="shared" si="1"/>
        <v>27</v>
      </c>
      <c r="H24" s="65">
        <f>VLOOKUP($A24,'Return Data'!$B$7:$R$2843,12,0)</f>
        <v>35.228700000000003</v>
      </c>
      <c r="I24" s="66">
        <f t="shared" si="2"/>
        <v>25</v>
      </c>
      <c r="J24" s="65">
        <f>VLOOKUP($A24,'Return Data'!$B$7:$R$2843,13,0)</f>
        <v>52.712200000000003</v>
      </c>
      <c r="K24" s="66">
        <f t="shared" si="3"/>
        <v>27</v>
      </c>
      <c r="L24" s="65">
        <f>VLOOKUP($A24,'Return Data'!$B$7:$R$2843,17,0)</f>
        <v>15.5806</v>
      </c>
      <c r="M24" s="66">
        <f t="shared" si="8"/>
        <v>23</v>
      </c>
      <c r="N24" s="65">
        <f>VLOOKUP($A24,'Return Data'!$B$7:$R$2843,14,0)</f>
        <v>13.1243</v>
      </c>
      <c r="O24" s="66">
        <f t="shared" si="9"/>
        <v>14</v>
      </c>
      <c r="P24" s="65">
        <f>VLOOKUP($A24,'Return Data'!$B$7:$R$2843,15,0)</f>
        <v>15.061199999999999</v>
      </c>
      <c r="Q24" s="66">
        <f>RANK(P24,P$8:P$41,0)</f>
        <v>11</v>
      </c>
      <c r="R24" s="65">
        <f>VLOOKUP($A24,'Return Data'!$B$7:$R$2843,16,0)</f>
        <v>14.2379</v>
      </c>
      <c r="S24" s="67">
        <f t="shared" si="6"/>
        <v>22</v>
      </c>
    </row>
    <row r="25" spans="1:19" x14ac:dyDescent="0.3">
      <c r="A25" s="63" t="s">
        <v>1828</v>
      </c>
      <c r="B25" s="64">
        <f>VLOOKUP($A25,'Return Data'!$B$7:$R$2843,3,0)</f>
        <v>44365</v>
      </c>
      <c r="C25" s="65">
        <f>VLOOKUP($A25,'Return Data'!$B$7:$R$2843,4,0)</f>
        <v>109.01300000000001</v>
      </c>
      <c r="D25" s="65">
        <f>VLOOKUP($A25,'Return Data'!$B$7:$R$2843,10,0)</f>
        <v>10.3504</v>
      </c>
      <c r="E25" s="66">
        <f t="shared" si="0"/>
        <v>16</v>
      </c>
      <c r="F25" s="65">
        <f>VLOOKUP($A25,'Return Data'!$B$7:$R$2843,11,0)</f>
        <v>16.566500000000001</v>
      </c>
      <c r="G25" s="66">
        <f t="shared" si="1"/>
        <v>24</v>
      </c>
      <c r="H25" s="65">
        <f>VLOOKUP($A25,'Return Data'!$B$7:$R$2843,12,0)</f>
        <v>32.928100000000001</v>
      </c>
      <c r="I25" s="66">
        <f t="shared" si="2"/>
        <v>29</v>
      </c>
      <c r="J25" s="65">
        <f>VLOOKUP($A25,'Return Data'!$B$7:$R$2843,13,0)</f>
        <v>52.1997</v>
      </c>
      <c r="K25" s="66">
        <f t="shared" si="3"/>
        <v>28</v>
      </c>
      <c r="L25" s="65">
        <f>VLOOKUP($A25,'Return Data'!$B$7:$R$2843,17,0)</f>
        <v>15.3169</v>
      </c>
      <c r="M25" s="66">
        <f t="shared" si="8"/>
        <v>24</v>
      </c>
      <c r="N25" s="65">
        <f>VLOOKUP($A25,'Return Data'!$B$7:$R$2843,14,0)</f>
        <v>9.6517999999999997</v>
      </c>
      <c r="O25" s="66">
        <f t="shared" si="9"/>
        <v>26</v>
      </c>
      <c r="P25" s="65">
        <f>VLOOKUP($A25,'Return Data'!$B$7:$R$2843,15,0)</f>
        <v>12.3779</v>
      </c>
      <c r="Q25" s="66">
        <f>RANK(P25,P$8:P$41,0)</f>
        <v>21</v>
      </c>
      <c r="R25" s="65">
        <f>VLOOKUP($A25,'Return Data'!$B$7:$R$2843,16,0)</f>
        <v>15.993600000000001</v>
      </c>
      <c r="S25" s="67">
        <f t="shared" si="6"/>
        <v>15</v>
      </c>
    </row>
    <row r="26" spans="1:19" x14ac:dyDescent="0.3">
      <c r="A26" s="63" t="s">
        <v>1829</v>
      </c>
      <c r="B26" s="64">
        <f>VLOOKUP($A26,'Return Data'!$B$7:$R$2843,3,0)</f>
        <v>44365</v>
      </c>
      <c r="C26" s="65">
        <f>VLOOKUP($A26,'Return Data'!$B$7:$R$2843,4,0)</f>
        <v>61.106699999999996</v>
      </c>
      <c r="D26" s="65">
        <f>VLOOKUP($A26,'Return Data'!$B$7:$R$2843,10,0)</f>
        <v>8.8864000000000001</v>
      </c>
      <c r="E26" s="66">
        <f t="shared" si="0"/>
        <v>28</v>
      </c>
      <c r="F26" s="65">
        <f>VLOOKUP($A26,'Return Data'!$B$7:$R$2843,11,0)</f>
        <v>11.495799999999999</v>
      </c>
      <c r="G26" s="66">
        <f t="shared" si="1"/>
        <v>33</v>
      </c>
      <c r="H26" s="65">
        <f>VLOOKUP($A26,'Return Data'!$B$7:$R$2843,12,0)</f>
        <v>29.9968</v>
      </c>
      <c r="I26" s="66">
        <f t="shared" si="2"/>
        <v>31</v>
      </c>
      <c r="J26" s="65">
        <f>VLOOKUP($A26,'Return Data'!$B$7:$R$2843,13,0)</f>
        <v>42.048499999999997</v>
      </c>
      <c r="K26" s="66">
        <f t="shared" si="3"/>
        <v>33</v>
      </c>
      <c r="L26" s="65">
        <f>VLOOKUP($A26,'Return Data'!$B$7:$R$2843,17,0)</f>
        <v>13.9588</v>
      </c>
      <c r="M26" s="66">
        <f t="shared" si="8"/>
        <v>27</v>
      </c>
      <c r="N26" s="65">
        <f>VLOOKUP($A26,'Return Data'!$B$7:$R$2843,14,0)</f>
        <v>11.291499999999999</v>
      </c>
      <c r="O26" s="66">
        <f t="shared" si="9"/>
        <v>22</v>
      </c>
      <c r="P26" s="65">
        <f>VLOOKUP($A26,'Return Data'!$B$7:$R$2843,15,0)</f>
        <v>9.9004999999999992</v>
      </c>
      <c r="Q26" s="66">
        <f>RANK(P26,P$8:P$41,0)</f>
        <v>26</v>
      </c>
      <c r="R26" s="65">
        <f>VLOOKUP($A26,'Return Data'!$B$7:$R$2843,16,0)</f>
        <v>9.0756999999999994</v>
      </c>
      <c r="S26" s="67">
        <f t="shared" si="6"/>
        <v>34</v>
      </c>
    </row>
    <row r="27" spans="1:19" x14ac:dyDescent="0.3">
      <c r="A27" s="63" t="s">
        <v>1272</v>
      </c>
      <c r="B27" s="64">
        <f>VLOOKUP($A27,'Return Data'!$B$7:$R$2843,3,0)</f>
        <v>44365</v>
      </c>
      <c r="C27" s="65">
        <f>VLOOKUP($A27,'Return Data'!$B$7:$R$2843,4,0)</f>
        <v>17.6174</v>
      </c>
      <c r="D27" s="65">
        <f>VLOOKUP($A27,'Return Data'!$B$7:$R$2843,10,0)</f>
        <v>15.6088</v>
      </c>
      <c r="E27" s="66">
        <f t="shared" si="0"/>
        <v>2</v>
      </c>
      <c r="F27" s="65">
        <f>VLOOKUP($A27,'Return Data'!$B$7:$R$2843,11,0)</f>
        <v>30.5505</v>
      </c>
      <c r="G27" s="66">
        <f t="shared" si="1"/>
        <v>2</v>
      </c>
      <c r="H27" s="65">
        <f>VLOOKUP($A27,'Return Data'!$B$7:$R$2843,12,0)</f>
        <v>51.0214</v>
      </c>
      <c r="I27" s="66">
        <f t="shared" si="2"/>
        <v>2</v>
      </c>
      <c r="J27" s="65">
        <f>VLOOKUP($A27,'Return Data'!$B$7:$R$2843,13,0)</f>
        <v>71.495599999999996</v>
      </c>
      <c r="K27" s="66">
        <f t="shared" si="3"/>
        <v>3</v>
      </c>
      <c r="L27" s="65">
        <f>VLOOKUP($A27,'Return Data'!$B$7:$R$2843,17,0)</f>
        <v>27.125399999999999</v>
      </c>
      <c r="M27" s="66">
        <f t="shared" si="8"/>
        <v>5</v>
      </c>
      <c r="N27" s="65">
        <f>VLOOKUP($A27,'Return Data'!$B$7:$R$2843,14,0)</f>
        <v>18.378399999999999</v>
      </c>
      <c r="O27" s="66">
        <f t="shared" si="9"/>
        <v>4</v>
      </c>
      <c r="P27" s="65"/>
      <c r="Q27" s="66"/>
      <c r="R27" s="65">
        <f>VLOOKUP($A27,'Return Data'!$B$7:$R$2843,16,0)</f>
        <v>14.7852</v>
      </c>
      <c r="S27" s="67">
        <f t="shared" si="6"/>
        <v>20</v>
      </c>
    </row>
    <row r="28" spans="1:19" x14ac:dyDescent="0.3">
      <c r="A28" s="63" t="s">
        <v>1824</v>
      </c>
      <c r="B28" s="64">
        <f>VLOOKUP($A28,'Return Data'!$B$7:$R$2843,3,0)</f>
        <v>44365</v>
      </c>
      <c r="C28" s="65">
        <f>VLOOKUP($A28,'Return Data'!$B$7:$R$2843,4,0)</f>
        <v>32.866700000000002</v>
      </c>
      <c r="D28" s="65">
        <f>VLOOKUP($A28,'Return Data'!$B$7:$R$2843,10,0)</f>
        <v>4.6390000000000002</v>
      </c>
      <c r="E28" s="66">
        <f t="shared" si="0"/>
        <v>34</v>
      </c>
      <c r="F28" s="65">
        <f>VLOOKUP($A28,'Return Data'!$B$7:$R$2843,11,0)</f>
        <v>12.2562</v>
      </c>
      <c r="G28" s="66">
        <f t="shared" si="1"/>
        <v>32</v>
      </c>
      <c r="H28" s="65">
        <f>VLOOKUP($A28,'Return Data'!$B$7:$R$2843,12,0)</f>
        <v>28.109300000000001</v>
      </c>
      <c r="I28" s="66">
        <f t="shared" si="2"/>
        <v>32</v>
      </c>
      <c r="J28" s="65">
        <f>VLOOKUP($A28,'Return Data'!$B$7:$R$2843,13,0)</f>
        <v>46.8581</v>
      </c>
      <c r="K28" s="66">
        <f t="shared" si="3"/>
        <v>32</v>
      </c>
      <c r="L28" s="65">
        <f>VLOOKUP($A28,'Return Data'!$B$7:$R$2843,17,0)</f>
        <v>12.188599999999999</v>
      </c>
      <c r="M28" s="66">
        <f t="shared" si="8"/>
        <v>29</v>
      </c>
      <c r="N28" s="65">
        <f>VLOOKUP($A28,'Return Data'!$B$7:$R$2843,14,0)</f>
        <v>7.3319999999999999</v>
      </c>
      <c r="O28" s="66">
        <f t="shared" si="9"/>
        <v>28</v>
      </c>
      <c r="P28" s="65">
        <f>VLOOKUP($A28,'Return Data'!$B$7:$R$2843,15,0)</f>
        <v>13.063499999999999</v>
      </c>
      <c r="Q28" s="66">
        <f>RANK(P28,P$8:P$41,0)</f>
        <v>19</v>
      </c>
      <c r="R28" s="65">
        <f>VLOOKUP($A28,'Return Data'!$B$7:$R$2843,16,0)</f>
        <v>18.119599999999998</v>
      </c>
      <c r="S28" s="67">
        <f t="shared" si="6"/>
        <v>7</v>
      </c>
    </row>
    <row r="29" spans="1:19" x14ac:dyDescent="0.3">
      <c r="A29" s="63" t="s">
        <v>2020</v>
      </c>
      <c r="B29" s="64">
        <f>VLOOKUP($A29,'Return Data'!$B$7:$R$2843,3,0)</f>
        <v>44365</v>
      </c>
      <c r="C29" s="65">
        <f>VLOOKUP($A29,'Return Data'!$B$7:$R$2843,4,0)</f>
        <v>14.119300000000001</v>
      </c>
      <c r="D29" s="65">
        <f>VLOOKUP($A29,'Return Data'!$B$7:$R$2843,10,0)</f>
        <v>10.6494</v>
      </c>
      <c r="E29" s="66">
        <f t="shared" si="0"/>
        <v>13</v>
      </c>
      <c r="F29" s="65">
        <f>VLOOKUP($A29,'Return Data'!$B$7:$R$2843,11,0)</f>
        <v>17.365500000000001</v>
      </c>
      <c r="G29" s="66">
        <f t="shared" si="1"/>
        <v>22</v>
      </c>
      <c r="H29" s="65">
        <f>VLOOKUP($A29,'Return Data'!$B$7:$R$2843,12,0)</f>
        <v>34.487499999999997</v>
      </c>
      <c r="I29" s="66">
        <f t="shared" si="2"/>
        <v>28</v>
      </c>
      <c r="J29" s="65">
        <f>VLOOKUP($A29,'Return Data'!$B$7:$R$2843,13,0)</f>
        <v>53.644300000000001</v>
      </c>
      <c r="K29" s="66">
        <f t="shared" si="3"/>
        <v>25</v>
      </c>
      <c r="L29" s="65">
        <f>VLOOKUP($A29,'Return Data'!$B$7:$R$2843,17,0)</f>
        <v>15.2636</v>
      </c>
      <c r="M29" s="66">
        <f t="shared" si="8"/>
        <v>25</v>
      </c>
      <c r="N29" s="65"/>
      <c r="O29" s="66"/>
      <c r="P29" s="65"/>
      <c r="Q29" s="66"/>
      <c r="R29" s="65">
        <f>VLOOKUP($A29,'Return Data'!$B$7:$R$2843,16,0)</f>
        <v>12.426</v>
      </c>
      <c r="S29" s="67">
        <f t="shared" si="6"/>
        <v>29</v>
      </c>
    </row>
    <row r="30" spans="1:19" x14ac:dyDescent="0.3">
      <c r="A30" s="63" t="s">
        <v>1273</v>
      </c>
      <c r="B30" s="64">
        <f>VLOOKUP($A30,'Return Data'!$B$7:$R$2843,3,0)</f>
        <v>44365</v>
      </c>
      <c r="C30" s="65">
        <f>VLOOKUP($A30,'Return Data'!$B$7:$R$2843,4,0)</f>
        <v>121.9053</v>
      </c>
      <c r="D30" s="65">
        <f>VLOOKUP($A30,'Return Data'!$B$7:$R$2843,10,0)</f>
        <v>8.7546999999999997</v>
      </c>
      <c r="E30" s="66">
        <f t="shared" si="0"/>
        <v>29</v>
      </c>
      <c r="F30" s="65">
        <f>VLOOKUP($A30,'Return Data'!$B$7:$R$2843,11,0)</f>
        <v>25.668700000000001</v>
      </c>
      <c r="G30" s="66">
        <f t="shared" si="1"/>
        <v>3</v>
      </c>
      <c r="H30" s="65">
        <f>VLOOKUP($A30,'Return Data'!$B$7:$R$2843,12,0)</f>
        <v>46.765599999999999</v>
      </c>
      <c r="I30" s="66">
        <f t="shared" si="2"/>
        <v>5</v>
      </c>
      <c r="J30" s="65">
        <f>VLOOKUP($A30,'Return Data'!$B$7:$R$2843,13,0)</f>
        <v>71.015199999999993</v>
      </c>
      <c r="K30" s="66">
        <f t="shared" si="3"/>
        <v>4</v>
      </c>
      <c r="L30" s="65">
        <f>VLOOKUP($A30,'Return Data'!$B$7:$R$2843,17,0)</f>
        <v>11.827999999999999</v>
      </c>
      <c r="M30" s="66">
        <f t="shared" si="8"/>
        <v>30</v>
      </c>
      <c r="N30" s="65">
        <f>VLOOKUP($A30,'Return Data'!$B$7:$R$2843,14,0)</f>
        <v>10.416600000000001</v>
      </c>
      <c r="O30" s="66">
        <f t="shared" ref="O30:O35" si="10">RANK(N30,N$8:N$41,0)</f>
        <v>24</v>
      </c>
      <c r="P30" s="65">
        <f>VLOOKUP($A30,'Return Data'!$B$7:$R$2843,15,0)</f>
        <v>11.641999999999999</v>
      </c>
      <c r="Q30" s="66">
        <f t="shared" ref="Q30:Q35" si="11">RANK(P30,P$8:P$41,0)</f>
        <v>24</v>
      </c>
      <c r="R30" s="65">
        <f>VLOOKUP($A30,'Return Data'!$B$7:$R$2843,16,0)</f>
        <v>16.651800000000001</v>
      </c>
      <c r="S30" s="67">
        <f t="shared" si="6"/>
        <v>11</v>
      </c>
    </row>
    <row r="31" spans="1:19" x14ac:dyDescent="0.3">
      <c r="A31" s="63" t="s">
        <v>1784</v>
      </c>
      <c r="B31" s="64">
        <f>VLOOKUP($A31,'Return Data'!$B$7:$R$2843,3,0)</f>
        <v>44365</v>
      </c>
      <c r="C31" s="65">
        <f>VLOOKUP($A31,'Return Data'!$B$7:$R$2843,4,0)</f>
        <v>42.166800000000002</v>
      </c>
      <c r="D31" s="65">
        <f>VLOOKUP($A31,'Return Data'!$B$7:$R$2843,10,0)</f>
        <v>10.5991</v>
      </c>
      <c r="E31" s="66">
        <f t="shared" si="0"/>
        <v>15</v>
      </c>
      <c r="F31" s="65">
        <f>VLOOKUP($A31,'Return Data'!$B$7:$R$2843,11,0)</f>
        <v>21.487300000000001</v>
      </c>
      <c r="G31" s="66">
        <f t="shared" si="1"/>
        <v>13</v>
      </c>
      <c r="H31" s="65">
        <f>VLOOKUP($A31,'Return Data'!$B$7:$R$2843,12,0)</f>
        <v>34.640799999999999</v>
      </c>
      <c r="I31" s="66">
        <f t="shared" si="2"/>
        <v>27</v>
      </c>
      <c r="J31" s="65">
        <f>VLOOKUP($A31,'Return Data'!$B$7:$R$2843,13,0)</f>
        <v>60.463700000000003</v>
      </c>
      <c r="K31" s="66">
        <f t="shared" si="3"/>
        <v>17</v>
      </c>
      <c r="L31" s="65">
        <f>VLOOKUP($A31,'Return Data'!$B$7:$R$2843,17,0)</f>
        <v>29.572399999999998</v>
      </c>
      <c r="M31" s="66">
        <f t="shared" si="8"/>
        <v>3</v>
      </c>
      <c r="N31" s="65">
        <f>VLOOKUP($A31,'Return Data'!$B$7:$R$2843,14,0)</f>
        <v>20.165299999999998</v>
      </c>
      <c r="O31" s="66">
        <f t="shared" si="10"/>
        <v>3</v>
      </c>
      <c r="P31" s="65">
        <f>VLOOKUP($A31,'Return Data'!$B$7:$R$2843,15,0)</f>
        <v>19.4832</v>
      </c>
      <c r="Q31" s="66">
        <f t="shared" si="11"/>
        <v>2</v>
      </c>
      <c r="R31" s="65">
        <f>VLOOKUP($A31,'Return Data'!$B$7:$R$2843,16,0)</f>
        <v>19.540700000000001</v>
      </c>
      <c r="S31" s="67">
        <f t="shared" si="6"/>
        <v>3</v>
      </c>
    </row>
    <row r="32" spans="1:19" x14ac:dyDescent="0.3">
      <c r="A32" s="63" t="s">
        <v>1815</v>
      </c>
      <c r="B32" s="64">
        <f>VLOOKUP($A32,'Return Data'!$B$7:$R$2843,3,0)</f>
        <v>44365</v>
      </c>
      <c r="C32" s="65">
        <f>VLOOKUP($A32,'Return Data'!$B$7:$R$2843,4,0)</f>
        <v>23</v>
      </c>
      <c r="D32" s="65">
        <f>VLOOKUP($A32,'Return Data'!$B$7:$R$2843,10,0)</f>
        <v>15.4618</v>
      </c>
      <c r="E32" s="66">
        <f t="shared" si="0"/>
        <v>3</v>
      </c>
      <c r="F32" s="65">
        <f>VLOOKUP($A32,'Return Data'!$B$7:$R$2843,11,0)</f>
        <v>24.796500000000002</v>
      </c>
      <c r="G32" s="66">
        <f t="shared" si="1"/>
        <v>5</v>
      </c>
      <c r="H32" s="65">
        <f>VLOOKUP($A32,'Return Data'!$B$7:$R$2843,12,0)</f>
        <v>45.293700000000001</v>
      </c>
      <c r="I32" s="66">
        <f t="shared" si="2"/>
        <v>8</v>
      </c>
      <c r="J32" s="65">
        <f>VLOOKUP($A32,'Return Data'!$B$7:$R$2843,13,0)</f>
        <v>77.332300000000004</v>
      </c>
      <c r="K32" s="66">
        <f t="shared" si="3"/>
        <v>2</v>
      </c>
      <c r="L32" s="65">
        <f>VLOOKUP($A32,'Return Data'!$B$7:$R$2843,17,0)</f>
        <v>31.208400000000001</v>
      </c>
      <c r="M32" s="66">
        <f t="shared" si="8"/>
        <v>2</v>
      </c>
      <c r="N32" s="65">
        <f>VLOOKUP($A32,'Return Data'!$B$7:$R$2843,14,0)</f>
        <v>20.4953</v>
      </c>
      <c r="O32" s="66">
        <f t="shared" si="10"/>
        <v>2</v>
      </c>
      <c r="P32" s="65">
        <f>VLOOKUP($A32,'Return Data'!$B$7:$R$2843,15,0)</f>
        <v>18.341899999999999</v>
      </c>
      <c r="Q32" s="66">
        <f t="shared" si="11"/>
        <v>3</v>
      </c>
      <c r="R32" s="65">
        <f>VLOOKUP($A32,'Return Data'!$B$7:$R$2843,16,0)</f>
        <v>14.144399999999999</v>
      </c>
      <c r="S32" s="67">
        <f t="shared" si="6"/>
        <v>23</v>
      </c>
    </row>
    <row r="33" spans="1:19" x14ac:dyDescent="0.3">
      <c r="A33" s="63" t="s">
        <v>1275</v>
      </c>
      <c r="B33" s="64">
        <f>VLOOKUP($A33,'Return Data'!$B$7:$R$2843,3,0)</f>
        <v>44365</v>
      </c>
      <c r="C33" s="65">
        <f>VLOOKUP($A33,'Return Data'!$B$7:$R$2843,4,0)</f>
        <v>199.54</v>
      </c>
      <c r="D33" s="65">
        <f>VLOOKUP($A33,'Return Data'!$B$7:$R$2843,10,0)</f>
        <v>12.1074</v>
      </c>
      <c r="E33" s="66">
        <f t="shared" si="0"/>
        <v>6</v>
      </c>
      <c r="F33" s="65">
        <f>VLOOKUP($A33,'Return Data'!$B$7:$R$2843,11,0)</f>
        <v>23.210899999999999</v>
      </c>
      <c r="G33" s="66">
        <f t="shared" si="1"/>
        <v>8</v>
      </c>
      <c r="H33" s="65">
        <f>VLOOKUP($A33,'Return Data'!$B$7:$R$2843,12,0)</f>
        <v>43.142000000000003</v>
      </c>
      <c r="I33" s="66">
        <f t="shared" si="2"/>
        <v>14</v>
      </c>
      <c r="J33" s="65">
        <f>VLOOKUP($A33,'Return Data'!$B$7:$R$2843,13,0)</f>
        <v>63.704999999999998</v>
      </c>
      <c r="K33" s="66">
        <f t="shared" si="3"/>
        <v>11</v>
      </c>
      <c r="L33" s="65">
        <f>VLOOKUP($A33,'Return Data'!$B$7:$R$2843,17,0)</f>
        <v>19.123000000000001</v>
      </c>
      <c r="M33" s="66">
        <f t="shared" si="8"/>
        <v>16</v>
      </c>
      <c r="N33" s="65">
        <f>VLOOKUP($A33,'Return Data'!$B$7:$R$2843,14,0)</f>
        <v>11.870100000000001</v>
      </c>
      <c r="O33" s="66">
        <f t="shared" si="10"/>
        <v>21</v>
      </c>
      <c r="P33" s="65">
        <f>VLOOKUP($A33,'Return Data'!$B$7:$R$2843,15,0)</f>
        <v>15.7613</v>
      </c>
      <c r="Q33" s="66">
        <f t="shared" si="11"/>
        <v>9</v>
      </c>
      <c r="R33" s="65">
        <f>VLOOKUP($A33,'Return Data'!$B$7:$R$2843,16,0)</f>
        <v>15.590999999999999</v>
      </c>
      <c r="S33" s="67">
        <f t="shared" si="6"/>
        <v>17</v>
      </c>
    </row>
    <row r="34" spans="1:19" x14ac:dyDescent="0.3">
      <c r="A34" s="63" t="s">
        <v>1277</v>
      </c>
      <c r="B34" s="64">
        <f>VLOOKUP($A34,'Return Data'!$B$7:$R$2843,3,0)</f>
        <v>44365</v>
      </c>
      <c r="C34" s="65">
        <f>VLOOKUP($A34,'Return Data'!$B$7:$R$2843,4,0)</f>
        <v>352.52300000000002</v>
      </c>
      <c r="D34" s="65">
        <f>VLOOKUP($A34,'Return Data'!$B$7:$R$2843,10,0)</f>
        <v>20.342099999999999</v>
      </c>
      <c r="E34" s="66">
        <f t="shared" si="0"/>
        <v>1</v>
      </c>
      <c r="F34" s="65">
        <f>VLOOKUP($A34,'Return Data'!$B$7:$R$2843,11,0)</f>
        <v>35.460799999999999</v>
      </c>
      <c r="G34" s="66">
        <f t="shared" si="1"/>
        <v>1</v>
      </c>
      <c r="H34" s="65">
        <f>VLOOKUP($A34,'Return Data'!$B$7:$R$2843,12,0)</f>
        <v>52.973799999999997</v>
      </c>
      <c r="I34" s="66">
        <f t="shared" si="2"/>
        <v>1</v>
      </c>
      <c r="J34" s="65">
        <f>VLOOKUP($A34,'Return Data'!$B$7:$R$2843,13,0)</f>
        <v>96.087100000000007</v>
      </c>
      <c r="K34" s="66">
        <f t="shared" si="3"/>
        <v>1</v>
      </c>
      <c r="L34" s="65">
        <f>VLOOKUP($A34,'Return Data'!$B$7:$R$2843,17,0)</f>
        <v>39.634399999999999</v>
      </c>
      <c r="M34" s="66">
        <f t="shared" si="8"/>
        <v>1</v>
      </c>
      <c r="N34" s="65">
        <f>VLOOKUP($A34,'Return Data'!$B$7:$R$2843,14,0)</f>
        <v>25.717700000000001</v>
      </c>
      <c r="O34" s="66">
        <f t="shared" si="10"/>
        <v>1</v>
      </c>
      <c r="P34" s="65">
        <f>VLOOKUP($A34,'Return Data'!$B$7:$R$2843,15,0)</f>
        <v>22.079000000000001</v>
      </c>
      <c r="Q34" s="66">
        <f t="shared" si="11"/>
        <v>1</v>
      </c>
      <c r="R34" s="65">
        <f>VLOOKUP($A34,'Return Data'!$B$7:$R$2843,16,0)</f>
        <v>19.224499999999999</v>
      </c>
      <c r="S34" s="67">
        <f t="shared" si="6"/>
        <v>4</v>
      </c>
    </row>
    <row r="35" spans="1:19" x14ac:dyDescent="0.3">
      <c r="A35" s="63" t="s">
        <v>1817</v>
      </c>
      <c r="B35" s="64">
        <f>VLOOKUP($A35,'Return Data'!$B$7:$R$2843,3,0)</f>
        <v>44365</v>
      </c>
      <c r="C35" s="65">
        <f>VLOOKUP($A35,'Return Data'!$B$7:$R$2843,4,0)</f>
        <v>67.763300000000001</v>
      </c>
      <c r="D35" s="65">
        <f>VLOOKUP($A35,'Return Data'!$B$7:$R$2843,10,0)</f>
        <v>8.9617000000000004</v>
      </c>
      <c r="E35" s="66">
        <f t="shared" si="0"/>
        <v>27</v>
      </c>
      <c r="F35" s="65">
        <f>VLOOKUP($A35,'Return Data'!$B$7:$R$2843,11,0)</f>
        <v>18.2273</v>
      </c>
      <c r="G35" s="66">
        <f t="shared" si="1"/>
        <v>19</v>
      </c>
      <c r="H35" s="65">
        <f>VLOOKUP($A35,'Return Data'!$B$7:$R$2843,12,0)</f>
        <v>41.928699999999999</v>
      </c>
      <c r="I35" s="66">
        <f t="shared" si="2"/>
        <v>16</v>
      </c>
      <c r="J35" s="65">
        <f>VLOOKUP($A35,'Return Data'!$B$7:$R$2843,13,0)</f>
        <v>60.8521</v>
      </c>
      <c r="K35" s="66">
        <f t="shared" si="3"/>
        <v>16</v>
      </c>
      <c r="L35" s="65">
        <f>VLOOKUP($A35,'Return Data'!$B$7:$R$2843,17,0)</f>
        <v>17.181799999999999</v>
      </c>
      <c r="M35" s="66">
        <f t="shared" si="8"/>
        <v>21</v>
      </c>
      <c r="N35" s="65">
        <f>VLOOKUP($A35,'Return Data'!$B$7:$R$2843,14,0)</f>
        <v>12.742900000000001</v>
      </c>
      <c r="O35" s="66">
        <f t="shared" si="10"/>
        <v>17</v>
      </c>
      <c r="P35" s="65">
        <f>VLOOKUP($A35,'Return Data'!$B$7:$R$2843,15,0)</f>
        <v>14.331300000000001</v>
      </c>
      <c r="Q35" s="66">
        <f t="shared" si="11"/>
        <v>14</v>
      </c>
      <c r="R35" s="65">
        <f>VLOOKUP($A35,'Return Data'!$B$7:$R$2843,16,0)</f>
        <v>12.905099999999999</v>
      </c>
      <c r="S35" s="67">
        <f t="shared" si="6"/>
        <v>26</v>
      </c>
    </row>
    <row r="36" spans="1:19" x14ac:dyDescent="0.3">
      <c r="A36" s="63" t="s">
        <v>1819</v>
      </c>
      <c r="B36" s="64">
        <f>VLOOKUP($A36,'Return Data'!$B$7:$R$2843,3,0)</f>
        <v>44365</v>
      </c>
      <c r="C36" s="65">
        <f>VLOOKUP($A36,'Return Data'!$B$7:$R$2843,4,0)</f>
        <v>13.148199999999999</v>
      </c>
      <c r="D36" s="65">
        <f>VLOOKUP($A36,'Return Data'!$B$7:$R$2843,10,0)</f>
        <v>6.8933</v>
      </c>
      <c r="E36" s="66">
        <f t="shared" si="0"/>
        <v>32</v>
      </c>
      <c r="F36" s="65">
        <f>VLOOKUP($A36,'Return Data'!$B$7:$R$2843,11,0)</f>
        <v>9.3950999999999993</v>
      </c>
      <c r="G36" s="66">
        <f t="shared" si="1"/>
        <v>34</v>
      </c>
      <c r="H36" s="65">
        <f>VLOOKUP($A36,'Return Data'!$B$7:$R$2843,12,0)</f>
        <v>25.979199999999999</v>
      </c>
      <c r="I36" s="66">
        <f t="shared" si="2"/>
        <v>34</v>
      </c>
      <c r="J36" s="65">
        <f>VLOOKUP($A36,'Return Data'!$B$7:$R$2843,13,0)</f>
        <v>41.313200000000002</v>
      </c>
      <c r="K36" s="66">
        <f t="shared" si="3"/>
        <v>34</v>
      </c>
      <c r="L36" s="65">
        <f>VLOOKUP($A36,'Return Data'!$B$7:$R$2843,17,0)</f>
        <v>11.376099999999999</v>
      </c>
      <c r="M36" s="66">
        <f t="shared" si="8"/>
        <v>31</v>
      </c>
      <c r="N36" s="65"/>
      <c r="O36" s="66"/>
      <c r="P36" s="65"/>
      <c r="Q36" s="66"/>
      <c r="R36" s="65">
        <f>VLOOKUP($A36,'Return Data'!$B$7:$R$2843,16,0)</f>
        <v>10.572699999999999</v>
      </c>
      <c r="S36" s="67">
        <f t="shared" si="6"/>
        <v>32</v>
      </c>
    </row>
    <row r="37" spans="1:19" x14ac:dyDescent="0.3">
      <c r="A37" s="63" t="s">
        <v>1280</v>
      </c>
      <c r="B37" s="64">
        <f>VLOOKUP($A37,'Return Data'!$B$7:$R$2843,3,0)</f>
        <v>44365</v>
      </c>
      <c r="C37" s="65">
        <f>VLOOKUP($A37,'Return Data'!$B$7:$R$2843,4,0)</f>
        <v>14.4648</v>
      </c>
      <c r="D37" s="65">
        <f>VLOOKUP($A37,'Return Data'!$B$7:$R$2843,10,0)</f>
        <v>11.0678</v>
      </c>
      <c r="E37" s="66">
        <f t="shared" si="0"/>
        <v>11</v>
      </c>
      <c r="F37" s="65">
        <f>VLOOKUP($A37,'Return Data'!$B$7:$R$2843,11,0)</f>
        <v>21.784199999999998</v>
      </c>
      <c r="G37" s="66">
        <f t="shared" si="1"/>
        <v>11</v>
      </c>
      <c r="H37" s="65">
        <f>VLOOKUP($A37,'Return Data'!$B$7:$R$2843,12,0)</f>
        <v>39.685000000000002</v>
      </c>
      <c r="I37" s="66">
        <f t="shared" si="2"/>
        <v>18</v>
      </c>
      <c r="J37" s="65">
        <f>VLOOKUP($A37,'Return Data'!$B$7:$R$2843,13,0)</f>
        <v>60.127499999999998</v>
      </c>
      <c r="K37" s="66">
        <f t="shared" si="3"/>
        <v>18</v>
      </c>
      <c r="L37" s="65"/>
      <c r="M37" s="66"/>
      <c r="N37" s="65"/>
      <c r="O37" s="66"/>
      <c r="P37" s="65"/>
      <c r="Q37" s="66"/>
      <c r="R37" s="65">
        <f>VLOOKUP($A37,'Return Data'!$B$7:$R$2843,16,0)</f>
        <v>22.9938</v>
      </c>
      <c r="S37" s="67">
        <f t="shared" si="6"/>
        <v>1</v>
      </c>
    </row>
    <row r="38" spans="1:19" x14ac:dyDescent="0.3">
      <c r="A38" s="102" t="s">
        <v>1797</v>
      </c>
      <c r="B38" s="64">
        <f>VLOOKUP($A38,'Return Data'!$B$7:$R$2843,3,0)</f>
        <v>44365</v>
      </c>
      <c r="C38" s="65">
        <f>VLOOKUP($A38,'Return Data'!$B$7:$R$2843,4,0)</f>
        <v>14.424300000000001</v>
      </c>
      <c r="D38" s="65">
        <f>VLOOKUP($A38,'Return Data'!$B$7:$R$2843,10,0)</f>
        <v>9.0981000000000005</v>
      </c>
      <c r="E38" s="66">
        <f t="shared" si="0"/>
        <v>25</v>
      </c>
      <c r="F38" s="65">
        <f>VLOOKUP($A38,'Return Data'!$B$7:$R$2843,11,0)</f>
        <v>14.121700000000001</v>
      </c>
      <c r="G38" s="66">
        <f t="shared" si="1"/>
        <v>30</v>
      </c>
      <c r="H38" s="65">
        <f>VLOOKUP($A38,'Return Data'!$B$7:$R$2843,12,0)</f>
        <v>28.031600000000001</v>
      </c>
      <c r="I38" s="66">
        <f t="shared" si="2"/>
        <v>33</v>
      </c>
      <c r="J38" s="65">
        <f>VLOOKUP($A38,'Return Data'!$B$7:$R$2843,13,0)</f>
        <v>47.759700000000002</v>
      </c>
      <c r="K38" s="66">
        <f t="shared" si="3"/>
        <v>30</v>
      </c>
      <c r="L38" s="65">
        <f>VLOOKUP($A38,'Return Data'!$B$7:$R$2843,17,0)</f>
        <v>17.878499999999999</v>
      </c>
      <c r="M38" s="66">
        <f>RANK(L38,L$8:L$41,0)</f>
        <v>18</v>
      </c>
      <c r="N38" s="65"/>
      <c r="O38" s="66"/>
      <c r="P38" s="65"/>
      <c r="Q38" s="66"/>
      <c r="R38" s="65">
        <f>VLOOKUP($A38,'Return Data'!$B$7:$R$2843,16,0)</f>
        <v>14.0657</v>
      </c>
      <c r="S38" s="67">
        <f t="shared" si="6"/>
        <v>24</v>
      </c>
    </row>
    <row r="39" spans="1:19" x14ac:dyDescent="0.3">
      <c r="A39" s="63" t="s">
        <v>1821</v>
      </c>
      <c r="B39" s="64">
        <f>VLOOKUP($A39,'Return Data'!$B$7:$R$2843,3,0)</f>
        <v>44365</v>
      </c>
      <c r="C39" s="65">
        <f>VLOOKUP($A39,'Return Data'!$B$7:$R$2843,4,0)</f>
        <v>135.27000000000001</v>
      </c>
      <c r="D39" s="65">
        <f>VLOOKUP($A39,'Return Data'!$B$7:$R$2843,10,0)</f>
        <v>9.3533000000000008</v>
      </c>
      <c r="E39" s="66">
        <f t="shared" si="0"/>
        <v>23</v>
      </c>
      <c r="F39" s="65">
        <f>VLOOKUP($A39,'Return Data'!$B$7:$R$2843,11,0)</f>
        <v>14.9278</v>
      </c>
      <c r="G39" s="66">
        <f t="shared" si="1"/>
        <v>29</v>
      </c>
      <c r="H39" s="65">
        <f>VLOOKUP($A39,'Return Data'!$B$7:$R$2843,12,0)</f>
        <v>30.506499999999999</v>
      </c>
      <c r="I39" s="66">
        <f t="shared" si="2"/>
        <v>30</v>
      </c>
      <c r="J39" s="65">
        <f>VLOOKUP($A39,'Return Data'!$B$7:$R$2843,13,0)</f>
        <v>47.706899999999997</v>
      </c>
      <c r="K39" s="66">
        <f t="shared" si="3"/>
        <v>31</v>
      </c>
      <c r="L39" s="65">
        <f>VLOOKUP($A39,'Return Data'!$B$7:$R$2843,17,0)</f>
        <v>9.8059999999999992</v>
      </c>
      <c r="M39" s="66">
        <f>RANK(L39,L$8:L$41,0)</f>
        <v>32</v>
      </c>
      <c r="N39" s="65">
        <f>VLOOKUP($A39,'Return Data'!$B$7:$R$2843,14,0)</f>
        <v>6.7398999999999996</v>
      </c>
      <c r="O39" s="66">
        <f>RANK(N39,N$8:N$41,0)</f>
        <v>29</v>
      </c>
      <c r="P39" s="65">
        <f>VLOOKUP($A39,'Return Data'!$B$7:$R$2843,15,0)</f>
        <v>9.0085999999999995</v>
      </c>
      <c r="Q39" s="66">
        <f>RANK(P39,P$8:P$41,0)</f>
        <v>27</v>
      </c>
      <c r="R39" s="65">
        <f>VLOOKUP($A39,'Return Data'!$B$7:$R$2843,16,0)</f>
        <v>9.9716000000000005</v>
      </c>
      <c r="S39" s="67">
        <f t="shared" si="6"/>
        <v>33</v>
      </c>
    </row>
    <row r="40" spans="1:19" x14ac:dyDescent="0.3">
      <c r="A40" s="63" t="s">
        <v>1807</v>
      </c>
      <c r="B40" s="64">
        <f>VLOOKUP($A40,'Return Data'!$B$7:$R$2843,3,0)</f>
        <v>44365</v>
      </c>
      <c r="C40" s="65">
        <f>VLOOKUP($A40,'Return Data'!$B$7:$R$2843,4,0)</f>
        <v>29.45</v>
      </c>
      <c r="D40" s="65">
        <f>VLOOKUP($A40,'Return Data'!$B$7:$R$2843,10,0)</f>
        <v>11.048299999999999</v>
      </c>
      <c r="E40" s="66">
        <f t="shared" si="0"/>
        <v>12</v>
      </c>
      <c r="F40" s="65">
        <f>VLOOKUP($A40,'Return Data'!$B$7:$R$2843,11,0)</f>
        <v>20.008099999999999</v>
      </c>
      <c r="G40" s="66">
        <f t="shared" si="1"/>
        <v>16</v>
      </c>
      <c r="H40" s="65">
        <f>VLOOKUP($A40,'Return Data'!$B$7:$R$2843,12,0)</f>
        <v>38.588200000000001</v>
      </c>
      <c r="I40" s="66">
        <f t="shared" si="2"/>
        <v>20</v>
      </c>
      <c r="J40" s="65">
        <f>VLOOKUP($A40,'Return Data'!$B$7:$R$2843,13,0)</f>
        <v>61.635599999999997</v>
      </c>
      <c r="K40" s="66">
        <f t="shared" si="3"/>
        <v>15</v>
      </c>
      <c r="L40" s="65">
        <f>VLOOKUP($A40,'Return Data'!$B$7:$R$2843,17,0)</f>
        <v>22.482099999999999</v>
      </c>
      <c r="M40" s="66">
        <f>RANK(L40,L$8:L$41,0)</f>
        <v>8</v>
      </c>
      <c r="N40" s="65">
        <f>VLOOKUP($A40,'Return Data'!$B$7:$R$2843,14,0)</f>
        <v>15.958399999999999</v>
      </c>
      <c r="O40" s="66">
        <f>RANK(N40,N$8:N$41,0)</f>
        <v>8</v>
      </c>
      <c r="P40" s="65">
        <f>VLOOKUP($A40,'Return Data'!$B$7:$R$2843,15,0)</f>
        <v>14.5816</v>
      </c>
      <c r="Q40" s="66">
        <f>RANK(P40,P$8:P$41,0)</f>
        <v>13</v>
      </c>
      <c r="R40" s="65">
        <f>VLOOKUP($A40,'Return Data'!$B$7:$R$2843,16,0)</f>
        <v>11.3698</v>
      </c>
      <c r="S40" s="67">
        <f t="shared" si="6"/>
        <v>31</v>
      </c>
    </row>
    <row r="41" spans="1:19" x14ac:dyDescent="0.3">
      <c r="A41" s="63" t="s">
        <v>1880</v>
      </c>
      <c r="B41" s="64">
        <f>VLOOKUP($A41,'Return Data'!$B$7:$R$2843,3,0)</f>
        <v>44365</v>
      </c>
      <c r="C41" s="65">
        <f>VLOOKUP($A41,'Return Data'!$B$7:$R$2843,4,0)</f>
        <v>228.9761</v>
      </c>
      <c r="D41" s="65">
        <f>VLOOKUP($A41,'Return Data'!$B$7:$R$2843,10,0)</f>
        <v>9.4536999999999995</v>
      </c>
      <c r="E41" s="66">
        <f t="shared" si="0"/>
        <v>22</v>
      </c>
      <c r="F41" s="65">
        <f>VLOOKUP($A41,'Return Data'!$B$7:$R$2843,11,0)</f>
        <v>17.943999999999999</v>
      </c>
      <c r="G41" s="66">
        <f t="shared" si="1"/>
        <v>20</v>
      </c>
      <c r="H41" s="65">
        <f>VLOOKUP($A41,'Return Data'!$B$7:$R$2843,12,0)</f>
        <v>44.538600000000002</v>
      </c>
      <c r="I41" s="66">
        <f t="shared" si="2"/>
        <v>9</v>
      </c>
      <c r="J41" s="65">
        <f>VLOOKUP($A41,'Return Data'!$B$7:$R$2843,13,0)</f>
        <v>70.698300000000003</v>
      </c>
      <c r="K41" s="66">
        <f t="shared" si="3"/>
        <v>5</v>
      </c>
      <c r="L41" s="65">
        <f>VLOOKUP($A41,'Return Data'!$B$7:$R$2843,17,0)</f>
        <v>27.899000000000001</v>
      </c>
      <c r="M41" s="66">
        <f>RANK(L41,L$8:L$41,0)</f>
        <v>4</v>
      </c>
      <c r="N41" s="65">
        <f>VLOOKUP($A41,'Return Data'!$B$7:$R$2843,14,0)</f>
        <v>18.091799999999999</v>
      </c>
      <c r="O41" s="66">
        <f>RANK(N41,N$8:N$41,0)</f>
        <v>5</v>
      </c>
      <c r="P41" s="65">
        <f>VLOOKUP($A41,'Return Data'!$B$7:$R$2843,15,0)</f>
        <v>17.476099999999999</v>
      </c>
      <c r="Q41" s="66">
        <f>RANK(P41,P$8:P$41,0)</f>
        <v>5</v>
      </c>
      <c r="R41" s="65">
        <f>VLOOKUP($A41,'Return Data'!$B$7:$R$2843,16,0)</f>
        <v>16.018000000000001</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10.587294117647062</v>
      </c>
      <c r="E43" s="74"/>
      <c r="F43" s="75">
        <f>AVERAGE(F8:F41)</f>
        <v>19.554320588235296</v>
      </c>
      <c r="G43" s="74"/>
      <c r="H43" s="75">
        <f>AVERAGE(H8:H41)</f>
        <v>39.78057647058823</v>
      </c>
      <c r="I43" s="74"/>
      <c r="J43" s="75">
        <f>AVERAGE(J8:J41)</f>
        <v>59.784705882352952</v>
      </c>
      <c r="K43" s="74"/>
      <c r="L43" s="75">
        <f>AVERAGE(L8:L41)</f>
        <v>19.470862499999996</v>
      </c>
      <c r="M43" s="74"/>
      <c r="N43" s="75">
        <f>AVERAGE(N8:N41)</f>
        <v>13.718879310344825</v>
      </c>
      <c r="O43" s="74"/>
      <c r="P43" s="75">
        <f>AVERAGE(P8:P41)</f>
        <v>14.577962962962962</v>
      </c>
      <c r="Q43" s="74"/>
      <c r="R43" s="75">
        <f>AVERAGE(R8:R41)</f>
        <v>15.420141176470588</v>
      </c>
      <c r="S43" s="76"/>
    </row>
    <row r="44" spans="1:19" x14ac:dyDescent="0.3">
      <c r="A44" s="73" t="s">
        <v>28</v>
      </c>
      <c r="B44" s="74"/>
      <c r="C44" s="74"/>
      <c r="D44" s="75">
        <f>MIN(D8:D41)</f>
        <v>4.6390000000000002</v>
      </c>
      <c r="E44" s="74"/>
      <c r="F44" s="75">
        <f>MIN(F8:F41)</f>
        <v>9.3950999999999993</v>
      </c>
      <c r="G44" s="74"/>
      <c r="H44" s="75">
        <f>MIN(H8:H41)</f>
        <v>25.979199999999999</v>
      </c>
      <c r="I44" s="74"/>
      <c r="J44" s="75">
        <f>MIN(J8:J41)</f>
        <v>41.313200000000002</v>
      </c>
      <c r="K44" s="74"/>
      <c r="L44" s="75">
        <f>MIN(L8:L41)</f>
        <v>9.8059999999999992</v>
      </c>
      <c r="M44" s="74"/>
      <c r="N44" s="75">
        <f>MIN(N8:N41)</f>
        <v>6.7398999999999996</v>
      </c>
      <c r="O44" s="74"/>
      <c r="P44" s="75">
        <f>MIN(P8:P41)</f>
        <v>9.0085999999999995</v>
      </c>
      <c r="Q44" s="74"/>
      <c r="R44" s="75">
        <f>MIN(R8:R41)</f>
        <v>9.0756999999999994</v>
      </c>
      <c r="S44" s="76"/>
    </row>
    <row r="45" spans="1:19" ht="15" thickBot="1" x14ac:dyDescent="0.35">
      <c r="A45" s="77" t="s">
        <v>29</v>
      </c>
      <c r="B45" s="78"/>
      <c r="C45" s="78"/>
      <c r="D45" s="79">
        <f>MAX(D8:D41)</f>
        <v>20.342099999999999</v>
      </c>
      <c r="E45" s="78"/>
      <c r="F45" s="79">
        <f>MAX(F8:F41)</f>
        <v>35.460799999999999</v>
      </c>
      <c r="G45" s="78"/>
      <c r="H45" s="79">
        <f>MAX(H8:H41)</f>
        <v>52.973799999999997</v>
      </c>
      <c r="I45" s="78"/>
      <c r="J45" s="79">
        <f>MAX(J8:J41)</f>
        <v>96.087100000000007</v>
      </c>
      <c r="K45" s="78"/>
      <c r="L45" s="79">
        <f>MAX(L8:L41)</f>
        <v>39.634399999999999</v>
      </c>
      <c r="M45" s="78"/>
      <c r="N45" s="79">
        <f>MAX(N8:N41)</f>
        <v>25.717700000000001</v>
      </c>
      <c r="O45" s="78"/>
      <c r="P45" s="79">
        <f>MAX(P8:P41)</f>
        <v>22.079000000000001</v>
      </c>
      <c r="Q45" s="78"/>
      <c r="R45" s="79">
        <f>MAX(R8:R41)</f>
        <v>22.9938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44365</v>
      </c>
      <c r="C8" s="65">
        <f>VLOOKUP($A8,'Return Data'!$B$7:$R$2843,4,0)</f>
        <v>65.874799999999993</v>
      </c>
      <c r="D8" s="65">
        <f>VLOOKUP($A8,'Return Data'!$B$7:$R$2843,10,0)</f>
        <v>13.3903</v>
      </c>
      <c r="E8" s="66">
        <f>RANK(D8,D$8:D$23,0)</f>
        <v>2</v>
      </c>
      <c r="F8" s="65">
        <f>VLOOKUP($A8,'Return Data'!$B$7:$R$2843,11,0)</f>
        <v>24.296800000000001</v>
      </c>
      <c r="G8" s="66">
        <f>RANK(F8,F$8:F$23,0)</f>
        <v>3</v>
      </c>
      <c r="H8" s="65">
        <f>VLOOKUP($A8,'Return Data'!$B$7:$R$2843,12,0)</f>
        <v>42.480699999999999</v>
      </c>
      <c r="I8" s="66">
        <f>RANK(H8,H$8:H$23,0)</f>
        <v>6</v>
      </c>
      <c r="J8" s="65">
        <f>VLOOKUP($A8,'Return Data'!$B$7:$R$2843,13,0)</f>
        <v>73.234399999999994</v>
      </c>
      <c r="K8" s="66">
        <f>RANK(J8,J$8:J$23,0)</f>
        <v>3</v>
      </c>
      <c r="L8" s="65">
        <f>VLOOKUP($A8,'Return Data'!$B$7:$R$2843,17,0)</f>
        <v>15.019</v>
      </c>
      <c r="M8" s="66">
        <f>RANK(L8,L$8:L$23,0)</f>
        <v>14</v>
      </c>
      <c r="N8" s="65">
        <f>VLOOKUP($A8,'Return Data'!$B$7:$R$2843,14,0)</f>
        <v>3.5457999999999998</v>
      </c>
      <c r="O8" s="66">
        <f>RANK(N8,N$8:N$23,0)</f>
        <v>12</v>
      </c>
      <c r="P8" s="65">
        <f>VLOOKUP($A8,'Return Data'!$B$7:$R$2843,15,0)</f>
        <v>10.4773</v>
      </c>
      <c r="Q8" s="66">
        <f>RANK(P8,P$8:P$23,0)</f>
        <v>11</v>
      </c>
      <c r="R8" s="65">
        <f>VLOOKUP($A8,'Return Data'!$B$7:$R$2843,16,0)</f>
        <v>15.307399999999999</v>
      </c>
      <c r="S8" s="67">
        <f>RANK(R8,R$8:R$23,0)</f>
        <v>8</v>
      </c>
    </row>
    <row r="9" spans="1:20" x14ac:dyDescent="0.3">
      <c r="A9" s="63" t="s">
        <v>31</v>
      </c>
      <c r="B9" s="64">
        <f>VLOOKUP($A9,'Return Data'!$B$7:$R$2843,3,0)</f>
        <v>44365</v>
      </c>
      <c r="C9" s="65">
        <f>VLOOKUP($A9,'Return Data'!$B$7:$R$2843,4,0)</f>
        <v>377.90800000000002</v>
      </c>
      <c r="D9" s="65">
        <f>VLOOKUP($A9,'Return Data'!$B$7:$R$2843,10,0)</f>
        <v>9.5195000000000007</v>
      </c>
      <c r="E9" s="66">
        <f t="shared" ref="E9:E23" si="0">RANK(D9,D$8:D$23,0)</f>
        <v>12</v>
      </c>
      <c r="F9" s="65">
        <f>VLOOKUP($A9,'Return Data'!$B$7:$R$2843,11,0)</f>
        <v>19.332100000000001</v>
      </c>
      <c r="G9" s="66">
        <f t="shared" ref="G9:G23" si="1">RANK(F9,F$8:F$23,0)</f>
        <v>11</v>
      </c>
      <c r="H9" s="65">
        <f>VLOOKUP($A9,'Return Data'!$B$7:$R$2843,12,0)</f>
        <v>38.493299999999998</v>
      </c>
      <c r="I9" s="66">
        <f t="shared" ref="I9:I23" si="2">RANK(H9,H$8:H$23,0)</f>
        <v>11</v>
      </c>
      <c r="J9" s="65">
        <f>VLOOKUP($A9,'Return Data'!$B$7:$R$2843,13,0)</f>
        <v>62.917400000000001</v>
      </c>
      <c r="K9" s="66">
        <f t="shared" ref="K9:K23" si="3">RANK(J9,J$8:J$23,0)</f>
        <v>8</v>
      </c>
      <c r="L9" s="65">
        <f>VLOOKUP($A9,'Return Data'!$B$7:$R$2843,17,0)</f>
        <v>14.350300000000001</v>
      </c>
      <c r="M9" s="66">
        <f t="shared" ref="M9:M23" si="4">RANK(L9,L$8:L$23,0)</f>
        <v>15</v>
      </c>
      <c r="N9" s="65">
        <f>VLOOKUP($A9,'Return Data'!$B$7:$R$2843,14,0)</f>
        <v>9.0012000000000008</v>
      </c>
      <c r="O9" s="66">
        <f t="shared" ref="O9:O23" si="5">RANK(N9,N$8:N$23,0)</f>
        <v>9</v>
      </c>
      <c r="P9" s="65">
        <f>VLOOKUP($A9,'Return Data'!$B$7:$R$2843,15,0)</f>
        <v>13.0244</v>
      </c>
      <c r="Q9" s="66">
        <f t="shared" ref="Q9:Q23" si="6">RANK(P9,P$8:P$23,0)</f>
        <v>8</v>
      </c>
      <c r="R9" s="65">
        <f>VLOOKUP($A9,'Return Data'!$B$7:$R$2843,16,0)</f>
        <v>14.1775</v>
      </c>
      <c r="S9" s="67">
        <f t="shared" ref="S9:S23" si="7">RANK(R9,R$8:R$23,0)</f>
        <v>11</v>
      </c>
    </row>
    <row r="10" spans="1:20" x14ac:dyDescent="0.3">
      <c r="A10" s="63" t="s">
        <v>32</v>
      </c>
      <c r="B10" s="64">
        <f>VLOOKUP($A10,'Return Data'!$B$7:$R$2843,3,0)</f>
        <v>44365</v>
      </c>
      <c r="C10" s="65">
        <f>VLOOKUP($A10,'Return Data'!$B$7:$R$2843,4,0)</f>
        <v>212.73</v>
      </c>
      <c r="D10" s="65">
        <f>VLOOKUP($A10,'Return Data'!$B$7:$R$2843,10,0)</f>
        <v>11.739699999999999</v>
      </c>
      <c r="E10" s="66">
        <f t="shared" si="0"/>
        <v>4</v>
      </c>
      <c r="F10" s="65">
        <f>VLOOKUP($A10,'Return Data'!$B$7:$R$2843,11,0)</f>
        <v>22.9298</v>
      </c>
      <c r="G10" s="66">
        <f t="shared" si="1"/>
        <v>5</v>
      </c>
      <c r="H10" s="65">
        <f>VLOOKUP($A10,'Return Data'!$B$7:$R$2843,12,0)</f>
        <v>40.555</v>
      </c>
      <c r="I10" s="66">
        <f t="shared" si="2"/>
        <v>7</v>
      </c>
      <c r="J10" s="65">
        <f>VLOOKUP($A10,'Return Data'!$B$7:$R$2843,13,0)</f>
        <v>61.220199999999998</v>
      </c>
      <c r="K10" s="66">
        <f t="shared" si="3"/>
        <v>9</v>
      </c>
      <c r="L10" s="65">
        <f>VLOOKUP($A10,'Return Data'!$B$7:$R$2843,17,0)</f>
        <v>21.595800000000001</v>
      </c>
      <c r="M10" s="66">
        <f t="shared" si="4"/>
        <v>3</v>
      </c>
      <c r="N10" s="65">
        <f>VLOOKUP($A10,'Return Data'!$B$7:$R$2843,14,0)</f>
        <v>13.635999999999999</v>
      </c>
      <c r="O10" s="66">
        <f t="shared" si="5"/>
        <v>3</v>
      </c>
      <c r="P10" s="65">
        <f>VLOOKUP($A10,'Return Data'!$B$7:$R$2843,15,0)</f>
        <v>12.7887</v>
      </c>
      <c r="Q10" s="66">
        <f t="shared" si="6"/>
        <v>9</v>
      </c>
      <c r="R10" s="65">
        <f>VLOOKUP($A10,'Return Data'!$B$7:$R$2843,16,0)</f>
        <v>19.8964</v>
      </c>
      <c r="S10" s="67">
        <f t="shared" si="7"/>
        <v>1</v>
      </c>
    </row>
    <row r="11" spans="1:20" x14ac:dyDescent="0.3">
      <c r="A11" s="63" t="s">
        <v>33</v>
      </c>
      <c r="B11" s="64">
        <f>VLOOKUP($A11,'Return Data'!$B$7:$R$2843,3,0)</f>
        <v>44365</v>
      </c>
      <c r="C11" s="65">
        <f>VLOOKUP($A11,'Return Data'!$B$7:$R$2843,4,0)</f>
        <v>14.19</v>
      </c>
      <c r="D11" s="65">
        <f>VLOOKUP($A11,'Return Data'!$B$7:$R$2843,10,0)</f>
        <v>10.3421</v>
      </c>
      <c r="E11" s="66">
        <f t="shared" si="0"/>
        <v>9</v>
      </c>
      <c r="F11" s="65">
        <f>VLOOKUP($A11,'Return Data'!$B$7:$R$2843,11,0)</f>
        <v>22.6448</v>
      </c>
      <c r="G11" s="66">
        <f t="shared" si="1"/>
        <v>6</v>
      </c>
      <c r="H11" s="65">
        <f>VLOOKUP($A11,'Return Data'!$B$7:$R$2843,12,0)</f>
        <v>39.802999999999997</v>
      </c>
      <c r="I11" s="66">
        <f t="shared" si="2"/>
        <v>10</v>
      </c>
      <c r="J11" s="65">
        <f>VLOOKUP($A11,'Return Data'!$B$7:$R$2843,13,0)</f>
        <v>60.158000000000001</v>
      </c>
      <c r="K11" s="66">
        <f t="shared" si="3"/>
        <v>11</v>
      </c>
      <c r="L11" s="65">
        <f>VLOOKUP($A11,'Return Data'!$B$7:$R$2843,17,0)</f>
        <v>17.1782</v>
      </c>
      <c r="M11" s="66">
        <f t="shared" si="4"/>
        <v>10</v>
      </c>
      <c r="N11" s="65"/>
      <c r="O11" s="66"/>
      <c r="P11" s="65"/>
      <c r="Q11" s="66"/>
      <c r="R11" s="65">
        <f>VLOOKUP($A11,'Return Data'!$B$7:$R$2843,16,0)</f>
        <v>13.1622</v>
      </c>
      <c r="S11" s="67">
        <f t="shared" si="7"/>
        <v>13</v>
      </c>
    </row>
    <row r="12" spans="1:20" x14ac:dyDescent="0.3">
      <c r="A12" s="63" t="s">
        <v>34</v>
      </c>
      <c r="B12" s="64">
        <f>VLOOKUP($A12,'Return Data'!$B$7:$R$2843,3,0)</f>
        <v>44365</v>
      </c>
      <c r="C12" s="65">
        <f>VLOOKUP($A12,'Return Data'!$B$7:$R$2843,4,0)</f>
        <v>74.489999999999995</v>
      </c>
      <c r="D12" s="65">
        <f>VLOOKUP($A12,'Return Data'!$B$7:$R$2843,10,0)</f>
        <v>17.659099999999999</v>
      </c>
      <c r="E12" s="66">
        <f t="shared" si="0"/>
        <v>1</v>
      </c>
      <c r="F12" s="65">
        <f>VLOOKUP($A12,'Return Data'!$B$7:$R$2843,11,0)</f>
        <v>37.182299999999998</v>
      </c>
      <c r="G12" s="66">
        <f t="shared" si="1"/>
        <v>1</v>
      </c>
      <c r="H12" s="65">
        <f>VLOOKUP($A12,'Return Data'!$B$7:$R$2843,12,0)</f>
        <v>63.140599999999999</v>
      </c>
      <c r="I12" s="66">
        <f t="shared" si="2"/>
        <v>1</v>
      </c>
      <c r="J12" s="65">
        <f>VLOOKUP($A12,'Return Data'!$B$7:$R$2843,13,0)</f>
        <v>104.3621</v>
      </c>
      <c r="K12" s="66">
        <f t="shared" si="3"/>
        <v>1</v>
      </c>
      <c r="L12" s="65">
        <f>VLOOKUP($A12,'Return Data'!$B$7:$R$2843,17,0)</f>
        <v>21.963200000000001</v>
      </c>
      <c r="M12" s="66">
        <f t="shared" si="4"/>
        <v>1</v>
      </c>
      <c r="N12" s="65">
        <f>VLOOKUP($A12,'Return Data'!$B$7:$R$2843,14,0)</f>
        <v>10.894299999999999</v>
      </c>
      <c r="O12" s="66">
        <f t="shared" si="5"/>
        <v>6</v>
      </c>
      <c r="P12" s="65">
        <f>VLOOKUP($A12,'Return Data'!$B$7:$R$2843,15,0)</f>
        <v>16.311</v>
      </c>
      <c r="Q12" s="66">
        <f t="shared" si="6"/>
        <v>1</v>
      </c>
      <c r="R12" s="65">
        <f>VLOOKUP($A12,'Return Data'!$B$7:$R$2843,16,0)</f>
        <v>16.310400000000001</v>
      </c>
      <c r="S12" s="67">
        <f t="shared" si="7"/>
        <v>5</v>
      </c>
    </row>
    <row r="13" spans="1:20" x14ac:dyDescent="0.3">
      <c r="A13" s="63" t="s">
        <v>35</v>
      </c>
      <c r="B13" s="64">
        <f>VLOOKUP($A13,'Return Data'!$B$7:$R$2843,3,0)</f>
        <v>44365</v>
      </c>
      <c r="C13" s="65">
        <f>VLOOKUP($A13,'Return Data'!$B$7:$R$2843,4,0)</f>
        <v>15.3948</v>
      </c>
      <c r="D13" s="65">
        <f>VLOOKUP($A13,'Return Data'!$B$7:$R$2843,10,0)</f>
        <v>10.1785</v>
      </c>
      <c r="E13" s="66">
        <f t="shared" si="0"/>
        <v>10</v>
      </c>
      <c r="F13" s="65">
        <f>VLOOKUP($A13,'Return Data'!$B$7:$R$2843,11,0)</f>
        <v>13.4975</v>
      </c>
      <c r="G13" s="66">
        <f t="shared" si="1"/>
        <v>16</v>
      </c>
      <c r="H13" s="65">
        <f>VLOOKUP($A13,'Return Data'!$B$7:$R$2843,12,0)</f>
        <v>35.225999999999999</v>
      </c>
      <c r="I13" s="66">
        <f t="shared" si="2"/>
        <v>13</v>
      </c>
      <c r="J13" s="65">
        <f>VLOOKUP($A13,'Return Data'!$B$7:$R$2843,13,0)</f>
        <v>55.091000000000001</v>
      </c>
      <c r="K13" s="66">
        <f t="shared" si="3"/>
        <v>13</v>
      </c>
      <c r="L13" s="65">
        <f>VLOOKUP($A13,'Return Data'!$B$7:$R$2843,17,0)</f>
        <v>15.120200000000001</v>
      </c>
      <c r="M13" s="66">
        <f t="shared" si="4"/>
        <v>12</v>
      </c>
      <c r="N13" s="65">
        <f>VLOOKUP($A13,'Return Data'!$B$7:$R$2843,14,0)</f>
        <v>6.4189999999999996</v>
      </c>
      <c r="O13" s="66">
        <f t="shared" si="5"/>
        <v>11</v>
      </c>
      <c r="P13" s="65">
        <f>VLOOKUP($A13,'Return Data'!$B$7:$R$2843,15,0)</f>
        <v>9.2368000000000006</v>
      </c>
      <c r="Q13" s="66">
        <f t="shared" si="6"/>
        <v>12</v>
      </c>
      <c r="R13" s="65">
        <f>VLOOKUP($A13,'Return Data'!$B$7:$R$2843,16,0)</f>
        <v>7.7450999999999999</v>
      </c>
      <c r="S13" s="67">
        <f t="shared" si="7"/>
        <v>16</v>
      </c>
    </row>
    <row r="14" spans="1:20" x14ac:dyDescent="0.3">
      <c r="A14" s="63" t="s">
        <v>36</v>
      </c>
      <c r="B14" s="64">
        <f>VLOOKUP($A14,'Return Data'!$B$7:$R$2843,3,0)</f>
        <v>44365</v>
      </c>
      <c r="C14" s="65">
        <f>VLOOKUP($A14,'Return Data'!$B$7:$R$2843,4,0)</f>
        <v>363.23683420599298</v>
      </c>
      <c r="D14" s="65">
        <f>VLOOKUP($A14,'Return Data'!$B$7:$R$2843,10,0)</f>
        <v>8.5802999999999994</v>
      </c>
      <c r="E14" s="66">
        <f t="shared" si="0"/>
        <v>14</v>
      </c>
      <c r="F14" s="65">
        <f>VLOOKUP($A14,'Return Data'!$B$7:$R$2843,11,0)</f>
        <v>19.570499999999999</v>
      </c>
      <c r="G14" s="66">
        <f t="shared" si="1"/>
        <v>8</v>
      </c>
      <c r="H14" s="65">
        <f>VLOOKUP($A14,'Return Data'!$B$7:$R$2843,12,0)</f>
        <v>46.208399999999997</v>
      </c>
      <c r="I14" s="66">
        <f t="shared" si="2"/>
        <v>3</v>
      </c>
      <c r="J14" s="65">
        <f>VLOOKUP($A14,'Return Data'!$B$7:$R$2843,13,0)</f>
        <v>64.375500000000002</v>
      </c>
      <c r="K14" s="66">
        <f t="shared" si="3"/>
        <v>6</v>
      </c>
      <c r="L14" s="65">
        <f>VLOOKUP($A14,'Return Data'!$B$7:$R$2843,17,0)</f>
        <v>19.332100000000001</v>
      </c>
      <c r="M14" s="66">
        <f t="shared" si="4"/>
        <v>5</v>
      </c>
      <c r="N14" s="65">
        <f>VLOOKUP($A14,'Return Data'!$B$7:$R$2843,14,0)</f>
        <v>12.962400000000001</v>
      </c>
      <c r="O14" s="66">
        <f t="shared" si="5"/>
        <v>4</v>
      </c>
      <c r="P14" s="65">
        <f>VLOOKUP($A14,'Return Data'!$B$7:$R$2843,15,0)</f>
        <v>15.745100000000001</v>
      </c>
      <c r="Q14" s="66">
        <f t="shared" si="6"/>
        <v>2</v>
      </c>
      <c r="R14" s="65">
        <f>VLOOKUP($A14,'Return Data'!$B$7:$R$2843,16,0)</f>
        <v>16.103400000000001</v>
      </c>
      <c r="S14" s="67">
        <f t="shared" si="7"/>
        <v>6</v>
      </c>
    </row>
    <row r="15" spans="1:20" x14ac:dyDescent="0.3">
      <c r="A15" s="63" t="s">
        <v>37</v>
      </c>
      <c r="B15" s="64">
        <f>VLOOKUP($A15,'Return Data'!$B$7:$R$2843,3,0)</f>
        <v>44365</v>
      </c>
      <c r="C15" s="65">
        <f>VLOOKUP($A15,'Return Data'!$B$7:$R$2843,4,0)</f>
        <v>49.863</v>
      </c>
      <c r="D15" s="65">
        <f>VLOOKUP($A15,'Return Data'!$B$7:$R$2843,10,0)</f>
        <v>11.555300000000001</v>
      </c>
      <c r="E15" s="66">
        <f t="shared" si="0"/>
        <v>5</v>
      </c>
      <c r="F15" s="65">
        <f>VLOOKUP($A15,'Return Data'!$B$7:$R$2843,11,0)</f>
        <v>22.252199999999998</v>
      </c>
      <c r="G15" s="66">
        <f t="shared" si="1"/>
        <v>7</v>
      </c>
      <c r="H15" s="65">
        <f>VLOOKUP($A15,'Return Data'!$B$7:$R$2843,12,0)</f>
        <v>39.974200000000003</v>
      </c>
      <c r="I15" s="66">
        <f t="shared" si="2"/>
        <v>9</v>
      </c>
      <c r="J15" s="65">
        <f>VLOOKUP($A15,'Return Data'!$B$7:$R$2843,13,0)</f>
        <v>65.740399999999994</v>
      </c>
      <c r="K15" s="66">
        <f t="shared" si="3"/>
        <v>5</v>
      </c>
      <c r="L15" s="65">
        <f>VLOOKUP($A15,'Return Data'!$B$7:$R$2843,17,0)</f>
        <v>18.103200000000001</v>
      </c>
      <c r="M15" s="66">
        <f t="shared" si="4"/>
        <v>7</v>
      </c>
      <c r="N15" s="65">
        <f>VLOOKUP($A15,'Return Data'!$B$7:$R$2843,14,0)</f>
        <v>11.468400000000001</v>
      </c>
      <c r="O15" s="66">
        <f t="shared" si="5"/>
        <v>5</v>
      </c>
      <c r="P15" s="65">
        <f>VLOOKUP($A15,'Return Data'!$B$7:$R$2843,15,0)</f>
        <v>14.444900000000001</v>
      </c>
      <c r="Q15" s="66">
        <f t="shared" si="6"/>
        <v>4</v>
      </c>
      <c r="R15" s="65">
        <f>VLOOKUP($A15,'Return Data'!$B$7:$R$2843,16,0)</f>
        <v>15.0655</v>
      </c>
      <c r="S15" s="67">
        <f t="shared" si="7"/>
        <v>9</v>
      </c>
    </row>
    <row r="16" spans="1:20" x14ac:dyDescent="0.3">
      <c r="A16" s="63" t="s">
        <v>38</v>
      </c>
      <c r="B16" s="64">
        <f>VLOOKUP($A16,'Return Data'!$B$7:$R$2843,3,0)</f>
        <v>44365</v>
      </c>
      <c r="C16" s="65">
        <f>VLOOKUP($A16,'Return Data'!$B$7:$R$2843,4,0)</f>
        <v>106.3339</v>
      </c>
      <c r="D16" s="65">
        <f>VLOOKUP($A16,'Return Data'!$B$7:$R$2843,10,0)</f>
        <v>11.225</v>
      </c>
      <c r="E16" s="66">
        <f t="shared" si="0"/>
        <v>6</v>
      </c>
      <c r="F16" s="65">
        <f>VLOOKUP($A16,'Return Data'!$B$7:$R$2843,11,0)</f>
        <v>23.389800000000001</v>
      </c>
      <c r="G16" s="66">
        <f t="shared" si="1"/>
        <v>4</v>
      </c>
      <c r="H16" s="65">
        <f>VLOOKUP($A16,'Return Data'!$B$7:$R$2843,12,0)</f>
        <v>45.198399999999999</v>
      </c>
      <c r="I16" s="66">
        <f t="shared" si="2"/>
        <v>4</v>
      </c>
      <c r="J16" s="65">
        <f>VLOOKUP($A16,'Return Data'!$B$7:$R$2843,13,0)</f>
        <v>69.420500000000004</v>
      </c>
      <c r="K16" s="66">
        <f t="shared" si="3"/>
        <v>4</v>
      </c>
      <c r="L16" s="65">
        <f>VLOOKUP($A16,'Return Data'!$B$7:$R$2843,17,0)</f>
        <v>19.942699999999999</v>
      </c>
      <c r="M16" s="66">
        <f t="shared" si="4"/>
        <v>4</v>
      </c>
      <c r="N16" s="65">
        <f>VLOOKUP($A16,'Return Data'!$B$7:$R$2843,14,0)</f>
        <v>13.812900000000001</v>
      </c>
      <c r="O16" s="66">
        <f t="shared" si="5"/>
        <v>2</v>
      </c>
      <c r="P16" s="65">
        <f>VLOOKUP($A16,'Return Data'!$B$7:$R$2843,15,0)</f>
        <v>15.406499999999999</v>
      </c>
      <c r="Q16" s="66">
        <f t="shared" si="6"/>
        <v>3</v>
      </c>
      <c r="R16" s="65">
        <f>VLOOKUP($A16,'Return Data'!$B$7:$R$2843,16,0)</f>
        <v>15.8813</v>
      </c>
      <c r="S16" s="67">
        <f t="shared" si="7"/>
        <v>7</v>
      </c>
    </row>
    <row r="17" spans="1:19" x14ac:dyDescent="0.3">
      <c r="A17" s="63" t="s">
        <v>39</v>
      </c>
      <c r="B17" s="64">
        <f>VLOOKUP($A17,'Return Data'!$B$7:$R$2843,3,0)</f>
        <v>44365</v>
      </c>
      <c r="C17" s="65">
        <f>VLOOKUP($A17,'Return Data'!$B$7:$R$2843,4,0)</f>
        <v>71.11</v>
      </c>
      <c r="D17" s="65">
        <f>VLOOKUP($A17,'Return Data'!$B$7:$R$2843,10,0)</f>
        <v>9.6868999999999996</v>
      </c>
      <c r="E17" s="66">
        <f t="shared" si="0"/>
        <v>11</v>
      </c>
      <c r="F17" s="65">
        <f>VLOOKUP($A17,'Return Data'!$B$7:$R$2843,11,0)</f>
        <v>19.432300000000001</v>
      </c>
      <c r="G17" s="66">
        <f t="shared" si="1"/>
        <v>9</v>
      </c>
      <c r="H17" s="65">
        <f>VLOOKUP($A17,'Return Data'!$B$7:$R$2843,12,0)</f>
        <v>42.6479</v>
      </c>
      <c r="I17" s="66">
        <f t="shared" si="2"/>
        <v>5</v>
      </c>
      <c r="J17" s="65">
        <f>VLOOKUP($A17,'Return Data'!$B$7:$R$2843,13,0)</f>
        <v>64.036900000000003</v>
      </c>
      <c r="K17" s="66">
        <f t="shared" si="3"/>
        <v>7</v>
      </c>
      <c r="L17" s="65">
        <f>VLOOKUP($A17,'Return Data'!$B$7:$R$2843,17,0)</f>
        <v>13.934699999999999</v>
      </c>
      <c r="M17" s="66">
        <f t="shared" si="4"/>
        <v>16</v>
      </c>
      <c r="N17" s="65">
        <f>VLOOKUP($A17,'Return Data'!$B$7:$R$2843,14,0)</f>
        <v>10.2841</v>
      </c>
      <c r="O17" s="66">
        <f t="shared" si="5"/>
        <v>7</v>
      </c>
      <c r="P17" s="65">
        <f>VLOOKUP($A17,'Return Data'!$B$7:$R$2843,15,0)</f>
        <v>11.2319</v>
      </c>
      <c r="Q17" s="66">
        <f t="shared" si="6"/>
        <v>10</v>
      </c>
      <c r="R17" s="65">
        <f>VLOOKUP($A17,'Return Data'!$B$7:$R$2843,16,0)</f>
        <v>13.4963</v>
      </c>
      <c r="S17" s="67">
        <f t="shared" si="7"/>
        <v>12</v>
      </c>
    </row>
    <row r="18" spans="1:19" x14ac:dyDescent="0.3">
      <c r="A18" s="63" t="s">
        <v>40</v>
      </c>
      <c r="B18" s="64">
        <f>VLOOKUP($A18,'Return Data'!$B$7:$R$2843,3,0)</f>
        <v>44365</v>
      </c>
      <c r="C18" s="65">
        <f>VLOOKUP($A18,'Return Data'!$B$7:$R$2843,4,0)</f>
        <v>175.70429999999999</v>
      </c>
      <c r="D18" s="65">
        <f>VLOOKUP($A18,'Return Data'!$B$7:$R$2843,10,0)</f>
        <v>8.3626000000000005</v>
      </c>
      <c r="E18" s="66">
        <f t="shared" si="0"/>
        <v>15</v>
      </c>
      <c r="F18" s="65">
        <f>VLOOKUP($A18,'Return Data'!$B$7:$R$2843,11,0)</f>
        <v>14.4518</v>
      </c>
      <c r="G18" s="66">
        <f t="shared" si="1"/>
        <v>15</v>
      </c>
      <c r="H18" s="65">
        <f>VLOOKUP($A18,'Return Data'!$B$7:$R$2843,12,0)</f>
        <v>30.728400000000001</v>
      </c>
      <c r="I18" s="66">
        <f t="shared" si="2"/>
        <v>16</v>
      </c>
      <c r="J18" s="65">
        <f>VLOOKUP($A18,'Return Data'!$B$7:$R$2843,13,0)</f>
        <v>47.040399999999998</v>
      </c>
      <c r="K18" s="66">
        <f t="shared" si="3"/>
        <v>16</v>
      </c>
      <c r="L18" s="65">
        <f>VLOOKUP($A18,'Return Data'!$B$7:$R$2843,17,0)</f>
        <v>15.0665</v>
      </c>
      <c r="M18" s="66">
        <f t="shared" si="4"/>
        <v>13</v>
      </c>
      <c r="N18" s="65">
        <f>VLOOKUP($A18,'Return Data'!$B$7:$R$2843,14,0)</f>
        <v>8.2424999999999997</v>
      </c>
      <c r="O18" s="66">
        <f t="shared" si="5"/>
        <v>10</v>
      </c>
      <c r="P18" s="65">
        <f>VLOOKUP($A18,'Return Data'!$B$7:$R$2843,15,0)</f>
        <v>14.340999999999999</v>
      </c>
      <c r="Q18" s="66">
        <f t="shared" si="6"/>
        <v>5</v>
      </c>
      <c r="R18" s="65">
        <f>VLOOKUP($A18,'Return Data'!$B$7:$R$2843,16,0)</f>
        <v>18.3873</v>
      </c>
      <c r="S18" s="67">
        <f t="shared" si="7"/>
        <v>2</v>
      </c>
    </row>
    <row r="19" spans="1:19" x14ac:dyDescent="0.3">
      <c r="A19" s="63" t="s">
        <v>41</v>
      </c>
      <c r="B19" s="64">
        <f>VLOOKUP($A19,'Return Data'!$B$7:$R$2843,3,0)</f>
        <v>44365</v>
      </c>
      <c r="C19" s="65">
        <f>VLOOKUP($A19,'Return Data'!$B$7:$R$2843,4,0)</f>
        <v>13.4152</v>
      </c>
      <c r="D19" s="65">
        <f>VLOOKUP($A19,'Return Data'!$B$7:$R$2843,10,0)</f>
        <v>11.9389</v>
      </c>
      <c r="E19" s="66">
        <f t="shared" si="0"/>
        <v>3</v>
      </c>
      <c r="F19" s="65">
        <f>VLOOKUP($A19,'Return Data'!$B$7:$R$2843,11,0)</f>
        <v>19.399100000000001</v>
      </c>
      <c r="G19" s="66">
        <f t="shared" si="1"/>
        <v>10</v>
      </c>
      <c r="H19" s="65">
        <f>VLOOKUP($A19,'Return Data'!$B$7:$R$2843,12,0)</f>
        <v>33.721400000000003</v>
      </c>
      <c r="I19" s="66">
        <f t="shared" si="2"/>
        <v>14</v>
      </c>
      <c r="J19" s="65">
        <f>VLOOKUP($A19,'Return Data'!$B$7:$R$2843,13,0)</f>
        <v>51.486600000000003</v>
      </c>
      <c r="K19" s="66">
        <f t="shared" si="3"/>
        <v>14</v>
      </c>
      <c r="L19" s="65">
        <f>VLOOKUP($A19,'Return Data'!$B$7:$R$2843,17,0)</f>
        <v>17.2883</v>
      </c>
      <c r="M19" s="66">
        <f t="shared" si="4"/>
        <v>9</v>
      </c>
      <c r="N19" s="65"/>
      <c r="O19" s="66"/>
      <c r="P19" s="65"/>
      <c r="Q19" s="66"/>
      <c r="R19" s="65">
        <f>VLOOKUP($A19,'Return Data'!$B$7:$R$2843,16,0)</f>
        <v>10.5314</v>
      </c>
      <c r="S19" s="67">
        <f t="shared" si="7"/>
        <v>14</v>
      </c>
    </row>
    <row r="20" spans="1:19" x14ac:dyDescent="0.3">
      <c r="A20" s="63" t="s">
        <v>42</v>
      </c>
      <c r="B20" s="64">
        <f>VLOOKUP($A20,'Return Data'!$B$7:$R$2843,3,0)</f>
        <v>44365</v>
      </c>
      <c r="C20" s="65">
        <f>VLOOKUP($A20,'Return Data'!$B$7:$R$2843,4,0)</f>
        <v>12.821300000000001</v>
      </c>
      <c r="D20" s="65">
        <f>VLOOKUP($A20,'Return Data'!$B$7:$R$2843,10,0)</f>
        <v>10.8246</v>
      </c>
      <c r="E20" s="66">
        <f t="shared" si="0"/>
        <v>7</v>
      </c>
      <c r="F20" s="65">
        <f>VLOOKUP($A20,'Return Data'!$B$7:$R$2843,11,0)</f>
        <v>16.887699999999999</v>
      </c>
      <c r="G20" s="66">
        <f t="shared" si="1"/>
        <v>14</v>
      </c>
      <c r="H20" s="65">
        <f>VLOOKUP($A20,'Return Data'!$B$7:$R$2843,12,0)</f>
        <v>30.774899999999999</v>
      </c>
      <c r="I20" s="66">
        <f t="shared" si="2"/>
        <v>15</v>
      </c>
      <c r="J20" s="65">
        <f>VLOOKUP($A20,'Return Data'!$B$7:$R$2843,13,0)</f>
        <v>48.017800000000001</v>
      </c>
      <c r="K20" s="66">
        <f t="shared" si="3"/>
        <v>15</v>
      </c>
      <c r="L20" s="65">
        <f>VLOOKUP($A20,'Return Data'!$B$7:$R$2843,17,0)</f>
        <v>16.548999999999999</v>
      </c>
      <c r="M20" s="66">
        <f t="shared" si="4"/>
        <v>11</v>
      </c>
      <c r="N20" s="65"/>
      <c r="O20" s="66"/>
      <c r="P20" s="65"/>
      <c r="Q20" s="66"/>
      <c r="R20" s="65">
        <f>VLOOKUP($A20,'Return Data'!$B$7:$R$2843,16,0)</f>
        <v>9.0233000000000008</v>
      </c>
      <c r="S20" s="67">
        <f t="shared" si="7"/>
        <v>15</v>
      </c>
    </row>
    <row r="21" spans="1:19" x14ac:dyDescent="0.3">
      <c r="A21" s="63" t="s">
        <v>43</v>
      </c>
      <c r="B21" s="64">
        <f>VLOOKUP($A21,'Return Data'!$B$7:$R$2843,3,0)</f>
        <v>44365</v>
      </c>
      <c r="C21" s="65">
        <f>VLOOKUP($A21,'Return Data'!$B$7:$R$2843,4,0)</f>
        <v>348.78910000000002</v>
      </c>
      <c r="D21" s="65">
        <f>VLOOKUP($A21,'Return Data'!$B$7:$R$2843,10,0)</f>
        <v>10.3543</v>
      </c>
      <c r="E21" s="66">
        <f t="shared" si="0"/>
        <v>8</v>
      </c>
      <c r="F21" s="65">
        <f>VLOOKUP($A21,'Return Data'!$B$7:$R$2843,11,0)</f>
        <v>28.975999999999999</v>
      </c>
      <c r="G21" s="66">
        <f t="shared" si="1"/>
        <v>2</v>
      </c>
      <c r="H21" s="65">
        <f>VLOOKUP($A21,'Return Data'!$B$7:$R$2843,12,0)</f>
        <v>58.267499999999998</v>
      </c>
      <c r="I21" s="66">
        <f t="shared" si="2"/>
        <v>2</v>
      </c>
      <c r="J21" s="65">
        <f>VLOOKUP($A21,'Return Data'!$B$7:$R$2843,13,0)</f>
        <v>83.795100000000005</v>
      </c>
      <c r="K21" s="66">
        <f t="shared" si="3"/>
        <v>2</v>
      </c>
      <c r="L21" s="65">
        <f>VLOOKUP($A21,'Return Data'!$B$7:$R$2843,17,0)</f>
        <v>18.328199999999999</v>
      </c>
      <c r="M21" s="66">
        <f t="shared" si="4"/>
        <v>6</v>
      </c>
      <c r="N21" s="65">
        <f>VLOOKUP($A21,'Return Data'!$B$7:$R$2843,14,0)</f>
        <v>9.8035999999999994</v>
      </c>
      <c r="O21" s="66">
        <f t="shared" si="5"/>
        <v>8</v>
      </c>
      <c r="P21" s="65">
        <f>VLOOKUP($A21,'Return Data'!$B$7:$R$2843,15,0)</f>
        <v>13.3531</v>
      </c>
      <c r="Q21" s="66">
        <f t="shared" si="6"/>
        <v>7</v>
      </c>
      <c r="R21" s="65">
        <f>VLOOKUP($A21,'Return Data'!$B$7:$R$2843,16,0)</f>
        <v>17.2331</v>
      </c>
      <c r="S21" s="67">
        <f t="shared" si="7"/>
        <v>3</v>
      </c>
    </row>
    <row r="22" spans="1:19" x14ac:dyDescent="0.3">
      <c r="A22" s="63" t="s">
        <v>44</v>
      </c>
      <c r="B22" s="64">
        <f>VLOOKUP($A22,'Return Data'!$B$7:$R$2843,3,0)</f>
        <v>44365</v>
      </c>
      <c r="C22" s="65">
        <f>VLOOKUP($A22,'Return Data'!$B$7:$R$2843,4,0)</f>
        <v>14.7</v>
      </c>
      <c r="D22" s="65">
        <f>VLOOKUP($A22,'Return Data'!$B$7:$R$2843,10,0)</f>
        <v>8.0882000000000005</v>
      </c>
      <c r="E22" s="66">
        <f t="shared" si="0"/>
        <v>16</v>
      </c>
      <c r="F22" s="65">
        <f>VLOOKUP($A22,'Return Data'!$B$7:$R$2843,11,0)</f>
        <v>17.3184</v>
      </c>
      <c r="G22" s="66">
        <f t="shared" si="1"/>
        <v>13</v>
      </c>
      <c r="H22" s="65">
        <f>VLOOKUP($A22,'Return Data'!$B$7:$R$2843,12,0)</f>
        <v>36.744199999999999</v>
      </c>
      <c r="I22" s="66">
        <f t="shared" si="2"/>
        <v>12</v>
      </c>
      <c r="J22" s="65">
        <f>VLOOKUP($A22,'Return Data'!$B$7:$R$2843,13,0)</f>
        <v>55.720300000000002</v>
      </c>
      <c r="K22" s="66">
        <f t="shared" si="3"/>
        <v>12</v>
      </c>
      <c r="L22" s="65">
        <f>VLOOKUP($A22,'Return Data'!$B$7:$R$2843,17,0)</f>
        <v>18.014099999999999</v>
      </c>
      <c r="M22" s="66">
        <f t="shared" si="4"/>
        <v>8</v>
      </c>
      <c r="N22" s="65"/>
      <c r="O22" s="66"/>
      <c r="P22" s="65"/>
      <c r="Q22" s="66"/>
      <c r="R22" s="65">
        <f>VLOOKUP($A22,'Return Data'!$B$7:$R$2843,16,0)</f>
        <v>16.3995</v>
      </c>
      <c r="S22" s="67">
        <f t="shared" si="7"/>
        <v>4</v>
      </c>
    </row>
    <row r="23" spans="1:19" x14ac:dyDescent="0.3">
      <c r="A23" s="63" t="s">
        <v>45</v>
      </c>
      <c r="B23" s="64">
        <f>VLOOKUP($A23,'Return Data'!$B$7:$R$2843,3,0)</f>
        <v>44365</v>
      </c>
      <c r="C23" s="65">
        <f>VLOOKUP($A23,'Return Data'!$B$7:$R$2843,4,0)</f>
        <v>89.578299999999999</v>
      </c>
      <c r="D23" s="65">
        <f>VLOOKUP($A23,'Return Data'!$B$7:$R$2843,10,0)</f>
        <v>9.4056999999999995</v>
      </c>
      <c r="E23" s="66">
        <f t="shared" si="0"/>
        <v>13</v>
      </c>
      <c r="F23" s="65">
        <f>VLOOKUP($A23,'Return Data'!$B$7:$R$2843,11,0)</f>
        <v>18.543800000000001</v>
      </c>
      <c r="G23" s="66">
        <f t="shared" si="1"/>
        <v>12</v>
      </c>
      <c r="H23" s="65">
        <f>VLOOKUP($A23,'Return Data'!$B$7:$R$2843,12,0)</f>
        <v>40.424399999999999</v>
      </c>
      <c r="I23" s="66">
        <f t="shared" si="2"/>
        <v>8</v>
      </c>
      <c r="J23" s="65">
        <f>VLOOKUP($A23,'Return Data'!$B$7:$R$2843,13,0)</f>
        <v>60.6691</v>
      </c>
      <c r="K23" s="66">
        <f t="shared" si="3"/>
        <v>10</v>
      </c>
      <c r="L23" s="65">
        <f>VLOOKUP($A23,'Return Data'!$B$7:$R$2843,17,0)</f>
        <v>21.69</v>
      </c>
      <c r="M23" s="66">
        <f t="shared" si="4"/>
        <v>2</v>
      </c>
      <c r="N23" s="65">
        <f>VLOOKUP($A23,'Return Data'!$B$7:$R$2843,14,0)</f>
        <v>14.231400000000001</v>
      </c>
      <c r="O23" s="66">
        <f t="shared" si="5"/>
        <v>1</v>
      </c>
      <c r="P23" s="65">
        <f>VLOOKUP($A23,'Return Data'!$B$7:$R$2843,15,0)</f>
        <v>14.1793</v>
      </c>
      <c r="Q23" s="66">
        <f t="shared" si="6"/>
        <v>6</v>
      </c>
      <c r="R23" s="65">
        <f>VLOOKUP($A23,'Return Data'!$B$7:$R$2843,16,0)</f>
        <v>14.7623</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10.803187499999998</v>
      </c>
      <c r="E25" s="74"/>
      <c r="F25" s="75">
        <f>AVERAGE(F8:F23)</f>
        <v>21.256556249999996</v>
      </c>
      <c r="G25" s="74"/>
      <c r="H25" s="75">
        <f>AVERAGE(H8:H23)</f>
        <v>41.524268749999997</v>
      </c>
      <c r="I25" s="74"/>
      <c r="J25" s="75">
        <f>AVERAGE(J8:J23)</f>
        <v>64.205356249999994</v>
      </c>
      <c r="K25" s="74"/>
      <c r="L25" s="75">
        <f>AVERAGE(L8:L23)</f>
        <v>17.717218750000001</v>
      </c>
      <c r="M25" s="74"/>
      <c r="N25" s="75">
        <f>AVERAGE(N8:N23)</f>
        <v>10.358466666666665</v>
      </c>
      <c r="O25" s="74"/>
      <c r="P25" s="75">
        <f>AVERAGE(P8:P23)</f>
        <v>13.378333333333336</v>
      </c>
      <c r="Q25" s="74"/>
      <c r="R25" s="75">
        <f>AVERAGE(R8:R23)</f>
        <v>14.592649999999999</v>
      </c>
      <c r="S25" s="76"/>
    </row>
    <row r="26" spans="1:19" x14ac:dyDescent="0.3">
      <c r="A26" s="73" t="s">
        <v>28</v>
      </c>
      <c r="B26" s="74"/>
      <c r="C26" s="74"/>
      <c r="D26" s="75">
        <f>MIN(D8:D23)</f>
        <v>8.0882000000000005</v>
      </c>
      <c r="E26" s="74"/>
      <c r="F26" s="75">
        <f>MIN(F8:F23)</f>
        <v>13.4975</v>
      </c>
      <c r="G26" s="74"/>
      <c r="H26" s="75">
        <f>MIN(H8:H23)</f>
        <v>30.728400000000001</v>
      </c>
      <c r="I26" s="74"/>
      <c r="J26" s="75">
        <f>MIN(J8:J23)</f>
        <v>47.040399999999998</v>
      </c>
      <c r="K26" s="74"/>
      <c r="L26" s="75">
        <f>MIN(L8:L23)</f>
        <v>13.934699999999999</v>
      </c>
      <c r="M26" s="74"/>
      <c r="N26" s="75">
        <f>MIN(N8:N23)</f>
        <v>3.5457999999999998</v>
      </c>
      <c r="O26" s="74"/>
      <c r="P26" s="75">
        <f>MIN(P8:P23)</f>
        <v>9.2368000000000006</v>
      </c>
      <c r="Q26" s="74"/>
      <c r="R26" s="75">
        <f>MIN(R8:R23)</f>
        <v>7.7450999999999999</v>
      </c>
      <c r="S26" s="76"/>
    </row>
    <row r="27" spans="1:19" ht="15" thickBot="1" x14ac:dyDescent="0.35">
      <c r="A27" s="77" t="s">
        <v>29</v>
      </c>
      <c r="B27" s="78"/>
      <c r="C27" s="78"/>
      <c r="D27" s="79">
        <f>MAX(D8:D23)</f>
        <v>17.659099999999999</v>
      </c>
      <c r="E27" s="78"/>
      <c r="F27" s="79">
        <f>MAX(F8:F23)</f>
        <v>37.182299999999998</v>
      </c>
      <c r="G27" s="78"/>
      <c r="H27" s="79">
        <f>MAX(H8:H23)</f>
        <v>63.140599999999999</v>
      </c>
      <c r="I27" s="78"/>
      <c r="J27" s="79">
        <f>MAX(J8:J23)</f>
        <v>104.3621</v>
      </c>
      <c r="K27" s="78"/>
      <c r="L27" s="79">
        <f>MAX(L8:L23)</f>
        <v>21.963200000000001</v>
      </c>
      <c r="M27" s="78"/>
      <c r="N27" s="79">
        <f>MAX(N8:N23)</f>
        <v>14.231400000000001</v>
      </c>
      <c r="O27" s="78"/>
      <c r="P27" s="79">
        <f>MAX(P8:P23)</f>
        <v>16.311</v>
      </c>
      <c r="Q27" s="78"/>
      <c r="R27" s="79">
        <f>MAX(R8:R23)</f>
        <v>19.8964</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44365</v>
      </c>
      <c r="C8" s="65">
        <f>VLOOKUP($A8,'Return Data'!$B$7:$R$2843,4,0)</f>
        <v>635.89</v>
      </c>
      <c r="D8" s="65">
        <f>VLOOKUP($A8,'Return Data'!$B$7:$R$2843,10,0)</f>
        <v>10.9117</v>
      </c>
      <c r="E8" s="66">
        <f>RANK(D8,D$8:D$34,0)</f>
        <v>18</v>
      </c>
      <c r="F8" s="65">
        <f>VLOOKUP($A8,'Return Data'!$B$7:$R$2843,11,0)</f>
        <v>20.880099999999999</v>
      </c>
      <c r="G8" s="66">
        <f>RANK(F8,F$8:F$34,0)</f>
        <v>16</v>
      </c>
      <c r="H8" s="65">
        <f>VLOOKUP($A8,'Return Data'!$B$7:$R$2843,12,0)</f>
        <v>43.869799999999998</v>
      </c>
      <c r="I8" s="66">
        <f>RANK(H8,H$8:H$34,0)</f>
        <v>12</v>
      </c>
      <c r="J8" s="65">
        <f>VLOOKUP($A8,'Return Data'!$B$7:$R$2843,13,0)</f>
        <v>70.906000000000006</v>
      </c>
      <c r="K8" s="66">
        <f>RANK(J8,J$8:J$34,0)</f>
        <v>5</v>
      </c>
      <c r="L8" s="65">
        <f>VLOOKUP($A8,'Return Data'!$B$7:$R$2843,17,0)</f>
        <v>22.013999999999999</v>
      </c>
      <c r="M8" s="66">
        <f>RANK(L8,L$8:L$34,0)</f>
        <v>12</v>
      </c>
      <c r="N8" s="65">
        <f>VLOOKUP($A8,'Return Data'!$B$7:$R$2843,14,0)</f>
        <v>13.623200000000001</v>
      </c>
      <c r="O8" s="66">
        <f>RANK(N8,N$8:N$34,0)</f>
        <v>13</v>
      </c>
      <c r="P8" s="65">
        <f>VLOOKUP($A8,'Return Data'!$B$7:$R$2843,15,0)</f>
        <v>15.4658</v>
      </c>
      <c r="Q8" s="66">
        <f>RANK(P8,P$8:P$34,0)</f>
        <v>15</v>
      </c>
      <c r="R8" s="65">
        <f>VLOOKUP($A8,'Return Data'!$B$7:$R$2843,16,0)</f>
        <v>17.377700000000001</v>
      </c>
      <c r="S8" s="67">
        <f>RANK(R8,R$8:R$34,0)</f>
        <v>10</v>
      </c>
    </row>
    <row r="9" spans="1:20" x14ac:dyDescent="0.3">
      <c r="A9" s="63" t="s">
        <v>900</v>
      </c>
      <c r="B9" s="64">
        <f>VLOOKUP($A9,'Return Data'!$B$7:$R$2843,3,0)</f>
        <v>44365</v>
      </c>
      <c r="C9" s="65">
        <f>VLOOKUP($A9,'Return Data'!$B$7:$R$2843,4,0)</f>
        <v>18.84</v>
      </c>
      <c r="D9" s="65">
        <f>VLOOKUP($A9,'Return Data'!$B$7:$R$2843,10,0)</f>
        <v>13.2212</v>
      </c>
      <c r="E9" s="66">
        <f t="shared" ref="E9:E34" si="0">RANK(D9,D$8:D$34,0)</f>
        <v>5</v>
      </c>
      <c r="F9" s="65">
        <f>VLOOKUP($A9,'Return Data'!$B$7:$R$2843,11,0)</f>
        <v>24.029</v>
      </c>
      <c r="G9" s="66">
        <f t="shared" ref="G9:G34" si="1">RANK(F9,F$8:F$34,0)</f>
        <v>7</v>
      </c>
      <c r="H9" s="65">
        <f>VLOOKUP($A9,'Return Data'!$B$7:$R$2843,12,0)</f>
        <v>46.843299999999999</v>
      </c>
      <c r="I9" s="66">
        <f t="shared" ref="I9:I34" si="2">RANK(H9,H$8:H$34,0)</f>
        <v>6</v>
      </c>
      <c r="J9" s="65">
        <f>VLOOKUP($A9,'Return Data'!$B$7:$R$2843,13,0)</f>
        <v>65.991200000000006</v>
      </c>
      <c r="K9" s="66">
        <f t="shared" ref="K9:K34" si="3">RANK(J9,J$8:J$34,0)</f>
        <v>12</v>
      </c>
      <c r="L9" s="65">
        <f>VLOOKUP($A9,'Return Data'!$B$7:$R$2843,17,0)</f>
        <v>31.0016</v>
      </c>
      <c r="M9" s="66">
        <f t="shared" ref="M9:M34" si="4">RANK(L9,L$8:L$34,0)</f>
        <v>1</v>
      </c>
      <c r="N9" s="65"/>
      <c r="O9" s="66"/>
      <c r="P9" s="65"/>
      <c r="Q9" s="66"/>
      <c r="R9" s="65">
        <f>VLOOKUP($A9,'Return Data'!$B$7:$R$2843,16,0)</f>
        <v>26.914100000000001</v>
      </c>
      <c r="S9" s="67">
        <f t="shared" ref="S9:S34" si="5">RANK(R9,R$8:R$34,0)</f>
        <v>3</v>
      </c>
    </row>
    <row r="10" spans="1:20" x14ac:dyDescent="0.3">
      <c r="A10" s="63" t="s">
        <v>902</v>
      </c>
      <c r="B10" s="64">
        <f>VLOOKUP($A10,'Return Data'!$B$7:$R$2843,3,0)</f>
        <v>44365</v>
      </c>
      <c r="C10" s="65">
        <f>VLOOKUP($A10,'Return Data'!$B$7:$R$2843,4,0)</f>
        <v>54.44</v>
      </c>
      <c r="D10" s="65">
        <f>VLOOKUP($A10,'Return Data'!$B$7:$R$2843,10,0)</f>
        <v>15.6821</v>
      </c>
      <c r="E10" s="66">
        <f t="shared" si="0"/>
        <v>1</v>
      </c>
      <c r="F10" s="65">
        <f>VLOOKUP($A10,'Return Data'!$B$7:$R$2843,11,0)</f>
        <v>20.1236</v>
      </c>
      <c r="G10" s="66">
        <f t="shared" si="1"/>
        <v>18</v>
      </c>
      <c r="H10" s="65">
        <f>VLOOKUP($A10,'Return Data'!$B$7:$R$2843,12,0)</f>
        <v>39.697200000000002</v>
      </c>
      <c r="I10" s="66">
        <f t="shared" si="2"/>
        <v>20</v>
      </c>
      <c r="J10" s="65">
        <f>VLOOKUP($A10,'Return Data'!$B$7:$R$2843,13,0)</f>
        <v>63.140500000000003</v>
      </c>
      <c r="K10" s="66">
        <f t="shared" si="3"/>
        <v>18</v>
      </c>
      <c r="L10" s="65">
        <f>VLOOKUP($A10,'Return Data'!$B$7:$R$2843,17,0)</f>
        <v>22.784500000000001</v>
      </c>
      <c r="M10" s="66">
        <f t="shared" si="4"/>
        <v>8</v>
      </c>
      <c r="N10" s="65">
        <f>VLOOKUP($A10,'Return Data'!$B$7:$R$2843,14,0)</f>
        <v>11.5296</v>
      </c>
      <c r="O10" s="66">
        <f t="shared" ref="O10:O34" si="6">RANK(N10,N$8:N$34,0)</f>
        <v>20</v>
      </c>
      <c r="P10" s="65">
        <f>VLOOKUP($A10,'Return Data'!$B$7:$R$2843,15,0)</f>
        <v>14.1571</v>
      </c>
      <c r="Q10" s="66">
        <f t="shared" ref="Q10:Q34" si="7">RANK(P10,P$8:P$34,0)</f>
        <v>17</v>
      </c>
      <c r="R10" s="65">
        <f>VLOOKUP($A10,'Return Data'!$B$7:$R$2843,16,0)</f>
        <v>13.641299999999999</v>
      </c>
      <c r="S10" s="67">
        <f t="shared" si="5"/>
        <v>24</v>
      </c>
    </row>
    <row r="11" spans="1:20" x14ac:dyDescent="0.3">
      <c r="A11" s="63" t="s">
        <v>904</v>
      </c>
      <c r="B11" s="64">
        <f>VLOOKUP($A11,'Return Data'!$B$7:$R$2843,3,0)</f>
        <v>44365</v>
      </c>
      <c r="C11" s="65">
        <f>VLOOKUP($A11,'Return Data'!$B$7:$R$2843,4,0)</f>
        <v>155.41999999999999</v>
      </c>
      <c r="D11" s="65">
        <f>VLOOKUP($A11,'Return Data'!$B$7:$R$2843,10,0)</f>
        <v>11.4841</v>
      </c>
      <c r="E11" s="66">
        <f t="shared" si="0"/>
        <v>15</v>
      </c>
      <c r="F11" s="65">
        <f>VLOOKUP($A11,'Return Data'!$B$7:$R$2843,11,0)</f>
        <v>20.695799999999998</v>
      </c>
      <c r="G11" s="66">
        <f t="shared" si="1"/>
        <v>17</v>
      </c>
      <c r="H11" s="65">
        <f>VLOOKUP($A11,'Return Data'!$B$7:$R$2843,12,0)</f>
        <v>40.549799999999998</v>
      </c>
      <c r="I11" s="66">
        <f t="shared" si="2"/>
        <v>19</v>
      </c>
      <c r="J11" s="65">
        <f>VLOOKUP($A11,'Return Data'!$B$7:$R$2843,13,0)</f>
        <v>66.813400000000001</v>
      </c>
      <c r="K11" s="66">
        <f t="shared" si="3"/>
        <v>11</v>
      </c>
      <c r="L11" s="65">
        <f>VLOOKUP($A11,'Return Data'!$B$7:$R$2843,17,0)</f>
        <v>24.804600000000001</v>
      </c>
      <c r="M11" s="66">
        <f t="shared" si="4"/>
        <v>5</v>
      </c>
      <c r="N11" s="65">
        <f>VLOOKUP($A11,'Return Data'!$B$7:$R$2843,14,0)</f>
        <v>16.446100000000001</v>
      </c>
      <c r="O11" s="66">
        <f t="shared" si="6"/>
        <v>6</v>
      </c>
      <c r="P11" s="65">
        <f>VLOOKUP($A11,'Return Data'!$B$7:$R$2843,15,0)</f>
        <v>19.550699999999999</v>
      </c>
      <c r="Q11" s="66">
        <f t="shared" si="7"/>
        <v>2</v>
      </c>
      <c r="R11" s="65">
        <f>VLOOKUP($A11,'Return Data'!$B$7:$R$2843,16,0)</f>
        <v>22.5806</v>
      </c>
      <c r="S11" s="67">
        <f t="shared" si="5"/>
        <v>6</v>
      </c>
    </row>
    <row r="12" spans="1:20" x14ac:dyDescent="0.3">
      <c r="A12" s="63" t="s">
        <v>906</v>
      </c>
      <c r="B12" s="64">
        <f>VLOOKUP($A12,'Return Data'!$B$7:$R$2843,3,0)</f>
        <v>44365</v>
      </c>
      <c r="C12" s="65">
        <f>VLOOKUP($A12,'Return Data'!$B$7:$R$2843,4,0)</f>
        <v>350.56200000000001</v>
      </c>
      <c r="D12" s="65">
        <f>VLOOKUP($A12,'Return Data'!$B$7:$R$2843,10,0)</f>
        <v>13.7369</v>
      </c>
      <c r="E12" s="66">
        <f t="shared" si="0"/>
        <v>3</v>
      </c>
      <c r="F12" s="65">
        <f>VLOOKUP($A12,'Return Data'!$B$7:$R$2843,11,0)</f>
        <v>24.011500000000002</v>
      </c>
      <c r="G12" s="66">
        <f t="shared" si="1"/>
        <v>8</v>
      </c>
      <c r="H12" s="65">
        <f>VLOOKUP($A12,'Return Data'!$B$7:$R$2843,12,0)</f>
        <v>45.374499999999998</v>
      </c>
      <c r="I12" s="66">
        <f t="shared" si="2"/>
        <v>9</v>
      </c>
      <c r="J12" s="65">
        <f>VLOOKUP($A12,'Return Data'!$B$7:$R$2843,13,0)</f>
        <v>65.023899999999998</v>
      </c>
      <c r="K12" s="66">
        <f t="shared" si="3"/>
        <v>14</v>
      </c>
      <c r="L12" s="65">
        <f>VLOOKUP($A12,'Return Data'!$B$7:$R$2843,17,0)</f>
        <v>23.595099999999999</v>
      </c>
      <c r="M12" s="66">
        <f t="shared" si="4"/>
        <v>7</v>
      </c>
      <c r="N12" s="65">
        <f>VLOOKUP($A12,'Return Data'!$B$7:$R$2843,14,0)</f>
        <v>16.195399999999999</v>
      </c>
      <c r="O12" s="66">
        <f t="shared" si="6"/>
        <v>7</v>
      </c>
      <c r="P12" s="65">
        <f>VLOOKUP($A12,'Return Data'!$B$7:$R$2843,15,0)</f>
        <v>17.421199999999999</v>
      </c>
      <c r="Q12" s="66">
        <f t="shared" si="7"/>
        <v>6</v>
      </c>
      <c r="R12" s="65">
        <f>VLOOKUP($A12,'Return Data'!$B$7:$R$2843,16,0)</f>
        <v>17.327999999999999</v>
      </c>
      <c r="S12" s="67">
        <f t="shared" si="5"/>
        <v>11</v>
      </c>
    </row>
    <row r="13" spans="1:20" x14ac:dyDescent="0.3">
      <c r="A13" s="63" t="s">
        <v>908</v>
      </c>
      <c r="B13" s="64">
        <f>VLOOKUP($A13,'Return Data'!$B$7:$R$2843,3,0)</f>
        <v>44365</v>
      </c>
      <c r="C13" s="65">
        <f>VLOOKUP($A13,'Return Data'!$B$7:$R$2843,4,0)</f>
        <v>51.256</v>
      </c>
      <c r="D13" s="65">
        <f>VLOOKUP($A13,'Return Data'!$B$7:$R$2843,10,0)</f>
        <v>10.420299999999999</v>
      </c>
      <c r="E13" s="66">
        <f t="shared" si="0"/>
        <v>21</v>
      </c>
      <c r="F13" s="65">
        <f>VLOOKUP($A13,'Return Data'!$B$7:$R$2843,11,0)</f>
        <v>22.815899999999999</v>
      </c>
      <c r="G13" s="66">
        <f t="shared" si="1"/>
        <v>12</v>
      </c>
      <c r="H13" s="65">
        <f>VLOOKUP($A13,'Return Data'!$B$7:$R$2843,12,0)</f>
        <v>42.219799999999999</v>
      </c>
      <c r="I13" s="66">
        <f t="shared" si="2"/>
        <v>13</v>
      </c>
      <c r="J13" s="65">
        <f>VLOOKUP($A13,'Return Data'!$B$7:$R$2843,13,0)</f>
        <v>67.415700000000001</v>
      </c>
      <c r="K13" s="66">
        <f t="shared" si="3"/>
        <v>10</v>
      </c>
      <c r="L13" s="65">
        <f>VLOOKUP($A13,'Return Data'!$B$7:$R$2843,17,0)</f>
        <v>23.663900000000002</v>
      </c>
      <c r="M13" s="66">
        <f t="shared" si="4"/>
        <v>6</v>
      </c>
      <c r="N13" s="65">
        <f>VLOOKUP($A13,'Return Data'!$B$7:$R$2843,14,0)</f>
        <v>16.728400000000001</v>
      </c>
      <c r="O13" s="66">
        <f t="shared" si="6"/>
        <v>4</v>
      </c>
      <c r="P13" s="65">
        <f>VLOOKUP($A13,'Return Data'!$B$7:$R$2843,15,0)</f>
        <v>16.827000000000002</v>
      </c>
      <c r="Q13" s="66">
        <f t="shared" si="7"/>
        <v>7</v>
      </c>
      <c r="R13" s="65">
        <f>VLOOKUP($A13,'Return Data'!$B$7:$R$2843,16,0)</f>
        <v>16.2852</v>
      </c>
      <c r="S13" s="67">
        <f t="shared" si="5"/>
        <v>16</v>
      </c>
    </row>
    <row r="14" spans="1:20" x14ac:dyDescent="0.3">
      <c r="A14" s="63" t="s">
        <v>911</v>
      </c>
      <c r="B14" s="64">
        <f>VLOOKUP($A14,'Return Data'!$B$7:$R$2843,3,0)</f>
        <v>44365</v>
      </c>
      <c r="C14" s="65">
        <f>VLOOKUP($A14,'Return Data'!$B$7:$R$2843,4,0)</f>
        <v>117.0275</v>
      </c>
      <c r="D14" s="65">
        <f>VLOOKUP($A14,'Return Data'!$B$7:$R$2843,10,0)</f>
        <v>12.2996</v>
      </c>
      <c r="E14" s="66">
        <f t="shared" si="0"/>
        <v>10</v>
      </c>
      <c r="F14" s="65">
        <f>VLOOKUP($A14,'Return Data'!$B$7:$R$2843,11,0)</f>
        <v>24.124400000000001</v>
      </c>
      <c r="G14" s="66">
        <f t="shared" si="1"/>
        <v>6</v>
      </c>
      <c r="H14" s="65">
        <f>VLOOKUP($A14,'Return Data'!$B$7:$R$2843,12,0)</f>
        <v>51.380600000000001</v>
      </c>
      <c r="I14" s="66">
        <f t="shared" si="2"/>
        <v>1</v>
      </c>
      <c r="J14" s="65">
        <f>VLOOKUP($A14,'Return Data'!$B$7:$R$2843,13,0)</f>
        <v>76.617599999999996</v>
      </c>
      <c r="K14" s="66">
        <f t="shared" si="3"/>
        <v>1</v>
      </c>
      <c r="L14" s="65">
        <f>VLOOKUP($A14,'Return Data'!$B$7:$R$2843,17,0)</f>
        <v>19.133199999999999</v>
      </c>
      <c r="M14" s="66">
        <f t="shared" si="4"/>
        <v>18</v>
      </c>
      <c r="N14" s="65">
        <f>VLOOKUP($A14,'Return Data'!$B$7:$R$2843,14,0)</f>
        <v>11.8278</v>
      </c>
      <c r="O14" s="66">
        <f t="shared" si="6"/>
        <v>19</v>
      </c>
      <c r="P14" s="65">
        <f>VLOOKUP($A14,'Return Data'!$B$7:$R$2843,15,0)</f>
        <v>12.881600000000001</v>
      </c>
      <c r="Q14" s="66">
        <f t="shared" si="7"/>
        <v>21</v>
      </c>
      <c r="R14" s="65">
        <f>VLOOKUP($A14,'Return Data'!$B$7:$R$2843,16,0)</f>
        <v>15.060499999999999</v>
      </c>
      <c r="S14" s="67">
        <f t="shared" si="5"/>
        <v>18</v>
      </c>
    </row>
    <row r="15" spans="1:20" x14ac:dyDescent="0.3">
      <c r="A15" s="63" t="s">
        <v>912</v>
      </c>
      <c r="B15" s="64">
        <f>VLOOKUP($A15,'Return Data'!$B$7:$R$2843,3,0)</f>
        <v>44365</v>
      </c>
      <c r="C15" s="65">
        <f>VLOOKUP($A15,'Return Data'!$B$7:$R$2843,4,0)</f>
        <v>164.738</v>
      </c>
      <c r="D15" s="65">
        <f>VLOOKUP($A15,'Return Data'!$B$7:$R$2843,10,0)</f>
        <v>12.359400000000001</v>
      </c>
      <c r="E15" s="66">
        <f t="shared" si="0"/>
        <v>9</v>
      </c>
      <c r="F15" s="65">
        <f>VLOOKUP($A15,'Return Data'!$B$7:$R$2843,11,0)</f>
        <v>26.234100000000002</v>
      </c>
      <c r="G15" s="66">
        <f t="shared" si="1"/>
        <v>3</v>
      </c>
      <c r="H15" s="65">
        <f>VLOOKUP($A15,'Return Data'!$B$7:$R$2843,12,0)</f>
        <v>47.604100000000003</v>
      </c>
      <c r="I15" s="66">
        <f t="shared" si="2"/>
        <v>4</v>
      </c>
      <c r="J15" s="65">
        <f>VLOOKUP($A15,'Return Data'!$B$7:$R$2843,13,0)</f>
        <v>72.381399999999999</v>
      </c>
      <c r="K15" s="66">
        <f t="shared" si="3"/>
        <v>4</v>
      </c>
      <c r="L15" s="65">
        <f>VLOOKUP($A15,'Return Data'!$B$7:$R$2843,17,0)</f>
        <v>20.270900000000001</v>
      </c>
      <c r="M15" s="66">
        <f t="shared" si="4"/>
        <v>16</v>
      </c>
      <c r="N15" s="65">
        <f>VLOOKUP($A15,'Return Data'!$B$7:$R$2843,14,0)</f>
        <v>13.969099999999999</v>
      </c>
      <c r="O15" s="66">
        <f t="shared" si="6"/>
        <v>12</v>
      </c>
      <c r="P15" s="65">
        <f>VLOOKUP($A15,'Return Data'!$B$7:$R$2843,15,0)</f>
        <v>13.6149</v>
      </c>
      <c r="Q15" s="66">
        <f t="shared" si="7"/>
        <v>18</v>
      </c>
      <c r="R15" s="65">
        <f>VLOOKUP($A15,'Return Data'!$B$7:$R$2843,16,0)</f>
        <v>11.226599999999999</v>
      </c>
      <c r="S15" s="67">
        <f t="shared" si="5"/>
        <v>27</v>
      </c>
    </row>
    <row r="16" spans="1:20" x14ac:dyDescent="0.3">
      <c r="A16" s="63" t="s">
        <v>914</v>
      </c>
      <c r="B16" s="64">
        <f>VLOOKUP($A16,'Return Data'!$B$7:$R$2843,3,0)</f>
        <v>44365</v>
      </c>
      <c r="C16" s="65">
        <f>VLOOKUP($A16,'Return Data'!$B$7:$R$2843,4,0)</f>
        <v>14.600199999999999</v>
      </c>
      <c r="D16" s="65">
        <f>VLOOKUP($A16,'Return Data'!$B$7:$R$2843,10,0)</f>
        <v>10.3726</v>
      </c>
      <c r="E16" s="66">
        <f t="shared" si="0"/>
        <v>22</v>
      </c>
      <c r="F16" s="65">
        <f>VLOOKUP($A16,'Return Data'!$B$7:$R$2843,11,0)</f>
        <v>19.490600000000001</v>
      </c>
      <c r="G16" s="66">
        <f t="shared" si="1"/>
        <v>19</v>
      </c>
      <c r="H16" s="65">
        <f>VLOOKUP($A16,'Return Data'!$B$7:$R$2843,12,0)</f>
        <v>41.128799999999998</v>
      </c>
      <c r="I16" s="66">
        <f t="shared" si="2"/>
        <v>16</v>
      </c>
      <c r="J16" s="65">
        <f>VLOOKUP($A16,'Return Data'!$B$7:$R$2843,13,0)</f>
        <v>63.218299999999999</v>
      </c>
      <c r="K16" s="66">
        <f t="shared" si="3"/>
        <v>17</v>
      </c>
      <c r="L16" s="65">
        <f>VLOOKUP($A16,'Return Data'!$B$7:$R$2843,17,0)</f>
        <v>22.090699999999998</v>
      </c>
      <c r="M16" s="66">
        <f t="shared" si="4"/>
        <v>11</v>
      </c>
      <c r="N16" s="65"/>
      <c r="O16" s="66"/>
      <c r="P16" s="65"/>
      <c r="Q16" s="66"/>
      <c r="R16" s="65">
        <f>VLOOKUP($A16,'Return Data'!$B$7:$R$2843,16,0)</f>
        <v>18.519400000000001</v>
      </c>
      <c r="S16" s="67">
        <f t="shared" si="5"/>
        <v>8</v>
      </c>
    </row>
    <row r="17" spans="1:19" x14ac:dyDescent="0.3">
      <c r="A17" s="63" t="s">
        <v>917</v>
      </c>
      <c r="B17" s="64">
        <f>VLOOKUP($A17,'Return Data'!$B$7:$R$2843,3,0)</f>
        <v>44365</v>
      </c>
      <c r="C17" s="65">
        <f>VLOOKUP($A17,'Return Data'!$B$7:$R$2843,4,0)</f>
        <v>483.4</v>
      </c>
      <c r="D17" s="65">
        <f>VLOOKUP($A17,'Return Data'!$B$7:$R$2843,10,0)</f>
        <v>10.071300000000001</v>
      </c>
      <c r="E17" s="66">
        <f t="shared" si="0"/>
        <v>23</v>
      </c>
      <c r="F17" s="65">
        <f>VLOOKUP($A17,'Return Data'!$B$7:$R$2843,11,0)</f>
        <v>21.122499999999999</v>
      </c>
      <c r="G17" s="66">
        <f t="shared" si="1"/>
        <v>15</v>
      </c>
      <c r="H17" s="65">
        <f>VLOOKUP($A17,'Return Data'!$B$7:$R$2843,12,0)</f>
        <v>44.0062</v>
      </c>
      <c r="I17" s="66">
        <f t="shared" si="2"/>
        <v>11</v>
      </c>
      <c r="J17" s="65">
        <f>VLOOKUP($A17,'Return Data'!$B$7:$R$2843,13,0)</f>
        <v>64.332300000000004</v>
      </c>
      <c r="K17" s="66">
        <f t="shared" si="3"/>
        <v>15</v>
      </c>
      <c r="L17" s="65">
        <f>VLOOKUP($A17,'Return Data'!$B$7:$R$2843,17,0)</f>
        <v>18.552800000000001</v>
      </c>
      <c r="M17" s="66">
        <f t="shared" si="4"/>
        <v>20</v>
      </c>
      <c r="N17" s="65">
        <f>VLOOKUP($A17,'Return Data'!$B$7:$R$2843,14,0)</f>
        <v>13.3469</v>
      </c>
      <c r="O17" s="66">
        <f t="shared" si="6"/>
        <v>14</v>
      </c>
      <c r="P17" s="65">
        <f>VLOOKUP($A17,'Return Data'!$B$7:$R$2843,15,0)</f>
        <v>14.5006</v>
      </c>
      <c r="Q17" s="66">
        <f t="shared" si="7"/>
        <v>16</v>
      </c>
      <c r="R17" s="65">
        <f>VLOOKUP($A17,'Return Data'!$B$7:$R$2843,16,0)</f>
        <v>14.4411</v>
      </c>
      <c r="S17" s="67">
        <f t="shared" si="5"/>
        <v>20</v>
      </c>
    </row>
    <row r="18" spans="1:19" x14ac:dyDescent="0.3">
      <c r="A18" s="63" t="s">
        <v>918</v>
      </c>
      <c r="B18" s="64">
        <f>VLOOKUP($A18,'Return Data'!$B$7:$R$2843,3,0)</f>
        <v>44365</v>
      </c>
      <c r="C18" s="65">
        <f>VLOOKUP($A18,'Return Data'!$B$7:$R$2843,4,0)</f>
        <v>69.239999999999995</v>
      </c>
      <c r="D18" s="65">
        <f>VLOOKUP($A18,'Return Data'!$B$7:$R$2843,10,0)</f>
        <v>12.275</v>
      </c>
      <c r="E18" s="66">
        <f t="shared" si="0"/>
        <v>11</v>
      </c>
      <c r="F18" s="65">
        <f>VLOOKUP($A18,'Return Data'!$B$7:$R$2843,11,0)</f>
        <v>22.0303</v>
      </c>
      <c r="G18" s="66">
        <f t="shared" si="1"/>
        <v>13</v>
      </c>
      <c r="H18" s="65">
        <f>VLOOKUP($A18,'Return Data'!$B$7:$R$2843,12,0)</f>
        <v>41.566099999999999</v>
      </c>
      <c r="I18" s="66">
        <f t="shared" si="2"/>
        <v>14</v>
      </c>
      <c r="J18" s="65">
        <f>VLOOKUP($A18,'Return Data'!$B$7:$R$2843,13,0)</f>
        <v>69.043000000000006</v>
      </c>
      <c r="K18" s="66">
        <f t="shared" si="3"/>
        <v>8</v>
      </c>
      <c r="L18" s="65">
        <f>VLOOKUP($A18,'Return Data'!$B$7:$R$2843,17,0)</f>
        <v>20.011600000000001</v>
      </c>
      <c r="M18" s="66">
        <f t="shared" si="4"/>
        <v>17</v>
      </c>
      <c r="N18" s="65">
        <f>VLOOKUP($A18,'Return Data'!$B$7:$R$2843,14,0)</f>
        <v>12.769399999999999</v>
      </c>
      <c r="O18" s="66">
        <f t="shared" si="6"/>
        <v>17</v>
      </c>
      <c r="P18" s="65">
        <f>VLOOKUP($A18,'Return Data'!$B$7:$R$2843,15,0)</f>
        <v>15.7583</v>
      </c>
      <c r="Q18" s="66">
        <f t="shared" si="7"/>
        <v>13</v>
      </c>
      <c r="R18" s="65">
        <f>VLOOKUP($A18,'Return Data'!$B$7:$R$2843,16,0)</f>
        <v>14.018800000000001</v>
      </c>
      <c r="S18" s="67">
        <f t="shared" si="5"/>
        <v>22</v>
      </c>
    </row>
    <row r="19" spans="1:19" x14ac:dyDescent="0.3">
      <c r="A19" s="63" t="s">
        <v>921</v>
      </c>
      <c r="B19" s="64">
        <f>VLOOKUP($A19,'Return Data'!$B$7:$R$2843,3,0)</f>
        <v>44365</v>
      </c>
      <c r="C19" s="65">
        <f>VLOOKUP($A19,'Return Data'!$B$7:$R$2843,4,0)</f>
        <v>52.55</v>
      </c>
      <c r="D19" s="65">
        <f>VLOOKUP($A19,'Return Data'!$B$7:$R$2843,10,0)</f>
        <v>8.7992000000000008</v>
      </c>
      <c r="E19" s="66">
        <f t="shared" si="0"/>
        <v>26</v>
      </c>
      <c r="F19" s="65">
        <f>VLOOKUP($A19,'Return Data'!$B$7:$R$2843,11,0)</f>
        <v>16.286799999999999</v>
      </c>
      <c r="G19" s="66">
        <f t="shared" si="1"/>
        <v>26</v>
      </c>
      <c r="H19" s="65">
        <f>VLOOKUP($A19,'Return Data'!$B$7:$R$2843,12,0)</f>
        <v>32.869799999999998</v>
      </c>
      <c r="I19" s="66">
        <f t="shared" si="2"/>
        <v>26</v>
      </c>
      <c r="J19" s="65">
        <f>VLOOKUP($A19,'Return Data'!$B$7:$R$2843,13,0)</f>
        <v>52.628500000000003</v>
      </c>
      <c r="K19" s="66">
        <f t="shared" si="3"/>
        <v>26</v>
      </c>
      <c r="L19" s="65">
        <f>VLOOKUP($A19,'Return Data'!$B$7:$R$2843,17,0)</f>
        <v>18.874099999999999</v>
      </c>
      <c r="M19" s="66">
        <f t="shared" si="4"/>
        <v>19</v>
      </c>
      <c r="N19" s="65">
        <f>VLOOKUP($A19,'Return Data'!$B$7:$R$2843,14,0)</f>
        <v>13.278</v>
      </c>
      <c r="O19" s="66">
        <f t="shared" si="6"/>
        <v>15</v>
      </c>
      <c r="P19" s="65">
        <f>VLOOKUP($A19,'Return Data'!$B$7:$R$2843,15,0)</f>
        <v>16.6403</v>
      </c>
      <c r="Q19" s="66">
        <f t="shared" si="7"/>
        <v>8</v>
      </c>
      <c r="R19" s="65">
        <f>VLOOKUP($A19,'Return Data'!$B$7:$R$2843,16,0)</f>
        <v>17.149999999999999</v>
      </c>
      <c r="S19" s="67">
        <f t="shared" si="5"/>
        <v>12</v>
      </c>
    </row>
    <row r="20" spans="1:19" x14ac:dyDescent="0.3">
      <c r="A20" s="63" t="s">
        <v>923</v>
      </c>
      <c r="B20" s="64">
        <f>VLOOKUP($A20,'Return Data'!$B$7:$R$2843,3,0)</f>
        <v>44365</v>
      </c>
      <c r="C20" s="65">
        <f>VLOOKUP($A20,'Return Data'!$B$7:$R$2843,4,0)</f>
        <v>191.69300000000001</v>
      </c>
      <c r="D20" s="65">
        <f>VLOOKUP($A20,'Return Data'!$B$7:$R$2843,10,0)</f>
        <v>10.497299999999999</v>
      </c>
      <c r="E20" s="66">
        <f t="shared" si="0"/>
        <v>20</v>
      </c>
      <c r="F20" s="65">
        <f>VLOOKUP($A20,'Return Data'!$B$7:$R$2843,11,0)</f>
        <v>19.061800000000002</v>
      </c>
      <c r="G20" s="66">
        <f t="shared" si="1"/>
        <v>21</v>
      </c>
      <c r="H20" s="65">
        <f>VLOOKUP($A20,'Return Data'!$B$7:$R$2843,12,0)</f>
        <v>38.324599999999997</v>
      </c>
      <c r="I20" s="66">
        <f t="shared" si="2"/>
        <v>22</v>
      </c>
      <c r="J20" s="65">
        <f>VLOOKUP($A20,'Return Data'!$B$7:$R$2843,13,0)</f>
        <v>59.245199999999997</v>
      </c>
      <c r="K20" s="66">
        <f t="shared" si="3"/>
        <v>21</v>
      </c>
      <c r="L20" s="65">
        <f>VLOOKUP($A20,'Return Data'!$B$7:$R$2843,17,0)</f>
        <v>22.1922</v>
      </c>
      <c r="M20" s="66">
        <f t="shared" si="4"/>
        <v>10</v>
      </c>
      <c r="N20" s="65">
        <f>VLOOKUP($A20,'Return Data'!$B$7:$R$2843,14,0)</f>
        <v>16.711600000000001</v>
      </c>
      <c r="O20" s="66">
        <f t="shared" si="6"/>
        <v>5</v>
      </c>
      <c r="P20" s="65">
        <f>VLOOKUP($A20,'Return Data'!$B$7:$R$2843,15,0)</f>
        <v>17.474299999999999</v>
      </c>
      <c r="Q20" s="66">
        <f t="shared" si="7"/>
        <v>5</v>
      </c>
      <c r="R20" s="65">
        <f>VLOOKUP($A20,'Return Data'!$B$7:$R$2843,16,0)</f>
        <v>16.995699999999999</v>
      </c>
      <c r="S20" s="67">
        <f t="shared" si="5"/>
        <v>14</v>
      </c>
    </row>
    <row r="21" spans="1:19" x14ac:dyDescent="0.3">
      <c r="A21" s="63" t="s">
        <v>924</v>
      </c>
      <c r="B21" s="64">
        <f>VLOOKUP($A21,'Return Data'!$B$7:$R$2843,3,0)</f>
        <v>44365</v>
      </c>
      <c r="C21" s="65">
        <f>VLOOKUP($A21,'Return Data'!$B$7:$R$2843,4,0)</f>
        <v>66.725999999999999</v>
      </c>
      <c r="D21" s="65">
        <f>VLOOKUP($A21,'Return Data'!$B$7:$R$2843,10,0)</f>
        <v>11.5707</v>
      </c>
      <c r="E21" s="66">
        <f t="shared" si="0"/>
        <v>14</v>
      </c>
      <c r="F21" s="65">
        <f>VLOOKUP($A21,'Return Data'!$B$7:$R$2843,11,0)</f>
        <v>14.604200000000001</v>
      </c>
      <c r="G21" s="66">
        <f t="shared" si="1"/>
        <v>27</v>
      </c>
      <c r="H21" s="65">
        <f>VLOOKUP($A21,'Return Data'!$B$7:$R$2843,12,0)</f>
        <v>28.294599999999999</v>
      </c>
      <c r="I21" s="66">
        <f t="shared" si="2"/>
        <v>27</v>
      </c>
      <c r="J21" s="65">
        <f>VLOOKUP($A21,'Return Data'!$B$7:$R$2843,13,0)</f>
        <v>51.985100000000003</v>
      </c>
      <c r="K21" s="66">
        <f t="shared" si="3"/>
        <v>27</v>
      </c>
      <c r="L21" s="65">
        <f>VLOOKUP($A21,'Return Data'!$B$7:$R$2843,17,0)</f>
        <v>17.084399999999999</v>
      </c>
      <c r="M21" s="66">
        <f t="shared" si="4"/>
        <v>23</v>
      </c>
      <c r="N21" s="65">
        <f>VLOOKUP($A21,'Return Data'!$B$7:$R$2843,14,0)</f>
        <v>9.5175999999999998</v>
      </c>
      <c r="O21" s="66">
        <f t="shared" si="6"/>
        <v>22</v>
      </c>
      <c r="P21" s="65">
        <f>VLOOKUP($A21,'Return Data'!$B$7:$R$2843,15,0)</f>
        <v>13.138999999999999</v>
      </c>
      <c r="Q21" s="66">
        <f t="shared" si="7"/>
        <v>20</v>
      </c>
      <c r="R21" s="65">
        <f>VLOOKUP($A21,'Return Data'!$B$7:$R$2843,16,0)</f>
        <v>14.2921</v>
      </c>
      <c r="S21" s="67">
        <f t="shared" si="5"/>
        <v>21</v>
      </c>
    </row>
    <row r="22" spans="1:19" x14ac:dyDescent="0.3">
      <c r="A22" s="63" t="s">
        <v>926</v>
      </c>
      <c r="B22" s="64">
        <f>VLOOKUP($A22,'Return Data'!$B$7:$R$2843,3,0)</f>
        <v>44365</v>
      </c>
      <c r="C22" s="65">
        <f>VLOOKUP($A22,'Return Data'!$B$7:$R$2843,4,0)</f>
        <v>22.852499999999999</v>
      </c>
      <c r="D22" s="65">
        <f>VLOOKUP($A22,'Return Data'!$B$7:$R$2843,10,0)</f>
        <v>10.981299999999999</v>
      </c>
      <c r="E22" s="66">
        <f t="shared" si="0"/>
        <v>17</v>
      </c>
      <c r="F22" s="65">
        <f>VLOOKUP($A22,'Return Data'!$B$7:$R$2843,11,0)</f>
        <v>16.526599999999998</v>
      </c>
      <c r="G22" s="66">
        <f t="shared" si="1"/>
        <v>25</v>
      </c>
      <c r="H22" s="65">
        <f>VLOOKUP($A22,'Return Data'!$B$7:$R$2843,12,0)</f>
        <v>35.994399999999999</v>
      </c>
      <c r="I22" s="66">
        <f t="shared" si="2"/>
        <v>23</v>
      </c>
      <c r="J22" s="65">
        <f>VLOOKUP($A22,'Return Data'!$B$7:$R$2843,13,0)</f>
        <v>58.958399999999997</v>
      </c>
      <c r="K22" s="66">
        <f t="shared" si="3"/>
        <v>22</v>
      </c>
      <c r="L22" s="65">
        <f>VLOOKUP($A22,'Return Data'!$B$7:$R$2843,17,0)</f>
        <v>21.054300000000001</v>
      </c>
      <c r="M22" s="66">
        <f t="shared" si="4"/>
        <v>14</v>
      </c>
      <c r="N22" s="65">
        <f>VLOOKUP($A22,'Return Data'!$B$7:$R$2843,14,0)</f>
        <v>14.8095</v>
      </c>
      <c r="O22" s="66">
        <f t="shared" si="6"/>
        <v>10</v>
      </c>
      <c r="P22" s="65">
        <f>VLOOKUP($A22,'Return Data'!$B$7:$R$2843,15,0)</f>
        <v>18.344000000000001</v>
      </c>
      <c r="Q22" s="66">
        <f t="shared" si="7"/>
        <v>4</v>
      </c>
      <c r="R22" s="65">
        <f>VLOOKUP($A22,'Return Data'!$B$7:$R$2843,16,0)</f>
        <v>13.9824</v>
      </c>
      <c r="S22" s="67">
        <f t="shared" si="5"/>
        <v>23</v>
      </c>
    </row>
    <row r="23" spans="1:19" x14ac:dyDescent="0.3">
      <c r="A23" s="63" t="s">
        <v>928</v>
      </c>
      <c r="B23" s="64">
        <f>VLOOKUP($A23,'Return Data'!$B$7:$R$2843,3,0)</f>
        <v>44365</v>
      </c>
      <c r="C23" s="65">
        <f>VLOOKUP($A23,'Return Data'!$B$7:$R$2843,4,0)</f>
        <v>14.8773</v>
      </c>
      <c r="D23" s="65">
        <f>VLOOKUP($A23,'Return Data'!$B$7:$R$2843,10,0)</f>
        <v>13.1311</v>
      </c>
      <c r="E23" s="66">
        <f t="shared" si="0"/>
        <v>6</v>
      </c>
      <c r="F23" s="65">
        <f>VLOOKUP($A23,'Return Data'!$B$7:$R$2843,11,0)</f>
        <v>27.353400000000001</v>
      </c>
      <c r="G23" s="66">
        <f t="shared" si="1"/>
        <v>2</v>
      </c>
      <c r="H23" s="65">
        <f>VLOOKUP($A23,'Return Data'!$B$7:$R$2843,12,0)</f>
        <v>45.855899999999998</v>
      </c>
      <c r="I23" s="66">
        <f t="shared" si="2"/>
        <v>8</v>
      </c>
      <c r="J23" s="65">
        <f>VLOOKUP($A23,'Return Data'!$B$7:$R$2843,13,0)</f>
        <v>69.915599999999998</v>
      </c>
      <c r="K23" s="66">
        <f t="shared" si="3"/>
        <v>7</v>
      </c>
      <c r="L23" s="65"/>
      <c r="M23" s="66"/>
      <c r="N23" s="65"/>
      <c r="O23" s="66"/>
      <c r="P23" s="65"/>
      <c r="Q23" s="66"/>
      <c r="R23" s="65">
        <f>VLOOKUP($A23,'Return Data'!$B$7:$R$2843,16,0)</f>
        <v>31.0641</v>
      </c>
      <c r="S23" s="67">
        <f t="shared" si="5"/>
        <v>1</v>
      </c>
    </row>
    <row r="24" spans="1:19" x14ac:dyDescent="0.3">
      <c r="A24" s="63" t="s">
        <v>930</v>
      </c>
      <c r="B24" s="64">
        <f>VLOOKUP($A24,'Return Data'!$B$7:$R$2843,3,0)</f>
        <v>44365</v>
      </c>
      <c r="C24" s="65">
        <f>VLOOKUP($A24,'Return Data'!$B$7:$R$2843,4,0)</f>
        <v>93.165000000000006</v>
      </c>
      <c r="D24" s="65">
        <f>VLOOKUP($A24,'Return Data'!$B$7:$R$2843,10,0)</f>
        <v>11.7515</v>
      </c>
      <c r="E24" s="66">
        <f t="shared" si="0"/>
        <v>12</v>
      </c>
      <c r="F24" s="65">
        <f>VLOOKUP($A24,'Return Data'!$B$7:$R$2843,11,0)</f>
        <v>24.5471</v>
      </c>
      <c r="G24" s="66">
        <f t="shared" si="1"/>
        <v>4</v>
      </c>
      <c r="H24" s="65">
        <f>VLOOKUP($A24,'Return Data'!$B$7:$R$2843,12,0)</f>
        <v>46.398400000000002</v>
      </c>
      <c r="I24" s="66">
        <f t="shared" si="2"/>
        <v>7</v>
      </c>
      <c r="J24" s="65">
        <f>VLOOKUP($A24,'Return Data'!$B$7:$R$2843,13,0)</f>
        <v>73.5304</v>
      </c>
      <c r="K24" s="66">
        <f t="shared" si="3"/>
        <v>2</v>
      </c>
      <c r="L24" s="65">
        <f>VLOOKUP($A24,'Return Data'!$B$7:$R$2843,17,0)</f>
        <v>28.6037</v>
      </c>
      <c r="M24" s="66">
        <f t="shared" si="4"/>
        <v>2</v>
      </c>
      <c r="N24" s="65">
        <f>VLOOKUP($A24,'Return Data'!$B$7:$R$2843,14,0)</f>
        <v>21.698599999999999</v>
      </c>
      <c r="O24" s="66">
        <f t="shared" si="6"/>
        <v>1</v>
      </c>
      <c r="P24" s="65">
        <f>VLOOKUP($A24,'Return Data'!$B$7:$R$2843,15,0)</f>
        <v>22.3034</v>
      </c>
      <c r="Q24" s="66">
        <f t="shared" si="7"/>
        <v>1</v>
      </c>
      <c r="R24" s="65">
        <f>VLOOKUP($A24,'Return Data'!$B$7:$R$2843,16,0)</f>
        <v>25.071000000000002</v>
      </c>
      <c r="S24" s="67">
        <f t="shared" si="5"/>
        <v>5</v>
      </c>
    </row>
    <row r="25" spans="1:19" x14ac:dyDescent="0.3">
      <c r="A25" s="63" t="s">
        <v>932</v>
      </c>
      <c r="B25" s="64">
        <f>VLOOKUP($A25,'Return Data'!$B$7:$R$2843,3,0)</f>
        <v>44365</v>
      </c>
      <c r="C25" s="65">
        <f>VLOOKUP($A25,'Return Data'!$B$7:$R$2843,4,0)</f>
        <v>14.8666</v>
      </c>
      <c r="D25" s="65">
        <f>VLOOKUP($A25,'Return Data'!$B$7:$R$2843,10,0)</f>
        <v>11.642099999999999</v>
      </c>
      <c r="E25" s="66">
        <f t="shared" si="0"/>
        <v>13</v>
      </c>
      <c r="F25" s="65">
        <f>VLOOKUP($A25,'Return Data'!$B$7:$R$2843,11,0)</f>
        <v>23.455200000000001</v>
      </c>
      <c r="G25" s="66">
        <f t="shared" si="1"/>
        <v>9</v>
      </c>
      <c r="H25" s="65">
        <f>VLOOKUP($A25,'Return Data'!$B$7:$R$2843,12,0)</f>
        <v>48.3352</v>
      </c>
      <c r="I25" s="66">
        <f t="shared" si="2"/>
        <v>3</v>
      </c>
      <c r="J25" s="65">
        <f>VLOOKUP($A25,'Return Data'!$B$7:$R$2843,13,0)</f>
        <v>64.273600000000002</v>
      </c>
      <c r="K25" s="66">
        <f t="shared" si="3"/>
        <v>16</v>
      </c>
      <c r="L25" s="65"/>
      <c r="M25" s="66"/>
      <c r="N25" s="65"/>
      <c r="O25" s="66"/>
      <c r="P25" s="65"/>
      <c r="Q25" s="66"/>
      <c r="R25" s="65">
        <f>VLOOKUP($A25,'Return Data'!$B$7:$R$2843,16,0)</f>
        <v>26.778199999999998</v>
      </c>
      <c r="S25" s="67">
        <f t="shared" si="5"/>
        <v>4</v>
      </c>
    </row>
    <row r="26" spans="1:19" x14ac:dyDescent="0.3">
      <c r="A26" s="63" t="s">
        <v>2021</v>
      </c>
      <c r="B26" s="64">
        <f>VLOOKUP($A26,'Return Data'!$B$7:$R$2843,3,0)</f>
        <v>44365</v>
      </c>
      <c r="C26" s="65">
        <f>VLOOKUP($A26,'Return Data'!$B$7:$R$2843,4,0)</f>
        <v>23.000900000000001</v>
      </c>
      <c r="D26" s="65">
        <f>VLOOKUP($A26,'Return Data'!$B$7:$R$2843,10,0)</f>
        <v>11.093500000000001</v>
      </c>
      <c r="E26" s="66">
        <f t="shared" si="0"/>
        <v>16</v>
      </c>
      <c r="F26" s="65">
        <f>VLOOKUP($A26,'Return Data'!$B$7:$R$2843,11,0)</f>
        <v>24.492000000000001</v>
      </c>
      <c r="G26" s="66">
        <f t="shared" si="1"/>
        <v>5</v>
      </c>
      <c r="H26" s="65">
        <f>VLOOKUP($A26,'Return Data'!$B$7:$R$2843,12,0)</f>
        <v>39.368099999999998</v>
      </c>
      <c r="I26" s="66">
        <f t="shared" si="2"/>
        <v>21</v>
      </c>
      <c r="J26" s="65">
        <f>VLOOKUP($A26,'Return Data'!$B$7:$R$2843,13,0)</f>
        <v>63.1374</v>
      </c>
      <c r="K26" s="66">
        <f t="shared" si="3"/>
        <v>19</v>
      </c>
      <c r="L26" s="65">
        <f>VLOOKUP($A26,'Return Data'!$B$7:$R$2843,17,0)</f>
        <v>18.3718</v>
      </c>
      <c r="M26" s="66">
        <f t="shared" si="4"/>
        <v>21</v>
      </c>
      <c r="N26" s="65">
        <f>VLOOKUP($A26,'Return Data'!$B$7:$R$2843,14,0)</f>
        <v>14.343</v>
      </c>
      <c r="O26" s="66">
        <f t="shared" si="6"/>
        <v>11</v>
      </c>
      <c r="P26" s="65">
        <f>VLOOKUP($A26,'Return Data'!$B$7:$R$2843,15,0)</f>
        <v>16.1126</v>
      </c>
      <c r="Q26" s="66">
        <f t="shared" si="7"/>
        <v>10</v>
      </c>
      <c r="R26" s="65">
        <f>VLOOKUP($A26,'Return Data'!$B$7:$R$2843,16,0)</f>
        <v>16.2425</v>
      </c>
      <c r="S26" s="67">
        <f t="shared" si="5"/>
        <v>17</v>
      </c>
    </row>
    <row r="27" spans="1:19" x14ac:dyDescent="0.3">
      <c r="A27" s="63" t="s">
        <v>935</v>
      </c>
      <c r="B27" s="64">
        <f>VLOOKUP($A27,'Return Data'!$B$7:$R$2843,3,0)</f>
        <v>44365</v>
      </c>
      <c r="C27" s="65">
        <f>VLOOKUP($A27,'Return Data'!$B$7:$R$2843,4,0)</f>
        <v>756.1848</v>
      </c>
      <c r="D27" s="65">
        <f>VLOOKUP($A27,'Return Data'!$B$7:$R$2843,10,0)</f>
        <v>9.0068000000000001</v>
      </c>
      <c r="E27" s="66">
        <f t="shared" si="0"/>
        <v>25</v>
      </c>
      <c r="F27" s="65">
        <f>VLOOKUP($A27,'Return Data'!$B$7:$R$2843,11,0)</f>
        <v>18.475000000000001</v>
      </c>
      <c r="G27" s="66">
        <f t="shared" si="1"/>
        <v>23</v>
      </c>
      <c r="H27" s="65">
        <f>VLOOKUP($A27,'Return Data'!$B$7:$R$2843,12,0)</f>
        <v>40.866999999999997</v>
      </c>
      <c r="I27" s="66">
        <f t="shared" si="2"/>
        <v>17</v>
      </c>
      <c r="J27" s="65">
        <f>VLOOKUP($A27,'Return Data'!$B$7:$R$2843,13,0)</f>
        <v>65.466399999999993</v>
      </c>
      <c r="K27" s="66">
        <f t="shared" si="3"/>
        <v>13</v>
      </c>
      <c r="L27" s="65">
        <f>VLOOKUP($A27,'Return Data'!$B$7:$R$2843,17,0)</f>
        <v>16.9801</v>
      </c>
      <c r="M27" s="66">
        <f t="shared" si="4"/>
        <v>24</v>
      </c>
      <c r="N27" s="65">
        <f>VLOOKUP($A27,'Return Data'!$B$7:$R$2843,14,0)</f>
        <v>11.198</v>
      </c>
      <c r="O27" s="66">
        <f t="shared" si="6"/>
        <v>21</v>
      </c>
      <c r="P27" s="65">
        <f>VLOOKUP($A27,'Return Data'!$B$7:$R$2843,15,0)</f>
        <v>11.456899999999999</v>
      </c>
      <c r="Q27" s="66">
        <f t="shared" si="7"/>
        <v>22</v>
      </c>
      <c r="R27" s="65">
        <f>VLOOKUP($A27,'Return Data'!$B$7:$R$2843,16,0)</f>
        <v>12.837</v>
      </c>
      <c r="S27" s="67">
        <f t="shared" si="5"/>
        <v>26</v>
      </c>
    </row>
    <row r="28" spans="1:19" x14ac:dyDescent="0.3">
      <c r="A28" s="63" t="s">
        <v>937</v>
      </c>
      <c r="B28" s="64">
        <f>VLOOKUP($A28,'Return Data'!$B$7:$R$2843,3,0)</f>
        <v>44365</v>
      </c>
      <c r="C28" s="65">
        <f>VLOOKUP($A28,'Return Data'!$B$7:$R$2843,4,0)</f>
        <v>172.58</v>
      </c>
      <c r="D28" s="65">
        <f>VLOOKUP($A28,'Return Data'!$B$7:$R$2843,10,0)</f>
        <v>12.79</v>
      </c>
      <c r="E28" s="66">
        <f t="shared" si="0"/>
        <v>7</v>
      </c>
      <c r="F28" s="65">
        <f>VLOOKUP($A28,'Return Data'!$B$7:$R$2843,11,0)</f>
        <v>22.9465</v>
      </c>
      <c r="G28" s="66">
        <f t="shared" si="1"/>
        <v>11</v>
      </c>
      <c r="H28" s="65">
        <f>VLOOKUP($A28,'Return Data'!$B$7:$R$2843,12,0)</f>
        <v>44.891300000000001</v>
      </c>
      <c r="I28" s="66">
        <f t="shared" si="2"/>
        <v>10</v>
      </c>
      <c r="J28" s="65">
        <f>VLOOKUP($A28,'Return Data'!$B$7:$R$2843,13,0)</f>
        <v>70.314800000000005</v>
      </c>
      <c r="K28" s="66">
        <f t="shared" si="3"/>
        <v>6</v>
      </c>
      <c r="L28" s="65">
        <f>VLOOKUP($A28,'Return Data'!$B$7:$R$2843,17,0)</f>
        <v>25.8994</v>
      </c>
      <c r="M28" s="66">
        <f t="shared" si="4"/>
        <v>4</v>
      </c>
      <c r="N28" s="65">
        <f>VLOOKUP($A28,'Return Data'!$B$7:$R$2843,14,0)</f>
        <v>15.3399</v>
      </c>
      <c r="O28" s="66">
        <f t="shared" si="6"/>
        <v>9</v>
      </c>
      <c r="P28" s="65">
        <f>VLOOKUP($A28,'Return Data'!$B$7:$R$2843,15,0)</f>
        <v>19.006799999999998</v>
      </c>
      <c r="Q28" s="66">
        <f t="shared" si="7"/>
        <v>3</v>
      </c>
      <c r="R28" s="65">
        <f>VLOOKUP($A28,'Return Data'!$B$7:$R$2843,16,0)</f>
        <v>21.061599999999999</v>
      </c>
      <c r="S28" s="67">
        <f t="shared" si="5"/>
        <v>7</v>
      </c>
    </row>
    <row r="29" spans="1:19" x14ac:dyDescent="0.3">
      <c r="A29" s="63" t="s">
        <v>939</v>
      </c>
      <c r="B29" s="64">
        <f>VLOOKUP($A29,'Return Data'!$B$7:$R$2843,3,0)</f>
        <v>44365</v>
      </c>
      <c r="C29" s="65">
        <f>VLOOKUP($A29,'Return Data'!$B$7:$R$2843,4,0)</f>
        <v>59.221899999999998</v>
      </c>
      <c r="D29" s="65">
        <f>VLOOKUP($A29,'Return Data'!$B$7:$R$2843,10,0)</f>
        <v>14.5518</v>
      </c>
      <c r="E29" s="66">
        <f t="shared" si="0"/>
        <v>2</v>
      </c>
      <c r="F29" s="65">
        <f>VLOOKUP($A29,'Return Data'!$B$7:$R$2843,11,0)</f>
        <v>21.241299999999999</v>
      </c>
      <c r="G29" s="66">
        <f t="shared" si="1"/>
        <v>14</v>
      </c>
      <c r="H29" s="65">
        <f>VLOOKUP($A29,'Return Data'!$B$7:$R$2843,12,0)</f>
        <v>41.331899999999997</v>
      </c>
      <c r="I29" s="66">
        <f t="shared" si="2"/>
        <v>15</v>
      </c>
      <c r="J29" s="65">
        <f>VLOOKUP($A29,'Return Data'!$B$7:$R$2843,13,0)</f>
        <v>54.035200000000003</v>
      </c>
      <c r="K29" s="66">
        <f t="shared" si="3"/>
        <v>25</v>
      </c>
      <c r="L29" s="65">
        <f>VLOOKUP($A29,'Return Data'!$B$7:$R$2843,17,0)</f>
        <v>27.356000000000002</v>
      </c>
      <c r="M29" s="66">
        <f t="shared" si="4"/>
        <v>3</v>
      </c>
      <c r="N29" s="65">
        <f>VLOOKUP($A29,'Return Data'!$B$7:$R$2843,14,0)</f>
        <v>16.811599999999999</v>
      </c>
      <c r="O29" s="66">
        <f t="shared" si="6"/>
        <v>3</v>
      </c>
      <c r="P29" s="65">
        <f>VLOOKUP($A29,'Return Data'!$B$7:$R$2843,15,0)</f>
        <v>15.521599999999999</v>
      </c>
      <c r="Q29" s="66">
        <f t="shared" si="7"/>
        <v>14</v>
      </c>
      <c r="R29" s="65">
        <f>VLOOKUP($A29,'Return Data'!$B$7:$R$2843,16,0)</f>
        <v>18.090399999999999</v>
      </c>
      <c r="S29" s="67">
        <f t="shared" si="5"/>
        <v>9</v>
      </c>
    </row>
    <row r="30" spans="1:19" x14ac:dyDescent="0.3">
      <c r="A30" s="63" t="s">
        <v>1908</v>
      </c>
      <c r="B30" s="64">
        <f>VLOOKUP($A30,'Return Data'!$B$7:$R$2843,3,0)</f>
        <v>44365</v>
      </c>
      <c r="C30" s="65">
        <f>VLOOKUP($A30,'Return Data'!$B$7:$R$2843,4,0)</f>
        <v>337.95299999999997</v>
      </c>
      <c r="D30" s="65">
        <f>VLOOKUP($A30,'Return Data'!$B$7:$R$2843,10,0)</f>
        <v>13.7013</v>
      </c>
      <c r="E30" s="66">
        <f t="shared" si="0"/>
        <v>4</v>
      </c>
      <c r="F30" s="65">
        <f>VLOOKUP($A30,'Return Data'!$B$7:$R$2843,11,0)</f>
        <v>23.327100000000002</v>
      </c>
      <c r="G30" s="66">
        <f t="shared" si="1"/>
        <v>10</v>
      </c>
      <c r="H30" s="65">
        <f>VLOOKUP($A30,'Return Data'!$B$7:$R$2843,12,0)</f>
        <v>47.0702</v>
      </c>
      <c r="I30" s="66">
        <f t="shared" si="2"/>
        <v>5</v>
      </c>
      <c r="J30" s="65">
        <f>VLOOKUP($A30,'Return Data'!$B$7:$R$2843,13,0)</f>
        <v>68.041899999999998</v>
      </c>
      <c r="K30" s="66">
        <f t="shared" si="3"/>
        <v>9</v>
      </c>
      <c r="L30" s="65">
        <f>VLOOKUP($A30,'Return Data'!$B$7:$R$2843,17,0)</f>
        <v>22.208400000000001</v>
      </c>
      <c r="M30" s="66">
        <f t="shared" si="4"/>
        <v>9</v>
      </c>
      <c r="N30" s="65">
        <f>VLOOKUP($A30,'Return Data'!$B$7:$R$2843,14,0)</f>
        <v>15.6897</v>
      </c>
      <c r="O30" s="66">
        <f t="shared" si="6"/>
        <v>8</v>
      </c>
      <c r="P30" s="65">
        <f>VLOOKUP($A30,'Return Data'!$B$7:$R$2843,15,0)</f>
        <v>15.9573</v>
      </c>
      <c r="Q30" s="66">
        <f t="shared" si="7"/>
        <v>11</v>
      </c>
      <c r="R30" s="65">
        <f>VLOOKUP($A30,'Return Data'!$B$7:$R$2843,16,0)</f>
        <v>17.129899999999999</v>
      </c>
      <c r="S30" s="67">
        <f t="shared" si="5"/>
        <v>13</v>
      </c>
    </row>
    <row r="31" spans="1:19" x14ac:dyDescent="0.3">
      <c r="A31" s="63" t="s">
        <v>941</v>
      </c>
      <c r="B31" s="64">
        <f>VLOOKUP($A31,'Return Data'!$B$7:$R$2843,3,0)</f>
        <v>44365</v>
      </c>
      <c r="C31" s="65">
        <f>VLOOKUP($A31,'Return Data'!$B$7:$R$2843,4,0)</f>
        <v>49.924599999999998</v>
      </c>
      <c r="D31" s="65">
        <f>VLOOKUP($A31,'Return Data'!$B$7:$R$2843,10,0)</f>
        <v>7.8419999999999996</v>
      </c>
      <c r="E31" s="66">
        <f t="shared" si="0"/>
        <v>27</v>
      </c>
      <c r="F31" s="65">
        <f>VLOOKUP($A31,'Return Data'!$B$7:$R$2843,11,0)</f>
        <v>18.948799999999999</v>
      </c>
      <c r="G31" s="66">
        <f t="shared" si="1"/>
        <v>22</v>
      </c>
      <c r="H31" s="65">
        <f>VLOOKUP($A31,'Return Data'!$B$7:$R$2843,12,0)</f>
        <v>35.848500000000001</v>
      </c>
      <c r="I31" s="66">
        <f t="shared" si="2"/>
        <v>24</v>
      </c>
      <c r="J31" s="65">
        <f>VLOOKUP($A31,'Return Data'!$B$7:$R$2843,13,0)</f>
        <v>59.576900000000002</v>
      </c>
      <c r="K31" s="66">
        <f t="shared" si="3"/>
        <v>20</v>
      </c>
      <c r="L31" s="65">
        <f>VLOOKUP($A31,'Return Data'!$B$7:$R$2843,17,0)</f>
        <v>17.734400000000001</v>
      </c>
      <c r="M31" s="66">
        <f t="shared" si="4"/>
        <v>22</v>
      </c>
      <c r="N31" s="65">
        <f>VLOOKUP($A31,'Return Data'!$B$7:$R$2843,14,0)</f>
        <v>13.0672</v>
      </c>
      <c r="O31" s="66">
        <f t="shared" si="6"/>
        <v>16</v>
      </c>
      <c r="P31" s="65">
        <f>VLOOKUP($A31,'Return Data'!$B$7:$R$2843,15,0)</f>
        <v>16.584</v>
      </c>
      <c r="Q31" s="66">
        <f t="shared" si="7"/>
        <v>9</v>
      </c>
      <c r="R31" s="65">
        <f>VLOOKUP($A31,'Return Data'!$B$7:$R$2843,16,0)</f>
        <v>14.9689</v>
      </c>
      <c r="S31" s="67">
        <f t="shared" si="5"/>
        <v>19</v>
      </c>
    </row>
    <row r="32" spans="1:19" x14ac:dyDescent="0.3">
      <c r="A32" s="63" t="s">
        <v>943</v>
      </c>
      <c r="B32" s="64">
        <f>VLOOKUP($A32,'Return Data'!$B$7:$R$2843,3,0)</f>
        <v>44365</v>
      </c>
      <c r="C32" s="65">
        <f>VLOOKUP($A32,'Return Data'!$B$7:$R$2843,4,0)</f>
        <v>327.26100000000002</v>
      </c>
      <c r="D32" s="65">
        <f>VLOOKUP($A32,'Return Data'!$B$7:$R$2843,10,0)</f>
        <v>9.0173000000000005</v>
      </c>
      <c r="E32" s="66">
        <f t="shared" si="0"/>
        <v>24</v>
      </c>
      <c r="F32" s="65">
        <f>VLOOKUP($A32,'Return Data'!$B$7:$R$2843,11,0)</f>
        <v>19.334099999999999</v>
      </c>
      <c r="G32" s="66">
        <f t="shared" si="1"/>
        <v>20</v>
      </c>
      <c r="H32" s="65">
        <f>VLOOKUP($A32,'Return Data'!$B$7:$R$2843,12,0)</f>
        <v>40.740200000000002</v>
      </c>
      <c r="I32" s="66">
        <f t="shared" si="2"/>
        <v>18</v>
      </c>
      <c r="J32" s="65">
        <f>VLOOKUP($A32,'Return Data'!$B$7:$R$2843,13,0)</f>
        <v>58.882100000000001</v>
      </c>
      <c r="K32" s="66">
        <f t="shared" si="3"/>
        <v>23</v>
      </c>
      <c r="L32" s="65">
        <f>VLOOKUP($A32,'Return Data'!$B$7:$R$2843,17,0)</f>
        <v>21.1722</v>
      </c>
      <c r="M32" s="66">
        <f t="shared" si="4"/>
        <v>13</v>
      </c>
      <c r="N32" s="65">
        <f>VLOOKUP($A32,'Return Data'!$B$7:$R$2843,14,0)</f>
        <v>17.209299999999999</v>
      </c>
      <c r="O32" s="66">
        <f t="shared" si="6"/>
        <v>2</v>
      </c>
      <c r="P32" s="65">
        <f>VLOOKUP($A32,'Return Data'!$B$7:$R$2843,15,0)</f>
        <v>15.7766</v>
      </c>
      <c r="Q32" s="66">
        <f t="shared" si="7"/>
        <v>12</v>
      </c>
      <c r="R32" s="65">
        <f>VLOOKUP($A32,'Return Data'!$B$7:$R$2843,16,0)</f>
        <v>16.6617</v>
      </c>
      <c r="S32" s="67">
        <f t="shared" si="5"/>
        <v>15</v>
      </c>
    </row>
    <row r="33" spans="1:19" x14ac:dyDescent="0.3">
      <c r="A33" s="63" t="s">
        <v>944</v>
      </c>
      <c r="B33" s="64">
        <f>VLOOKUP($A33,'Return Data'!$B$7:$R$2843,3,0)</f>
        <v>44365</v>
      </c>
      <c r="C33" s="65">
        <f>VLOOKUP($A33,'Return Data'!$B$7:$R$2843,4,0)</f>
        <v>14.52</v>
      </c>
      <c r="D33" s="65">
        <f>VLOOKUP($A33,'Return Data'!$B$7:$R$2843,10,0)</f>
        <v>10.6707</v>
      </c>
      <c r="E33" s="66">
        <f t="shared" si="0"/>
        <v>19</v>
      </c>
      <c r="F33" s="65">
        <f>VLOOKUP($A33,'Return Data'!$B$7:$R$2843,11,0)</f>
        <v>17.6661</v>
      </c>
      <c r="G33" s="66">
        <f t="shared" si="1"/>
        <v>24</v>
      </c>
      <c r="H33" s="65">
        <f>VLOOKUP($A33,'Return Data'!$B$7:$R$2843,12,0)</f>
        <v>34.944200000000002</v>
      </c>
      <c r="I33" s="66">
        <f t="shared" si="2"/>
        <v>25</v>
      </c>
      <c r="J33" s="65">
        <f>VLOOKUP($A33,'Return Data'!$B$7:$R$2843,13,0)</f>
        <v>58.688499999999998</v>
      </c>
      <c r="K33" s="66">
        <f t="shared" si="3"/>
        <v>24</v>
      </c>
      <c r="L33" s="65"/>
      <c r="M33" s="66"/>
      <c r="N33" s="65"/>
      <c r="O33" s="66"/>
      <c r="P33" s="65"/>
      <c r="Q33" s="66"/>
      <c r="R33" s="65">
        <f>VLOOKUP($A33,'Return Data'!$B$7:$R$2843,16,0)</f>
        <v>27.5168</v>
      </c>
      <c r="S33" s="67">
        <f t="shared" si="5"/>
        <v>2</v>
      </c>
    </row>
    <row r="34" spans="1:19" x14ac:dyDescent="0.3">
      <c r="A34" s="63" t="s">
        <v>946</v>
      </c>
      <c r="B34" s="64">
        <f>VLOOKUP($A34,'Return Data'!$B$7:$R$2843,3,0)</f>
        <v>44365</v>
      </c>
      <c r="C34" s="65">
        <f>VLOOKUP($A34,'Return Data'!$B$7:$R$2843,4,0)</f>
        <v>91.4602</v>
      </c>
      <c r="D34" s="65">
        <f>VLOOKUP($A34,'Return Data'!$B$7:$R$2843,10,0)</f>
        <v>12.595499999999999</v>
      </c>
      <c r="E34" s="66">
        <f t="shared" si="0"/>
        <v>8</v>
      </c>
      <c r="F34" s="65">
        <f>VLOOKUP($A34,'Return Data'!$B$7:$R$2843,11,0)</f>
        <v>27.6723</v>
      </c>
      <c r="G34" s="66">
        <f t="shared" si="1"/>
        <v>1</v>
      </c>
      <c r="H34" s="65">
        <f>VLOOKUP($A34,'Return Data'!$B$7:$R$2843,12,0)</f>
        <v>48.474800000000002</v>
      </c>
      <c r="I34" s="66">
        <f t="shared" si="2"/>
        <v>2</v>
      </c>
      <c r="J34" s="65">
        <f>VLOOKUP($A34,'Return Data'!$B$7:$R$2843,13,0)</f>
        <v>72.408000000000001</v>
      </c>
      <c r="K34" s="66">
        <f t="shared" si="3"/>
        <v>3</v>
      </c>
      <c r="L34" s="65">
        <f>VLOOKUP($A34,'Return Data'!$B$7:$R$2843,17,0)</f>
        <v>20.805499999999999</v>
      </c>
      <c r="M34" s="66">
        <f t="shared" si="4"/>
        <v>15</v>
      </c>
      <c r="N34" s="65">
        <f>VLOOKUP($A34,'Return Data'!$B$7:$R$2843,14,0)</f>
        <v>12.3292</v>
      </c>
      <c r="O34" s="66">
        <f t="shared" si="6"/>
        <v>18</v>
      </c>
      <c r="P34" s="65">
        <f>VLOOKUP($A34,'Return Data'!$B$7:$R$2843,15,0)</f>
        <v>13.2</v>
      </c>
      <c r="Q34" s="66">
        <f t="shared" si="7"/>
        <v>19</v>
      </c>
      <c r="R34" s="65">
        <f>VLOOKUP($A34,'Return Data'!$B$7:$R$2843,16,0)</f>
        <v>13.4392</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11.573196296296295</v>
      </c>
      <c r="E36" s="74"/>
      <c r="F36" s="75">
        <f>AVERAGE(F8:F34)</f>
        <v>21.536892592592594</v>
      </c>
      <c r="G36" s="74"/>
      <c r="H36" s="75">
        <f>AVERAGE(H8:H34)</f>
        <v>41.994418518518522</v>
      </c>
      <c r="I36" s="74"/>
      <c r="J36" s="75">
        <f>AVERAGE(J8:J34)</f>
        <v>64.665603703703709</v>
      </c>
      <c r="K36" s="74"/>
      <c r="L36" s="75">
        <f>AVERAGE(L8:L34)</f>
        <v>21.927475000000001</v>
      </c>
      <c r="M36" s="74"/>
      <c r="N36" s="75">
        <f>AVERAGE(N8:N34)</f>
        <v>14.474504545454545</v>
      </c>
      <c r="O36" s="74"/>
      <c r="P36" s="75">
        <f>AVERAGE(P8:P34)</f>
        <v>15.986090909090905</v>
      </c>
      <c r="Q36" s="74"/>
      <c r="R36" s="75">
        <f>AVERAGE(R8:R34)</f>
        <v>18.173140740740742</v>
      </c>
      <c r="S36" s="76"/>
    </row>
    <row r="37" spans="1:19" x14ac:dyDescent="0.3">
      <c r="A37" s="73" t="s">
        <v>28</v>
      </c>
      <c r="B37" s="74"/>
      <c r="C37" s="74"/>
      <c r="D37" s="75">
        <f>MIN(D8:D34)</f>
        <v>7.8419999999999996</v>
      </c>
      <c r="E37" s="74"/>
      <c r="F37" s="75">
        <f>MIN(F8:F34)</f>
        <v>14.604200000000001</v>
      </c>
      <c r="G37" s="74"/>
      <c r="H37" s="75">
        <f>MIN(H8:H34)</f>
        <v>28.294599999999999</v>
      </c>
      <c r="I37" s="74"/>
      <c r="J37" s="75">
        <f>MIN(J8:J34)</f>
        <v>51.985100000000003</v>
      </c>
      <c r="K37" s="74"/>
      <c r="L37" s="75">
        <f>MIN(L8:L34)</f>
        <v>16.9801</v>
      </c>
      <c r="M37" s="74"/>
      <c r="N37" s="75">
        <f>MIN(N8:N34)</f>
        <v>9.5175999999999998</v>
      </c>
      <c r="O37" s="74"/>
      <c r="P37" s="75">
        <f>MIN(P8:P34)</f>
        <v>11.456899999999999</v>
      </c>
      <c r="Q37" s="74"/>
      <c r="R37" s="75">
        <f>MIN(R8:R34)</f>
        <v>11.226599999999999</v>
      </c>
      <c r="S37" s="76"/>
    </row>
    <row r="38" spans="1:19" ht="15" thickBot="1" x14ac:dyDescent="0.35">
      <c r="A38" s="77" t="s">
        <v>29</v>
      </c>
      <c r="B38" s="78"/>
      <c r="C38" s="78"/>
      <c r="D38" s="79">
        <f>MAX(D8:D34)</f>
        <v>15.6821</v>
      </c>
      <c r="E38" s="78"/>
      <c r="F38" s="79">
        <f>MAX(F8:F34)</f>
        <v>27.6723</v>
      </c>
      <c r="G38" s="78"/>
      <c r="H38" s="79">
        <f>MAX(H8:H34)</f>
        <v>51.380600000000001</v>
      </c>
      <c r="I38" s="78"/>
      <c r="J38" s="79">
        <f>MAX(J8:J34)</f>
        <v>76.617599999999996</v>
      </c>
      <c r="K38" s="78"/>
      <c r="L38" s="79">
        <f>MAX(L8:L34)</f>
        <v>31.0016</v>
      </c>
      <c r="M38" s="78"/>
      <c r="N38" s="79">
        <f>MAX(N8:N34)</f>
        <v>21.698599999999999</v>
      </c>
      <c r="O38" s="78"/>
      <c r="P38" s="79">
        <f>MAX(P8:P34)</f>
        <v>22.3034</v>
      </c>
      <c r="Q38" s="78"/>
      <c r="R38" s="79">
        <f>MAX(R8:R34)</f>
        <v>31.0641</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44365</v>
      </c>
      <c r="C8" s="65">
        <f>VLOOKUP($A8,'Return Data'!$B$7:$R$2843,4,0)</f>
        <v>713.37481408646101</v>
      </c>
      <c r="D8" s="65">
        <f>VLOOKUP($A8,'Return Data'!$B$7:$R$2843,10,0)</f>
        <v>10.670500000000001</v>
      </c>
      <c r="E8" s="66">
        <f t="shared" ref="E8:E34" si="0">RANK(D8,D$8:D$34,0)</f>
        <v>16</v>
      </c>
      <c r="F8" s="65">
        <f>VLOOKUP($A8,'Return Data'!$B$7:$R$2843,11,0)</f>
        <v>20.37</v>
      </c>
      <c r="G8" s="66">
        <f t="shared" ref="G8:G34" si="1">RANK(F8,F$8:F$34,0)</f>
        <v>15</v>
      </c>
      <c r="H8" s="65">
        <f>VLOOKUP($A8,'Return Data'!$B$7:$R$2843,12,0)</f>
        <v>42.916899999999998</v>
      </c>
      <c r="I8" s="66">
        <f>RANK(H8,H$8:H$34,0)</f>
        <v>12</v>
      </c>
      <c r="J8" s="65">
        <f>VLOOKUP($A8,'Return Data'!$B$7:$R$2843,13,0)</f>
        <v>69.355699999999999</v>
      </c>
      <c r="K8" s="66">
        <f>RANK(J8,J$8:J$34,0)</f>
        <v>5</v>
      </c>
      <c r="L8" s="65">
        <f>VLOOKUP($A8,'Return Data'!$B$7:$R$2843,17,0)</f>
        <v>20.912800000000001</v>
      </c>
      <c r="M8" s="66">
        <f>RANK(L8,L$8:L$34,0)</f>
        <v>10</v>
      </c>
      <c r="N8" s="65">
        <f>VLOOKUP($A8,'Return Data'!$B$7:$R$2843,14,0)</f>
        <v>12.583</v>
      </c>
      <c r="O8" s="66">
        <f>RANK(N8,N$8:N$34,0)</f>
        <v>12</v>
      </c>
      <c r="P8" s="65">
        <f>VLOOKUP($A8,'Return Data'!$B$7:$R$2843,15,0)</f>
        <v>14.2622</v>
      </c>
      <c r="Q8" s="66">
        <f>RANK(P8,P$8:P$34,0)</f>
        <v>13</v>
      </c>
      <c r="R8" s="65">
        <f>VLOOKUP($A8,'Return Data'!$B$7:$R$2843,16,0)</f>
        <v>17.8703</v>
      </c>
      <c r="S8" s="67">
        <f>RANK(R8,R$8:R$34,0)</f>
        <v>11</v>
      </c>
    </row>
    <row r="9" spans="1:20" x14ac:dyDescent="0.3">
      <c r="A9" s="63" t="s">
        <v>901</v>
      </c>
      <c r="B9" s="64">
        <f>VLOOKUP($A9,'Return Data'!$B$7:$R$2843,3,0)</f>
        <v>44365</v>
      </c>
      <c r="C9" s="65">
        <f>VLOOKUP($A9,'Return Data'!$B$7:$R$2843,4,0)</f>
        <v>18</v>
      </c>
      <c r="D9" s="65">
        <f>VLOOKUP($A9,'Return Data'!$B$7:$R$2843,10,0)</f>
        <v>12.782</v>
      </c>
      <c r="E9" s="66">
        <f t="shared" si="0"/>
        <v>5</v>
      </c>
      <c r="F9" s="65">
        <f>VLOOKUP($A9,'Return Data'!$B$7:$R$2843,11,0)</f>
        <v>23.0349</v>
      </c>
      <c r="G9" s="66">
        <f t="shared" si="1"/>
        <v>8</v>
      </c>
      <c r="H9" s="65">
        <f>VLOOKUP($A9,'Return Data'!$B$7:$R$2843,12,0)</f>
        <v>45.278500000000001</v>
      </c>
      <c r="I9" s="66">
        <f t="shared" ref="I9:I34" si="2">RANK(H9,H$8:H$34,0)</f>
        <v>6</v>
      </c>
      <c r="J9" s="65">
        <f>VLOOKUP($A9,'Return Data'!$B$7:$R$2843,13,0)</f>
        <v>63.487699999999997</v>
      </c>
      <c r="K9" s="66">
        <f t="shared" ref="K9:K34" si="3">RANK(J9,J$8:J$34,0)</f>
        <v>13</v>
      </c>
      <c r="L9" s="65">
        <f>VLOOKUP($A9,'Return Data'!$B$7:$R$2843,17,0)</f>
        <v>28.875699999999998</v>
      </c>
      <c r="M9" s="66">
        <f t="shared" ref="M9:M34" si="4">RANK(L9,L$8:L$34,0)</f>
        <v>1</v>
      </c>
      <c r="N9" s="65"/>
      <c r="O9" s="66"/>
      <c r="P9" s="65"/>
      <c r="Q9" s="66"/>
      <c r="R9" s="65">
        <f>VLOOKUP($A9,'Return Data'!$B$7:$R$2843,16,0)</f>
        <v>24.7545</v>
      </c>
      <c r="S9" s="67">
        <f t="shared" ref="S9:S34" si="5">RANK(R9,R$8:R$34,0)</f>
        <v>3</v>
      </c>
    </row>
    <row r="10" spans="1:20" x14ac:dyDescent="0.3">
      <c r="A10" s="63" t="s">
        <v>903</v>
      </c>
      <c r="B10" s="64">
        <f>VLOOKUP($A10,'Return Data'!$B$7:$R$2843,3,0)</f>
        <v>44365</v>
      </c>
      <c r="C10" s="65">
        <f>VLOOKUP($A10,'Return Data'!$B$7:$R$2843,4,0)</f>
        <v>49.47</v>
      </c>
      <c r="D10" s="65">
        <f>VLOOKUP($A10,'Return Data'!$B$7:$R$2843,10,0)</f>
        <v>15.3954</v>
      </c>
      <c r="E10" s="66">
        <f t="shared" si="0"/>
        <v>1</v>
      </c>
      <c r="F10" s="65">
        <f>VLOOKUP($A10,'Return Data'!$B$7:$R$2843,11,0)</f>
        <v>19.521599999999999</v>
      </c>
      <c r="G10" s="66">
        <f t="shared" si="1"/>
        <v>18</v>
      </c>
      <c r="H10" s="65">
        <f>VLOOKUP($A10,'Return Data'!$B$7:$R$2843,12,0)</f>
        <v>38.610300000000002</v>
      </c>
      <c r="I10" s="66">
        <f t="shared" si="2"/>
        <v>20</v>
      </c>
      <c r="J10" s="65">
        <f>VLOOKUP($A10,'Return Data'!$B$7:$R$2843,13,0)</f>
        <v>61.350299999999997</v>
      </c>
      <c r="K10" s="66">
        <f t="shared" si="3"/>
        <v>17</v>
      </c>
      <c r="L10" s="65">
        <f>VLOOKUP($A10,'Return Data'!$B$7:$R$2843,17,0)</f>
        <v>21.3613</v>
      </c>
      <c r="M10" s="66">
        <f t="shared" si="4"/>
        <v>9</v>
      </c>
      <c r="N10" s="65">
        <f>VLOOKUP($A10,'Return Data'!$B$7:$R$2843,14,0)</f>
        <v>10.2255</v>
      </c>
      <c r="O10" s="66">
        <f t="shared" ref="O10:O34" si="6">RANK(N10,N$8:N$34,0)</f>
        <v>21</v>
      </c>
      <c r="P10" s="65">
        <f>VLOOKUP($A10,'Return Data'!$B$7:$R$2843,15,0)</f>
        <v>12.8178</v>
      </c>
      <c r="Q10" s="66">
        <f t="shared" ref="Q10:Q34" si="7">RANK(P10,P$8:P$34,0)</f>
        <v>18</v>
      </c>
      <c r="R10" s="65">
        <f>VLOOKUP($A10,'Return Data'!$B$7:$R$2843,16,0)</f>
        <v>13.4542</v>
      </c>
      <c r="S10" s="67">
        <f t="shared" si="5"/>
        <v>17</v>
      </c>
    </row>
    <row r="11" spans="1:20" x14ac:dyDescent="0.3">
      <c r="A11" s="63" t="s">
        <v>905</v>
      </c>
      <c r="B11" s="64">
        <f>VLOOKUP($A11,'Return Data'!$B$7:$R$2843,3,0)</f>
        <v>44365</v>
      </c>
      <c r="C11" s="65">
        <f>VLOOKUP($A11,'Return Data'!$B$7:$R$2843,4,0)</f>
        <v>142.01</v>
      </c>
      <c r="D11" s="65">
        <f>VLOOKUP($A11,'Return Data'!$B$7:$R$2843,10,0)</f>
        <v>11.153700000000001</v>
      </c>
      <c r="E11" s="66">
        <f t="shared" si="0"/>
        <v>14</v>
      </c>
      <c r="F11" s="65">
        <f>VLOOKUP($A11,'Return Data'!$B$7:$R$2843,11,0)</f>
        <v>19.981400000000001</v>
      </c>
      <c r="G11" s="66">
        <f t="shared" si="1"/>
        <v>17</v>
      </c>
      <c r="H11" s="65">
        <f>VLOOKUP($A11,'Return Data'!$B$7:$R$2843,12,0)</f>
        <v>39.307400000000001</v>
      </c>
      <c r="I11" s="66">
        <f t="shared" si="2"/>
        <v>19</v>
      </c>
      <c r="J11" s="65">
        <f>VLOOKUP($A11,'Return Data'!$B$7:$R$2843,13,0)</f>
        <v>64.859499999999997</v>
      </c>
      <c r="K11" s="66">
        <f t="shared" si="3"/>
        <v>11</v>
      </c>
      <c r="L11" s="65">
        <f>VLOOKUP($A11,'Return Data'!$B$7:$R$2843,17,0)</f>
        <v>23.3371</v>
      </c>
      <c r="M11" s="66">
        <f t="shared" si="4"/>
        <v>5</v>
      </c>
      <c r="N11" s="65">
        <f>VLOOKUP($A11,'Return Data'!$B$7:$R$2843,14,0)</f>
        <v>15.110200000000001</v>
      </c>
      <c r="O11" s="66">
        <f t="shared" si="6"/>
        <v>5</v>
      </c>
      <c r="P11" s="65">
        <f>VLOOKUP($A11,'Return Data'!$B$7:$R$2843,15,0)</f>
        <v>18.1096</v>
      </c>
      <c r="Q11" s="66">
        <f t="shared" si="7"/>
        <v>2</v>
      </c>
      <c r="R11" s="65">
        <f>VLOOKUP($A11,'Return Data'!$B$7:$R$2843,16,0)</f>
        <v>17.698699999999999</v>
      </c>
      <c r="S11" s="67">
        <f t="shared" si="5"/>
        <v>12</v>
      </c>
    </row>
    <row r="12" spans="1:20" x14ac:dyDescent="0.3">
      <c r="A12" s="63" t="s">
        <v>907</v>
      </c>
      <c r="B12" s="64">
        <f>VLOOKUP($A12,'Return Data'!$B$7:$R$2843,3,0)</f>
        <v>44365</v>
      </c>
      <c r="C12" s="65">
        <f>VLOOKUP($A12,'Return Data'!$B$7:$R$2843,4,0)</f>
        <v>326.56</v>
      </c>
      <c r="D12" s="65">
        <f>VLOOKUP($A12,'Return Data'!$B$7:$R$2843,10,0)</f>
        <v>13.462199999999999</v>
      </c>
      <c r="E12" s="66">
        <f t="shared" si="0"/>
        <v>4</v>
      </c>
      <c r="F12" s="65">
        <f>VLOOKUP($A12,'Return Data'!$B$7:$R$2843,11,0)</f>
        <v>23.420200000000001</v>
      </c>
      <c r="G12" s="66">
        <f t="shared" si="1"/>
        <v>6</v>
      </c>
      <c r="H12" s="65">
        <f>VLOOKUP($A12,'Return Data'!$B$7:$R$2843,12,0)</f>
        <v>44.345500000000001</v>
      </c>
      <c r="I12" s="66">
        <f t="shared" si="2"/>
        <v>8</v>
      </c>
      <c r="J12" s="65">
        <f>VLOOKUP($A12,'Return Data'!$B$7:$R$2843,13,0)</f>
        <v>63.464700000000001</v>
      </c>
      <c r="K12" s="66">
        <f t="shared" si="3"/>
        <v>14</v>
      </c>
      <c r="L12" s="65">
        <f>VLOOKUP($A12,'Return Data'!$B$7:$R$2843,17,0)</f>
        <v>22.430900000000001</v>
      </c>
      <c r="M12" s="66">
        <f t="shared" si="4"/>
        <v>6</v>
      </c>
      <c r="N12" s="65">
        <f>VLOOKUP($A12,'Return Data'!$B$7:$R$2843,14,0)</f>
        <v>15.0771</v>
      </c>
      <c r="O12" s="66">
        <f t="shared" si="6"/>
        <v>6</v>
      </c>
      <c r="P12" s="65">
        <f>VLOOKUP($A12,'Return Data'!$B$7:$R$2843,15,0)</f>
        <v>16.238700000000001</v>
      </c>
      <c r="Q12" s="66">
        <f t="shared" si="7"/>
        <v>5</v>
      </c>
      <c r="R12" s="65">
        <f>VLOOKUP($A12,'Return Data'!$B$7:$R$2843,16,0)</f>
        <v>17.960799999999999</v>
      </c>
      <c r="S12" s="67">
        <f t="shared" si="5"/>
        <v>10</v>
      </c>
    </row>
    <row r="13" spans="1:20" x14ac:dyDescent="0.3">
      <c r="A13" s="63" t="s">
        <v>909</v>
      </c>
      <c r="B13" s="64">
        <f>VLOOKUP($A13,'Return Data'!$B$7:$R$2843,3,0)</f>
        <v>44365</v>
      </c>
      <c r="C13" s="65">
        <f>VLOOKUP($A13,'Return Data'!$B$7:$R$2843,4,0)</f>
        <v>46.4</v>
      </c>
      <c r="D13" s="65">
        <f>VLOOKUP($A13,'Return Data'!$B$7:$R$2843,10,0)</f>
        <v>9.9839000000000002</v>
      </c>
      <c r="E13" s="66">
        <f t="shared" si="0"/>
        <v>21</v>
      </c>
      <c r="F13" s="65">
        <f>VLOOKUP($A13,'Return Data'!$B$7:$R$2843,11,0)</f>
        <v>21.874300000000002</v>
      </c>
      <c r="G13" s="66">
        <f t="shared" si="1"/>
        <v>12</v>
      </c>
      <c r="H13" s="65">
        <f>VLOOKUP($A13,'Return Data'!$B$7:$R$2843,12,0)</f>
        <v>40.610300000000002</v>
      </c>
      <c r="I13" s="66">
        <f t="shared" si="2"/>
        <v>13</v>
      </c>
      <c r="J13" s="65">
        <f>VLOOKUP($A13,'Return Data'!$B$7:$R$2843,13,0)</f>
        <v>64.872299999999996</v>
      </c>
      <c r="K13" s="66">
        <f t="shared" si="3"/>
        <v>10</v>
      </c>
      <c r="L13" s="65">
        <f>VLOOKUP($A13,'Return Data'!$B$7:$R$2843,17,0)</f>
        <v>21.7591</v>
      </c>
      <c r="M13" s="66">
        <f t="shared" si="4"/>
        <v>7</v>
      </c>
      <c r="N13" s="65">
        <f>VLOOKUP($A13,'Return Data'!$B$7:$R$2843,14,0)</f>
        <v>14.9838</v>
      </c>
      <c r="O13" s="66">
        <f t="shared" si="6"/>
        <v>7</v>
      </c>
      <c r="P13" s="65">
        <f>VLOOKUP($A13,'Return Data'!$B$7:$R$2843,15,0)</f>
        <v>15.420500000000001</v>
      </c>
      <c r="Q13" s="66">
        <f t="shared" si="7"/>
        <v>7</v>
      </c>
      <c r="R13" s="65">
        <f>VLOOKUP($A13,'Return Data'!$B$7:$R$2843,16,0)</f>
        <v>11.566599999999999</v>
      </c>
      <c r="S13" s="67">
        <f t="shared" si="5"/>
        <v>26</v>
      </c>
    </row>
    <row r="14" spans="1:20" x14ac:dyDescent="0.3">
      <c r="A14" s="63" t="s">
        <v>910</v>
      </c>
      <c r="B14" s="64">
        <f>VLOOKUP($A14,'Return Data'!$B$7:$R$2843,3,0)</f>
        <v>44365</v>
      </c>
      <c r="C14" s="65">
        <f>VLOOKUP($A14,'Return Data'!$B$7:$R$2843,4,0)</f>
        <v>109.774</v>
      </c>
      <c r="D14" s="65">
        <f>VLOOKUP($A14,'Return Data'!$B$7:$R$2843,10,0)</f>
        <v>12.0966</v>
      </c>
      <c r="E14" s="66">
        <f t="shared" si="0"/>
        <v>10</v>
      </c>
      <c r="F14" s="65">
        <f>VLOOKUP($A14,'Return Data'!$B$7:$R$2843,11,0)</f>
        <v>23.662700000000001</v>
      </c>
      <c r="G14" s="66">
        <f t="shared" si="1"/>
        <v>5</v>
      </c>
      <c r="H14" s="65">
        <f>VLOOKUP($A14,'Return Data'!$B$7:$R$2843,12,0)</f>
        <v>50.493899999999996</v>
      </c>
      <c r="I14" s="66">
        <f t="shared" si="2"/>
        <v>1</v>
      </c>
      <c r="J14" s="65">
        <f>VLOOKUP($A14,'Return Data'!$B$7:$R$2843,13,0)</f>
        <v>75.1477</v>
      </c>
      <c r="K14" s="66">
        <f t="shared" si="3"/>
        <v>1</v>
      </c>
      <c r="L14" s="65">
        <f>VLOOKUP($A14,'Return Data'!$B$7:$R$2843,17,0)</f>
        <v>18.115400000000001</v>
      </c>
      <c r="M14" s="66">
        <f t="shared" si="4"/>
        <v>18</v>
      </c>
      <c r="N14" s="65">
        <f>VLOOKUP($A14,'Return Data'!$B$7:$R$2843,14,0)</f>
        <v>10.9255</v>
      </c>
      <c r="O14" s="66">
        <f t="shared" si="6"/>
        <v>19</v>
      </c>
      <c r="P14" s="65">
        <f>VLOOKUP($A14,'Return Data'!$B$7:$R$2843,15,0)</f>
        <v>11.975300000000001</v>
      </c>
      <c r="Q14" s="66">
        <f t="shared" si="7"/>
        <v>21</v>
      </c>
      <c r="R14" s="65">
        <f>VLOOKUP($A14,'Return Data'!$B$7:$R$2843,16,0)</f>
        <v>15.8264</v>
      </c>
      <c r="S14" s="67">
        <f t="shared" si="5"/>
        <v>14</v>
      </c>
    </row>
    <row r="15" spans="1:20" x14ac:dyDescent="0.3">
      <c r="A15" s="63" t="s">
        <v>913</v>
      </c>
      <c r="B15" s="64">
        <f>VLOOKUP($A15,'Return Data'!$B$7:$R$2843,3,0)</f>
        <v>44365</v>
      </c>
      <c r="C15" s="65">
        <f>VLOOKUP($A15,'Return Data'!$B$7:$R$2843,4,0)</f>
        <v>218.06326261048599</v>
      </c>
      <c r="D15" s="65">
        <f>VLOOKUP($A15,'Return Data'!$B$7:$R$2843,10,0)</f>
        <v>12.1496</v>
      </c>
      <c r="E15" s="66">
        <f t="shared" si="0"/>
        <v>9</v>
      </c>
      <c r="F15" s="65">
        <f>VLOOKUP($A15,'Return Data'!$B$7:$R$2843,11,0)</f>
        <v>25.831</v>
      </c>
      <c r="G15" s="66">
        <f t="shared" si="1"/>
        <v>3</v>
      </c>
      <c r="H15" s="65">
        <f>VLOOKUP($A15,'Return Data'!$B$7:$R$2843,12,0)</f>
        <v>46.999099999999999</v>
      </c>
      <c r="I15" s="66">
        <f t="shared" si="2"/>
        <v>3</v>
      </c>
      <c r="J15" s="65">
        <f>VLOOKUP($A15,'Return Data'!$B$7:$R$2843,13,0)</f>
        <v>71.544899999999998</v>
      </c>
      <c r="K15" s="66">
        <f t="shared" si="3"/>
        <v>4</v>
      </c>
      <c r="L15" s="65">
        <f>VLOOKUP($A15,'Return Data'!$B$7:$R$2843,17,0)</f>
        <v>19.839300000000001</v>
      </c>
      <c r="M15" s="66">
        <f t="shared" si="4"/>
        <v>15</v>
      </c>
      <c r="N15" s="65">
        <f>VLOOKUP($A15,'Return Data'!$B$7:$R$2843,14,0)</f>
        <v>13.642799999999999</v>
      </c>
      <c r="O15" s="66">
        <f t="shared" si="6"/>
        <v>10</v>
      </c>
      <c r="P15" s="65">
        <f>VLOOKUP($A15,'Return Data'!$B$7:$R$2843,15,0)</f>
        <v>13.3682</v>
      </c>
      <c r="Q15" s="66">
        <f t="shared" si="7"/>
        <v>17</v>
      </c>
      <c r="R15" s="65">
        <f>VLOOKUP($A15,'Return Data'!$B$7:$R$2843,16,0)</f>
        <v>11.93</v>
      </c>
      <c r="S15" s="67">
        <f t="shared" si="5"/>
        <v>24</v>
      </c>
    </row>
    <row r="16" spans="1:20" x14ac:dyDescent="0.3">
      <c r="A16" s="63" t="s">
        <v>915</v>
      </c>
      <c r="B16" s="64">
        <f>VLOOKUP($A16,'Return Data'!$B$7:$R$2843,3,0)</f>
        <v>44365</v>
      </c>
      <c r="C16" s="65">
        <f>VLOOKUP($A16,'Return Data'!$B$7:$R$2843,4,0)</f>
        <v>14.075100000000001</v>
      </c>
      <c r="D16" s="65">
        <f>VLOOKUP($A16,'Return Data'!$B$7:$R$2843,10,0)</f>
        <v>9.8989999999999991</v>
      </c>
      <c r="E16" s="66">
        <f t="shared" si="0"/>
        <v>22</v>
      </c>
      <c r="F16" s="65">
        <f>VLOOKUP($A16,'Return Data'!$B$7:$R$2843,11,0)</f>
        <v>18.482299999999999</v>
      </c>
      <c r="G16" s="66">
        <f t="shared" si="1"/>
        <v>20</v>
      </c>
      <c r="H16" s="65">
        <f>VLOOKUP($A16,'Return Data'!$B$7:$R$2843,12,0)</f>
        <v>39.353299999999997</v>
      </c>
      <c r="I16" s="66">
        <f t="shared" si="2"/>
        <v>18</v>
      </c>
      <c r="J16" s="65">
        <f>VLOOKUP($A16,'Return Data'!$B$7:$R$2843,13,0)</f>
        <v>60.493299999999998</v>
      </c>
      <c r="K16" s="66">
        <f t="shared" si="3"/>
        <v>18</v>
      </c>
      <c r="L16" s="65">
        <f>VLOOKUP($A16,'Return Data'!$B$7:$R$2843,17,0)</f>
        <v>20.0822</v>
      </c>
      <c r="M16" s="66">
        <f t="shared" si="4"/>
        <v>14</v>
      </c>
      <c r="N16" s="65"/>
      <c r="O16" s="66"/>
      <c r="P16" s="65"/>
      <c r="Q16" s="66"/>
      <c r="R16" s="65">
        <f>VLOOKUP($A16,'Return Data'!$B$7:$R$2843,16,0)</f>
        <v>16.586400000000001</v>
      </c>
      <c r="S16" s="67">
        <f t="shared" si="5"/>
        <v>13</v>
      </c>
    </row>
    <row r="17" spans="1:19" x14ac:dyDescent="0.3">
      <c r="A17" s="63" t="s">
        <v>916</v>
      </c>
      <c r="B17" s="64">
        <f>VLOOKUP($A17,'Return Data'!$B$7:$R$2843,3,0)</f>
        <v>44365</v>
      </c>
      <c r="C17" s="65">
        <f>VLOOKUP($A17,'Return Data'!$B$7:$R$2843,4,0)</f>
        <v>448.08</v>
      </c>
      <c r="D17" s="65">
        <f>VLOOKUP($A17,'Return Data'!$B$7:$R$2843,10,0)</f>
        <v>9.8719999999999999</v>
      </c>
      <c r="E17" s="66">
        <f t="shared" si="0"/>
        <v>23</v>
      </c>
      <c r="F17" s="65">
        <f>VLOOKUP($A17,'Return Data'!$B$7:$R$2843,11,0)</f>
        <v>20.685199999999998</v>
      </c>
      <c r="G17" s="66">
        <f t="shared" si="1"/>
        <v>14</v>
      </c>
      <c r="H17" s="65">
        <f>VLOOKUP($A17,'Return Data'!$B$7:$R$2843,12,0)</f>
        <v>43.202300000000001</v>
      </c>
      <c r="I17" s="66">
        <f t="shared" si="2"/>
        <v>11</v>
      </c>
      <c r="J17" s="65">
        <f>VLOOKUP($A17,'Return Data'!$B$7:$R$2843,13,0)</f>
        <v>63.056800000000003</v>
      </c>
      <c r="K17" s="66">
        <f t="shared" si="3"/>
        <v>15</v>
      </c>
      <c r="L17" s="65">
        <f>VLOOKUP($A17,'Return Data'!$B$7:$R$2843,17,0)</f>
        <v>17.655000000000001</v>
      </c>
      <c r="M17" s="66">
        <f t="shared" si="4"/>
        <v>19</v>
      </c>
      <c r="N17" s="65">
        <f>VLOOKUP($A17,'Return Data'!$B$7:$R$2843,14,0)</f>
        <v>12.406000000000001</v>
      </c>
      <c r="O17" s="66">
        <f t="shared" si="6"/>
        <v>13</v>
      </c>
      <c r="P17" s="65">
        <f>VLOOKUP($A17,'Return Data'!$B$7:$R$2843,15,0)</f>
        <v>13.373100000000001</v>
      </c>
      <c r="Q17" s="66">
        <f t="shared" si="7"/>
        <v>16</v>
      </c>
      <c r="R17" s="65">
        <f>VLOOKUP($A17,'Return Data'!$B$7:$R$2843,16,0)</f>
        <v>18.0121</v>
      </c>
      <c r="S17" s="67">
        <f t="shared" si="5"/>
        <v>9</v>
      </c>
    </row>
    <row r="18" spans="1:19" x14ac:dyDescent="0.3">
      <c r="A18" s="63" t="s">
        <v>919</v>
      </c>
      <c r="B18" s="64">
        <f>VLOOKUP($A18,'Return Data'!$B$7:$R$2843,3,0)</f>
        <v>44365</v>
      </c>
      <c r="C18" s="65">
        <f>VLOOKUP($A18,'Return Data'!$B$7:$R$2843,4,0)</f>
        <v>62.33</v>
      </c>
      <c r="D18" s="65">
        <f>VLOOKUP($A18,'Return Data'!$B$7:$R$2843,10,0)</f>
        <v>11.943199999999999</v>
      </c>
      <c r="E18" s="66">
        <f t="shared" si="0"/>
        <v>11</v>
      </c>
      <c r="F18" s="65">
        <f>VLOOKUP($A18,'Return Data'!$B$7:$R$2843,11,0)</f>
        <v>21.311800000000002</v>
      </c>
      <c r="G18" s="66">
        <f t="shared" si="1"/>
        <v>13</v>
      </c>
      <c r="H18" s="65">
        <f>VLOOKUP($A18,'Return Data'!$B$7:$R$2843,12,0)</f>
        <v>40.2881</v>
      </c>
      <c r="I18" s="66">
        <f t="shared" si="2"/>
        <v>15</v>
      </c>
      <c r="J18" s="65">
        <f>VLOOKUP($A18,'Return Data'!$B$7:$R$2843,13,0)</f>
        <v>67.015000000000001</v>
      </c>
      <c r="K18" s="66">
        <f t="shared" si="3"/>
        <v>7</v>
      </c>
      <c r="L18" s="65">
        <f>VLOOKUP($A18,'Return Data'!$B$7:$R$2843,17,0)</f>
        <v>18.589200000000002</v>
      </c>
      <c r="M18" s="66">
        <f t="shared" si="4"/>
        <v>17</v>
      </c>
      <c r="N18" s="65">
        <f>VLOOKUP($A18,'Return Data'!$B$7:$R$2843,14,0)</f>
        <v>11.409000000000001</v>
      </c>
      <c r="O18" s="66">
        <f t="shared" si="6"/>
        <v>18</v>
      </c>
      <c r="P18" s="65">
        <f>VLOOKUP($A18,'Return Data'!$B$7:$R$2843,15,0)</f>
        <v>14.1715</v>
      </c>
      <c r="Q18" s="66">
        <f t="shared" si="7"/>
        <v>14</v>
      </c>
      <c r="R18" s="65">
        <f>VLOOKUP($A18,'Return Data'!$B$7:$R$2843,16,0)</f>
        <v>12.2226</v>
      </c>
      <c r="S18" s="67">
        <f t="shared" si="5"/>
        <v>23</v>
      </c>
    </row>
    <row r="19" spans="1:19" x14ac:dyDescent="0.3">
      <c r="A19" s="63" t="s">
        <v>920</v>
      </c>
      <c r="B19" s="64">
        <f>VLOOKUP($A19,'Return Data'!$B$7:$R$2843,3,0)</f>
        <v>44365</v>
      </c>
      <c r="C19" s="65">
        <f>VLOOKUP($A19,'Return Data'!$B$7:$R$2843,4,0)</f>
        <v>46.66</v>
      </c>
      <c r="D19" s="65">
        <f>VLOOKUP($A19,'Return Data'!$B$7:$R$2843,10,0)</f>
        <v>8.4359999999999999</v>
      </c>
      <c r="E19" s="66">
        <f t="shared" si="0"/>
        <v>26</v>
      </c>
      <c r="F19" s="65">
        <f>VLOOKUP($A19,'Return Data'!$B$7:$R$2843,11,0)</f>
        <v>15.494999999999999</v>
      </c>
      <c r="G19" s="66">
        <f t="shared" si="1"/>
        <v>26</v>
      </c>
      <c r="H19" s="65">
        <f>VLOOKUP($A19,'Return Data'!$B$7:$R$2843,12,0)</f>
        <v>31.473700000000001</v>
      </c>
      <c r="I19" s="66">
        <f t="shared" si="2"/>
        <v>26</v>
      </c>
      <c r="J19" s="65">
        <f>VLOOKUP($A19,'Return Data'!$B$7:$R$2843,13,0)</f>
        <v>50.516100000000002</v>
      </c>
      <c r="K19" s="66">
        <f t="shared" si="3"/>
        <v>27</v>
      </c>
      <c r="L19" s="65">
        <f>VLOOKUP($A19,'Return Data'!$B$7:$R$2843,17,0)</f>
        <v>17.450299999999999</v>
      </c>
      <c r="M19" s="66">
        <f t="shared" si="4"/>
        <v>20</v>
      </c>
      <c r="N19" s="65">
        <f>VLOOKUP($A19,'Return Data'!$B$7:$R$2843,14,0)</f>
        <v>11.900600000000001</v>
      </c>
      <c r="O19" s="66">
        <f t="shared" si="6"/>
        <v>15</v>
      </c>
      <c r="P19" s="65">
        <f>VLOOKUP($A19,'Return Data'!$B$7:$R$2843,15,0)</f>
        <v>14.990600000000001</v>
      </c>
      <c r="Q19" s="66">
        <f t="shared" si="7"/>
        <v>11</v>
      </c>
      <c r="R19" s="65">
        <f>VLOOKUP($A19,'Return Data'!$B$7:$R$2843,16,0)</f>
        <v>11.746700000000001</v>
      </c>
      <c r="S19" s="67">
        <f t="shared" si="5"/>
        <v>25</v>
      </c>
    </row>
    <row r="20" spans="1:19" x14ac:dyDescent="0.3">
      <c r="A20" s="63" t="s">
        <v>922</v>
      </c>
      <c r="B20" s="64">
        <f>VLOOKUP($A20,'Return Data'!$B$7:$R$2843,3,0)</f>
        <v>44365</v>
      </c>
      <c r="C20" s="65">
        <f>VLOOKUP($A20,'Return Data'!$B$7:$R$2843,4,0)</f>
        <v>175.05500000000001</v>
      </c>
      <c r="D20" s="65">
        <f>VLOOKUP($A20,'Return Data'!$B$7:$R$2843,10,0)</f>
        <v>10.161899999999999</v>
      </c>
      <c r="E20" s="66">
        <f t="shared" si="0"/>
        <v>20</v>
      </c>
      <c r="F20" s="65">
        <f>VLOOKUP($A20,'Return Data'!$B$7:$R$2843,11,0)</f>
        <v>18.3444</v>
      </c>
      <c r="G20" s="66">
        <f t="shared" si="1"/>
        <v>21</v>
      </c>
      <c r="H20" s="65">
        <f>VLOOKUP($A20,'Return Data'!$B$7:$R$2843,12,0)</f>
        <v>37.094799999999999</v>
      </c>
      <c r="I20" s="66">
        <f t="shared" si="2"/>
        <v>22</v>
      </c>
      <c r="J20" s="65">
        <f>VLOOKUP($A20,'Return Data'!$B$7:$R$2843,13,0)</f>
        <v>57.358499999999999</v>
      </c>
      <c r="K20" s="66">
        <f t="shared" si="3"/>
        <v>22</v>
      </c>
      <c r="L20" s="65">
        <f>VLOOKUP($A20,'Return Data'!$B$7:$R$2843,17,0)</f>
        <v>20.818100000000001</v>
      </c>
      <c r="M20" s="66">
        <f t="shared" si="4"/>
        <v>11</v>
      </c>
      <c r="N20" s="65">
        <f>VLOOKUP($A20,'Return Data'!$B$7:$R$2843,14,0)</f>
        <v>15.4277</v>
      </c>
      <c r="O20" s="66">
        <f t="shared" si="6"/>
        <v>4</v>
      </c>
      <c r="P20" s="65">
        <f>VLOOKUP($A20,'Return Data'!$B$7:$R$2843,15,0)</f>
        <v>16.0656</v>
      </c>
      <c r="Q20" s="66">
        <f t="shared" si="7"/>
        <v>6</v>
      </c>
      <c r="R20" s="65">
        <f>VLOOKUP($A20,'Return Data'!$B$7:$R$2843,16,0)</f>
        <v>18.596299999999999</v>
      </c>
      <c r="S20" s="67">
        <f t="shared" si="5"/>
        <v>7</v>
      </c>
    </row>
    <row r="21" spans="1:19" x14ac:dyDescent="0.3">
      <c r="A21" s="63" t="s">
        <v>925</v>
      </c>
      <c r="B21" s="64">
        <f>VLOOKUP($A21,'Return Data'!$B$7:$R$2843,3,0)</f>
        <v>44365</v>
      </c>
      <c r="C21" s="65">
        <f>VLOOKUP($A21,'Return Data'!$B$7:$R$2843,4,0)</f>
        <v>62.545999999999999</v>
      </c>
      <c r="D21" s="65">
        <f>VLOOKUP($A21,'Return Data'!$B$7:$R$2843,10,0)</f>
        <v>11.3156</v>
      </c>
      <c r="E21" s="66">
        <f t="shared" si="0"/>
        <v>13</v>
      </c>
      <c r="F21" s="65">
        <f>VLOOKUP($A21,'Return Data'!$B$7:$R$2843,11,0)</f>
        <v>14.1059</v>
      </c>
      <c r="G21" s="66">
        <f t="shared" si="1"/>
        <v>27</v>
      </c>
      <c r="H21" s="65">
        <f>VLOOKUP($A21,'Return Data'!$B$7:$R$2843,12,0)</f>
        <v>27.462800000000001</v>
      </c>
      <c r="I21" s="66">
        <f t="shared" si="2"/>
        <v>27</v>
      </c>
      <c r="J21" s="65">
        <f>VLOOKUP($A21,'Return Data'!$B$7:$R$2843,13,0)</f>
        <v>50.658799999999999</v>
      </c>
      <c r="K21" s="66">
        <f t="shared" si="3"/>
        <v>26</v>
      </c>
      <c r="L21" s="65">
        <f>VLOOKUP($A21,'Return Data'!$B$7:$R$2843,17,0)</f>
        <v>16.091100000000001</v>
      </c>
      <c r="M21" s="66">
        <f t="shared" si="4"/>
        <v>24</v>
      </c>
      <c r="N21" s="65">
        <f>VLOOKUP($A21,'Return Data'!$B$7:$R$2843,14,0)</f>
        <v>8.5952999999999999</v>
      </c>
      <c r="O21" s="66">
        <f t="shared" si="6"/>
        <v>22</v>
      </c>
      <c r="P21" s="65">
        <f>VLOOKUP($A21,'Return Data'!$B$7:$R$2843,15,0)</f>
        <v>12.214</v>
      </c>
      <c r="Q21" s="66">
        <f t="shared" si="7"/>
        <v>20</v>
      </c>
      <c r="R21" s="65">
        <f>VLOOKUP($A21,'Return Data'!$B$7:$R$2843,16,0)</f>
        <v>12.922700000000001</v>
      </c>
      <c r="S21" s="67">
        <f t="shared" si="5"/>
        <v>18</v>
      </c>
    </row>
    <row r="22" spans="1:19" x14ac:dyDescent="0.3">
      <c r="A22" s="63" t="s">
        <v>927</v>
      </c>
      <c r="B22" s="64">
        <f>VLOOKUP($A22,'Return Data'!$B$7:$R$2843,3,0)</f>
        <v>44365</v>
      </c>
      <c r="C22" s="65">
        <f>VLOOKUP($A22,'Return Data'!$B$7:$R$2843,4,0)</f>
        <v>21.012699999999999</v>
      </c>
      <c r="D22" s="65">
        <f>VLOOKUP($A22,'Return Data'!$B$7:$R$2843,10,0)</f>
        <v>10.516999999999999</v>
      </c>
      <c r="E22" s="66">
        <f t="shared" si="0"/>
        <v>17</v>
      </c>
      <c r="F22" s="65">
        <f>VLOOKUP($A22,'Return Data'!$B$7:$R$2843,11,0)</f>
        <v>15.5878</v>
      </c>
      <c r="G22" s="66">
        <f t="shared" si="1"/>
        <v>25</v>
      </c>
      <c r="H22" s="65">
        <f>VLOOKUP($A22,'Return Data'!$B$7:$R$2843,12,0)</f>
        <v>34.385800000000003</v>
      </c>
      <c r="I22" s="66">
        <f t="shared" si="2"/>
        <v>24</v>
      </c>
      <c r="J22" s="65">
        <f>VLOOKUP($A22,'Return Data'!$B$7:$R$2843,13,0)</f>
        <v>56.452800000000003</v>
      </c>
      <c r="K22" s="66">
        <f t="shared" si="3"/>
        <v>24</v>
      </c>
      <c r="L22" s="65">
        <f>VLOOKUP($A22,'Return Data'!$B$7:$R$2843,17,0)</f>
        <v>19.220800000000001</v>
      </c>
      <c r="M22" s="66">
        <f t="shared" si="4"/>
        <v>16</v>
      </c>
      <c r="N22" s="65">
        <f>VLOOKUP($A22,'Return Data'!$B$7:$R$2843,14,0)</f>
        <v>13.198399999999999</v>
      </c>
      <c r="O22" s="66">
        <f t="shared" si="6"/>
        <v>11</v>
      </c>
      <c r="P22" s="65">
        <f>VLOOKUP($A22,'Return Data'!$B$7:$R$2843,15,0)</f>
        <v>16.610900000000001</v>
      </c>
      <c r="Q22" s="66">
        <f t="shared" si="7"/>
        <v>4</v>
      </c>
      <c r="R22" s="65">
        <f>VLOOKUP($A22,'Return Data'!$B$7:$R$2843,16,0)</f>
        <v>12.477399999999999</v>
      </c>
      <c r="S22" s="67">
        <f t="shared" si="5"/>
        <v>21</v>
      </c>
    </row>
    <row r="23" spans="1:19" x14ac:dyDescent="0.3">
      <c r="A23" s="63" t="s">
        <v>929</v>
      </c>
      <c r="B23" s="64">
        <f>VLOOKUP($A23,'Return Data'!$B$7:$R$2843,3,0)</f>
        <v>44365</v>
      </c>
      <c r="C23" s="65">
        <f>VLOOKUP($A23,'Return Data'!$B$7:$R$2843,4,0)</f>
        <v>14.4854</v>
      </c>
      <c r="D23" s="65">
        <f>VLOOKUP($A23,'Return Data'!$B$7:$R$2843,10,0)</f>
        <v>12.5893</v>
      </c>
      <c r="E23" s="66">
        <f t="shared" si="0"/>
        <v>6</v>
      </c>
      <c r="F23" s="65">
        <f>VLOOKUP($A23,'Return Data'!$B$7:$R$2843,11,0)</f>
        <v>26.1739</v>
      </c>
      <c r="G23" s="66">
        <f t="shared" si="1"/>
        <v>2</v>
      </c>
      <c r="H23" s="65">
        <f>VLOOKUP($A23,'Return Data'!$B$7:$R$2843,12,0)</f>
        <v>43.847099999999998</v>
      </c>
      <c r="I23" s="66">
        <f t="shared" si="2"/>
        <v>9</v>
      </c>
      <c r="J23" s="65">
        <f>VLOOKUP($A23,'Return Data'!$B$7:$R$2843,13,0)</f>
        <v>66.771100000000004</v>
      </c>
      <c r="K23" s="66">
        <f t="shared" si="3"/>
        <v>9</v>
      </c>
      <c r="L23" s="65"/>
      <c r="M23" s="66"/>
      <c r="N23" s="65"/>
      <c r="O23" s="66"/>
      <c r="P23" s="65"/>
      <c r="Q23" s="66"/>
      <c r="R23" s="65">
        <f>VLOOKUP($A23,'Return Data'!$B$7:$R$2843,16,0)</f>
        <v>28.703099999999999</v>
      </c>
      <c r="S23" s="67">
        <f t="shared" si="5"/>
        <v>1</v>
      </c>
    </row>
    <row r="24" spans="1:19" x14ac:dyDescent="0.3">
      <c r="A24" s="63" t="s">
        <v>931</v>
      </c>
      <c r="B24" s="64">
        <f>VLOOKUP($A24,'Return Data'!$B$7:$R$2843,3,0)</f>
        <v>44365</v>
      </c>
      <c r="C24" s="65">
        <f>VLOOKUP($A24,'Return Data'!$B$7:$R$2843,4,0)</f>
        <v>86.103999999999999</v>
      </c>
      <c r="D24" s="65">
        <f>VLOOKUP($A24,'Return Data'!$B$7:$R$2843,10,0)</f>
        <v>11.462899999999999</v>
      </c>
      <c r="E24" s="66">
        <f t="shared" si="0"/>
        <v>12</v>
      </c>
      <c r="F24" s="65">
        <f>VLOOKUP($A24,'Return Data'!$B$7:$R$2843,11,0)</f>
        <v>23.8996</v>
      </c>
      <c r="G24" s="66">
        <f t="shared" si="1"/>
        <v>4</v>
      </c>
      <c r="H24" s="65">
        <f>VLOOKUP($A24,'Return Data'!$B$7:$R$2843,12,0)</f>
        <v>45.247199999999999</v>
      </c>
      <c r="I24" s="66">
        <f t="shared" si="2"/>
        <v>7</v>
      </c>
      <c r="J24" s="65">
        <f>VLOOKUP($A24,'Return Data'!$B$7:$R$2843,13,0)</f>
        <v>71.699799999999996</v>
      </c>
      <c r="K24" s="66">
        <f t="shared" si="3"/>
        <v>2</v>
      </c>
      <c r="L24" s="65">
        <f>VLOOKUP($A24,'Return Data'!$B$7:$R$2843,17,0)</f>
        <v>27.312100000000001</v>
      </c>
      <c r="M24" s="66">
        <f t="shared" si="4"/>
        <v>2</v>
      </c>
      <c r="N24" s="65">
        <f>VLOOKUP($A24,'Return Data'!$B$7:$R$2843,14,0)</f>
        <v>20.505600000000001</v>
      </c>
      <c r="O24" s="66">
        <f t="shared" si="6"/>
        <v>1</v>
      </c>
      <c r="P24" s="65">
        <f>VLOOKUP($A24,'Return Data'!$B$7:$R$2843,15,0)</f>
        <v>21.226600000000001</v>
      </c>
      <c r="Q24" s="66">
        <f t="shared" si="7"/>
        <v>1</v>
      </c>
      <c r="R24" s="65">
        <f>VLOOKUP($A24,'Return Data'!$B$7:$R$2843,16,0)</f>
        <v>21.726400000000002</v>
      </c>
      <c r="S24" s="67">
        <f t="shared" si="5"/>
        <v>6</v>
      </c>
    </row>
    <row r="25" spans="1:19" x14ac:dyDescent="0.3">
      <c r="A25" s="63" t="s">
        <v>933</v>
      </c>
      <c r="B25" s="64">
        <f>VLOOKUP($A25,'Return Data'!$B$7:$R$2843,3,0)</f>
        <v>44365</v>
      </c>
      <c r="C25" s="65">
        <f>VLOOKUP($A25,'Return Data'!$B$7:$R$2843,4,0)</f>
        <v>14.4369</v>
      </c>
      <c r="D25" s="65">
        <f>VLOOKUP($A25,'Return Data'!$B$7:$R$2843,10,0)</f>
        <v>11.1411</v>
      </c>
      <c r="E25" s="66">
        <f t="shared" si="0"/>
        <v>15</v>
      </c>
      <c r="F25" s="65">
        <f>VLOOKUP($A25,'Return Data'!$B$7:$R$2843,11,0)</f>
        <v>22.3871</v>
      </c>
      <c r="G25" s="66">
        <f t="shared" si="1"/>
        <v>10</v>
      </c>
      <c r="H25" s="65">
        <f>VLOOKUP($A25,'Return Data'!$B$7:$R$2843,12,0)</f>
        <v>46.421799999999998</v>
      </c>
      <c r="I25" s="66">
        <f t="shared" si="2"/>
        <v>4</v>
      </c>
      <c r="J25" s="65">
        <f>VLOOKUP($A25,'Return Data'!$B$7:$R$2843,13,0)</f>
        <v>61.396299999999997</v>
      </c>
      <c r="K25" s="66">
        <f t="shared" si="3"/>
        <v>16</v>
      </c>
      <c r="L25" s="65"/>
      <c r="M25" s="66"/>
      <c r="N25" s="65"/>
      <c r="O25" s="66"/>
      <c r="P25" s="65"/>
      <c r="Q25" s="66"/>
      <c r="R25" s="65">
        <f>VLOOKUP($A25,'Return Data'!$B$7:$R$2843,16,0)</f>
        <v>24.572700000000001</v>
      </c>
      <c r="S25" s="67">
        <f t="shared" si="5"/>
        <v>4</v>
      </c>
    </row>
    <row r="26" spans="1:19" x14ac:dyDescent="0.3">
      <c r="A26" s="63" t="s">
        <v>2022</v>
      </c>
      <c r="B26" s="64">
        <f>VLOOKUP($A26,'Return Data'!$B$7:$R$2843,3,0)</f>
        <v>44365</v>
      </c>
      <c r="C26" s="65">
        <f>VLOOKUP($A26,'Return Data'!$B$7:$R$2843,4,0)</f>
        <v>20.808499999999999</v>
      </c>
      <c r="D26" s="65">
        <f>VLOOKUP($A26,'Return Data'!$B$7:$R$2843,10,0)</f>
        <v>10.5001</v>
      </c>
      <c r="E26" s="66">
        <f t="shared" si="0"/>
        <v>18</v>
      </c>
      <c r="F26" s="65">
        <f>VLOOKUP($A26,'Return Data'!$B$7:$R$2843,11,0)</f>
        <v>23.1753</v>
      </c>
      <c r="G26" s="66">
        <f t="shared" si="1"/>
        <v>7</v>
      </c>
      <c r="H26" s="65">
        <f>VLOOKUP($A26,'Return Data'!$B$7:$R$2843,12,0)</f>
        <v>37.111800000000002</v>
      </c>
      <c r="I26" s="66">
        <f t="shared" si="2"/>
        <v>21</v>
      </c>
      <c r="J26" s="65">
        <f>VLOOKUP($A26,'Return Data'!$B$7:$R$2843,13,0)</f>
        <v>59.793700000000001</v>
      </c>
      <c r="K26" s="66">
        <f t="shared" si="3"/>
        <v>19</v>
      </c>
      <c r="L26" s="65">
        <f>VLOOKUP($A26,'Return Data'!$B$7:$R$2843,17,0)</f>
        <v>16.1081</v>
      </c>
      <c r="M26" s="66">
        <f t="shared" si="4"/>
        <v>23</v>
      </c>
      <c r="N26" s="65">
        <f>VLOOKUP($A26,'Return Data'!$B$7:$R$2843,14,0)</f>
        <v>12.1905</v>
      </c>
      <c r="O26" s="66">
        <f t="shared" si="6"/>
        <v>14</v>
      </c>
      <c r="P26" s="65">
        <f>VLOOKUP($A26,'Return Data'!$B$7:$R$2843,15,0)</f>
        <v>14.031499999999999</v>
      </c>
      <c r="Q26" s="66">
        <f t="shared" si="7"/>
        <v>15</v>
      </c>
      <c r="R26" s="65">
        <f>VLOOKUP($A26,'Return Data'!$B$7:$R$2843,16,0)</f>
        <v>14.157400000000001</v>
      </c>
      <c r="S26" s="67">
        <f t="shared" si="5"/>
        <v>16</v>
      </c>
    </row>
    <row r="27" spans="1:19" x14ac:dyDescent="0.3">
      <c r="A27" s="63" t="s">
        <v>934</v>
      </c>
      <c r="B27" s="64">
        <f>VLOOKUP($A27,'Return Data'!$B$7:$R$2843,3,0)</f>
        <v>44365</v>
      </c>
      <c r="C27" s="65">
        <f>VLOOKUP($A27,'Return Data'!$B$7:$R$2843,4,0)</f>
        <v>718.16160000000002</v>
      </c>
      <c r="D27" s="65">
        <f>VLOOKUP($A27,'Return Data'!$B$7:$R$2843,10,0)</f>
        <v>8.8696999999999999</v>
      </c>
      <c r="E27" s="66">
        <f t="shared" si="0"/>
        <v>24</v>
      </c>
      <c r="F27" s="65">
        <f>VLOOKUP($A27,'Return Data'!$B$7:$R$2843,11,0)</f>
        <v>18.174900000000001</v>
      </c>
      <c r="G27" s="66">
        <f t="shared" si="1"/>
        <v>23</v>
      </c>
      <c r="H27" s="65">
        <f>VLOOKUP($A27,'Return Data'!$B$7:$R$2843,12,0)</f>
        <v>40.314900000000002</v>
      </c>
      <c r="I27" s="66">
        <f t="shared" si="2"/>
        <v>14</v>
      </c>
      <c r="J27" s="65">
        <f>VLOOKUP($A27,'Return Data'!$B$7:$R$2843,13,0)</f>
        <v>64.630200000000002</v>
      </c>
      <c r="K27" s="66">
        <f t="shared" si="3"/>
        <v>12</v>
      </c>
      <c r="L27" s="65">
        <f>VLOOKUP($A27,'Return Data'!$B$7:$R$2843,17,0)</f>
        <v>16.3689</v>
      </c>
      <c r="M27" s="66">
        <f t="shared" si="4"/>
        <v>21</v>
      </c>
      <c r="N27" s="65">
        <f>VLOOKUP($A27,'Return Data'!$B$7:$R$2843,14,0)</f>
        <v>10.606299999999999</v>
      </c>
      <c r="O27" s="66">
        <f t="shared" si="6"/>
        <v>20</v>
      </c>
      <c r="P27" s="65">
        <f>VLOOKUP($A27,'Return Data'!$B$7:$R$2843,15,0)</f>
        <v>10.788500000000001</v>
      </c>
      <c r="Q27" s="66">
        <f t="shared" si="7"/>
        <v>22</v>
      </c>
      <c r="R27" s="65">
        <f>VLOOKUP($A27,'Return Data'!$B$7:$R$2843,16,0)</f>
        <v>18.084199999999999</v>
      </c>
      <c r="S27" s="67">
        <f t="shared" si="5"/>
        <v>8</v>
      </c>
    </row>
    <row r="28" spans="1:19" x14ac:dyDescent="0.3">
      <c r="A28" s="63" t="s">
        <v>936</v>
      </c>
      <c r="B28" s="64">
        <f>VLOOKUP($A28,'Return Data'!$B$7:$R$2843,3,0)</f>
        <v>44365</v>
      </c>
      <c r="C28" s="65">
        <f>VLOOKUP($A28,'Return Data'!$B$7:$R$2843,4,0)</f>
        <v>158.97999999999999</v>
      </c>
      <c r="D28" s="65">
        <f>VLOOKUP($A28,'Return Data'!$B$7:$R$2843,10,0)</f>
        <v>12.480499999999999</v>
      </c>
      <c r="E28" s="66">
        <f t="shared" si="0"/>
        <v>7</v>
      </c>
      <c r="F28" s="65">
        <f>VLOOKUP($A28,'Return Data'!$B$7:$R$2843,11,0)</f>
        <v>22.273499999999999</v>
      </c>
      <c r="G28" s="66">
        <f t="shared" si="1"/>
        <v>11</v>
      </c>
      <c r="H28" s="65">
        <f>VLOOKUP($A28,'Return Data'!$B$7:$R$2843,12,0)</f>
        <v>43.691299999999998</v>
      </c>
      <c r="I28" s="66">
        <f t="shared" si="2"/>
        <v>10</v>
      </c>
      <c r="J28" s="65">
        <f>VLOOKUP($A28,'Return Data'!$B$7:$R$2843,13,0)</f>
        <v>68.446700000000007</v>
      </c>
      <c r="K28" s="66">
        <f t="shared" si="3"/>
        <v>6</v>
      </c>
      <c r="L28" s="65">
        <f>VLOOKUP($A28,'Return Data'!$B$7:$R$2843,17,0)</f>
        <v>24.502700000000001</v>
      </c>
      <c r="M28" s="66">
        <f t="shared" si="4"/>
        <v>4</v>
      </c>
      <c r="N28" s="65">
        <f>VLOOKUP($A28,'Return Data'!$B$7:$R$2843,14,0)</f>
        <v>14.066800000000001</v>
      </c>
      <c r="O28" s="66">
        <f t="shared" si="6"/>
        <v>9</v>
      </c>
      <c r="P28" s="65">
        <f>VLOOKUP($A28,'Return Data'!$B$7:$R$2843,15,0)</f>
        <v>17.696300000000001</v>
      </c>
      <c r="Q28" s="66">
        <f t="shared" si="7"/>
        <v>3</v>
      </c>
      <c r="R28" s="65">
        <f>VLOOKUP($A28,'Return Data'!$B$7:$R$2843,16,0)</f>
        <v>24.538399999999999</v>
      </c>
      <c r="S28" s="67">
        <f t="shared" si="5"/>
        <v>5</v>
      </c>
    </row>
    <row r="29" spans="1:19" x14ac:dyDescent="0.3">
      <c r="A29" s="63" t="s">
        <v>938</v>
      </c>
      <c r="B29" s="64">
        <f>VLOOKUP($A29,'Return Data'!$B$7:$R$2843,3,0)</f>
        <v>44365</v>
      </c>
      <c r="C29" s="65">
        <f>VLOOKUP($A29,'Return Data'!$B$7:$R$2843,4,0)</f>
        <v>57.6173</v>
      </c>
      <c r="D29" s="65">
        <f>VLOOKUP($A29,'Return Data'!$B$7:$R$2843,10,0)</f>
        <v>14.0047</v>
      </c>
      <c r="E29" s="66">
        <f t="shared" si="0"/>
        <v>2</v>
      </c>
      <c r="F29" s="65">
        <f>VLOOKUP($A29,'Return Data'!$B$7:$R$2843,11,0)</f>
        <v>20.284099999999999</v>
      </c>
      <c r="G29" s="66">
        <f t="shared" si="1"/>
        <v>16</v>
      </c>
      <c r="H29" s="65">
        <f>VLOOKUP($A29,'Return Data'!$B$7:$R$2843,12,0)</f>
        <v>40.161099999999998</v>
      </c>
      <c r="I29" s="66">
        <f t="shared" si="2"/>
        <v>16</v>
      </c>
      <c r="J29" s="65">
        <f>VLOOKUP($A29,'Return Data'!$B$7:$R$2843,13,0)</f>
        <v>52.686900000000001</v>
      </c>
      <c r="K29" s="66">
        <f t="shared" si="3"/>
        <v>25</v>
      </c>
      <c r="L29" s="65">
        <f>VLOOKUP($A29,'Return Data'!$B$7:$R$2843,17,0)</f>
        <v>26.738499999999998</v>
      </c>
      <c r="M29" s="66">
        <f t="shared" si="4"/>
        <v>3</v>
      </c>
      <c r="N29" s="65">
        <f>VLOOKUP($A29,'Return Data'!$B$7:$R$2843,14,0)</f>
        <v>16.205500000000001</v>
      </c>
      <c r="O29" s="66">
        <f t="shared" si="6"/>
        <v>3</v>
      </c>
      <c r="P29" s="65">
        <f>VLOOKUP($A29,'Return Data'!$B$7:$R$2843,15,0)</f>
        <v>15.141999999999999</v>
      </c>
      <c r="Q29" s="66">
        <f t="shared" si="7"/>
        <v>10</v>
      </c>
      <c r="R29" s="65">
        <f>VLOOKUP($A29,'Return Data'!$B$7:$R$2843,16,0)</f>
        <v>12.8101</v>
      </c>
      <c r="S29" s="67">
        <f t="shared" si="5"/>
        <v>19</v>
      </c>
    </row>
    <row r="30" spans="1:19" x14ac:dyDescent="0.3">
      <c r="A30" s="63" t="s">
        <v>1909</v>
      </c>
      <c r="B30" s="64">
        <f>VLOOKUP($A30,'Return Data'!$B$7:$R$2843,3,0)</f>
        <v>44365</v>
      </c>
      <c r="C30" s="65">
        <f>VLOOKUP($A30,'Return Data'!$B$7:$R$2843,4,0)</f>
        <v>475.05532914205901</v>
      </c>
      <c r="D30" s="65">
        <f>VLOOKUP($A30,'Return Data'!$B$7:$R$2843,10,0)</f>
        <v>13.493399999999999</v>
      </c>
      <c r="E30" s="66">
        <f t="shared" si="0"/>
        <v>3</v>
      </c>
      <c r="F30" s="65">
        <f>VLOOKUP($A30,'Return Data'!$B$7:$R$2843,11,0)</f>
        <v>22.884499999999999</v>
      </c>
      <c r="G30" s="66">
        <f t="shared" si="1"/>
        <v>9</v>
      </c>
      <c r="H30" s="65">
        <f>VLOOKUP($A30,'Return Data'!$B$7:$R$2843,12,0)</f>
        <v>46.283700000000003</v>
      </c>
      <c r="I30" s="66">
        <f t="shared" si="2"/>
        <v>5</v>
      </c>
      <c r="J30" s="65">
        <f>VLOOKUP($A30,'Return Data'!$B$7:$R$2843,13,0)</f>
        <v>66.872399999999999</v>
      </c>
      <c r="K30" s="66">
        <f t="shared" si="3"/>
        <v>8</v>
      </c>
      <c r="L30" s="65">
        <f>VLOOKUP($A30,'Return Data'!$B$7:$R$2843,17,0)</f>
        <v>21.364699999999999</v>
      </c>
      <c r="M30" s="66">
        <f t="shared" si="4"/>
        <v>8</v>
      </c>
      <c r="N30" s="65">
        <f>VLOOKUP($A30,'Return Data'!$B$7:$R$2843,14,0)</f>
        <v>14.895</v>
      </c>
      <c r="O30" s="66">
        <f t="shared" si="6"/>
        <v>8</v>
      </c>
      <c r="P30" s="65">
        <f>VLOOKUP($A30,'Return Data'!$B$7:$R$2843,15,0)</f>
        <v>15.183</v>
      </c>
      <c r="Q30" s="66">
        <f t="shared" si="7"/>
        <v>9</v>
      </c>
      <c r="R30" s="65">
        <f>VLOOKUP($A30,'Return Data'!$B$7:$R$2843,16,0)</f>
        <v>14.605600000000001</v>
      </c>
      <c r="S30" s="67">
        <f t="shared" si="5"/>
        <v>15</v>
      </c>
    </row>
    <row r="31" spans="1:19" x14ac:dyDescent="0.3">
      <c r="A31" s="63" t="s">
        <v>940</v>
      </c>
      <c r="B31" s="64">
        <f>VLOOKUP($A31,'Return Data'!$B$7:$R$2843,3,0)</f>
        <v>44365</v>
      </c>
      <c r="C31" s="65">
        <f>VLOOKUP($A31,'Return Data'!$B$7:$R$2843,4,0)</f>
        <v>46.480899999999998</v>
      </c>
      <c r="D31" s="65">
        <f>VLOOKUP($A31,'Return Data'!$B$7:$R$2843,10,0)</f>
        <v>7.5071000000000003</v>
      </c>
      <c r="E31" s="66">
        <f t="shared" si="0"/>
        <v>27</v>
      </c>
      <c r="F31" s="65">
        <f>VLOOKUP($A31,'Return Data'!$B$7:$R$2843,11,0)</f>
        <v>18.231100000000001</v>
      </c>
      <c r="G31" s="66">
        <f t="shared" si="1"/>
        <v>22</v>
      </c>
      <c r="H31" s="65">
        <f>VLOOKUP($A31,'Return Data'!$B$7:$R$2843,12,0)</f>
        <v>34.570099999999996</v>
      </c>
      <c r="I31" s="66">
        <f t="shared" si="2"/>
        <v>23</v>
      </c>
      <c r="J31" s="65">
        <f>VLOOKUP($A31,'Return Data'!$B$7:$R$2843,13,0)</f>
        <v>57.524500000000003</v>
      </c>
      <c r="K31" s="66">
        <f t="shared" si="3"/>
        <v>21</v>
      </c>
      <c r="L31" s="65">
        <f>VLOOKUP($A31,'Return Data'!$B$7:$R$2843,17,0)</f>
        <v>16.3018</v>
      </c>
      <c r="M31" s="66">
        <f t="shared" si="4"/>
        <v>22</v>
      </c>
      <c r="N31" s="65">
        <f>VLOOKUP($A31,'Return Data'!$B$7:$R$2843,14,0)</f>
        <v>11.7942</v>
      </c>
      <c r="O31" s="66">
        <f t="shared" si="6"/>
        <v>16</v>
      </c>
      <c r="P31" s="65">
        <f>VLOOKUP($A31,'Return Data'!$B$7:$R$2843,15,0)</f>
        <v>15.3973</v>
      </c>
      <c r="Q31" s="66">
        <f t="shared" si="7"/>
        <v>8</v>
      </c>
      <c r="R31" s="65">
        <f>VLOOKUP($A31,'Return Data'!$B$7:$R$2843,16,0)</f>
        <v>11.330299999999999</v>
      </c>
      <c r="S31" s="67">
        <f t="shared" si="5"/>
        <v>27</v>
      </c>
    </row>
    <row r="32" spans="1:19" x14ac:dyDescent="0.3">
      <c r="A32" s="63" t="s">
        <v>942</v>
      </c>
      <c r="B32" s="64">
        <f>VLOOKUP($A32,'Return Data'!$B$7:$R$2843,3,0)</f>
        <v>44365</v>
      </c>
      <c r="C32" s="65">
        <f>VLOOKUP($A32,'Return Data'!$B$7:$R$2843,4,0)</f>
        <v>300.20909999999998</v>
      </c>
      <c r="D32" s="65">
        <f>VLOOKUP($A32,'Return Data'!$B$7:$R$2843,10,0)</f>
        <v>8.7316000000000003</v>
      </c>
      <c r="E32" s="66">
        <f t="shared" si="0"/>
        <v>25</v>
      </c>
      <c r="F32" s="65">
        <f>VLOOKUP($A32,'Return Data'!$B$7:$R$2843,11,0)</f>
        <v>18.7013</v>
      </c>
      <c r="G32" s="66">
        <f t="shared" si="1"/>
        <v>19</v>
      </c>
      <c r="H32" s="65">
        <f>VLOOKUP($A32,'Return Data'!$B$7:$R$2843,12,0)</f>
        <v>39.6173</v>
      </c>
      <c r="I32" s="66">
        <f t="shared" si="2"/>
        <v>17</v>
      </c>
      <c r="J32" s="65">
        <f>VLOOKUP($A32,'Return Data'!$B$7:$R$2843,13,0)</f>
        <v>59.4328</v>
      </c>
      <c r="K32" s="66">
        <f t="shared" si="3"/>
        <v>20</v>
      </c>
      <c r="L32" s="65">
        <f>VLOOKUP($A32,'Return Data'!$B$7:$R$2843,17,0)</f>
        <v>20.640999999999998</v>
      </c>
      <c r="M32" s="66">
        <f t="shared" si="4"/>
        <v>12</v>
      </c>
      <c r="N32" s="65">
        <f>VLOOKUP($A32,'Return Data'!$B$7:$R$2843,14,0)</f>
        <v>16.322900000000001</v>
      </c>
      <c r="O32" s="66">
        <f t="shared" si="6"/>
        <v>2</v>
      </c>
      <c r="P32" s="65">
        <f>VLOOKUP($A32,'Return Data'!$B$7:$R$2843,15,0)</f>
        <v>14.571300000000001</v>
      </c>
      <c r="Q32" s="66">
        <f t="shared" si="7"/>
        <v>12</v>
      </c>
      <c r="R32" s="65">
        <f>VLOOKUP($A32,'Return Data'!$B$7:$R$2843,16,0)</f>
        <v>12.759399999999999</v>
      </c>
      <c r="S32" s="67">
        <f t="shared" si="5"/>
        <v>20</v>
      </c>
    </row>
    <row r="33" spans="1:19" x14ac:dyDescent="0.3">
      <c r="A33" s="63" t="s">
        <v>945</v>
      </c>
      <c r="B33" s="64">
        <f>VLOOKUP($A33,'Return Data'!$B$7:$R$2843,3,0)</f>
        <v>44365</v>
      </c>
      <c r="C33" s="65">
        <f>VLOOKUP($A33,'Return Data'!$B$7:$R$2843,4,0)</f>
        <v>14.29</v>
      </c>
      <c r="D33" s="65">
        <f>VLOOKUP($A33,'Return Data'!$B$7:$R$2843,10,0)</f>
        <v>10.3475</v>
      </c>
      <c r="E33" s="66">
        <f t="shared" si="0"/>
        <v>19</v>
      </c>
      <c r="F33" s="65">
        <f>VLOOKUP($A33,'Return Data'!$B$7:$R$2843,11,0)</f>
        <v>17.0352</v>
      </c>
      <c r="G33" s="66">
        <f t="shared" si="1"/>
        <v>24</v>
      </c>
      <c r="H33" s="65">
        <f>VLOOKUP($A33,'Return Data'!$B$7:$R$2843,12,0)</f>
        <v>33.801499999999997</v>
      </c>
      <c r="I33" s="66">
        <f t="shared" si="2"/>
        <v>25</v>
      </c>
      <c r="J33" s="65">
        <f>VLOOKUP($A33,'Return Data'!$B$7:$R$2843,13,0)</f>
        <v>57.033000000000001</v>
      </c>
      <c r="K33" s="66">
        <f t="shared" si="3"/>
        <v>23</v>
      </c>
      <c r="L33" s="65"/>
      <c r="M33" s="66"/>
      <c r="N33" s="65"/>
      <c r="O33" s="66"/>
      <c r="P33" s="65"/>
      <c r="Q33" s="66"/>
      <c r="R33" s="65">
        <f>VLOOKUP($A33,'Return Data'!$B$7:$R$2843,16,0)</f>
        <v>26.1966</v>
      </c>
      <c r="S33" s="67">
        <f t="shared" si="5"/>
        <v>2</v>
      </c>
    </row>
    <row r="34" spans="1:19" x14ac:dyDescent="0.3">
      <c r="A34" s="63" t="s">
        <v>947</v>
      </c>
      <c r="B34" s="64">
        <f>VLOOKUP($A34,'Return Data'!$B$7:$R$2843,3,0)</f>
        <v>44365</v>
      </c>
      <c r="C34" s="65">
        <f>VLOOKUP($A34,'Return Data'!$B$7:$R$2843,4,0)</f>
        <v>176.01679999999999</v>
      </c>
      <c r="D34" s="65">
        <f>VLOOKUP($A34,'Return Data'!$B$7:$R$2843,10,0)</f>
        <v>12.444800000000001</v>
      </c>
      <c r="E34" s="66">
        <f t="shared" si="0"/>
        <v>8</v>
      </c>
      <c r="F34" s="65">
        <f>VLOOKUP($A34,'Return Data'!$B$7:$R$2843,11,0)</f>
        <v>27.347000000000001</v>
      </c>
      <c r="G34" s="66">
        <f t="shared" si="1"/>
        <v>1</v>
      </c>
      <c r="H34" s="65">
        <f>VLOOKUP($A34,'Return Data'!$B$7:$R$2843,12,0)</f>
        <v>47.921999999999997</v>
      </c>
      <c r="I34" s="66">
        <f t="shared" si="2"/>
        <v>2</v>
      </c>
      <c r="J34" s="65">
        <f>VLOOKUP($A34,'Return Data'!$B$7:$R$2843,13,0)</f>
        <v>71.570400000000006</v>
      </c>
      <c r="K34" s="66">
        <f t="shared" si="3"/>
        <v>3</v>
      </c>
      <c r="L34" s="65">
        <f>VLOOKUP($A34,'Return Data'!$B$7:$R$2843,17,0)</f>
        <v>20.227</v>
      </c>
      <c r="M34" s="66">
        <f t="shared" si="4"/>
        <v>13</v>
      </c>
      <c r="N34" s="65">
        <f>VLOOKUP($A34,'Return Data'!$B$7:$R$2843,14,0)</f>
        <v>11.778499999999999</v>
      </c>
      <c r="O34" s="66">
        <f t="shared" si="6"/>
        <v>17</v>
      </c>
      <c r="P34" s="65">
        <f>VLOOKUP($A34,'Return Data'!$B$7:$R$2843,15,0)</f>
        <v>12.613300000000001</v>
      </c>
      <c r="Q34" s="66">
        <f t="shared" si="7"/>
        <v>19</v>
      </c>
      <c r="R34" s="65">
        <f>VLOOKUP($A34,'Return Data'!$B$7:$R$2843,16,0)</f>
        <v>12.323499999999999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11.237455555555558</v>
      </c>
      <c r="E36" s="74"/>
      <c r="F36" s="75">
        <f>AVERAGE(F8:F34)</f>
        <v>20.825037037037038</v>
      </c>
      <c r="G36" s="74"/>
      <c r="H36" s="75">
        <f>AVERAGE(H8:H34)</f>
        <v>40.770833333333321</v>
      </c>
      <c r="I36" s="74"/>
      <c r="J36" s="75">
        <f>AVERAGE(J8:J34)</f>
        <v>62.870070370370378</v>
      </c>
      <c r="K36" s="74"/>
      <c r="L36" s="75">
        <f>AVERAGE(L8:L34)</f>
        <v>20.670962499999998</v>
      </c>
      <c r="M36" s="74"/>
      <c r="N36" s="75">
        <f>AVERAGE(N8:N34)</f>
        <v>13.356827272727275</v>
      </c>
      <c r="O36" s="74"/>
      <c r="P36" s="75">
        <f>AVERAGE(P8:P34)</f>
        <v>14.830354545454544</v>
      </c>
      <c r="Q36" s="74"/>
      <c r="R36" s="75">
        <f>AVERAGE(R8:R34)</f>
        <v>16.867903703703703</v>
      </c>
      <c r="S36" s="76"/>
    </row>
    <row r="37" spans="1:19" x14ac:dyDescent="0.3">
      <c r="A37" s="73" t="s">
        <v>28</v>
      </c>
      <c r="B37" s="74"/>
      <c r="C37" s="74"/>
      <c r="D37" s="75">
        <f>MIN(D8:D34)</f>
        <v>7.5071000000000003</v>
      </c>
      <c r="E37" s="74"/>
      <c r="F37" s="75">
        <f>MIN(F8:F34)</f>
        <v>14.1059</v>
      </c>
      <c r="G37" s="74"/>
      <c r="H37" s="75">
        <f>MIN(H8:H34)</f>
        <v>27.462800000000001</v>
      </c>
      <c r="I37" s="74"/>
      <c r="J37" s="75">
        <f>MIN(J8:J34)</f>
        <v>50.516100000000002</v>
      </c>
      <c r="K37" s="74"/>
      <c r="L37" s="75">
        <f>MIN(L8:L34)</f>
        <v>16.091100000000001</v>
      </c>
      <c r="M37" s="74"/>
      <c r="N37" s="75">
        <f>MIN(N8:N34)</f>
        <v>8.5952999999999999</v>
      </c>
      <c r="O37" s="74"/>
      <c r="P37" s="75">
        <f>MIN(P8:P34)</f>
        <v>10.788500000000001</v>
      </c>
      <c r="Q37" s="74"/>
      <c r="R37" s="75">
        <f>MIN(R8:R34)</f>
        <v>11.330299999999999</v>
      </c>
      <c r="S37" s="76"/>
    </row>
    <row r="38" spans="1:19" ht="15" thickBot="1" x14ac:dyDescent="0.35">
      <c r="A38" s="77" t="s">
        <v>29</v>
      </c>
      <c r="B38" s="78"/>
      <c r="C38" s="78"/>
      <c r="D38" s="79">
        <f>MAX(D8:D34)</f>
        <v>15.3954</v>
      </c>
      <c r="E38" s="78"/>
      <c r="F38" s="79">
        <f>MAX(F8:F34)</f>
        <v>27.347000000000001</v>
      </c>
      <c r="G38" s="78"/>
      <c r="H38" s="79">
        <f>MAX(H8:H34)</f>
        <v>50.493899999999996</v>
      </c>
      <c r="I38" s="78"/>
      <c r="J38" s="79">
        <f>MAX(J8:J34)</f>
        <v>75.1477</v>
      </c>
      <c r="K38" s="78"/>
      <c r="L38" s="79">
        <f>MAX(L8:L34)</f>
        <v>28.875699999999998</v>
      </c>
      <c r="M38" s="78"/>
      <c r="N38" s="79">
        <f>MAX(N8:N34)</f>
        <v>20.505600000000001</v>
      </c>
      <c r="O38" s="78"/>
      <c r="P38" s="79">
        <f>MAX(P8:P34)</f>
        <v>21.226600000000001</v>
      </c>
      <c r="Q38" s="78"/>
      <c r="R38" s="79">
        <f>MAX(R8:R34)</f>
        <v>28.703099999999999</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44365</v>
      </c>
      <c r="C8" s="65">
        <f>VLOOKUP($A8,'Return Data'!$B$7:$R$2843,4,0)</f>
        <v>52.61</v>
      </c>
      <c r="D8" s="65">
        <f>VLOOKUP($A8,'Return Data'!$B$7:$R$2843,10,0)</f>
        <v>4.8426</v>
      </c>
      <c r="E8" s="66">
        <f t="shared" ref="E8:E39" si="0">RANK(D8,D$8:D$71,0)</f>
        <v>64</v>
      </c>
      <c r="F8" s="65">
        <f>VLOOKUP($A8,'Return Data'!$B$7:$R$2843,11,0)</f>
        <v>10.3629</v>
      </c>
      <c r="G8" s="66">
        <f t="shared" ref="G8:G39" si="1">RANK(F8,F$8:F$71,0)</f>
        <v>63</v>
      </c>
      <c r="H8" s="65">
        <f>VLOOKUP($A8,'Return Data'!$B$7:$R$2843,12,0)</f>
        <v>23.410699999999999</v>
      </c>
      <c r="I8" s="66">
        <f t="shared" ref="I8:I39" si="2">RANK(H8,H$8:H$71,0)</f>
        <v>64</v>
      </c>
      <c r="J8" s="65">
        <f>VLOOKUP($A8,'Return Data'!$B$7:$R$2843,13,0)</f>
        <v>39.143099999999997</v>
      </c>
      <c r="K8" s="66">
        <f t="shared" ref="K8:K39" si="3">RANK(J8,J$8:J$71,0)</f>
        <v>64</v>
      </c>
      <c r="L8" s="65">
        <f>VLOOKUP($A8,'Return Data'!$B$7:$R$2843,17,0)</f>
        <v>14.207599999999999</v>
      </c>
      <c r="M8" s="66">
        <f t="shared" ref="M8:M28" si="4">RANK(L8,L$8:L$71,0)</f>
        <v>58</v>
      </c>
      <c r="N8" s="65">
        <f>VLOOKUP($A8,'Return Data'!$B$7:$R$2843,14,0)</f>
        <v>7.9438000000000004</v>
      </c>
      <c r="O8" s="66">
        <f>RANK(N8,N$8:N$71,0)</f>
        <v>46</v>
      </c>
      <c r="P8" s="65">
        <f>VLOOKUP($A8,'Return Data'!$B$7:$R$2843,15,0)</f>
        <v>12.8154</v>
      </c>
      <c r="Q8" s="66">
        <f>RANK(P8,P$8:P$71,0)</f>
        <v>30</v>
      </c>
      <c r="R8" s="65">
        <f>VLOOKUP($A8,'Return Data'!$B$7:$R$2843,16,0)</f>
        <v>15.546900000000001</v>
      </c>
      <c r="S8" s="67">
        <f t="shared" ref="S8:S39" si="5">RANK(R8,R$8:R$71,0)</f>
        <v>31</v>
      </c>
    </row>
    <row r="9" spans="1:20" x14ac:dyDescent="0.3">
      <c r="A9" s="63" t="s">
        <v>164</v>
      </c>
      <c r="B9" s="64">
        <f>VLOOKUP($A9,'Return Data'!$B$7:$R$2843,3,0)</f>
        <v>44365</v>
      </c>
      <c r="C9" s="65">
        <f>VLOOKUP($A9,'Return Data'!$B$7:$R$2843,4,0)</f>
        <v>43.09</v>
      </c>
      <c r="D9" s="65">
        <f>VLOOKUP($A9,'Return Data'!$B$7:$R$2843,10,0)</f>
        <v>5.2515999999999998</v>
      </c>
      <c r="E9" s="66">
        <f t="shared" si="0"/>
        <v>63</v>
      </c>
      <c r="F9" s="65">
        <f>VLOOKUP($A9,'Return Data'!$B$7:$R$2843,11,0)</f>
        <v>10.7143</v>
      </c>
      <c r="G9" s="66">
        <f t="shared" si="1"/>
        <v>62</v>
      </c>
      <c r="H9" s="65">
        <f>VLOOKUP($A9,'Return Data'!$B$7:$R$2843,12,0)</f>
        <v>24.035699999999999</v>
      </c>
      <c r="I9" s="66">
        <f t="shared" si="2"/>
        <v>63</v>
      </c>
      <c r="J9" s="65">
        <f>VLOOKUP($A9,'Return Data'!$B$7:$R$2843,13,0)</f>
        <v>39.857199999999999</v>
      </c>
      <c r="K9" s="66">
        <f t="shared" si="3"/>
        <v>63</v>
      </c>
      <c r="L9" s="65">
        <f>VLOOKUP($A9,'Return Data'!$B$7:$R$2843,17,0)</f>
        <v>15.4072</v>
      </c>
      <c r="M9" s="66">
        <f t="shared" si="4"/>
        <v>53</v>
      </c>
      <c r="N9" s="65">
        <f>VLOOKUP($A9,'Return Data'!$B$7:$R$2843,14,0)</f>
        <v>9.0607000000000006</v>
      </c>
      <c r="O9" s="66">
        <f>RANK(N9,N$8:N$71,0)</f>
        <v>42</v>
      </c>
      <c r="P9" s="65">
        <f>VLOOKUP($A9,'Return Data'!$B$7:$R$2843,15,0)</f>
        <v>13.660399999999999</v>
      </c>
      <c r="Q9" s="66">
        <f>RANK(P9,P$8:P$71,0)</f>
        <v>26</v>
      </c>
      <c r="R9" s="65">
        <f>VLOOKUP($A9,'Return Data'!$B$7:$R$2843,16,0)</f>
        <v>16.334800000000001</v>
      </c>
      <c r="S9" s="67">
        <f t="shared" si="5"/>
        <v>20</v>
      </c>
    </row>
    <row r="10" spans="1:20" x14ac:dyDescent="0.3">
      <c r="A10" s="63" t="s">
        <v>165</v>
      </c>
      <c r="B10" s="64">
        <f>VLOOKUP($A10,'Return Data'!$B$7:$R$2843,3,0)</f>
        <v>44365</v>
      </c>
      <c r="C10" s="65">
        <f>VLOOKUP($A10,'Return Data'!$B$7:$R$2843,4,0)</f>
        <v>72.193100000000001</v>
      </c>
      <c r="D10" s="65">
        <f>VLOOKUP($A10,'Return Data'!$B$7:$R$2843,10,0)</f>
        <v>8.9346999999999994</v>
      </c>
      <c r="E10" s="66">
        <f t="shared" si="0"/>
        <v>45</v>
      </c>
      <c r="F10" s="65">
        <f>VLOOKUP($A10,'Return Data'!$B$7:$R$2843,11,0)</f>
        <v>13.414899999999999</v>
      </c>
      <c r="G10" s="66">
        <f t="shared" si="1"/>
        <v>59</v>
      </c>
      <c r="H10" s="65">
        <f>VLOOKUP($A10,'Return Data'!$B$7:$R$2843,12,0)</f>
        <v>41.255699999999997</v>
      </c>
      <c r="I10" s="66">
        <f t="shared" si="2"/>
        <v>31</v>
      </c>
      <c r="J10" s="65">
        <f>VLOOKUP($A10,'Return Data'!$B$7:$R$2843,13,0)</f>
        <v>56.255000000000003</v>
      </c>
      <c r="K10" s="66">
        <f t="shared" si="3"/>
        <v>51</v>
      </c>
      <c r="L10" s="65">
        <f>VLOOKUP($A10,'Return Data'!$B$7:$R$2843,17,0)</f>
        <v>22.034199999999998</v>
      </c>
      <c r="M10" s="66">
        <f t="shared" si="4"/>
        <v>20</v>
      </c>
      <c r="N10" s="65">
        <f>VLOOKUP($A10,'Return Data'!$B$7:$R$2843,14,0)</f>
        <v>16.0319</v>
      </c>
      <c r="O10" s="66">
        <f>RANK(N10,N$8:N$71,0)</f>
        <v>12</v>
      </c>
      <c r="P10" s="65">
        <f>VLOOKUP($A10,'Return Data'!$B$7:$R$2843,15,0)</f>
        <v>17.446200000000001</v>
      </c>
      <c r="Q10" s="66">
        <f>RANK(P10,P$8:P$71,0)</f>
        <v>10</v>
      </c>
      <c r="R10" s="65">
        <f>VLOOKUP($A10,'Return Data'!$B$7:$R$2843,16,0)</f>
        <v>20.4757</v>
      </c>
      <c r="S10" s="67">
        <f t="shared" si="5"/>
        <v>8</v>
      </c>
    </row>
    <row r="11" spans="1:20" x14ac:dyDescent="0.3">
      <c r="A11" s="63" t="s">
        <v>166</v>
      </c>
      <c r="B11" s="64">
        <f>VLOOKUP($A11,'Return Data'!$B$7:$R$2843,3,0)</f>
        <v>44365</v>
      </c>
      <c r="C11" s="65">
        <f>VLOOKUP($A11,'Return Data'!$B$7:$R$2843,4,0)</f>
        <v>66.86</v>
      </c>
      <c r="D11" s="65">
        <f>VLOOKUP($A11,'Return Data'!$B$7:$R$2843,10,0)</f>
        <v>9.2661999999999995</v>
      </c>
      <c r="E11" s="66">
        <f t="shared" si="0"/>
        <v>42</v>
      </c>
      <c r="F11" s="65">
        <f>VLOOKUP($A11,'Return Data'!$B$7:$R$2843,11,0)</f>
        <v>17.835699999999999</v>
      </c>
      <c r="G11" s="66">
        <f t="shared" si="1"/>
        <v>42</v>
      </c>
      <c r="H11" s="65">
        <f>VLOOKUP($A11,'Return Data'!$B$7:$R$2843,12,0)</f>
        <v>38.8001</v>
      </c>
      <c r="I11" s="66">
        <f t="shared" si="2"/>
        <v>41</v>
      </c>
      <c r="J11" s="65">
        <f>VLOOKUP($A11,'Return Data'!$B$7:$R$2843,13,0)</f>
        <v>61.575600000000001</v>
      </c>
      <c r="K11" s="66">
        <f t="shared" si="3"/>
        <v>36</v>
      </c>
      <c r="L11" s="65">
        <f>VLOOKUP($A11,'Return Data'!$B$7:$R$2843,17,0)</f>
        <v>18.914100000000001</v>
      </c>
      <c r="M11" s="66">
        <f t="shared" si="4"/>
        <v>35</v>
      </c>
      <c r="N11" s="65">
        <f>VLOOKUP($A11,'Return Data'!$B$7:$R$2843,14,0)</f>
        <v>10.9497</v>
      </c>
      <c r="O11" s="66">
        <f>RANK(N11,N$8:N$71,0)</f>
        <v>39</v>
      </c>
      <c r="P11" s="65">
        <f>VLOOKUP($A11,'Return Data'!$B$7:$R$2843,15,0)</f>
        <v>12.8047</v>
      </c>
      <c r="Q11" s="66">
        <f>RANK(P11,P$8:P$71,0)</f>
        <v>31</v>
      </c>
      <c r="R11" s="65">
        <f>VLOOKUP($A11,'Return Data'!$B$7:$R$2843,16,0)</f>
        <v>8.4415999999999993</v>
      </c>
      <c r="S11" s="67">
        <f t="shared" si="5"/>
        <v>57</v>
      </c>
    </row>
    <row r="12" spans="1:20" x14ac:dyDescent="0.3">
      <c r="A12" s="63" t="s">
        <v>167</v>
      </c>
      <c r="B12" s="64">
        <f>VLOOKUP($A12,'Return Data'!$B$7:$R$2843,3,0)</f>
        <v>44365</v>
      </c>
      <c r="C12" s="65">
        <f>VLOOKUP($A12,'Return Data'!$B$7:$R$2843,4,0)</f>
        <v>58.29</v>
      </c>
      <c r="D12" s="65">
        <f>VLOOKUP($A12,'Return Data'!$B$7:$R$2843,10,0)</f>
        <v>7.6653000000000002</v>
      </c>
      <c r="E12" s="66">
        <f t="shared" si="0"/>
        <v>60</v>
      </c>
      <c r="F12" s="65">
        <f>VLOOKUP($A12,'Return Data'!$B$7:$R$2843,11,0)</f>
        <v>14.622299999999999</v>
      </c>
      <c r="G12" s="66">
        <f t="shared" si="1"/>
        <v>56</v>
      </c>
      <c r="H12" s="65">
        <f>VLOOKUP($A12,'Return Data'!$B$7:$R$2843,12,0)</f>
        <v>33.935299999999998</v>
      </c>
      <c r="I12" s="66">
        <f t="shared" si="2"/>
        <v>54</v>
      </c>
      <c r="J12" s="65">
        <f>VLOOKUP($A12,'Return Data'!$B$7:$R$2843,13,0)</f>
        <v>51.143500000000003</v>
      </c>
      <c r="K12" s="66">
        <f t="shared" si="3"/>
        <v>56</v>
      </c>
      <c r="L12" s="65">
        <f>VLOOKUP($A12,'Return Data'!$B$7:$R$2843,17,0)</f>
        <v>20.3614</v>
      </c>
      <c r="M12" s="66">
        <f t="shared" si="4"/>
        <v>29</v>
      </c>
      <c r="N12" s="65">
        <f>VLOOKUP($A12,'Return Data'!$B$7:$R$2843,14,0)</f>
        <v>15.1493</v>
      </c>
      <c r="O12" s="66">
        <f>RANK(N12,N$8:N$71,0)</f>
        <v>17</v>
      </c>
      <c r="P12" s="65">
        <f>VLOOKUP($A12,'Return Data'!$B$7:$R$2843,15,0)</f>
        <v>14.288500000000001</v>
      </c>
      <c r="Q12" s="66">
        <f>RANK(P12,P$8:P$71,0)</f>
        <v>23</v>
      </c>
      <c r="R12" s="65">
        <f>VLOOKUP($A12,'Return Data'!$B$7:$R$2843,16,0)</f>
        <v>15.6477</v>
      </c>
      <c r="S12" s="67">
        <f t="shared" si="5"/>
        <v>28</v>
      </c>
    </row>
    <row r="13" spans="1:20" x14ac:dyDescent="0.3">
      <c r="A13" s="63" t="s">
        <v>168</v>
      </c>
      <c r="B13" s="64">
        <f>VLOOKUP($A13,'Return Data'!$B$7:$R$2843,3,0)</f>
        <v>44365</v>
      </c>
      <c r="C13" s="65">
        <f>VLOOKUP($A13,'Return Data'!$B$7:$R$2843,4,0)</f>
        <v>15.29</v>
      </c>
      <c r="D13" s="65">
        <f>VLOOKUP($A13,'Return Data'!$B$7:$R$2843,10,0)</f>
        <v>16.097200000000001</v>
      </c>
      <c r="E13" s="66">
        <f t="shared" si="0"/>
        <v>10</v>
      </c>
      <c r="F13" s="65">
        <f>VLOOKUP($A13,'Return Data'!$B$7:$R$2843,11,0)</f>
        <v>26.993400000000001</v>
      </c>
      <c r="G13" s="66">
        <f t="shared" si="1"/>
        <v>14</v>
      </c>
      <c r="H13" s="65">
        <f>VLOOKUP($A13,'Return Data'!$B$7:$R$2843,12,0)</f>
        <v>41.705300000000001</v>
      </c>
      <c r="I13" s="66">
        <f t="shared" si="2"/>
        <v>28</v>
      </c>
      <c r="J13" s="65">
        <f>VLOOKUP($A13,'Return Data'!$B$7:$R$2843,13,0)</f>
        <v>76.967600000000004</v>
      </c>
      <c r="K13" s="66">
        <f t="shared" si="3"/>
        <v>14</v>
      </c>
      <c r="L13" s="65">
        <f>VLOOKUP($A13,'Return Data'!$B$7:$R$2843,17,0)</f>
        <v>34.066400000000002</v>
      </c>
      <c r="M13" s="66">
        <f t="shared" si="4"/>
        <v>4</v>
      </c>
      <c r="N13" s="65"/>
      <c r="O13" s="66"/>
      <c r="P13" s="65"/>
      <c r="Q13" s="66"/>
      <c r="R13" s="65">
        <f>VLOOKUP($A13,'Return Data'!$B$7:$R$2843,16,0)</f>
        <v>13.6052</v>
      </c>
      <c r="S13" s="67">
        <f t="shared" si="5"/>
        <v>40</v>
      </c>
    </row>
    <row r="14" spans="1:20" x14ac:dyDescent="0.3">
      <c r="A14" s="63" t="s">
        <v>169</v>
      </c>
      <c r="B14" s="64">
        <f>VLOOKUP($A14,'Return Data'!$B$7:$R$2843,3,0)</f>
        <v>44365</v>
      </c>
      <c r="C14" s="65">
        <f>VLOOKUP($A14,'Return Data'!$B$7:$R$2843,4,0)</f>
        <v>18.690000000000001</v>
      </c>
      <c r="D14" s="65">
        <f>VLOOKUP($A14,'Return Data'!$B$7:$R$2843,10,0)</f>
        <v>16.303699999999999</v>
      </c>
      <c r="E14" s="66">
        <f t="shared" si="0"/>
        <v>9</v>
      </c>
      <c r="F14" s="65">
        <f>VLOOKUP($A14,'Return Data'!$B$7:$R$2843,11,0)</f>
        <v>26.883900000000001</v>
      </c>
      <c r="G14" s="66">
        <f t="shared" si="1"/>
        <v>15</v>
      </c>
      <c r="H14" s="65">
        <f>VLOOKUP($A14,'Return Data'!$B$7:$R$2843,12,0)</f>
        <v>43.438200000000002</v>
      </c>
      <c r="I14" s="66">
        <f t="shared" si="2"/>
        <v>21</v>
      </c>
      <c r="J14" s="65">
        <f>VLOOKUP($A14,'Return Data'!$B$7:$R$2843,13,0)</f>
        <v>80.231399999999994</v>
      </c>
      <c r="K14" s="66">
        <f t="shared" si="3"/>
        <v>11</v>
      </c>
      <c r="L14" s="65">
        <f>VLOOKUP($A14,'Return Data'!$B$7:$R$2843,17,0)</f>
        <v>32.796900000000001</v>
      </c>
      <c r="M14" s="66">
        <f t="shared" si="4"/>
        <v>5</v>
      </c>
      <c r="N14" s="65"/>
      <c r="O14" s="66"/>
      <c r="P14" s="65"/>
      <c r="Q14" s="66"/>
      <c r="R14" s="65">
        <f>VLOOKUP($A14,'Return Data'!$B$7:$R$2843,16,0)</f>
        <v>26.441099999999999</v>
      </c>
      <c r="S14" s="67">
        <f t="shared" si="5"/>
        <v>2</v>
      </c>
    </row>
    <row r="15" spans="1:20" x14ac:dyDescent="0.3">
      <c r="A15" s="63" t="s">
        <v>170</v>
      </c>
      <c r="B15" s="64">
        <f>VLOOKUP($A15,'Return Data'!$B$7:$R$2843,3,0)</f>
        <v>44365</v>
      </c>
      <c r="C15" s="65">
        <f>VLOOKUP($A15,'Return Data'!$B$7:$R$2843,4,0)</f>
        <v>97.46</v>
      </c>
      <c r="D15" s="65">
        <f>VLOOKUP($A15,'Return Data'!$B$7:$R$2843,10,0)</f>
        <v>13.576499999999999</v>
      </c>
      <c r="E15" s="66">
        <f t="shared" si="0"/>
        <v>15</v>
      </c>
      <c r="F15" s="65">
        <f>VLOOKUP($A15,'Return Data'!$B$7:$R$2843,11,0)</f>
        <v>22.9314</v>
      </c>
      <c r="G15" s="66">
        <f t="shared" si="1"/>
        <v>22</v>
      </c>
      <c r="H15" s="65">
        <f>VLOOKUP($A15,'Return Data'!$B$7:$R$2843,12,0)</f>
        <v>42.235799999999998</v>
      </c>
      <c r="I15" s="66">
        <f t="shared" si="2"/>
        <v>25</v>
      </c>
      <c r="J15" s="65">
        <f>VLOOKUP($A15,'Return Data'!$B$7:$R$2843,13,0)</f>
        <v>73.818399999999997</v>
      </c>
      <c r="K15" s="66">
        <f t="shared" si="3"/>
        <v>19</v>
      </c>
      <c r="L15" s="65">
        <f>VLOOKUP($A15,'Return Data'!$B$7:$R$2843,17,0)</f>
        <v>32.727400000000003</v>
      </c>
      <c r="M15" s="66">
        <f t="shared" si="4"/>
        <v>6</v>
      </c>
      <c r="N15" s="65">
        <f>VLOOKUP($A15,'Return Data'!$B$7:$R$2843,14,0)</f>
        <v>17.703399999999998</v>
      </c>
      <c r="O15" s="66">
        <f t="shared" ref="O15:O23" si="6">RANK(N15,N$8:N$71,0)</f>
        <v>8</v>
      </c>
      <c r="P15" s="65">
        <f>VLOOKUP($A15,'Return Data'!$B$7:$R$2843,15,0)</f>
        <v>20.313600000000001</v>
      </c>
      <c r="Q15" s="66">
        <f t="shared" ref="Q15:Q23" si="7">RANK(P15,P$8:P$71,0)</f>
        <v>3</v>
      </c>
      <c r="R15" s="65">
        <f>VLOOKUP($A15,'Return Data'!$B$7:$R$2843,16,0)</f>
        <v>18.367899999999999</v>
      </c>
      <c r="S15" s="67">
        <f t="shared" si="5"/>
        <v>10</v>
      </c>
    </row>
    <row r="16" spans="1:20" x14ac:dyDescent="0.3">
      <c r="A16" s="63" t="s">
        <v>171</v>
      </c>
      <c r="B16" s="64">
        <f>VLOOKUP($A16,'Return Data'!$B$7:$R$2843,3,0)</f>
        <v>44365</v>
      </c>
      <c r="C16" s="65">
        <f>VLOOKUP($A16,'Return Data'!$B$7:$R$2843,4,0)</f>
        <v>109.22</v>
      </c>
      <c r="D16" s="65">
        <f>VLOOKUP($A16,'Return Data'!$B$7:$R$2843,10,0)</f>
        <v>10.434799999999999</v>
      </c>
      <c r="E16" s="66">
        <f t="shared" si="0"/>
        <v>32</v>
      </c>
      <c r="F16" s="65">
        <f>VLOOKUP($A16,'Return Data'!$B$7:$R$2843,11,0)</f>
        <v>21.45</v>
      </c>
      <c r="G16" s="66">
        <f t="shared" si="1"/>
        <v>25</v>
      </c>
      <c r="H16" s="65">
        <f>VLOOKUP($A16,'Return Data'!$B$7:$R$2843,12,0)</f>
        <v>41.165799999999997</v>
      </c>
      <c r="I16" s="66">
        <f t="shared" si="2"/>
        <v>33</v>
      </c>
      <c r="J16" s="65">
        <f>VLOOKUP($A16,'Return Data'!$B$7:$R$2843,13,0)</f>
        <v>69.569900000000004</v>
      </c>
      <c r="K16" s="66">
        <f t="shared" si="3"/>
        <v>21</v>
      </c>
      <c r="L16" s="65">
        <f>VLOOKUP($A16,'Return Data'!$B$7:$R$2843,17,0)</f>
        <v>26.001899999999999</v>
      </c>
      <c r="M16" s="66">
        <f t="shared" si="4"/>
        <v>8</v>
      </c>
      <c r="N16" s="65">
        <f>VLOOKUP($A16,'Return Data'!$B$7:$R$2843,14,0)</f>
        <v>20.6358</v>
      </c>
      <c r="O16" s="66">
        <f t="shared" si="6"/>
        <v>5</v>
      </c>
      <c r="P16" s="65">
        <f>VLOOKUP($A16,'Return Data'!$B$7:$R$2843,15,0)</f>
        <v>19.0807</v>
      </c>
      <c r="Q16" s="66">
        <f t="shared" si="7"/>
        <v>4</v>
      </c>
      <c r="R16" s="65">
        <f>VLOOKUP($A16,'Return Data'!$B$7:$R$2843,16,0)</f>
        <v>16.549700000000001</v>
      </c>
      <c r="S16" s="67">
        <f t="shared" si="5"/>
        <v>18</v>
      </c>
    </row>
    <row r="17" spans="1:19" x14ac:dyDescent="0.3">
      <c r="A17" s="63" t="s">
        <v>172</v>
      </c>
      <c r="B17" s="64">
        <f>VLOOKUP($A17,'Return Data'!$B$7:$R$2843,3,0)</f>
        <v>44365</v>
      </c>
      <c r="C17" s="65">
        <f>VLOOKUP($A17,'Return Data'!$B$7:$R$2843,4,0)</f>
        <v>77.478999999999999</v>
      </c>
      <c r="D17" s="65">
        <f>VLOOKUP($A17,'Return Data'!$B$7:$R$2843,10,0)</f>
        <v>13.5723</v>
      </c>
      <c r="E17" s="66">
        <f t="shared" si="0"/>
        <v>16</v>
      </c>
      <c r="F17" s="65">
        <f>VLOOKUP($A17,'Return Data'!$B$7:$R$2843,11,0)</f>
        <v>24.204899999999999</v>
      </c>
      <c r="G17" s="66">
        <f t="shared" si="1"/>
        <v>17</v>
      </c>
      <c r="H17" s="65">
        <f>VLOOKUP($A17,'Return Data'!$B$7:$R$2843,12,0)</f>
        <v>47.332099999999997</v>
      </c>
      <c r="I17" s="66">
        <f t="shared" si="2"/>
        <v>14</v>
      </c>
      <c r="J17" s="65">
        <f>VLOOKUP($A17,'Return Data'!$B$7:$R$2843,13,0)</f>
        <v>67.319599999999994</v>
      </c>
      <c r="K17" s="66">
        <f t="shared" si="3"/>
        <v>24</v>
      </c>
      <c r="L17" s="65">
        <f>VLOOKUP($A17,'Return Data'!$B$7:$R$2843,17,0)</f>
        <v>23.831800000000001</v>
      </c>
      <c r="M17" s="66">
        <f t="shared" si="4"/>
        <v>12</v>
      </c>
      <c r="N17" s="65">
        <f>VLOOKUP($A17,'Return Data'!$B$7:$R$2843,14,0)</f>
        <v>17.916499999999999</v>
      </c>
      <c r="O17" s="66">
        <f t="shared" si="6"/>
        <v>7</v>
      </c>
      <c r="P17" s="65">
        <f>VLOOKUP($A17,'Return Data'!$B$7:$R$2843,15,0)</f>
        <v>17.841799999999999</v>
      </c>
      <c r="Q17" s="66">
        <f t="shared" si="7"/>
        <v>7</v>
      </c>
      <c r="R17" s="65">
        <f>VLOOKUP($A17,'Return Data'!$B$7:$R$2843,16,0)</f>
        <v>18.106000000000002</v>
      </c>
      <c r="S17" s="67">
        <f t="shared" si="5"/>
        <v>13</v>
      </c>
    </row>
    <row r="18" spans="1:19" x14ac:dyDescent="0.3">
      <c r="A18" s="63" t="s">
        <v>173</v>
      </c>
      <c r="B18" s="64">
        <f>VLOOKUP($A18,'Return Data'!$B$7:$R$2843,3,0)</f>
        <v>44365</v>
      </c>
      <c r="C18" s="65">
        <f>VLOOKUP($A18,'Return Data'!$B$7:$R$2843,4,0)</f>
        <v>69.09</v>
      </c>
      <c r="D18" s="65">
        <f>VLOOKUP($A18,'Return Data'!$B$7:$R$2843,10,0)</f>
        <v>7.5163000000000002</v>
      </c>
      <c r="E18" s="66">
        <f t="shared" si="0"/>
        <v>61</v>
      </c>
      <c r="F18" s="65">
        <f>VLOOKUP($A18,'Return Data'!$B$7:$R$2843,11,0)</f>
        <v>17.002500000000001</v>
      </c>
      <c r="G18" s="66">
        <f t="shared" si="1"/>
        <v>46</v>
      </c>
      <c r="H18" s="65">
        <f>VLOOKUP($A18,'Return Data'!$B$7:$R$2843,12,0)</f>
        <v>35.923699999999997</v>
      </c>
      <c r="I18" s="66">
        <f t="shared" si="2"/>
        <v>49</v>
      </c>
      <c r="J18" s="65">
        <f>VLOOKUP($A18,'Return Data'!$B$7:$R$2843,13,0)</f>
        <v>58.390599999999999</v>
      </c>
      <c r="K18" s="66">
        <f t="shared" si="3"/>
        <v>47</v>
      </c>
      <c r="L18" s="65">
        <f>VLOOKUP($A18,'Return Data'!$B$7:$R$2843,17,0)</f>
        <v>17.665099999999999</v>
      </c>
      <c r="M18" s="66">
        <f t="shared" si="4"/>
        <v>44</v>
      </c>
      <c r="N18" s="65">
        <f>VLOOKUP($A18,'Return Data'!$B$7:$R$2843,14,0)</f>
        <v>12.7159</v>
      </c>
      <c r="O18" s="66">
        <f t="shared" si="6"/>
        <v>27</v>
      </c>
      <c r="P18" s="65">
        <f>VLOOKUP($A18,'Return Data'!$B$7:$R$2843,15,0)</f>
        <v>14.0875</v>
      </c>
      <c r="Q18" s="66">
        <f t="shared" si="7"/>
        <v>25</v>
      </c>
      <c r="R18" s="65">
        <f>VLOOKUP($A18,'Return Data'!$B$7:$R$2843,16,0)</f>
        <v>14.699199999999999</v>
      </c>
      <c r="S18" s="67">
        <f t="shared" si="5"/>
        <v>36</v>
      </c>
    </row>
    <row r="19" spans="1:19" x14ac:dyDescent="0.3">
      <c r="A19" s="63" t="s">
        <v>175</v>
      </c>
      <c r="B19" s="64">
        <f>VLOOKUP($A19,'Return Data'!$B$7:$R$2843,3,0)</f>
        <v>44365</v>
      </c>
      <c r="C19" s="65">
        <f>VLOOKUP($A19,'Return Data'!$B$7:$R$2843,4,0)</f>
        <v>828.52829999999994</v>
      </c>
      <c r="D19" s="65">
        <f>VLOOKUP($A19,'Return Data'!$B$7:$R$2843,10,0)</f>
        <v>10.570399999999999</v>
      </c>
      <c r="E19" s="66">
        <f t="shared" si="0"/>
        <v>30</v>
      </c>
      <c r="F19" s="65">
        <f>VLOOKUP($A19,'Return Data'!$B$7:$R$2843,11,0)</f>
        <v>22.903600000000001</v>
      </c>
      <c r="G19" s="66">
        <f t="shared" si="1"/>
        <v>23</v>
      </c>
      <c r="H19" s="65">
        <f>VLOOKUP($A19,'Return Data'!$B$7:$R$2843,12,0)</f>
        <v>50.353499999999997</v>
      </c>
      <c r="I19" s="66">
        <f t="shared" si="2"/>
        <v>12</v>
      </c>
      <c r="J19" s="65">
        <f>VLOOKUP($A19,'Return Data'!$B$7:$R$2843,13,0)</f>
        <v>69.396299999999997</v>
      </c>
      <c r="K19" s="66">
        <f t="shared" si="3"/>
        <v>22</v>
      </c>
      <c r="L19" s="65">
        <f>VLOOKUP($A19,'Return Data'!$B$7:$R$2843,17,0)</f>
        <v>17.707899999999999</v>
      </c>
      <c r="M19" s="66">
        <f t="shared" si="4"/>
        <v>43</v>
      </c>
      <c r="N19" s="65">
        <f>VLOOKUP($A19,'Return Data'!$B$7:$R$2843,14,0)</f>
        <v>12.2082</v>
      </c>
      <c r="O19" s="66">
        <f t="shared" si="6"/>
        <v>31</v>
      </c>
      <c r="P19" s="65">
        <f>VLOOKUP($A19,'Return Data'!$B$7:$R$2843,15,0)</f>
        <v>13.1807</v>
      </c>
      <c r="Q19" s="66">
        <f t="shared" si="7"/>
        <v>28</v>
      </c>
      <c r="R19" s="65">
        <f>VLOOKUP($A19,'Return Data'!$B$7:$R$2843,16,0)</f>
        <v>15.611599999999999</v>
      </c>
      <c r="S19" s="67">
        <f t="shared" si="5"/>
        <v>29</v>
      </c>
    </row>
    <row r="20" spans="1:19" x14ac:dyDescent="0.3">
      <c r="A20" s="63" t="s">
        <v>176</v>
      </c>
      <c r="B20" s="64">
        <f>VLOOKUP($A20,'Return Data'!$B$7:$R$2843,3,0)</f>
        <v>44365</v>
      </c>
      <c r="C20" s="65">
        <f>VLOOKUP($A20,'Return Data'!$B$7:$R$2843,4,0)</f>
        <v>524.94200000000001</v>
      </c>
      <c r="D20" s="65">
        <f>VLOOKUP($A20,'Return Data'!$B$7:$R$2843,10,0)</f>
        <v>11.036799999999999</v>
      </c>
      <c r="E20" s="66">
        <f t="shared" si="0"/>
        <v>26</v>
      </c>
      <c r="F20" s="65">
        <f>VLOOKUP($A20,'Return Data'!$B$7:$R$2843,11,0)</f>
        <v>22.05</v>
      </c>
      <c r="G20" s="66">
        <f t="shared" si="1"/>
        <v>24</v>
      </c>
      <c r="H20" s="65">
        <f>VLOOKUP($A20,'Return Data'!$B$7:$R$2843,12,0)</f>
        <v>44.766100000000002</v>
      </c>
      <c r="I20" s="66">
        <f t="shared" si="2"/>
        <v>20</v>
      </c>
      <c r="J20" s="65">
        <f>VLOOKUP($A20,'Return Data'!$B$7:$R$2843,13,0)</f>
        <v>66.524600000000007</v>
      </c>
      <c r="K20" s="66">
        <f t="shared" si="3"/>
        <v>25</v>
      </c>
      <c r="L20" s="65">
        <f>VLOOKUP($A20,'Return Data'!$B$7:$R$2843,17,0)</f>
        <v>17.962399999999999</v>
      </c>
      <c r="M20" s="66">
        <f t="shared" si="4"/>
        <v>41</v>
      </c>
      <c r="N20" s="65">
        <f>VLOOKUP($A20,'Return Data'!$B$7:$R$2843,14,0)</f>
        <v>14.657</v>
      </c>
      <c r="O20" s="66">
        <f t="shared" si="6"/>
        <v>20</v>
      </c>
      <c r="P20" s="65">
        <f>VLOOKUP($A20,'Return Data'!$B$7:$R$2843,15,0)</f>
        <v>16.074200000000001</v>
      </c>
      <c r="Q20" s="66">
        <f t="shared" si="7"/>
        <v>13</v>
      </c>
      <c r="R20" s="65">
        <f>VLOOKUP($A20,'Return Data'!$B$7:$R$2843,16,0)</f>
        <v>16.238499999999998</v>
      </c>
      <c r="S20" s="67">
        <f t="shared" si="5"/>
        <v>21</v>
      </c>
    </row>
    <row r="21" spans="1:19" x14ac:dyDescent="0.3">
      <c r="A21" s="63" t="s">
        <v>177</v>
      </c>
      <c r="B21" s="64">
        <f>VLOOKUP($A21,'Return Data'!$B$7:$R$2843,3,0)</f>
        <v>44365</v>
      </c>
      <c r="C21" s="65">
        <f>VLOOKUP($A21,'Return Data'!$B$7:$R$2843,4,0)</f>
        <v>668.61599999999999</v>
      </c>
      <c r="D21" s="65">
        <f>VLOOKUP($A21,'Return Data'!$B$7:$R$2843,10,0)</f>
        <v>10.229200000000001</v>
      </c>
      <c r="E21" s="66">
        <f t="shared" si="0"/>
        <v>34</v>
      </c>
      <c r="F21" s="65">
        <f>VLOOKUP($A21,'Return Data'!$B$7:$R$2843,11,0)</f>
        <v>18.595600000000001</v>
      </c>
      <c r="G21" s="66">
        <f t="shared" si="1"/>
        <v>39</v>
      </c>
      <c r="H21" s="65">
        <f>VLOOKUP($A21,'Return Data'!$B$7:$R$2843,12,0)</f>
        <v>35.4878</v>
      </c>
      <c r="I21" s="66">
        <f t="shared" si="2"/>
        <v>51</v>
      </c>
      <c r="J21" s="65">
        <f>VLOOKUP($A21,'Return Data'!$B$7:$R$2843,13,0)</f>
        <v>53.4998</v>
      </c>
      <c r="K21" s="66">
        <f t="shared" si="3"/>
        <v>54</v>
      </c>
      <c r="L21" s="65">
        <f>VLOOKUP($A21,'Return Data'!$B$7:$R$2843,17,0)</f>
        <v>10.820399999999999</v>
      </c>
      <c r="M21" s="66">
        <f t="shared" si="4"/>
        <v>61</v>
      </c>
      <c r="N21" s="65">
        <f>VLOOKUP($A21,'Return Data'!$B$7:$R$2843,14,0)</f>
        <v>8.3850999999999996</v>
      </c>
      <c r="O21" s="66">
        <f t="shared" si="6"/>
        <v>45</v>
      </c>
      <c r="P21" s="65">
        <f>VLOOKUP($A21,'Return Data'!$B$7:$R$2843,15,0)</f>
        <v>11.663600000000001</v>
      </c>
      <c r="Q21" s="66">
        <f t="shared" si="7"/>
        <v>36</v>
      </c>
      <c r="R21" s="65">
        <f>VLOOKUP($A21,'Return Data'!$B$7:$R$2843,16,0)</f>
        <v>12.641999999999999</v>
      </c>
      <c r="S21" s="67">
        <f t="shared" si="5"/>
        <v>49</v>
      </c>
    </row>
    <row r="22" spans="1:19" x14ac:dyDescent="0.3">
      <c r="A22" s="63" t="s">
        <v>178</v>
      </c>
      <c r="B22" s="64">
        <f>VLOOKUP($A22,'Return Data'!$B$7:$R$2843,3,0)</f>
        <v>44365</v>
      </c>
      <c r="C22" s="65">
        <f>VLOOKUP($A22,'Return Data'!$B$7:$R$2843,4,0)</f>
        <v>52.9054</v>
      </c>
      <c r="D22" s="65">
        <f>VLOOKUP($A22,'Return Data'!$B$7:$R$2843,10,0)</f>
        <v>9.5580999999999996</v>
      </c>
      <c r="E22" s="66">
        <f t="shared" si="0"/>
        <v>41</v>
      </c>
      <c r="F22" s="65">
        <f>VLOOKUP($A22,'Return Data'!$B$7:$R$2843,11,0)</f>
        <v>16.6417</v>
      </c>
      <c r="G22" s="66">
        <f t="shared" si="1"/>
        <v>49</v>
      </c>
      <c r="H22" s="65">
        <f>VLOOKUP($A22,'Return Data'!$B$7:$R$2843,12,0)</f>
        <v>38.842199999999998</v>
      </c>
      <c r="I22" s="66">
        <f t="shared" si="2"/>
        <v>40</v>
      </c>
      <c r="J22" s="65">
        <f>VLOOKUP($A22,'Return Data'!$B$7:$R$2843,13,0)</f>
        <v>59.7515</v>
      </c>
      <c r="K22" s="66">
        <f t="shared" si="3"/>
        <v>43</v>
      </c>
      <c r="L22" s="65">
        <f>VLOOKUP($A22,'Return Data'!$B$7:$R$2843,17,0)</f>
        <v>17.1814</v>
      </c>
      <c r="M22" s="66">
        <f t="shared" si="4"/>
        <v>45</v>
      </c>
      <c r="N22" s="65">
        <f>VLOOKUP($A22,'Return Data'!$B$7:$R$2843,14,0)</f>
        <v>11.4421</v>
      </c>
      <c r="O22" s="66">
        <f t="shared" si="6"/>
        <v>35</v>
      </c>
      <c r="P22" s="65">
        <f>VLOOKUP($A22,'Return Data'!$B$7:$R$2843,15,0)</f>
        <v>13.4619</v>
      </c>
      <c r="Q22" s="66">
        <f t="shared" si="7"/>
        <v>27</v>
      </c>
      <c r="R22" s="65">
        <f>VLOOKUP($A22,'Return Data'!$B$7:$R$2843,16,0)</f>
        <v>14.3833</v>
      </c>
      <c r="S22" s="67">
        <f t="shared" si="5"/>
        <v>37</v>
      </c>
    </row>
    <row r="23" spans="1:19" x14ac:dyDescent="0.3">
      <c r="A23" s="63" t="s">
        <v>179</v>
      </c>
      <c r="B23" s="64">
        <f>VLOOKUP($A23,'Return Data'!$B$7:$R$2843,3,0)</f>
        <v>44365</v>
      </c>
      <c r="C23" s="65">
        <f>VLOOKUP($A23,'Return Data'!$B$7:$R$2843,4,0)</f>
        <v>560.09</v>
      </c>
      <c r="D23" s="65">
        <f>VLOOKUP($A23,'Return Data'!$B$7:$R$2843,10,0)</f>
        <v>8.4143000000000008</v>
      </c>
      <c r="E23" s="66">
        <f t="shared" si="0"/>
        <v>50</v>
      </c>
      <c r="F23" s="65">
        <f>VLOOKUP($A23,'Return Data'!$B$7:$R$2843,11,0)</f>
        <v>18.824300000000001</v>
      </c>
      <c r="G23" s="66">
        <f t="shared" si="1"/>
        <v>36</v>
      </c>
      <c r="H23" s="65">
        <f>VLOOKUP($A23,'Return Data'!$B$7:$R$2843,12,0)</f>
        <v>41.9818</v>
      </c>
      <c r="I23" s="66">
        <f t="shared" si="2"/>
        <v>26</v>
      </c>
      <c r="J23" s="65">
        <f>VLOOKUP($A23,'Return Data'!$B$7:$R$2843,13,0)</f>
        <v>59.089399999999998</v>
      </c>
      <c r="K23" s="66">
        <f t="shared" si="3"/>
        <v>46</v>
      </c>
      <c r="L23" s="65">
        <f>VLOOKUP($A23,'Return Data'!$B$7:$R$2843,17,0)</f>
        <v>17.999300000000002</v>
      </c>
      <c r="M23" s="66">
        <f t="shared" si="4"/>
        <v>40</v>
      </c>
      <c r="N23" s="65">
        <f>VLOOKUP($A23,'Return Data'!$B$7:$R$2843,14,0)</f>
        <v>13.770799999999999</v>
      </c>
      <c r="O23" s="66">
        <f t="shared" si="6"/>
        <v>23</v>
      </c>
      <c r="P23" s="65">
        <f>VLOOKUP($A23,'Return Data'!$B$7:$R$2843,15,0)</f>
        <v>14.637700000000001</v>
      </c>
      <c r="Q23" s="66">
        <f t="shared" si="7"/>
        <v>21</v>
      </c>
      <c r="R23" s="65">
        <f>VLOOKUP($A23,'Return Data'!$B$7:$R$2843,16,0)</f>
        <v>16.032800000000002</v>
      </c>
      <c r="S23" s="67">
        <f t="shared" si="5"/>
        <v>23</v>
      </c>
    </row>
    <row r="24" spans="1:19" x14ac:dyDescent="0.3">
      <c r="A24" s="63" t="s">
        <v>180</v>
      </c>
      <c r="B24" s="64">
        <f>VLOOKUP($A24,'Return Data'!$B$7:$R$2843,3,0)</f>
        <v>44365</v>
      </c>
      <c r="C24" s="65">
        <f>VLOOKUP($A24,'Return Data'!$B$7:$R$2843,4,0)</f>
        <v>14.61</v>
      </c>
      <c r="D24" s="65">
        <f>VLOOKUP($A24,'Return Data'!$B$7:$R$2843,10,0)</f>
        <v>7.8228999999999997</v>
      </c>
      <c r="E24" s="66">
        <f t="shared" si="0"/>
        <v>59</v>
      </c>
      <c r="F24" s="65">
        <f>VLOOKUP($A24,'Return Data'!$B$7:$R$2843,11,0)</f>
        <v>16.229099999999999</v>
      </c>
      <c r="G24" s="66">
        <f t="shared" si="1"/>
        <v>53</v>
      </c>
      <c r="H24" s="65">
        <f>VLOOKUP($A24,'Return Data'!$B$7:$R$2843,12,0)</f>
        <v>38.746400000000001</v>
      </c>
      <c r="I24" s="66">
        <f t="shared" si="2"/>
        <v>42</v>
      </c>
      <c r="J24" s="65">
        <f>VLOOKUP($A24,'Return Data'!$B$7:$R$2843,13,0)</f>
        <v>60.021900000000002</v>
      </c>
      <c r="K24" s="66">
        <f t="shared" si="3"/>
        <v>42</v>
      </c>
      <c r="L24" s="65">
        <f>VLOOKUP($A24,'Return Data'!$B$7:$R$2843,17,0)</f>
        <v>14.86</v>
      </c>
      <c r="M24" s="66">
        <f t="shared" si="4"/>
        <v>55</v>
      </c>
      <c r="N24" s="65"/>
      <c r="O24" s="66"/>
      <c r="P24" s="65"/>
      <c r="Q24" s="66"/>
      <c r="R24" s="65">
        <f>VLOOKUP($A24,'Return Data'!$B$7:$R$2843,16,0)</f>
        <v>12.408899999999999</v>
      </c>
      <c r="S24" s="67">
        <f t="shared" si="5"/>
        <v>51</v>
      </c>
    </row>
    <row r="25" spans="1:19" x14ac:dyDescent="0.3">
      <c r="A25" s="63" t="s">
        <v>181</v>
      </c>
      <c r="B25" s="64">
        <f>VLOOKUP($A25,'Return Data'!$B$7:$R$2843,3,0)</f>
        <v>44365</v>
      </c>
      <c r="C25" s="65">
        <f>VLOOKUP($A25,'Return Data'!$B$7:$R$2843,4,0)</f>
        <v>37.01</v>
      </c>
      <c r="D25" s="65">
        <f>VLOOKUP($A25,'Return Data'!$B$7:$R$2843,10,0)</f>
        <v>7.9953000000000003</v>
      </c>
      <c r="E25" s="66">
        <f t="shared" si="0"/>
        <v>57</v>
      </c>
      <c r="F25" s="65">
        <f>VLOOKUP($A25,'Return Data'!$B$7:$R$2843,11,0)</f>
        <v>12.7323</v>
      </c>
      <c r="G25" s="66">
        <f t="shared" si="1"/>
        <v>60</v>
      </c>
      <c r="H25" s="65">
        <f>VLOOKUP($A25,'Return Data'!$B$7:$R$2843,12,0)</f>
        <v>33.610100000000003</v>
      </c>
      <c r="I25" s="66">
        <f t="shared" si="2"/>
        <v>55</v>
      </c>
      <c r="J25" s="65">
        <f>VLOOKUP($A25,'Return Data'!$B$7:$R$2843,13,0)</f>
        <v>46.574300000000001</v>
      </c>
      <c r="K25" s="66">
        <f t="shared" si="3"/>
        <v>61</v>
      </c>
      <c r="L25" s="65">
        <f>VLOOKUP($A25,'Return Data'!$B$7:$R$2843,17,0)</f>
        <v>16.2606</v>
      </c>
      <c r="M25" s="66">
        <f t="shared" si="4"/>
        <v>51</v>
      </c>
      <c r="N25" s="65">
        <f>VLOOKUP($A25,'Return Data'!$B$7:$R$2843,14,0)</f>
        <v>8.7619000000000007</v>
      </c>
      <c r="O25" s="66">
        <f>RANK(N25,N$8:N$71,0)</f>
        <v>43</v>
      </c>
      <c r="P25" s="65">
        <f>VLOOKUP($A25,'Return Data'!$B$7:$R$2843,15,0)</f>
        <v>12.56</v>
      </c>
      <c r="Q25" s="66">
        <f>RANK(P25,P$8:P$71,0)</f>
        <v>33</v>
      </c>
      <c r="R25" s="65">
        <f>VLOOKUP($A25,'Return Data'!$B$7:$R$2843,16,0)</f>
        <v>18.3294</v>
      </c>
      <c r="S25" s="67">
        <f t="shared" si="5"/>
        <v>11</v>
      </c>
    </row>
    <row r="26" spans="1:19" x14ac:dyDescent="0.3">
      <c r="A26" s="63" t="s">
        <v>182</v>
      </c>
      <c r="B26" s="64">
        <f>VLOOKUP($A26,'Return Data'!$B$7:$R$2843,3,0)</f>
        <v>44365</v>
      </c>
      <c r="C26" s="65">
        <f>VLOOKUP($A26,'Return Data'!$B$7:$R$2843,4,0)</f>
        <v>92.17</v>
      </c>
      <c r="D26" s="65">
        <f>VLOOKUP($A26,'Return Data'!$B$7:$R$2843,10,0)</f>
        <v>14.5396</v>
      </c>
      <c r="E26" s="66">
        <f t="shared" si="0"/>
        <v>11</v>
      </c>
      <c r="F26" s="65">
        <f>VLOOKUP($A26,'Return Data'!$B$7:$R$2843,11,0)</f>
        <v>31.072199999999999</v>
      </c>
      <c r="G26" s="66">
        <f t="shared" si="1"/>
        <v>8</v>
      </c>
      <c r="H26" s="65">
        <f>VLOOKUP($A26,'Return Data'!$B$7:$R$2843,12,0)</f>
        <v>53.796100000000003</v>
      </c>
      <c r="I26" s="66">
        <f t="shared" si="2"/>
        <v>9</v>
      </c>
      <c r="J26" s="65">
        <f>VLOOKUP($A26,'Return Data'!$B$7:$R$2843,13,0)</f>
        <v>85.826599999999999</v>
      </c>
      <c r="K26" s="66">
        <f t="shared" si="3"/>
        <v>9</v>
      </c>
      <c r="L26" s="65">
        <f>VLOOKUP($A26,'Return Data'!$B$7:$R$2843,17,0)</f>
        <v>23.813099999999999</v>
      </c>
      <c r="M26" s="66">
        <f t="shared" si="4"/>
        <v>13</v>
      </c>
      <c r="N26" s="65">
        <f>VLOOKUP($A26,'Return Data'!$B$7:$R$2843,14,0)</f>
        <v>15.0433</v>
      </c>
      <c r="O26" s="66">
        <f>RANK(N26,N$8:N$71,0)</f>
        <v>18</v>
      </c>
      <c r="P26" s="65">
        <f>VLOOKUP($A26,'Return Data'!$B$7:$R$2843,15,0)</f>
        <v>18.252500000000001</v>
      </c>
      <c r="Q26" s="66">
        <f>RANK(P26,P$8:P$71,0)</f>
        <v>5</v>
      </c>
      <c r="R26" s="65">
        <f>VLOOKUP($A26,'Return Data'!$B$7:$R$2843,16,0)</f>
        <v>18.241800000000001</v>
      </c>
      <c r="S26" s="67">
        <f t="shared" si="5"/>
        <v>12</v>
      </c>
    </row>
    <row r="27" spans="1:19" x14ac:dyDescent="0.3">
      <c r="A27" s="63" t="s">
        <v>183</v>
      </c>
      <c r="B27" s="64">
        <f>VLOOKUP($A27,'Return Data'!$B$7:$R$2843,3,0)</f>
        <v>44365</v>
      </c>
      <c r="C27" s="65">
        <f>VLOOKUP($A27,'Return Data'!$B$7:$R$2843,4,0)</f>
        <v>12.95</v>
      </c>
      <c r="D27" s="65">
        <f>VLOOKUP($A27,'Return Data'!$B$7:$R$2843,10,0)</f>
        <v>8.3681999999999999</v>
      </c>
      <c r="E27" s="66">
        <f t="shared" si="0"/>
        <v>52</v>
      </c>
      <c r="F27" s="65">
        <f>VLOOKUP($A27,'Return Data'!$B$7:$R$2843,11,0)</f>
        <v>11.8307</v>
      </c>
      <c r="G27" s="66">
        <f t="shared" si="1"/>
        <v>61</v>
      </c>
      <c r="H27" s="65">
        <f>VLOOKUP($A27,'Return Data'!$B$7:$R$2843,12,0)</f>
        <v>33.093499999999999</v>
      </c>
      <c r="I27" s="66">
        <f t="shared" si="2"/>
        <v>56</v>
      </c>
      <c r="J27" s="65">
        <f>VLOOKUP($A27,'Return Data'!$B$7:$R$2843,13,0)</f>
        <v>51.9953</v>
      </c>
      <c r="K27" s="66">
        <f t="shared" si="3"/>
        <v>55</v>
      </c>
      <c r="L27" s="65">
        <f>VLOOKUP($A27,'Return Data'!$B$7:$R$2843,17,0)</f>
        <v>14.9315</v>
      </c>
      <c r="M27" s="66">
        <f t="shared" si="4"/>
        <v>54</v>
      </c>
      <c r="N27" s="65"/>
      <c r="O27" s="66"/>
      <c r="P27" s="65"/>
      <c r="Q27" s="66"/>
      <c r="R27" s="65">
        <f>VLOOKUP($A27,'Return Data'!$B$7:$R$2843,16,0)</f>
        <v>7.7252000000000001</v>
      </c>
      <c r="S27" s="67">
        <f t="shared" si="5"/>
        <v>58</v>
      </c>
    </row>
    <row r="28" spans="1:19" x14ac:dyDescent="0.3">
      <c r="A28" s="63" t="s">
        <v>184</v>
      </c>
      <c r="B28" s="64">
        <f>VLOOKUP($A28,'Return Data'!$B$7:$R$2843,3,0)</f>
        <v>44365</v>
      </c>
      <c r="C28" s="65">
        <f>VLOOKUP($A28,'Return Data'!$B$7:$R$2843,4,0)</f>
        <v>82.85</v>
      </c>
      <c r="D28" s="65">
        <f>VLOOKUP($A28,'Return Data'!$B$7:$R$2843,10,0)</f>
        <v>10.4961</v>
      </c>
      <c r="E28" s="66">
        <f t="shared" si="0"/>
        <v>31</v>
      </c>
      <c r="F28" s="65">
        <f>VLOOKUP($A28,'Return Data'!$B$7:$R$2843,11,0)</f>
        <v>18.8154</v>
      </c>
      <c r="G28" s="66">
        <f t="shared" si="1"/>
        <v>37</v>
      </c>
      <c r="H28" s="65">
        <f>VLOOKUP($A28,'Return Data'!$B$7:$R$2843,12,0)</f>
        <v>37.032699999999998</v>
      </c>
      <c r="I28" s="66">
        <f t="shared" si="2"/>
        <v>47</v>
      </c>
      <c r="J28" s="65">
        <f>VLOOKUP($A28,'Return Data'!$B$7:$R$2843,13,0)</f>
        <v>57.599400000000003</v>
      </c>
      <c r="K28" s="66">
        <f t="shared" si="3"/>
        <v>50</v>
      </c>
      <c r="L28" s="65">
        <f>VLOOKUP($A28,'Return Data'!$B$7:$R$2843,17,0)</f>
        <v>21.8508</v>
      </c>
      <c r="M28" s="66">
        <f t="shared" si="4"/>
        <v>22</v>
      </c>
      <c r="N28" s="65">
        <f>VLOOKUP($A28,'Return Data'!$B$7:$R$2843,14,0)</f>
        <v>14.6813</v>
      </c>
      <c r="O28" s="66">
        <f>RANK(N28,N$8:N$71,0)</f>
        <v>19</v>
      </c>
      <c r="P28" s="65">
        <f>VLOOKUP($A28,'Return Data'!$B$7:$R$2843,15,0)</f>
        <v>17.234400000000001</v>
      </c>
      <c r="Q28" s="66">
        <f>RANK(P28,P$8:P$71,0)</f>
        <v>11</v>
      </c>
      <c r="R28" s="65">
        <f>VLOOKUP($A28,'Return Data'!$B$7:$R$2843,16,0)</f>
        <v>18.4634</v>
      </c>
      <c r="S28" s="67">
        <f t="shared" si="5"/>
        <v>9</v>
      </c>
    </row>
    <row r="29" spans="1:19" x14ac:dyDescent="0.3">
      <c r="A29" s="63" t="s">
        <v>185</v>
      </c>
      <c r="B29" s="64">
        <f>VLOOKUP($A29,'Return Data'!$B$7:$R$2843,3,0)</f>
        <v>44365</v>
      </c>
      <c r="C29" s="65">
        <f>VLOOKUP($A29,'Return Data'!$B$7:$R$2843,4,0)</f>
        <v>14.708399999999999</v>
      </c>
      <c r="D29" s="65">
        <f>VLOOKUP($A29,'Return Data'!$B$7:$R$2843,10,0)</f>
        <v>12.6813</v>
      </c>
      <c r="E29" s="66">
        <f t="shared" si="0"/>
        <v>19</v>
      </c>
      <c r="F29" s="65">
        <f>VLOOKUP($A29,'Return Data'!$B$7:$R$2843,11,0)</f>
        <v>23.1282</v>
      </c>
      <c r="G29" s="66">
        <f t="shared" si="1"/>
        <v>19</v>
      </c>
      <c r="H29" s="65">
        <f>VLOOKUP($A29,'Return Data'!$B$7:$R$2843,12,0)</f>
        <v>40.332599999999999</v>
      </c>
      <c r="I29" s="66">
        <f t="shared" si="2"/>
        <v>37</v>
      </c>
      <c r="J29" s="65">
        <f>VLOOKUP($A29,'Return Data'!$B$7:$R$2843,13,0)</f>
        <v>63.401200000000003</v>
      </c>
      <c r="K29" s="66">
        <f t="shared" si="3"/>
        <v>31</v>
      </c>
      <c r="L29" s="65"/>
      <c r="M29" s="66"/>
      <c r="N29" s="65"/>
      <c r="O29" s="66"/>
      <c r="P29" s="65"/>
      <c r="Q29" s="66"/>
      <c r="R29" s="65">
        <f>VLOOKUP($A29,'Return Data'!$B$7:$R$2843,16,0)</f>
        <v>26.016999999999999</v>
      </c>
      <c r="S29" s="67">
        <f t="shared" si="5"/>
        <v>3</v>
      </c>
    </row>
    <row r="30" spans="1:19" x14ac:dyDescent="0.3">
      <c r="A30" s="63" t="s">
        <v>186</v>
      </c>
      <c r="B30" s="64">
        <f>VLOOKUP($A30,'Return Data'!$B$7:$R$2843,3,0)</f>
        <v>44365</v>
      </c>
      <c r="C30" s="65">
        <f>VLOOKUP($A30,'Return Data'!$B$7:$R$2843,4,0)</f>
        <v>27.215599999999998</v>
      </c>
      <c r="D30" s="65">
        <f>VLOOKUP($A30,'Return Data'!$B$7:$R$2843,10,0)</f>
        <v>8.6593999999999998</v>
      </c>
      <c r="E30" s="66">
        <f t="shared" si="0"/>
        <v>48</v>
      </c>
      <c r="F30" s="65">
        <f>VLOOKUP($A30,'Return Data'!$B$7:$R$2843,11,0)</f>
        <v>16.532599999999999</v>
      </c>
      <c r="G30" s="66">
        <f t="shared" si="1"/>
        <v>50</v>
      </c>
      <c r="H30" s="65">
        <f>VLOOKUP($A30,'Return Data'!$B$7:$R$2843,12,0)</f>
        <v>43.009700000000002</v>
      </c>
      <c r="I30" s="66">
        <f t="shared" si="2"/>
        <v>23</v>
      </c>
      <c r="J30" s="65">
        <f>VLOOKUP($A30,'Return Data'!$B$7:$R$2843,13,0)</f>
        <v>65.565200000000004</v>
      </c>
      <c r="K30" s="66">
        <f t="shared" si="3"/>
        <v>27</v>
      </c>
      <c r="L30" s="65">
        <f>VLOOKUP($A30,'Return Data'!$B$7:$R$2843,17,0)</f>
        <v>21.453600000000002</v>
      </c>
      <c r="M30" s="66">
        <f t="shared" ref="M30:M38" si="8">RANK(L30,L$8:L$71,0)</f>
        <v>25</v>
      </c>
      <c r="N30" s="65">
        <f>VLOOKUP($A30,'Return Data'!$B$7:$R$2843,14,0)</f>
        <v>15.6127</v>
      </c>
      <c r="O30" s="66">
        <f t="shared" ref="O30:O38" si="9">RANK(N30,N$8:N$71,0)</f>
        <v>13</v>
      </c>
      <c r="P30" s="65">
        <f>VLOOKUP($A30,'Return Data'!$B$7:$R$2843,15,0)</f>
        <v>18.133800000000001</v>
      </c>
      <c r="Q30" s="66">
        <f>RANK(P30,P$8:P$71,0)</f>
        <v>6</v>
      </c>
      <c r="R30" s="65">
        <f>VLOOKUP($A30,'Return Data'!$B$7:$R$2843,16,0)</f>
        <v>17.1112</v>
      </c>
      <c r="S30" s="67">
        <f t="shared" si="5"/>
        <v>15</v>
      </c>
    </row>
    <row r="31" spans="1:19" x14ac:dyDescent="0.3">
      <c r="A31" s="63" t="s">
        <v>187</v>
      </c>
      <c r="B31" s="64">
        <f>VLOOKUP($A31,'Return Data'!$B$7:$R$2843,3,0)</f>
        <v>44365</v>
      </c>
      <c r="C31" s="65">
        <f>VLOOKUP($A31,'Return Data'!$B$7:$R$2843,4,0)</f>
        <v>71.177999999999997</v>
      </c>
      <c r="D31" s="65">
        <f>VLOOKUP($A31,'Return Data'!$B$7:$R$2843,10,0)</f>
        <v>11.347899999999999</v>
      </c>
      <c r="E31" s="66">
        <f t="shared" si="0"/>
        <v>21</v>
      </c>
      <c r="F31" s="65">
        <f>VLOOKUP($A31,'Return Data'!$B$7:$R$2843,11,0)</f>
        <v>21.184999999999999</v>
      </c>
      <c r="G31" s="66">
        <f t="shared" si="1"/>
        <v>26</v>
      </c>
      <c r="H31" s="65">
        <f>VLOOKUP($A31,'Return Data'!$B$7:$R$2843,12,0)</f>
        <v>40.957700000000003</v>
      </c>
      <c r="I31" s="66">
        <f t="shared" si="2"/>
        <v>34</v>
      </c>
      <c r="J31" s="65">
        <f>VLOOKUP($A31,'Return Data'!$B$7:$R$2843,13,0)</f>
        <v>62.889899999999997</v>
      </c>
      <c r="K31" s="66">
        <f t="shared" si="3"/>
        <v>32</v>
      </c>
      <c r="L31" s="65">
        <f>VLOOKUP($A31,'Return Data'!$B$7:$R$2843,17,0)</f>
        <v>20.85</v>
      </c>
      <c r="M31" s="66">
        <f t="shared" si="8"/>
        <v>28</v>
      </c>
      <c r="N31" s="65">
        <f>VLOOKUP($A31,'Return Data'!$B$7:$R$2843,14,0)</f>
        <v>17.513500000000001</v>
      </c>
      <c r="O31" s="66">
        <f t="shared" si="9"/>
        <v>9</v>
      </c>
      <c r="P31" s="65">
        <f>VLOOKUP($A31,'Return Data'!$B$7:$R$2843,15,0)</f>
        <v>17.475000000000001</v>
      </c>
      <c r="Q31" s="66">
        <f>RANK(P31,P$8:P$71,0)</f>
        <v>9</v>
      </c>
      <c r="R31" s="65">
        <f>VLOOKUP($A31,'Return Data'!$B$7:$R$2843,16,0)</f>
        <v>15.9588</v>
      </c>
      <c r="S31" s="67">
        <f t="shared" si="5"/>
        <v>25</v>
      </c>
    </row>
    <row r="32" spans="1:19" x14ac:dyDescent="0.3">
      <c r="A32" s="63" t="s">
        <v>188</v>
      </c>
      <c r="B32" s="64">
        <f>VLOOKUP($A32,'Return Data'!$B$7:$R$2843,3,0)</f>
        <v>44365</v>
      </c>
      <c r="C32" s="65">
        <f>VLOOKUP($A32,'Return Data'!$B$7:$R$2843,4,0)</f>
        <v>76.484999999999999</v>
      </c>
      <c r="D32" s="65">
        <f>VLOOKUP($A32,'Return Data'!$B$7:$R$2843,10,0)</f>
        <v>9.8369999999999997</v>
      </c>
      <c r="E32" s="66">
        <f t="shared" si="0"/>
        <v>37</v>
      </c>
      <c r="F32" s="65">
        <f>VLOOKUP($A32,'Return Data'!$B$7:$R$2843,11,0)</f>
        <v>16.9925</v>
      </c>
      <c r="G32" s="66">
        <f t="shared" si="1"/>
        <v>47</v>
      </c>
      <c r="H32" s="65">
        <f>VLOOKUP($A32,'Return Data'!$B$7:$R$2843,12,0)</f>
        <v>35.558799999999998</v>
      </c>
      <c r="I32" s="66">
        <f t="shared" si="2"/>
        <v>50</v>
      </c>
      <c r="J32" s="65">
        <f>VLOOKUP($A32,'Return Data'!$B$7:$R$2843,13,0)</f>
        <v>57.746600000000001</v>
      </c>
      <c r="K32" s="66">
        <f t="shared" si="3"/>
        <v>49</v>
      </c>
      <c r="L32" s="65">
        <f>VLOOKUP($A32,'Return Data'!$B$7:$R$2843,17,0)</f>
        <v>16.9648</v>
      </c>
      <c r="M32" s="66">
        <f t="shared" si="8"/>
        <v>47</v>
      </c>
      <c r="N32" s="65">
        <f>VLOOKUP($A32,'Return Data'!$B$7:$R$2843,14,0)</f>
        <v>10.1152</v>
      </c>
      <c r="O32" s="66">
        <f t="shared" si="9"/>
        <v>41</v>
      </c>
      <c r="P32" s="65">
        <f>VLOOKUP($A32,'Return Data'!$B$7:$R$2843,15,0)</f>
        <v>14.241</v>
      </c>
      <c r="Q32" s="66">
        <f>RANK(P32,P$8:P$71,0)</f>
        <v>24</v>
      </c>
      <c r="R32" s="65">
        <f>VLOOKUP($A32,'Return Data'!$B$7:$R$2843,16,0)</f>
        <v>14.869300000000001</v>
      </c>
      <c r="S32" s="67">
        <f t="shared" si="5"/>
        <v>33</v>
      </c>
    </row>
    <row r="33" spans="1:19" x14ac:dyDescent="0.3">
      <c r="A33" s="63" t="s">
        <v>189</v>
      </c>
      <c r="B33" s="64">
        <f>VLOOKUP($A33,'Return Data'!$B$7:$R$2843,3,0)</f>
        <v>44365</v>
      </c>
      <c r="C33" s="65">
        <f>VLOOKUP($A33,'Return Data'!$B$7:$R$2843,4,0)</f>
        <v>96.293599999999998</v>
      </c>
      <c r="D33" s="65">
        <f>VLOOKUP($A33,'Return Data'!$B$7:$R$2843,10,0)</f>
        <v>10.170199999999999</v>
      </c>
      <c r="E33" s="66">
        <f t="shared" si="0"/>
        <v>35</v>
      </c>
      <c r="F33" s="65">
        <f>VLOOKUP($A33,'Return Data'!$B$7:$R$2843,11,0)</f>
        <v>13.9186</v>
      </c>
      <c r="G33" s="66">
        <f t="shared" si="1"/>
        <v>58</v>
      </c>
      <c r="H33" s="65">
        <f>VLOOKUP($A33,'Return Data'!$B$7:$R$2843,12,0)</f>
        <v>34.546100000000003</v>
      </c>
      <c r="I33" s="66">
        <f t="shared" si="2"/>
        <v>53</v>
      </c>
      <c r="J33" s="65">
        <f>VLOOKUP($A33,'Return Data'!$B$7:$R$2843,13,0)</f>
        <v>55.086399999999998</v>
      </c>
      <c r="K33" s="66">
        <f t="shared" si="3"/>
        <v>53</v>
      </c>
      <c r="L33" s="65">
        <f>VLOOKUP($A33,'Return Data'!$B$7:$R$2843,17,0)</f>
        <v>16.3553</v>
      </c>
      <c r="M33" s="66">
        <f t="shared" si="8"/>
        <v>50</v>
      </c>
      <c r="N33" s="65">
        <f>VLOOKUP($A33,'Return Data'!$B$7:$R$2843,14,0)</f>
        <v>12.385199999999999</v>
      </c>
      <c r="O33" s="66">
        <f t="shared" si="9"/>
        <v>30</v>
      </c>
      <c r="P33" s="65">
        <f>VLOOKUP($A33,'Return Data'!$B$7:$R$2843,15,0)</f>
        <v>14.642799999999999</v>
      </c>
      <c r="Q33" s="66">
        <f>RANK(P33,P$8:P$71,0)</f>
        <v>20</v>
      </c>
      <c r="R33" s="65">
        <f>VLOOKUP($A33,'Return Data'!$B$7:$R$2843,16,0)</f>
        <v>14.7699</v>
      </c>
      <c r="S33" s="67">
        <f t="shared" si="5"/>
        <v>35</v>
      </c>
    </row>
    <row r="34" spans="1:19" x14ac:dyDescent="0.3">
      <c r="A34" s="63" t="s">
        <v>434</v>
      </c>
      <c r="B34" s="64">
        <f>VLOOKUP($A34,'Return Data'!$B$7:$R$2843,3,0)</f>
        <v>44365</v>
      </c>
      <c r="C34" s="65">
        <f>VLOOKUP($A34,'Return Data'!$B$7:$R$2843,4,0)</f>
        <v>18.011500000000002</v>
      </c>
      <c r="D34" s="65">
        <f>VLOOKUP($A34,'Return Data'!$B$7:$R$2843,10,0)</f>
        <v>11.913</v>
      </c>
      <c r="E34" s="66">
        <f t="shared" si="0"/>
        <v>20</v>
      </c>
      <c r="F34" s="65">
        <f>VLOOKUP($A34,'Return Data'!$B$7:$R$2843,11,0)</f>
        <v>25.019100000000002</v>
      </c>
      <c r="G34" s="66">
        <f t="shared" si="1"/>
        <v>16</v>
      </c>
      <c r="H34" s="65">
        <f>VLOOKUP($A34,'Return Data'!$B$7:$R$2843,12,0)</f>
        <v>46.078699999999998</v>
      </c>
      <c r="I34" s="66">
        <f t="shared" si="2"/>
        <v>17</v>
      </c>
      <c r="J34" s="65">
        <f>VLOOKUP($A34,'Return Data'!$B$7:$R$2843,13,0)</f>
        <v>67.427400000000006</v>
      </c>
      <c r="K34" s="66">
        <f t="shared" si="3"/>
        <v>23</v>
      </c>
      <c r="L34" s="65">
        <f>VLOOKUP($A34,'Return Data'!$B$7:$R$2843,17,0)</f>
        <v>21.7728</v>
      </c>
      <c r="M34" s="66">
        <f t="shared" si="8"/>
        <v>24</v>
      </c>
      <c r="N34" s="65">
        <f>VLOOKUP($A34,'Return Data'!$B$7:$R$2843,14,0)</f>
        <v>14.364000000000001</v>
      </c>
      <c r="O34" s="66">
        <f t="shared" si="9"/>
        <v>21</v>
      </c>
      <c r="P34" s="65"/>
      <c r="Q34" s="66"/>
      <c r="R34" s="65">
        <f>VLOOKUP($A34,'Return Data'!$B$7:$R$2843,16,0)</f>
        <v>13.433</v>
      </c>
      <c r="S34" s="67">
        <f t="shared" si="5"/>
        <v>43</v>
      </c>
    </row>
    <row r="35" spans="1:19" x14ac:dyDescent="0.3">
      <c r="A35" s="63" t="s">
        <v>191</v>
      </c>
      <c r="B35" s="64">
        <f>VLOOKUP($A35,'Return Data'!$B$7:$R$2843,3,0)</f>
        <v>44365</v>
      </c>
      <c r="C35" s="65">
        <f>VLOOKUP($A35,'Return Data'!$B$7:$R$2843,4,0)</f>
        <v>30.074000000000002</v>
      </c>
      <c r="D35" s="65">
        <f>VLOOKUP($A35,'Return Data'!$B$7:$R$2843,10,0)</f>
        <v>11.2204</v>
      </c>
      <c r="E35" s="66">
        <f t="shared" si="0"/>
        <v>24</v>
      </c>
      <c r="F35" s="65">
        <f>VLOOKUP($A35,'Return Data'!$B$7:$R$2843,11,0)</f>
        <v>23.1431</v>
      </c>
      <c r="G35" s="66">
        <f t="shared" si="1"/>
        <v>18</v>
      </c>
      <c r="H35" s="65">
        <f>VLOOKUP($A35,'Return Data'!$B$7:$R$2843,12,0)</f>
        <v>45.474800000000002</v>
      </c>
      <c r="I35" s="66">
        <f t="shared" si="2"/>
        <v>19</v>
      </c>
      <c r="J35" s="65">
        <f>VLOOKUP($A35,'Return Data'!$B$7:$R$2843,13,0)</f>
        <v>73.898499999999999</v>
      </c>
      <c r="K35" s="66">
        <f t="shared" si="3"/>
        <v>18</v>
      </c>
      <c r="L35" s="65">
        <f>VLOOKUP($A35,'Return Data'!$B$7:$R$2843,17,0)</f>
        <v>27.176300000000001</v>
      </c>
      <c r="M35" s="66">
        <f t="shared" si="8"/>
        <v>7</v>
      </c>
      <c r="N35" s="65">
        <f>VLOOKUP($A35,'Return Data'!$B$7:$R$2843,14,0)</f>
        <v>21.004999999999999</v>
      </c>
      <c r="O35" s="66">
        <f t="shared" si="9"/>
        <v>4</v>
      </c>
      <c r="P35" s="65"/>
      <c r="Q35" s="66"/>
      <c r="R35" s="65">
        <f>VLOOKUP($A35,'Return Data'!$B$7:$R$2843,16,0)</f>
        <v>22.2682</v>
      </c>
      <c r="S35" s="67">
        <f t="shared" si="5"/>
        <v>6</v>
      </c>
    </row>
    <row r="36" spans="1:19" x14ac:dyDescent="0.3">
      <c r="A36" s="63" t="s">
        <v>192</v>
      </c>
      <c r="B36" s="64">
        <f>VLOOKUP($A36,'Return Data'!$B$7:$R$2843,3,0)</f>
        <v>44365</v>
      </c>
      <c r="C36" s="65">
        <f>VLOOKUP($A36,'Return Data'!$B$7:$R$2843,4,0)</f>
        <v>26.193100000000001</v>
      </c>
      <c r="D36" s="65">
        <f>VLOOKUP($A36,'Return Data'!$B$7:$R$2843,10,0)</f>
        <v>11.248900000000001</v>
      </c>
      <c r="E36" s="66">
        <f t="shared" si="0"/>
        <v>23</v>
      </c>
      <c r="F36" s="65">
        <f>VLOOKUP($A36,'Return Data'!$B$7:$R$2843,11,0)</f>
        <v>21.064299999999999</v>
      </c>
      <c r="G36" s="66">
        <f t="shared" si="1"/>
        <v>27</v>
      </c>
      <c r="H36" s="65">
        <f>VLOOKUP($A36,'Return Data'!$B$7:$R$2843,12,0)</f>
        <v>46.029899999999998</v>
      </c>
      <c r="I36" s="66">
        <f t="shared" si="2"/>
        <v>18</v>
      </c>
      <c r="J36" s="65">
        <f>VLOOKUP($A36,'Return Data'!$B$7:$R$2843,13,0)</f>
        <v>59.619599999999998</v>
      </c>
      <c r="K36" s="66">
        <f t="shared" si="3"/>
        <v>44</v>
      </c>
      <c r="L36" s="65">
        <f>VLOOKUP($A36,'Return Data'!$B$7:$R$2843,17,0)</f>
        <v>20.235600000000002</v>
      </c>
      <c r="M36" s="66">
        <f t="shared" si="8"/>
        <v>31</v>
      </c>
      <c r="N36" s="65">
        <f>VLOOKUP($A36,'Return Data'!$B$7:$R$2843,14,0)</f>
        <v>11.630699999999999</v>
      </c>
      <c r="O36" s="66">
        <f t="shared" si="9"/>
        <v>34</v>
      </c>
      <c r="P36" s="65">
        <f>VLOOKUP($A36,'Return Data'!$B$7:$R$2843,15,0)</f>
        <v>17.728300000000001</v>
      </c>
      <c r="Q36" s="66">
        <f>RANK(P36,P$8:P$71,0)</f>
        <v>8</v>
      </c>
      <c r="R36" s="65">
        <f>VLOOKUP($A36,'Return Data'!$B$7:$R$2843,16,0)</f>
        <v>16.206399999999999</v>
      </c>
      <c r="S36" s="67">
        <f t="shared" si="5"/>
        <v>22</v>
      </c>
    </row>
    <row r="37" spans="1:19" x14ac:dyDescent="0.3">
      <c r="A37" s="81" t="s">
        <v>2017</v>
      </c>
      <c r="B37" s="64">
        <f>VLOOKUP($A37,'Return Data'!$B$7:$R$2843,3,0)</f>
        <v>44365</v>
      </c>
      <c r="C37" s="65">
        <f>VLOOKUP($A37,'Return Data'!$B$7:$R$2843,4,0)</f>
        <v>20.088799999999999</v>
      </c>
      <c r="D37" s="65">
        <f>VLOOKUP($A37,'Return Data'!$B$7:$R$2843,10,0)</f>
        <v>8.7944999999999993</v>
      </c>
      <c r="E37" s="66">
        <f t="shared" si="0"/>
        <v>47</v>
      </c>
      <c r="F37" s="65">
        <f>VLOOKUP($A37,'Return Data'!$B$7:$R$2843,11,0)</f>
        <v>15.840999999999999</v>
      </c>
      <c r="G37" s="66">
        <f t="shared" si="1"/>
        <v>55</v>
      </c>
      <c r="H37" s="65">
        <f>VLOOKUP($A37,'Return Data'!$B$7:$R$2843,12,0)</f>
        <v>31.1006</v>
      </c>
      <c r="I37" s="66">
        <f t="shared" si="2"/>
        <v>59</v>
      </c>
      <c r="J37" s="65">
        <f>VLOOKUP($A37,'Return Data'!$B$7:$R$2843,13,0)</f>
        <v>50.525300000000001</v>
      </c>
      <c r="K37" s="66">
        <f t="shared" si="3"/>
        <v>58</v>
      </c>
      <c r="L37" s="65">
        <f>VLOOKUP($A37,'Return Data'!$B$7:$R$2843,17,0)</f>
        <v>14.803900000000001</v>
      </c>
      <c r="M37" s="66">
        <f t="shared" si="8"/>
        <v>56</v>
      </c>
      <c r="N37" s="65">
        <f>VLOOKUP($A37,'Return Data'!$B$7:$R$2843,14,0)</f>
        <v>11.3232</v>
      </c>
      <c r="O37" s="66">
        <f t="shared" si="9"/>
        <v>37</v>
      </c>
      <c r="P37" s="65"/>
      <c r="Q37" s="66"/>
      <c r="R37" s="65">
        <f>VLOOKUP($A37,'Return Data'!$B$7:$R$2843,16,0)</f>
        <v>13.5984</v>
      </c>
      <c r="S37" s="67">
        <f t="shared" si="5"/>
        <v>41</v>
      </c>
    </row>
    <row r="38" spans="1:19" x14ac:dyDescent="0.3">
      <c r="A38" s="63" t="s">
        <v>193</v>
      </c>
      <c r="B38" s="64">
        <f>VLOOKUP($A38,'Return Data'!$B$7:$R$2843,3,0)</f>
        <v>44365</v>
      </c>
      <c r="C38" s="65">
        <f>VLOOKUP($A38,'Return Data'!$B$7:$R$2843,4,0)</f>
        <v>71.402699999999996</v>
      </c>
      <c r="D38" s="65">
        <f>VLOOKUP($A38,'Return Data'!$B$7:$R$2843,10,0)</f>
        <v>8.8962000000000003</v>
      </c>
      <c r="E38" s="66">
        <f t="shared" si="0"/>
        <v>46</v>
      </c>
      <c r="F38" s="65">
        <f>VLOOKUP($A38,'Return Data'!$B$7:$R$2843,11,0)</f>
        <v>22.964600000000001</v>
      </c>
      <c r="G38" s="66">
        <f t="shared" si="1"/>
        <v>21</v>
      </c>
      <c r="H38" s="65">
        <f>VLOOKUP($A38,'Return Data'!$B$7:$R$2843,12,0)</f>
        <v>46.401299999999999</v>
      </c>
      <c r="I38" s="66">
        <f t="shared" si="2"/>
        <v>16</v>
      </c>
      <c r="J38" s="65">
        <f>VLOOKUP($A38,'Return Data'!$B$7:$R$2843,13,0)</f>
        <v>65.561499999999995</v>
      </c>
      <c r="K38" s="66">
        <f t="shared" si="3"/>
        <v>28</v>
      </c>
      <c r="L38" s="65">
        <f>VLOOKUP($A38,'Return Data'!$B$7:$R$2843,17,0)</f>
        <v>11.346</v>
      </c>
      <c r="M38" s="66">
        <f t="shared" si="8"/>
        <v>60</v>
      </c>
      <c r="N38" s="65">
        <f>VLOOKUP($A38,'Return Data'!$B$7:$R$2843,14,0)</f>
        <v>6.3223000000000003</v>
      </c>
      <c r="O38" s="66">
        <f t="shared" si="9"/>
        <v>49</v>
      </c>
      <c r="P38" s="65">
        <f>VLOOKUP($A38,'Return Data'!$B$7:$R$2843,15,0)</f>
        <v>9.0632999999999999</v>
      </c>
      <c r="Q38" s="66">
        <f>RANK(P38,P$8:P$71,0)</f>
        <v>37</v>
      </c>
      <c r="R38" s="65">
        <f>VLOOKUP($A38,'Return Data'!$B$7:$R$2843,16,0)</f>
        <v>13.3072</v>
      </c>
      <c r="S38" s="67">
        <f t="shared" si="5"/>
        <v>45</v>
      </c>
    </row>
    <row r="39" spans="1:19" x14ac:dyDescent="0.3">
      <c r="A39" s="63" t="s">
        <v>194</v>
      </c>
      <c r="B39" s="64">
        <f>VLOOKUP($A39,'Return Data'!$B$7:$R$2843,3,0)</f>
        <v>44365</v>
      </c>
      <c r="C39" s="65">
        <f>VLOOKUP($A39,'Return Data'!$B$7:$R$2843,4,0)</f>
        <v>16.216200000000001</v>
      </c>
      <c r="D39" s="65">
        <f>VLOOKUP($A39,'Return Data'!$B$7:$R$2843,10,0)</f>
        <v>9.2515000000000001</v>
      </c>
      <c r="E39" s="66">
        <f t="shared" si="0"/>
        <v>43</v>
      </c>
      <c r="F39" s="65">
        <f>VLOOKUP($A39,'Return Data'!$B$7:$R$2843,11,0)</f>
        <v>17.8066</v>
      </c>
      <c r="G39" s="66">
        <f t="shared" si="1"/>
        <v>43</v>
      </c>
      <c r="H39" s="65">
        <f>VLOOKUP($A39,'Return Data'!$B$7:$R$2843,12,0)</f>
        <v>28.450199999999999</v>
      </c>
      <c r="I39" s="66">
        <f t="shared" si="2"/>
        <v>61</v>
      </c>
      <c r="J39" s="65">
        <f>VLOOKUP($A39,'Return Data'!$B$7:$R$2843,13,0)</f>
        <v>60.429400000000001</v>
      </c>
      <c r="K39" s="66">
        <f t="shared" si="3"/>
        <v>41</v>
      </c>
      <c r="L39" s="65"/>
      <c r="M39" s="66"/>
      <c r="N39" s="65"/>
      <c r="O39" s="66"/>
      <c r="P39" s="65"/>
      <c r="Q39" s="66"/>
      <c r="R39" s="65">
        <f>VLOOKUP($A39,'Return Data'!$B$7:$R$2843,16,0)</f>
        <v>28.9024</v>
      </c>
      <c r="S39" s="67">
        <f t="shared" si="5"/>
        <v>1</v>
      </c>
    </row>
    <row r="40" spans="1:19" x14ac:dyDescent="0.3">
      <c r="A40" s="63" t="s">
        <v>195</v>
      </c>
      <c r="B40" s="64">
        <f>VLOOKUP($A40,'Return Data'!$B$7:$R$2843,3,0)</f>
        <v>44365</v>
      </c>
      <c r="C40" s="65">
        <f>VLOOKUP($A40,'Return Data'!$B$7:$R$2843,4,0)</f>
        <v>22.38</v>
      </c>
      <c r="D40" s="65">
        <f>VLOOKUP($A40,'Return Data'!$B$7:$R$2843,10,0)</f>
        <v>14.067299999999999</v>
      </c>
      <c r="E40" s="66">
        <f t="shared" ref="E40:E71" si="10">RANK(D40,D$8:D$71,0)</f>
        <v>14</v>
      </c>
      <c r="F40" s="65">
        <f>VLOOKUP($A40,'Return Data'!$B$7:$R$2843,11,0)</f>
        <v>22.966999999999999</v>
      </c>
      <c r="G40" s="66">
        <f t="shared" ref="G40:G71" si="11">RANK(F40,F$8:F$71,0)</f>
        <v>20</v>
      </c>
      <c r="H40" s="65">
        <f>VLOOKUP($A40,'Return Data'!$B$7:$R$2843,12,0)</f>
        <v>46.561900000000001</v>
      </c>
      <c r="I40" s="66">
        <f t="shared" ref="I40:I71" si="12">RANK(H40,H$8:H$71,0)</f>
        <v>15</v>
      </c>
      <c r="J40" s="65">
        <f>VLOOKUP($A40,'Return Data'!$B$7:$R$2843,13,0)</f>
        <v>66.147000000000006</v>
      </c>
      <c r="K40" s="66">
        <f t="shared" ref="K40:K71" si="13">RANK(J40,J$8:J$71,0)</f>
        <v>26</v>
      </c>
      <c r="L40" s="65">
        <f>VLOOKUP($A40,'Return Data'!$B$7:$R$2843,17,0)</f>
        <v>21.349</v>
      </c>
      <c r="M40" s="66">
        <f t="shared" ref="M40:M52" si="14">RANK(L40,L$8:L$71,0)</f>
        <v>26</v>
      </c>
      <c r="N40" s="65">
        <f>VLOOKUP($A40,'Return Data'!$B$7:$R$2843,14,0)</f>
        <v>15.5509</v>
      </c>
      <c r="O40" s="66">
        <f t="shared" ref="O40:O49" si="15">RANK(N40,N$8:N$71,0)</f>
        <v>14</v>
      </c>
      <c r="P40" s="65"/>
      <c r="Q40" s="66"/>
      <c r="R40" s="65">
        <f>VLOOKUP($A40,'Return Data'!$B$7:$R$2843,16,0)</f>
        <v>15.702500000000001</v>
      </c>
      <c r="S40" s="67">
        <f t="shared" ref="S40:S71" si="16">RANK(R40,R$8:R$71,0)</f>
        <v>27</v>
      </c>
    </row>
    <row r="41" spans="1:19" x14ac:dyDescent="0.3">
      <c r="A41" s="63" t="s">
        <v>196</v>
      </c>
      <c r="B41" s="64">
        <f>VLOOKUP($A41,'Return Data'!$B$7:$R$2843,3,0)</f>
        <v>44365</v>
      </c>
      <c r="C41" s="65">
        <f>VLOOKUP($A41,'Return Data'!$B$7:$R$2843,4,0)</f>
        <v>280.11</v>
      </c>
      <c r="D41" s="65">
        <f>VLOOKUP($A41,'Return Data'!$B$7:$R$2843,10,0)</f>
        <v>10.895099999999999</v>
      </c>
      <c r="E41" s="66">
        <f t="shared" si="10"/>
        <v>28</v>
      </c>
      <c r="F41" s="65">
        <f>VLOOKUP($A41,'Return Data'!$B$7:$R$2843,11,0)</f>
        <v>18.5852</v>
      </c>
      <c r="G41" s="66">
        <f t="shared" si="11"/>
        <v>40</v>
      </c>
      <c r="H41" s="65">
        <f>VLOOKUP($A41,'Return Data'!$B$7:$R$2843,12,0)</f>
        <v>41.6342</v>
      </c>
      <c r="I41" s="66">
        <f t="shared" si="12"/>
        <v>29</v>
      </c>
      <c r="J41" s="65">
        <f>VLOOKUP($A41,'Return Data'!$B$7:$R$2843,13,0)</f>
        <v>62.297899999999998</v>
      </c>
      <c r="K41" s="66">
        <f t="shared" si="13"/>
        <v>34</v>
      </c>
      <c r="L41" s="65">
        <f>VLOOKUP($A41,'Return Data'!$B$7:$R$2843,17,0)</f>
        <v>18.270299999999999</v>
      </c>
      <c r="M41" s="66">
        <f t="shared" si="14"/>
        <v>39</v>
      </c>
      <c r="N41" s="65">
        <f>VLOOKUP($A41,'Return Data'!$B$7:$R$2843,14,0)</f>
        <v>11.4377</v>
      </c>
      <c r="O41" s="66">
        <f t="shared" si="15"/>
        <v>36</v>
      </c>
      <c r="P41" s="65">
        <f>VLOOKUP($A41,'Return Data'!$B$7:$R$2843,15,0)</f>
        <v>12.561</v>
      </c>
      <c r="Q41" s="66">
        <f t="shared" ref="Q41:Q47" si="17">RANK(P41,P$8:P$71,0)</f>
        <v>32</v>
      </c>
      <c r="R41" s="65">
        <f>VLOOKUP($A41,'Return Data'!$B$7:$R$2843,16,0)</f>
        <v>12.6936</v>
      </c>
      <c r="S41" s="67">
        <f t="shared" si="16"/>
        <v>48</v>
      </c>
    </row>
    <row r="42" spans="1:19" x14ac:dyDescent="0.3">
      <c r="A42" s="63" t="s">
        <v>197</v>
      </c>
      <c r="B42" s="64">
        <f>VLOOKUP($A42,'Return Data'!$B$7:$R$2843,3,0)</f>
        <v>44365</v>
      </c>
      <c r="C42" s="65">
        <f>VLOOKUP($A42,'Return Data'!$B$7:$R$2843,4,0)</f>
        <v>300.14</v>
      </c>
      <c r="D42" s="65">
        <f>VLOOKUP($A42,'Return Data'!$B$7:$R$2843,10,0)</f>
        <v>10.9329</v>
      </c>
      <c r="E42" s="66">
        <f t="shared" si="10"/>
        <v>27</v>
      </c>
      <c r="F42" s="65">
        <f>VLOOKUP($A42,'Return Data'!$B$7:$R$2843,11,0)</f>
        <v>18.632400000000001</v>
      </c>
      <c r="G42" s="66">
        <f t="shared" si="11"/>
        <v>38</v>
      </c>
      <c r="H42" s="65">
        <f>VLOOKUP($A42,'Return Data'!$B$7:$R$2843,12,0)</f>
        <v>41.5154</v>
      </c>
      <c r="I42" s="66">
        <f t="shared" si="12"/>
        <v>30</v>
      </c>
      <c r="J42" s="65">
        <f>VLOOKUP($A42,'Return Data'!$B$7:$R$2843,13,0)</f>
        <v>61.8354</v>
      </c>
      <c r="K42" s="66">
        <f t="shared" si="13"/>
        <v>35</v>
      </c>
      <c r="L42" s="65">
        <f>VLOOKUP($A42,'Return Data'!$B$7:$R$2843,17,0)</f>
        <v>18.6891</v>
      </c>
      <c r="M42" s="66">
        <f t="shared" si="14"/>
        <v>36</v>
      </c>
      <c r="N42" s="65">
        <f>VLOOKUP($A42,'Return Data'!$B$7:$R$2843,14,0)</f>
        <v>11.721500000000001</v>
      </c>
      <c r="O42" s="66">
        <f t="shared" si="15"/>
        <v>33</v>
      </c>
      <c r="P42" s="65">
        <f>VLOOKUP($A42,'Return Data'!$B$7:$R$2843,15,0)</f>
        <v>15.802099999999999</v>
      </c>
      <c r="Q42" s="66">
        <f t="shared" si="17"/>
        <v>14</v>
      </c>
      <c r="R42" s="65">
        <f>VLOOKUP($A42,'Return Data'!$B$7:$R$2843,16,0)</f>
        <v>15.959300000000001</v>
      </c>
      <c r="S42" s="67">
        <f t="shared" si="16"/>
        <v>24</v>
      </c>
    </row>
    <row r="43" spans="1:19" x14ac:dyDescent="0.3">
      <c r="A43" s="63" t="s">
        <v>198</v>
      </c>
      <c r="B43" s="64">
        <f>VLOOKUP($A43,'Return Data'!$B$7:$R$2843,3,0)</f>
        <v>44365</v>
      </c>
      <c r="C43" s="65">
        <f>VLOOKUP($A43,'Return Data'!$B$7:$R$2843,4,0)</f>
        <v>201.29740000000001</v>
      </c>
      <c r="D43" s="65">
        <f>VLOOKUP($A43,'Return Data'!$B$7:$R$2843,10,0)</f>
        <v>24.589200000000002</v>
      </c>
      <c r="E43" s="66">
        <f t="shared" si="10"/>
        <v>3</v>
      </c>
      <c r="F43" s="65">
        <f>VLOOKUP($A43,'Return Data'!$B$7:$R$2843,11,0)</f>
        <v>43.212200000000003</v>
      </c>
      <c r="G43" s="66">
        <f t="shared" si="11"/>
        <v>2</v>
      </c>
      <c r="H43" s="65">
        <f>VLOOKUP($A43,'Return Data'!$B$7:$R$2843,12,0)</f>
        <v>64.744100000000003</v>
      </c>
      <c r="I43" s="66">
        <f t="shared" si="12"/>
        <v>3</v>
      </c>
      <c r="J43" s="65">
        <f>VLOOKUP($A43,'Return Data'!$B$7:$R$2843,13,0)</f>
        <v>116.2265</v>
      </c>
      <c r="K43" s="66">
        <f t="shared" si="13"/>
        <v>1</v>
      </c>
      <c r="L43" s="65">
        <f>VLOOKUP($A43,'Return Data'!$B$7:$R$2843,17,0)</f>
        <v>46.0062</v>
      </c>
      <c r="M43" s="66">
        <f t="shared" si="14"/>
        <v>1</v>
      </c>
      <c r="N43" s="65">
        <f>VLOOKUP($A43,'Return Data'!$B$7:$R$2843,14,0)</f>
        <v>30.004999999999999</v>
      </c>
      <c r="O43" s="66">
        <f t="shared" si="15"/>
        <v>1</v>
      </c>
      <c r="P43" s="65">
        <f>VLOOKUP($A43,'Return Data'!$B$7:$R$2843,15,0)</f>
        <v>24.2668</v>
      </c>
      <c r="Q43" s="66">
        <f t="shared" si="17"/>
        <v>2</v>
      </c>
      <c r="R43" s="65">
        <f>VLOOKUP($A43,'Return Data'!$B$7:$R$2843,16,0)</f>
        <v>21.383299999999998</v>
      </c>
      <c r="S43" s="67">
        <f t="shared" si="16"/>
        <v>7</v>
      </c>
    </row>
    <row r="44" spans="1:19" x14ac:dyDescent="0.3">
      <c r="A44" s="63" t="s">
        <v>199</v>
      </c>
      <c r="B44" s="64">
        <f>VLOOKUP($A44,'Return Data'!$B$7:$R$2843,3,0)</f>
        <v>44365</v>
      </c>
      <c r="C44" s="65">
        <f>VLOOKUP($A44,'Return Data'!$B$7:$R$2843,4,0)</f>
        <v>71.680000000000007</v>
      </c>
      <c r="D44" s="65">
        <f>VLOOKUP($A44,'Return Data'!$B$7:$R$2843,10,0)</f>
        <v>9.8207000000000004</v>
      </c>
      <c r="E44" s="66">
        <f t="shared" si="10"/>
        <v>38</v>
      </c>
      <c r="F44" s="65">
        <f>VLOOKUP($A44,'Return Data'!$B$7:$R$2843,11,0)</f>
        <v>19.606200000000001</v>
      </c>
      <c r="G44" s="66">
        <f t="shared" si="11"/>
        <v>31</v>
      </c>
      <c r="H44" s="65">
        <f>VLOOKUP($A44,'Return Data'!$B$7:$R$2843,12,0)</f>
        <v>42.760399999999997</v>
      </c>
      <c r="I44" s="66">
        <f t="shared" si="12"/>
        <v>24</v>
      </c>
      <c r="J44" s="65">
        <f>VLOOKUP($A44,'Return Data'!$B$7:$R$2843,13,0)</f>
        <v>63.952399999999997</v>
      </c>
      <c r="K44" s="66">
        <f t="shared" si="13"/>
        <v>30</v>
      </c>
      <c r="L44" s="65">
        <f>VLOOKUP($A44,'Return Data'!$B$7:$R$2843,17,0)</f>
        <v>14.609500000000001</v>
      </c>
      <c r="M44" s="66">
        <f t="shared" si="14"/>
        <v>57</v>
      </c>
      <c r="N44" s="65">
        <f>VLOOKUP($A44,'Return Data'!$B$7:$R$2843,14,0)</f>
        <v>10.8009</v>
      </c>
      <c r="O44" s="66">
        <f t="shared" si="15"/>
        <v>40</v>
      </c>
      <c r="P44" s="65">
        <f>VLOOKUP($A44,'Return Data'!$B$7:$R$2843,15,0)</f>
        <v>11.7202</v>
      </c>
      <c r="Q44" s="66">
        <f t="shared" si="17"/>
        <v>35</v>
      </c>
      <c r="R44" s="65">
        <f>VLOOKUP($A44,'Return Data'!$B$7:$R$2843,16,0)</f>
        <v>17.0764</v>
      </c>
      <c r="S44" s="67">
        <f t="shared" si="16"/>
        <v>16</v>
      </c>
    </row>
    <row r="45" spans="1:19" x14ac:dyDescent="0.3">
      <c r="A45" s="63" t="s">
        <v>370</v>
      </c>
      <c r="B45" s="64">
        <f>VLOOKUP($A45,'Return Data'!$B$7:$R$2843,3,0)</f>
        <v>44365</v>
      </c>
      <c r="C45" s="65">
        <f>VLOOKUP($A45,'Return Data'!$B$7:$R$2843,4,0)</f>
        <v>209.67619999999999</v>
      </c>
      <c r="D45" s="65">
        <f>VLOOKUP($A45,'Return Data'!$B$7:$R$2843,10,0)</f>
        <v>11.3012</v>
      </c>
      <c r="E45" s="66">
        <f t="shared" si="10"/>
        <v>22</v>
      </c>
      <c r="F45" s="65">
        <f>VLOOKUP($A45,'Return Data'!$B$7:$R$2843,11,0)</f>
        <v>19.086099999999998</v>
      </c>
      <c r="G45" s="66">
        <f t="shared" si="11"/>
        <v>33</v>
      </c>
      <c r="H45" s="65">
        <f>VLOOKUP($A45,'Return Data'!$B$7:$R$2843,12,0)</f>
        <v>38.175199999999997</v>
      </c>
      <c r="I45" s="66">
        <f t="shared" si="12"/>
        <v>45</v>
      </c>
      <c r="J45" s="65">
        <f>VLOOKUP($A45,'Return Data'!$B$7:$R$2843,13,0)</f>
        <v>61.554600000000001</v>
      </c>
      <c r="K45" s="66">
        <f t="shared" si="13"/>
        <v>37</v>
      </c>
      <c r="L45" s="65">
        <f>VLOOKUP($A45,'Return Data'!$B$7:$R$2843,17,0)</f>
        <v>19.658300000000001</v>
      </c>
      <c r="M45" s="66">
        <f t="shared" si="14"/>
        <v>32</v>
      </c>
      <c r="N45" s="65">
        <f>VLOOKUP($A45,'Return Data'!$B$7:$R$2843,14,0)</f>
        <v>13.399800000000001</v>
      </c>
      <c r="O45" s="66">
        <f t="shared" si="15"/>
        <v>25</v>
      </c>
      <c r="P45" s="65">
        <f>VLOOKUP($A45,'Return Data'!$B$7:$R$2843,15,0)</f>
        <v>13.14</v>
      </c>
      <c r="Q45" s="66">
        <f t="shared" si="17"/>
        <v>29</v>
      </c>
      <c r="R45" s="65">
        <f>VLOOKUP($A45,'Return Data'!$B$7:$R$2843,16,0)</f>
        <v>14.3141</v>
      </c>
      <c r="S45" s="67">
        <f t="shared" si="16"/>
        <v>38</v>
      </c>
    </row>
    <row r="46" spans="1:19" x14ac:dyDescent="0.3">
      <c r="A46" s="63" t="s">
        <v>201</v>
      </c>
      <c r="B46" s="64">
        <f>VLOOKUP($A46,'Return Data'!$B$7:$R$2843,3,0)</f>
        <v>44365</v>
      </c>
      <c r="C46" s="65">
        <f>VLOOKUP($A46,'Return Data'!$B$7:$R$2843,4,0)</f>
        <v>21.127700000000001</v>
      </c>
      <c r="D46" s="65">
        <f>VLOOKUP($A46,'Return Data'!$B$7:$R$2843,10,0)</f>
        <v>8.2645</v>
      </c>
      <c r="E46" s="66">
        <f t="shared" si="10"/>
        <v>54</v>
      </c>
      <c r="F46" s="65">
        <f>VLOOKUP($A46,'Return Data'!$B$7:$R$2843,11,0)</f>
        <v>20.615300000000001</v>
      </c>
      <c r="G46" s="66">
        <f t="shared" si="11"/>
        <v>29</v>
      </c>
      <c r="H46" s="65">
        <f>VLOOKUP($A46,'Return Data'!$B$7:$R$2843,12,0)</f>
        <v>40.555199999999999</v>
      </c>
      <c r="I46" s="66">
        <f t="shared" si="12"/>
        <v>36</v>
      </c>
      <c r="J46" s="65">
        <f>VLOOKUP($A46,'Return Data'!$B$7:$R$2843,13,0)</f>
        <v>78.12</v>
      </c>
      <c r="K46" s="66">
        <f t="shared" si="13"/>
        <v>12</v>
      </c>
      <c r="L46" s="65">
        <f>VLOOKUP($A46,'Return Data'!$B$7:$R$2843,17,0)</f>
        <v>24.3</v>
      </c>
      <c r="M46" s="66">
        <f t="shared" si="14"/>
        <v>11</v>
      </c>
      <c r="N46" s="65">
        <f>VLOOKUP($A46,'Return Data'!$B$7:$R$2843,14,0)</f>
        <v>15.500999999999999</v>
      </c>
      <c r="O46" s="66">
        <f t="shared" si="15"/>
        <v>15</v>
      </c>
      <c r="P46" s="65">
        <f>VLOOKUP($A46,'Return Data'!$B$7:$R$2843,15,0)</f>
        <v>15.4726</v>
      </c>
      <c r="Q46" s="66">
        <f t="shared" si="17"/>
        <v>16</v>
      </c>
      <c r="R46" s="65">
        <f>VLOOKUP($A46,'Return Data'!$B$7:$R$2843,16,0)</f>
        <v>12.560600000000001</v>
      </c>
      <c r="S46" s="67">
        <f t="shared" si="16"/>
        <v>50</v>
      </c>
    </row>
    <row r="47" spans="1:19" x14ac:dyDescent="0.3">
      <c r="A47" s="63" t="s">
        <v>202</v>
      </c>
      <c r="B47" s="64">
        <f>VLOOKUP($A47,'Return Data'!$B$7:$R$2843,3,0)</f>
        <v>44365</v>
      </c>
      <c r="C47" s="65">
        <f>VLOOKUP($A47,'Return Data'!$B$7:$R$2843,4,0)</f>
        <v>22.373799999999999</v>
      </c>
      <c r="D47" s="65">
        <f>VLOOKUP($A47,'Return Data'!$B$7:$R$2843,10,0)</f>
        <v>8.4128000000000007</v>
      </c>
      <c r="E47" s="66">
        <f t="shared" si="10"/>
        <v>51</v>
      </c>
      <c r="F47" s="65">
        <f>VLOOKUP($A47,'Return Data'!$B$7:$R$2843,11,0)</f>
        <v>20.216899999999999</v>
      </c>
      <c r="G47" s="66">
        <f t="shared" si="11"/>
        <v>30</v>
      </c>
      <c r="H47" s="65">
        <f>VLOOKUP($A47,'Return Data'!$B$7:$R$2843,12,0)</f>
        <v>39.908799999999999</v>
      </c>
      <c r="I47" s="66">
        <f t="shared" si="12"/>
        <v>38</v>
      </c>
      <c r="J47" s="65">
        <f>VLOOKUP($A47,'Return Data'!$B$7:$R$2843,13,0)</f>
        <v>75.972099999999998</v>
      </c>
      <c r="K47" s="66">
        <f t="shared" si="13"/>
        <v>15</v>
      </c>
      <c r="L47" s="65">
        <f>VLOOKUP($A47,'Return Data'!$B$7:$R$2843,17,0)</f>
        <v>25.555800000000001</v>
      </c>
      <c r="M47" s="66">
        <f t="shared" si="14"/>
        <v>9</v>
      </c>
      <c r="N47" s="65">
        <f>VLOOKUP($A47,'Return Data'!$B$7:$R$2843,14,0)</f>
        <v>17.075299999999999</v>
      </c>
      <c r="O47" s="66">
        <f t="shared" si="15"/>
        <v>10</v>
      </c>
      <c r="P47" s="65">
        <f>VLOOKUP($A47,'Return Data'!$B$7:$R$2843,15,0)</f>
        <v>16.810600000000001</v>
      </c>
      <c r="Q47" s="66">
        <f t="shared" si="17"/>
        <v>12</v>
      </c>
      <c r="R47" s="65">
        <f>VLOOKUP($A47,'Return Data'!$B$7:$R$2843,16,0)</f>
        <v>13.780099999999999</v>
      </c>
      <c r="S47" s="67">
        <f t="shared" si="16"/>
        <v>39</v>
      </c>
    </row>
    <row r="48" spans="1:19" x14ac:dyDescent="0.3">
      <c r="A48" s="63" t="s">
        <v>203</v>
      </c>
      <c r="B48" s="64">
        <f>VLOOKUP($A48,'Return Data'!$B$7:$R$2843,3,0)</f>
        <v>44365</v>
      </c>
      <c r="C48" s="65">
        <f>VLOOKUP($A48,'Return Data'!$B$7:$R$2843,4,0)</f>
        <v>22.097200000000001</v>
      </c>
      <c r="D48" s="65">
        <f>VLOOKUP($A48,'Return Data'!$B$7:$R$2843,10,0)</f>
        <v>8.3366000000000007</v>
      </c>
      <c r="E48" s="66">
        <f t="shared" si="10"/>
        <v>53</v>
      </c>
      <c r="F48" s="65">
        <f>VLOOKUP($A48,'Return Data'!$B$7:$R$2843,11,0)</f>
        <v>20.6798</v>
      </c>
      <c r="G48" s="66">
        <f t="shared" si="11"/>
        <v>28</v>
      </c>
      <c r="H48" s="65">
        <f>VLOOKUP($A48,'Return Data'!$B$7:$R$2843,12,0)</f>
        <v>40.789499999999997</v>
      </c>
      <c r="I48" s="66">
        <f t="shared" si="12"/>
        <v>35</v>
      </c>
      <c r="J48" s="65">
        <f>VLOOKUP($A48,'Return Data'!$B$7:$R$2843,13,0)</f>
        <v>77.076499999999996</v>
      </c>
      <c r="K48" s="66">
        <f t="shared" si="13"/>
        <v>13</v>
      </c>
      <c r="L48" s="65">
        <f>VLOOKUP($A48,'Return Data'!$B$7:$R$2843,17,0)</f>
        <v>25.220800000000001</v>
      </c>
      <c r="M48" s="66">
        <f t="shared" si="14"/>
        <v>10</v>
      </c>
      <c r="N48" s="65">
        <f>VLOOKUP($A48,'Return Data'!$B$7:$R$2843,14,0)</f>
        <v>18.2334</v>
      </c>
      <c r="O48" s="66">
        <f t="shared" si="15"/>
        <v>6</v>
      </c>
      <c r="P48" s="65"/>
      <c r="Q48" s="66"/>
      <c r="R48" s="65">
        <f>VLOOKUP($A48,'Return Data'!$B$7:$R$2843,16,0)</f>
        <v>16.405999999999999</v>
      </c>
      <c r="S48" s="67">
        <f t="shared" si="16"/>
        <v>19</v>
      </c>
    </row>
    <row r="49" spans="1:19" x14ac:dyDescent="0.3">
      <c r="A49" s="63" t="s">
        <v>204</v>
      </c>
      <c r="B49" s="64">
        <f>VLOOKUP($A49,'Return Data'!$B$7:$R$2843,3,0)</f>
        <v>44365</v>
      </c>
      <c r="C49" s="65">
        <f>VLOOKUP($A49,'Return Data'!$B$7:$R$2843,4,0)</f>
        <v>24.637899999999998</v>
      </c>
      <c r="D49" s="65">
        <f>VLOOKUP($A49,'Return Data'!$B$7:$R$2843,10,0)</f>
        <v>17.528199999999998</v>
      </c>
      <c r="E49" s="66">
        <f t="shared" si="10"/>
        <v>8</v>
      </c>
      <c r="F49" s="65">
        <f>VLOOKUP($A49,'Return Data'!$B$7:$R$2843,11,0)</f>
        <v>29.354500000000002</v>
      </c>
      <c r="G49" s="66">
        <f t="shared" si="11"/>
        <v>9</v>
      </c>
      <c r="H49" s="65">
        <f>VLOOKUP($A49,'Return Data'!$B$7:$R$2843,12,0)</f>
        <v>55.254100000000001</v>
      </c>
      <c r="I49" s="66">
        <f t="shared" si="12"/>
        <v>8</v>
      </c>
      <c r="J49" s="65">
        <f>VLOOKUP($A49,'Return Data'!$B$7:$R$2843,13,0)</f>
        <v>95.164000000000001</v>
      </c>
      <c r="K49" s="66">
        <f t="shared" si="13"/>
        <v>7</v>
      </c>
      <c r="L49" s="65">
        <f>VLOOKUP($A49,'Return Data'!$B$7:$R$2843,17,0)</f>
        <v>37.156199999999998</v>
      </c>
      <c r="M49" s="66">
        <f t="shared" si="14"/>
        <v>3</v>
      </c>
      <c r="N49" s="65">
        <f>VLOOKUP($A49,'Return Data'!$B$7:$R$2843,14,0)</f>
        <v>24.268000000000001</v>
      </c>
      <c r="O49" s="66">
        <f t="shared" si="15"/>
        <v>3</v>
      </c>
      <c r="P49" s="65"/>
      <c r="Q49" s="66"/>
      <c r="R49" s="65">
        <f>VLOOKUP($A49,'Return Data'!$B$7:$R$2843,16,0)</f>
        <v>23.826899999999998</v>
      </c>
      <c r="S49" s="67">
        <f t="shared" si="16"/>
        <v>5</v>
      </c>
    </row>
    <row r="50" spans="1:19" x14ac:dyDescent="0.3">
      <c r="A50" s="63" t="s">
        <v>205</v>
      </c>
      <c r="B50" s="64">
        <f>VLOOKUP($A50,'Return Data'!$B$7:$R$2843,3,0)</f>
        <v>44365</v>
      </c>
      <c r="C50" s="65">
        <f>VLOOKUP($A50,'Return Data'!$B$7:$R$2843,4,0)</f>
        <v>14.5549</v>
      </c>
      <c r="D50" s="65">
        <f>VLOOKUP($A50,'Return Data'!$B$7:$R$2843,10,0)</f>
        <v>8.4268999999999998</v>
      </c>
      <c r="E50" s="66">
        <f t="shared" si="10"/>
        <v>49</v>
      </c>
      <c r="F50" s="65">
        <f>VLOOKUP($A50,'Return Data'!$B$7:$R$2843,11,0)</f>
        <v>16.690300000000001</v>
      </c>
      <c r="G50" s="66">
        <f t="shared" si="11"/>
        <v>48</v>
      </c>
      <c r="H50" s="65">
        <f>VLOOKUP($A50,'Return Data'!$B$7:$R$2843,12,0)</f>
        <v>35.188200000000002</v>
      </c>
      <c r="I50" s="66">
        <f t="shared" si="12"/>
        <v>52</v>
      </c>
      <c r="J50" s="65">
        <f>VLOOKUP($A50,'Return Data'!$B$7:$R$2843,13,0)</f>
        <v>57.877699999999997</v>
      </c>
      <c r="K50" s="66">
        <f t="shared" si="13"/>
        <v>48</v>
      </c>
      <c r="L50" s="65">
        <f>VLOOKUP($A50,'Return Data'!$B$7:$R$2843,17,0)</f>
        <v>18.338999999999999</v>
      </c>
      <c r="M50" s="66">
        <f t="shared" si="14"/>
        <v>37</v>
      </c>
      <c r="N50" s="65"/>
      <c r="O50" s="66"/>
      <c r="P50" s="65"/>
      <c r="Q50" s="66"/>
      <c r="R50" s="65">
        <f>VLOOKUP($A50,'Return Data'!$B$7:$R$2843,16,0)</f>
        <v>12.322100000000001</v>
      </c>
      <c r="S50" s="67">
        <f t="shared" si="16"/>
        <v>52</v>
      </c>
    </row>
    <row r="51" spans="1:19" x14ac:dyDescent="0.3">
      <c r="A51" s="63" t="s">
        <v>206</v>
      </c>
      <c r="B51" s="64">
        <f>VLOOKUP($A51,'Return Data'!$B$7:$R$2843,3,0)</f>
        <v>44365</v>
      </c>
      <c r="C51" s="65">
        <f>VLOOKUP($A51,'Return Data'!$B$7:$R$2843,4,0)</f>
        <v>15.9359</v>
      </c>
      <c r="D51" s="65">
        <f>VLOOKUP($A51,'Return Data'!$B$7:$R$2843,10,0)</f>
        <v>9.7506000000000004</v>
      </c>
      <c r="E51" s="66">
        <f t="shared" si="10"/>
        <v>39</v>
      </c>
      <c r="F51" s="65">
        <f>VLOOKUP($A51,'Return Data'!$B$7:$R$2843,11,0)</f>
        <v>17.633299999999998</v>
      </c>
      <c r="G51" s="66">
        <f t="shared" si="11"/>
        <v>44</v>
      </c>
      <c r="H51" s="65">
        <f>VLOOKUP($A51,'Return Data'!$B$7:$R$2843,12,0)</f>
        <v>41.214399999999998</v>
      </c>
      <c r="I51" s="66">
        <f t="shared" si="12"/>
        <v>32</v>
      </c>
      <c r="J51" s="65">
        <f>VLOOKUP($A51,'Return Data'!$B$7:$R$2843,13,0)</f>
        <v>64.125200000000007</v>
      </c>
      <c r="K51" s="66">
        <f t="shared" si="13"/>
        <v>29</v>
      </c>
      <c r="L51" s="65">
        <f>VLOOKUP($A51,'Return Data'!$B$7:$R$2843,17,0)</f>
        <v>22.054099999999998</v>
      </c>
      <c r="M51" s="66">
        <f t="shared" si="14"/>
        <v>18</v>
      </c>
      <c r="N51" s="65"/>
      <c r="O51" s="66"/>
      <c r="P51" s="65"/>
      <c r="Q51" s="66"/>
      <c r="R51" s="65">
        <f>VLOOKUP($A51,'Return Data'!$B$7:$R$2843,16,0)</f>
        <v>17.281400000000001</v>
      </c>
      <c r="S51" s="67">
        <f t="shared" si="16"/>
        <v>14</v>
      </c>
    </row>
    <row r="52" spans="1:19" x14ac:dyDescent="0.3">
      <c r="A52" s="63" t="s">
        <v>207</v>
      </c>
      <c r="B52" s="64">
        <f>VLOOKUP($A52,'Return Data'!$B$7:$R$2843,3,0)</f>
        <v>44365</v>
      </c>
      <c r="C52" s="65">
        <f>VLOOKUP($A52,'Return Data'!$B$7:$R$2843,4,0)</f>
        <v>50.005699999999997</v>
      </c>
      <c r="D52" s="65">
        <f>VLOOKUP($A52,'Return Data'!$B$7:$R$2843,10,0)</f>
        <v>14.276</v>
      </c>
      <c r="E52" s="66">
        <f t="shared" si="10"/>
        <v>13</v>
      </c>
      <c r="F52" s="65">
        <f>VLOOKUP($A52,'Return Data'!$B$7:$R$2843,11,0)</f>
        <v>27.1449</v>
      </c>
      <c r="G52" s="66">
        <f t="shared" si="11"/>
        <v>13</v>
      </c>
      <c r="H52" s="65">
        <f>VLOOKUP($A52,'Return Data'!$B$7:$R$2843,12,0)</f>
        <v>43.126600000000003</v>
      </c>
      <c r="I52" s="66">
        <f t="shared" si="12"/>
        <v>22</v>
      </c>
      <c r="J52" s="65">
        <f>VLOOKUP($A52,'Return Data'!$B$7:$R$2843,13,0)</f>
        <v>84.892700000000005</v>
      </c>
      <c r="K52" s="66">
        <f t="shared" si="13"/>
        <v>10</v>
      </c>
      <c r="L52" s="65">
        <f>VLOOKUP($A52,'Return Data'!$B$7:$R$2843,17,0)</f>
        <v>38.769399999999997</v>
      </c>
      <c r="M52" s="66">
        <f t="shared" si="14"/>
        <v>2</v>
      </c>
      <c r="N52" s="65">
        <f>VLOOKUP($A52,'Return Data'!$B$7:$R$2843,14,0)</f>
        <v>29.0915</v>
      </c>
      <c r="O52" s="66">
        <f>RANK(N52,N$8:N$71,0)</f>
        <v>2</v>
      </c>
      <c r="P52" s="65">
        <f>VLOOKUP($A52,'Return Data'!$B$7:$R$2843,15,0)</f>
        <v>24.691800000000001</v>
      </c>
      <c r="Q52" s="66">
        <f>RANK(P52,P$8:P$71,0)</f>
        <v>1</v>
      </c>
      <c r="R52" s="65">
        <f>VLOOKUP($A52,'Return Data'!$B$7:$R$2843,16,0)</f>
        <v>24.934200000000001</v>
      </c>
      <c r="S52" s="67">
        <f t="shared" si="16"/>
        <v>4</v>
      </c>
    </row>
    <row r="53" spans="1:19" x14ac:dyDescent="0.3">
      <c r="A53" s="63" t="s">
        <v>208</v>
      </c>
      <c r="B53" s="64">
        <f>VLOOKUP($A53,'Return Data'!$B$7:$R$2843,3,0)</f>
        <v>44365</v>
      </c>
      <c r="C53" s="65">
        <f>VLOOKUP($A53,'Return Data'!$B$7:$R$2843,4,0)</f>
        <v>14.5924</v>
      </c>
      <c r="D53" s="65">
        <f>VLOOKUP($A53,'Return Data'!$B$7:$R$2843,10,0)</f>
        <v>8.1526999999999994</v>
      </c>
      <c r="E53" s="66">
        <f t="shared" si="10"/>
        <v>55</v>
      </c>
      <c r="F53" s="65">
        <f>VLOOKUP($A53,'Return Data'!$B$7:$R$2843,11,0)</f>
        <v>9.9354999999999993</v>
      </c>
      <c r="G53" s="66">
        <f t="shared" si="11"/>
        <v>64</v>
      </c>
      <c r="H53" s="65">
        <f>VLOOKUP($A53,'Return Data'!$B$7:$R$2843,12,0)</f>
        <v>26.144500000000001</v>
      </c>
      <c r="I53" s="66">
        <f t="shared" si="12"/>
        <v>62</v>
      </c>
      <c r="J53" s="65">
        <f>VLOOKUP($A53,'Return Data'!$B$7:$R$2843,13,0)</f>
        <v>42.4497</v>
      </c>
      <c r="K53" s="66">
        <f t="shared" si="13"/>
        <v>62</v>
      </c>
      <c r="L53" s="65"/>
      <c r="M53" s="66"/>
      <c r="N53" s="65"/>
      <c r="O53" s="66"/>
      <c r="P53" s="65"/>
      <c r="Q53" s="66"/>
      <c r="R53" s="65">
        <f>VLOOKUP($A53,'Return Data'!$B$7:$R$2843,16,0)</f>
        <v>17.074999999999999</v>
      </c>
      <c r="S53" s="67">
        <f t="shared" si="16"/>
        <v>17</v>
      </c>
    </row>
    <row r="54" spans="1:19" x14ac:dyDescent="0.3">
      <c r="A54" s="63" t="s">
        <v>209</v>
      </c>
      <c r="B54" s="64">
        <f>VLOOKUP($A54,'Return Data'!$B$7:$R$2843,3,0)</f>
        <v>44365</v>
      </c>
      <c r="C54" s="65">
        <f>VLOOKUP($A54,'Return Data'!$B$7:$R$2843,4,0)</f>
        <v>135.20050000000001</v>
      </c>
      <c r="D54" s="65">
        <f>VLOOKUP($A54,'Return Data'!$B$7:$R$2843,10,0)</f>
        <v>9.7486999999999995</v>
      </c>
      <c r="E54" s="66">
        <f t="shared" si="10"/>
        <v>40</v>
      </c>
      <c r="F54" s="65">
        <f>VLOOKUP($A54,'Return Data'!$B$7:$R$2843,11,0)</f>
        <v>18.226700000000001</v>
      </c>
      <c r="G54" s="66">
        <f t="shared" si="11"/>
        <v>41</v>
      </c>
      <c r="H54" s="65">
        <f>VLOOKUP($A54,'Return Data'!$B$7:$R$2843,12,0)</f>
        <v>37.695</v>
      </c>
      <c r="I54" s="66">
        <f t="shared" si="12"/>
        <v>46</v>
      </c>
      <c r="J54" s="65">
        <f>VLOOKUP($A54,'Return Data'!$B$7:$R$2843,13,0)</f>
        <v>59.546100000000003</v>
      </c>
      <c r="K54" s="66">
        <f t="shared" si="13"/>
        <v>45</v>
      </c>
      <c r="L54" s="65">
        <f>VLOOKUP($A54,'Return Data'!$B$7:$R$2843,17,0)</f>
        <v>13.7622</v>
      </c>
      <c r="M54" s="66">
        <f t="shared" ref="M54:M71" si="18">RANK(L54,L$8:L$71,0)</f>
        <v>59</v>
      </c>
      <c r="N54" s="65">
        <f>VLOOKUP($A54,'Return Data'!$B$7:$R$2843,14,0)</f>
        <v>8.6620000000000008</v>
      </c>
      <c r="O54" s="66">
        <f t="shared" ref="O54:O60" si="19">RANK(N54,N$8:N$71,0)</f>
        <v>44</v>
      </c>
      <c r="P54" s="65">
        <f>VLOOKUP($A54,'Return Data'!$B$7:$R$2843,15,0)</f>
        <v>11.9504</v>
      </c>
      <c r="Q54" s="66">
        <f>RANK(P54,P$8:P$71,0)</f>
        <v>34</v>
      </c>
      <c r="R54" s="65">
        <f>VLOOKUP($A54,'Return Data'!$B$7:$R$2843,16,0)</f>
        <v>12.824299999999999</v>
      </c>
      <c r="S54" s="67">
        <f t="shared" si="16"/>
        <v>47</v>
      </c>
    </row>
    <row r="55" spans="1:19" x14ac:dyDescent="0.3">
      <c r="A55" s="63" t="s">
        <v>210</v>
      </c>
      <c r="B55" s="64">
        <f>VLOOKUP($A55,'Return Data'!$B$7:$R$2843,3,0)</f>
        <v>44365</v>
      </c>
      <c r="C55" s="65">
        <f>VLOOKUP($A55,'Return Data'!$B$7:$R$2843,4,0)</f>
        <v>15.0756</v>
      </c>
      <c r="D55" s="65">
        <f>VLOOKUP($A55,'Return Data'!$B$7:$R$2843,10,0)</f>
        <v>24.002500000000001</v>
      </c>
      <c r="E55" s="66">
        <f t="shared" si="10"/>
        <v>5</v>
      </c>
      <c r="F55" s="65">
        <f>VLOOKUP($A55,'Return Data'!$B$7:$R$2843,11,0)</f>
        <v>38.547199999999997</v>
      </c>
      <c r="G55" s="66">
        <f t="shared" si="11"/>
        <v>6</v>
      </c>
      <c r="H55" s="65">
        <f>VLOOKUP($A55,'Return Data'!$B$7:$R$2843,12,0)</f>
        <v>63.509799999999998</v>
      </c>
      <c r="I55" s="66">
        <f t="shared" si="12"/>
        <v>7</v>
      </c>
      <c r="J55" s="65">
        <f>VLOOKUP($A55,'Return Data'!$B$7:$R$2843,13,0)</f>
        <v>94.888499999999993</v>
      </c>
      <c r="K55" s="66">
        <f t="shared" si="13"/>
        <v>8</v>
      </c>
      <c r="L55" s="65">
        <f>VLOOKUP($A55,'Return Data'!$B$7:$R$2843,17,0)</f>
        <v>20.348199999999999</v>
      </c>
      <c r="M55" s="66">
        <f t="shared" si="18"/>
        <v>30</v>
      </c>
      <c r="N55" s="65">
        <f>VLOOKUP($A55,'Return Data'!$B$7:$R$2843,14,0)</f>
        <v>6.2210999999999999</v>
      </c>
      <c r="O55" s="66">
        <f t="shared" si="19"/>
        <v>50</v>
      </c>
      <c r="P55" s="65"/>
      <c r="Q55" s="66"/>
      <c r="R55" s="65">
        <f>VLOOKUP($A55,'Return Data'!$B$7:$R$2843,16,0)</f>
        <v>9.3689999999999998</v>
      </c>
      <c r="S55" s="67">
        <f t="shared" si="16"/>
        <v>55</v>
      </c>
    </row>
    <row r="56" spans="1:19" x14ac:dyDescent="0.3">
      <c r="A56" s="63" t="s">
        <v>211</v>
      </c>
      <c r="B56" s="64">
        <f>VLOOKUP($A56,'Return Data'!$B$7:$R$2843,3,0)</f>
        <v>44365</v>
      </c>
      <c r="C56" s="65">
        <f>VLOOKUP($A56,'Return Data'!$B$7:$R$2843,4,0)</f>
        <v>12.8863</v>
      </c>
      <c r="D56" s="65">
        <f>VLOOKUP($A56,'Return Data'!$B$7:$R$2843,10,0)</f>
        <v>23.876999999999999</v>
      </c>
      <c r="E56" s="66">
        <f t="shared" si="10"/>
        <v>6</v>
      </c>
      <c r="F56" s="65">
        <f>VLOOKUP($A56,'Return Data'!$B$7:$R$2843,11,0)</f>
        <v>39.430399999999999</v>
      </c>
      <c r="G56" s="66">
        <f t="shared" si="11"/>
        <v>4</v>
      </c>
      <c r="H56" s="65">
        <f>VLOOKUP($A56,'Return Data'!$B$7:$R$2843,12,0)</f>
        <v>64.259200000000007</v>
      </c>
      <c r="I56" s="66">
        <f t="shared" si="12"/>
        <v>4</v>
      </c>
      <c r="J56" s="65">
        <f>VLOOKUP($A56,'Return Data'!$B$7:$R$2843,13,0)</f>
        <v>97.370199999999997</v>
      </c>
      <c r="K56" s="66">
        <f t="shared" si="13"/>
        <v>5</v>
      </c>
      <c r="L56" s="65">
        <f>VLOOKUP($A56,'Return Data'!$B$7:$R$2843,17,0)</f>
        <v>21.183199999999999</v>
      </c>
      <c r="M56" s="66">
        <f t="shared" si="18"/>
        <v>27</v>
      </c>
      <c r="N56" s="65">
        <f>VLOOKUP($A56,'Return Data'!$B$7:$R$2843,14,0)</f>
        <v>6.1173000000000002</v>
      </c>
      <c r="O56" s="66">
        <f t="shared" si="19"/>
        <v>51</v>
      </c>
      <c r="P56" s="65"/>
      <c r="Q56" s="66"/>
      <c r="R56" s="65">
        <f>VLOOKUP($A56,'Return Data'!$B$7:$R$2843,16,0)</f>
        <v>6.1656000000000004</v>
      </c>
      <c r="S56" s="67">
        <f t="shared" si="16"/>
        <v>62</v>
      </c>
    </row>
    <row r="57" spans="1:19" x14ac:dyDescent="0.3">
      <c r="A57" s="63" t="s">
        <v>212</v>
      </c>
      <c r="B57" s="64">
        <f>VLOOKUP($A57,'Return Data'!$B$7:$R$2843,3,0)</f>
        <v>44365</v>
      </c>
      <c r="C57" s="65">
        <f>VLOOKUP($A57,'Return Data'!$B$7:$R$2843,4,0)</f>
        <v>12.8825</v>
      </c>
      <c r="D57" s="65">
        <f>VLOOKUP($A57,'Return Data'!$B$7:$R$2843,10,0)</f>
        <v>25.806899999999999</v>
      </c>
      <c r="E57" s="66">
        <f t="shared" si="10"/>
        <v>2</v>
      </c>
      <c r="F57" s="65">
        <f>VLOOKUP($A57,'Return Data'!$B$7:$R$2843,11,0)</f>
        <v>42.2789</v>
      </c>
      <c r="G57" s="66">
        <f t="shared" si="11"/>
        <v>3</v>
      </c>
      <c r="H57" s="65">
        <f>VLOOKUP($A57,'Return Data'!$B$7:$R$2843,12,0)</f>
        <v>68.610299999999995</v>
      </c>
      <c r="I57" s="66">
        <f t="shared" si="12"/>
        <v>2</v>
      </c>
      <c r="J57" s="65">
        <f>VLOOKUP($A57,'Return Data'!$B$7:$R$2843,13,0)</f>
        <v>105.289</v>
      </c>
      <c r="K57" s="66">
        <f t="shared" si="13"/>
        <v>3</v>
      </c>
      <c r="L57" s="65">
        <f>VLOOKUP($A57,'Return Data'!$B$7:$R$2843,17,0)</f>
        <v>22.937100000000001</v>
      </c>
      <c r="M57" s="66">
        <f t="shared" si="18"/>
        <v>14</v>
      </c>
      <c r="N57" s="65">
        <f>VLOOKUP($A57,'Return Data'!$B$7:$R$2843,14,0)</f>
        <v>7.3582999999999998</v>
      </c>
      <c r="O57" s="66">
        <f t="shared" si="19"/>
        <v>47</v>
      </c>
      <c r="P57" s="65"/>
      <c r="Q57" s="66"/>
      <c r="R57" s="65">
        <f>VLOOKUP($A57,'Return Data'!$B$7:$R$2843,16,0)</f>
        <v>6.6116999999999999</v>
      </c>
      <c r="S57" s="67">
        <f t="shared" si="16"/>
        <v>60</v>
      </c>
    </row>
    <row r="58" spans="1:19" x14ac:dyDescent="0.3">
      <c r="A58" s="63" t="s">
        <v>213</v>
      </c>
      <c r="B58" s="64">
        <f>VLOOKUP($A58,'Return Data'!$B$7:$R$2843,3,0)</f>
        <v>44365</v>
      </c>
      <c r="C58" s="65">
        <f>VLOOKUP($A58,'Return Data'!$B$7:$R$2843,4,0)</f>
        <v>12.181800000000001</v>
      </c>
      <c r="D58" s="65">
        <f>VLOOKUP($A58,'Return Data'!$B$7:$R$2843,10,0)</f>
        <v>27.226400000000002</v>
      </c>
      <c r="E58" s="66">
        <f t="shared" si="10"/>
        <v>1</v>
      </c>
      <c r="F58" s="65">
        <f>VLOOKUP($A58,'Return Data'!$B$7:$R$2843,11,0)</f>
        <v>43.543300000000002</v>
      </c>
      <c r="G58" s="66">
        <f t="shared" si="11"/>
        <v>1</v>
      </c>
      <c r="H58" s="65">
        <f>VLOOKUP($A58,'Return Data'!$B$7:$R$2843,12,0)</f>
        <v>69.172899999999998</v>
      </c>
      <c r="I58" s="66">
        <f t="shared" si="12"/>
        <v>1</v>
      </c>
      <c r="J58" s="65">
        <f>VLOOKUP($A58,'Return Data'!$B$7:$R$2843,13,0)</f>
        <v>108.6353</v>
      </c>
      <c r="K58" s="66">
        <f t="shared" si="13"/>
        <v>2</v>
      </c>
      <c r="L58" s="65">
        <f>VLOOKUP($A58,'Return Data'!$B$7:$R$2843,17,0)</f>
        <v>22.306699999999999</v>
      </c>
      <c r="M58" s="66">
        <f t="shared" si="18"/>
        <v>17</v>
      </c>
      <c r="N58" s="65">
        <f>VLOOKUP($A58,'Return Data'!$B$7:$R$2843,14,0)</f>
        <v>6.8727999999999998</v>
      </c>
      <c r="O58" s="66">
        <f t="shared" si="19"/>
        <v>48</v>
      </c>
      <c r="P58" s="65"/>
      <c r="Q58" s="66"/>
      <c r="R58" s="65">
        <f>VLOOKUP($A58,'Return Data'!$B$7:$R$2843,16,0)</f>
        <v>5.4436</v>
      </c>
      <c r="S58" s="67">
        <f t="shared" si="16"/>
        <v>63</v>
      </c>
    </row>
    <row r="59" spans="1:19" x14ac:dyDescent="0.3">
      <c r="A59" s="63" t="s">
        <v>214</v>
      </c>
      <c r="B59" s="64">
        <f>VLOOKUP($A59,'Return Data'!$B$7:$R$2843,3,0)</f>
        <v>44365</v>
      </c>
      <c r="C59" s="65">
        <f>VLOOKUP($A59,'Return Data'!$B$7:$R$2843,4,0)</f>
        <v>19.592300000000002</v>
      </c>
      <c r="D59" s="65">
        <f>VLOOKUP($A59,'Return Data'!$B$7:$R$2843,10,0)</f>
        <v>11.092700000000001</v>
      </c>
      <c r="E59" s="66">
        <f t="shared" si="10"/>
        <v>25</v>
      </c>
      <c r="F59" s="65">
        <f>VLOOKUP($A59,'Return Data'!$B$7:$R$2843,11,0)</f>
        <v>19.289899999999999</v>
      </c>
      <c r="G59" s="66">
        <f t="shared" si="11"/>
        <v>32</v>
      </c>
      <c r="H59" s="65">
        <f>VLOOKUP($A59,'Return Data'!$B$7:$R$2843,12,0)</f>
        <v>39.386499999999998</v>
      </c>
      <c r="I59" s="66">
        <f t="shared" si="12"/>
        <v>39</v>
      </c>
      <c r="J59" s="65">
        <f>VLOOKUP($A59,'Return Data'!$B$7:$R$2843,13,0)</f>
        <v>62.624099999999999</v>
      </c>
      <c r="K59" s="66">
        <f t="shared" si="13"/>
        <v>33</v>
      </c>
      <c r="L59" s="65">
        <f>VLOOKUP($A59,'Return Data'!$B$7:$R$2843,17,0)</f>
        <v>19.189900000000002</v>
      </c>
      <c r="M59" s="66">
        <f t="shared" si="18"/>
        <v>34</v>
      </c>
      <c r="N59" s="65">
        <f>VLOOKUP($A59,'Return Data'!$B$7:$R$2843,14,0)</f>
        <v>12.540800000000001</v>
      </c>
      <c r="O59" s="66">
        <f t="shared" si="19"/>
        <v>29</v>
      </c>
      <c r="P59" s="65">
        <f>VLOOKUP($A59,'Return Data'!$B$7:$R$2843,15,0)</f>
        <v>14.8141</v>
      </c>
      <c r="Q59" s="66">
        <f>RANK(P59,P$8:P$71,0)</f>
        <v>19</v>
      </c>
      <c r="R59" s="65">
        <f>VLOOKUP($A59,'Return Data'!$B$7:$R$2843,16,0)</f>
        <v>11.3888</v>
      </c>
      <c r="S59" s="67">
        <f t="shared" si="16"/>
        <v>53</v>
      </c>
    </row>
    <row r="60" spans="1:19" x14ac:dyDescent="0.3">
      <c r="A60" s="63" t="s">
        <v>215</v>
      </c>
      <c r="B60" s="64">
        <f>VLOOKUP($A60,'Return Data'!$B$7:$R$2843,3,0)</f>
        <v>44365</v>
      </c>
      <c r="C60" s="65">
        <f>VLOOKUP($A60,'Return Data'!$B$7:$R$2843,4,0)</f>
        <v>21.385000000000002</v>
      </c>
      <c r="D60" s="65">
        <f>VLOOKUP($A60,'Return Data'!$B$7:$R$2843,10,0)</f>
        <v>10.851900000000001</v>
      </c>
      <c r="E60" s="66">
        <f t="shared" si="10"/>
        <v>29</v>
      </c>
      <c r="F60" s="65">
        <f>VLOOKUP($A60,'Return Data'!$B$7:$R$2843,11,0)</f>
        <v>19.001200000000001</v>
      </c>
      <c r="G60" s="66">
        <f t="shared" si="11"/>
        <v>34</v>
      </c>
      <c r="H60" s="65">
        <f>VLOOKUP($A60,'Return Data'!$B$7:$R$2843,12,0)</f>
        <v>38.2532</v>
      </c>
      <c r="I60" s="66">
        <f t="shared" si="12"/>
        <v>44</v>
      </c>
      <c r="J60" s="65">
        <f>VLOOKUP($A60,'Return Data'!$B$7:$R$2843,13,0)</f>
        <v>61.526699999999998</v>
      </c>
      <c r="K60" s="66">
        <f t="shared" si="13"/>
        <v>38</v>
      </c>
      <c r="L60" s="65">
        <f>VLOOKUP($A60,'Return Data'!$B$7:$R$2843,17,0)</f>
        <v>19.613900000000001</v>
      </c>
      <c r="M60" s="66">
        <f t="shared" si="18"/>
        <v>33</v>
      </c>
      <c r="N60" s="65">
        <f>VLOOKUP($A60,'Return Data'!$B$7:$R$2843,14,0)</f>
        <v>13.128299999999999</v>
      </c>
      <c r="O60" s="66">
        <f t="shared" si="19"/>
        <v>26</v>
      </c>
      <c r="P60" s="65"/>
      <c r="Q60" s="66"/>
      <c r="R60" s="65">
        <f>VLOOKUP($A60,'Return Data'!$B$7:$R$2843,16,0)</f>
        <v>15.589700000000001</v>
      </c>
      <c r="S60" s="67">
        <f t="shared" si="16"/>
        <v>30</v>
      </c>
    </row>
    <row r="61" spans="1:19" x14ac:dyDescent="0.3">
      <c r="A61" s="63" t="s">
        <v>216</v>
      </c>
      <c r="B61" s="64">
        <f>VLOOKUP($A61,'Return Data'!$B$7:$R$2843,3,0)</f>
        <v>44365</v>
      </c>
      <c r="C61" s="65">
        <f>VLOOKUP($A61,'Return Data'!$B$7:$R$2843,4,0)</f>
        <v>12.6675</v>
      </c>
      <c r="D61" s="65">
        <f>VLOOKUP($A61,'Return Data'!$B$7:$R$2843,10,0)</f>
        <v>24.022200000000002</v>
      </c>
      <c r="E61" s="66">
        <f t="shared" si="10"/>
        <v>4</v>
      </c>
      <c r="F61" s="65">
        <f>VLOOKUP($A61,'Return Data'!$B$7:$R$2843,11,0)</f>
        <v>39.070300000000003</v>
      </c>
      <c r="G61" s="66">
        <f t="shared" si="11"/>
        <v>5</v>
      </c>
      <c r="H61" s="65">
        <f>VLOOKUP($A61,'Return Data'!$B$7:$R$2843,12,0)</f>
        <v>63.813099999999999</v>
      </c>
      <c r="I61" s="66">
        <f t="shared" si="12"/>
        <v>6</v>
      </c>
      <c r="J61" s="65">
        <f>VLOOKUP($A61,'Return Data'!$B$7:$R$2843,13,0)</f>
        <v>103.3176</v>
      </c>
      <c r="K61" s="66">
        <f t="shared" si="13"/>
        <v>4</v>
      </c>
      <c r="L61" s="65">
        <f>VLOOKUP($A61,'Return Data'!$B$7:$R$2843,17,0)</f>
        <v>21.823399999999999</v>
      </c>
      <c r="M61" s="66">
        <f t="shared" si="18"/>
        <v>23</v>
      </c>
      <c r="N61" s="65"/>
      <c r="O61" s="66"/>
      <c r="P61" s="65"/>
      <c r="Q61" s="66"/>
      <c r="R61" s="65">
        <f>VLOOKUP($A61,'Return Data'!$B$7:$R$2843,16,0)</f>
        <v>7.6014999999999997</v>
      </c>
      <c r="S61" s="67">
        <f t="shared" si="16"/>
        <v>59</v>
      </c>
    </row>
    <row r="62" spans="1:19" x14ac:dyDescent="0.3">
      <c r="A62" s="63" t="s">
        <v>217</v>
      </c>
      <c r="B62" s="64">
        <f>VLOOKUP($A62,'Return Data'!$B$7:$R$2843,3,0)</f>
        <v>44365</v>
      </c>
      <c r="C62" s="65">
        <f>VLOOKUP($A62,'Return Data'!$B$7:$R$2843,4,0)</f>
        <v>14.5595</v>
      </c>
      <c r="D62" s="65">
        <f>VLOOKUP($A62,'Return Data'!$B$7:$R$2843,10,0)</f>
        <v>23.296800000000001</v>
      </c>
      <c r="E62" s="66">
        <f t="shared" si="10"/>
        <v>7</v>
      </c>
      <c r="F62" s="65">
        <f>VLOOKUP($A62,'Return Data'!$B$7:$R$2843,11,0)</f>
        <v>38.084600000000002</v>
      </c>
      <c r="G62" s="66">
        <f t="shared" si="11"/>
        <v>7</v>
      </c>
      <c r="H62" s="65">
        <f>VLOOKUP($A62,'Return Data'!$B$7:$R$2843,12,0)</f>
        <v>63.89</v>
      </c>
      <c r="I62" s="66">
        <f t="shared" si="12"/>
        <v>5</v>
      </c>
      <c r="J62" s="65">
        <f>VLOOKUP($A62,'Return Data'!$B$7:$R$2843,13,0)</f>
        <v>95.298500000000004</v>
      </c>
      <c r="K62" s="66">
        <f t="shared" si="13"/>
        <v>6</v>
      </c>
      <c r="L62" s="65">
        <f>VLOOKUP($A62,'Return Data'!$B$7:$R$2843,17,0)</f>
        <v>21.987200000000001</v>
      </c>
      <c r="M62" s="66">
        <f t="shared" si="18"/>
        <v>21</v>
      </c>
      <c r="N62" s="65"/>
      <c r="O62" s="66"/>
      <c r="P62" s="65"/>
      <c r="Q62" s="66"/>
      <c r="R62" s="65">
        <f>VLOOKUP($A62,'Return Data'!$B$7:$R$2843,16,0)</f>
        <v>13.470599999999999</v>
      </c>
      <c r="S62" s="67">
        <f t="shared" si="16"/>
        <v>42</v>
      </c>
    </row>
    <row r="63" spans="1:19" x14ac:dyDescent="0.3">
      <c r="A63" s="63" t="s">
        <v>218</v>
      </c>
      <c r="B63" s="64">
        <f>VLOOKUP($A63,'Return Data'!$B$7:$R$2843,3,0)</f>
        <v>44365</v>
      </c>
      <c r="C63" s="65">
        <f>VLOOKUP($A63,'Return Data'!$B$7:$R$2843,4,0)</f>
        <v>26.767299999999999</v>
      </c>
      <c r="D63" s="65">
        <f>VLOOKUP($A63,'Return Data'!$B$7:$R$2843,10,0)</f>
        <v>6.7718999999999996</v>
      </c>
      <c r="E63" s="66">
        <f t="shared" si="10"/>
        <v>62</v>
      </c>
      <c r="F63" s="65">
        <f>VLOOKUP($A63,'Return Data'!$B$7:$R$2843,11,0)</f>
        <v>16.2729</v>
      </c>
      <c r="G63" s="66">
        <f t="shared" si="11"/>
        <v>52</v>
      </c>
      <c r="H63" s="65">
        <f>VLOOKUP($A63,'Return Data'!$B$7:$R$2843,12,0)</f>
        <v>36.126800000000003</v>
      </c>
      <c r="I63" s="66">
        <f t="shared" si="12"/>
        <v>48</v>
      </c>
      <c r="J63" s="65">
        <f>VLOOKUP($A63,'Return Data'!$B$7:$R$2843,13,0)</f>
        <v>55.968400000000003</v>
      </c>
      <c r="K63" s="66">
        <f t="shared" si="13"/>
        <v>52</v>
      </c>
      <c r="L63" s="65">
        <f>VLOOKUP($A63,'Return Data'!$B$7:$R$2843,17,0)</f>
        <v>16.934799999999999</v>
      </c>
      <c r="M63" s="66">
        <f t="shared" si="18"/>
        <v>48</v>
      </c>
      <c r="N63" s="65">
        <f>VLOOKUP($A63,'Return Data'!$B$7:$R$2843,14,0)</f>
        <v>13.954000000000001</v>
      </c>
      <c r="O63" s="66">
        <f t="shared" ref="O63:O68" si="20">RANK(N63,N$8:N$71,0)</f>
        <v>22</v>
      </c>
      <c r="P63" s="65">
        <f>VLOOKUP($A63,'Return Data'!$B$7:$R$2843,15,0)</f>
        <v>15.661899999999999</v>
      </c>
      <c r="Q63" s="66">
        <f>RANK(P63,P$8:P$71,0)</f>
        <v>15</v>
      </c>
      <c r="R63" s="65">
        <f>VLOOKUP($A63,'Return Data'!$B$7:$R$2843,16,0)</f>
        <v>15.868499999999999</v>
      </c>
      <c r="S63" s="67">
        <f t="shared" si="16"/>
        <v>26</v>
      </c>
    </row>
    <row r="64" spans="1:19" x14ac:dyDescent="0.3">
      <c r="A64" s="63" t="s">
        <v>219</v>
      </c>
      <c r="B64" s="64">
        <f>VLOOKUP($A64,'Return Data'!$B$7:$R$2843,3,0)</f>
        <v>44365</v>
      </c>
      <c r="C64" s="65">
        <f>VLOOKUP($A64,'Return Data'!$B$7:$R$2843,4,0)</f>
        <v>110.26</v>
      </c>
      <c r="D64" s="65">
        <f>VLOOKUP($A64,'Return Data'!$B$7:$R$2843,10,0)</f>
        <v>10.072900000000001</v>
      </c>
      <c r="E64" s="66">
        <f t="shared" si="10"/>
        <v>36</v>
      </c>
      <c r="F64" s="65">
        <f>VLOOKUP($A64,'Return Data'!$B$7:$R$2843,11,0)</f>
        <v>14.4251</v>
      </c>
      <c r="G64" s="66">
        <f t="shared" si="11"/>
        <v>57</v>
      </c>
      <c r="H64" s="65">
        <f>VLOOKUP($A64,'Return Data'!$B$7:$R$2843,12,0)</f>
        <v>29.367599999999999</v>
      </c>
      <c r="I64" s="66">
        <f t="shared" si="12"/>
        <v>60</v>
      </c>
      <c r="J64" s="65">
        <f>VLOOKUP($A64,'Return Data'!$B$7:$R$2843,13,0)</f>
        <v>49.789400000000001</v>
      </c>
      <c r="K64" s="66">
        <f t="shared" si="13"/>
        <v>60</v>
      </c>
      <c r="L64" s="65">
        <f>VLOOKUP($A64,'Return Data'!$B$7:$R$2843,17,0)</f>
        <v>16.005500000000001</v>
      </c>
      <c r="M64" s="66">
        <f t="shared" si="18"/>
        <v>52</v>
      </c>
      <c r="N64" s="65">
        <f>VLOOKUP($A64,'Return Data'!$B$7:$R$2843,14,0)</f>
        <v>11.0175</v>
      </c>
      <c r="O64" s="66">
        <f t="shared" si="20"/>
        <v>38</v>
      </c>
      <c r="P64" s="65">
        <f>VLOOKUP($A64,'Return Data'!$B$7:$R$2843,15,0)</f>
        <v>14.9442</v>
      </c>
      <c r="Q64" s="66">
        <f>RANK(P64,P$8:P$71,0)</f>
        <v>18</v>
      </c>
      <c r="R64" s="65">
        <f>VLOOKUP($A64,'Return Data'!$B$7:$R$2843,16,0)</f>
        <v>13.1683</v>
      </c>
      <c r="S64" s="67">
        <f t="shared" si="16"/>
        <v>46</v>
      </c>
    </row>
    <row r="65" spans="1:19" x14ac:dyDescent="0.3">
      <c r="A65" s="63" t="s">
        <v>220</v>
      </c>
      <c r="B65" s="64">
        <f>VLOOKUP($A65,'Return Data'!$B$7:$R$2843,3,0)</f>
        <v>44365</v>
      </c>
      <c r="C65" s="65">
        <f>VLOOKUP($A65,'Return Data'!$B$7:$R$2843,4,0)</f>
        <v>38.04</v>
      </c>
      <c r="D65" s="65">
        <f>VLOOKUP($A65,'Return Data'!$B$7:$R$2843,10,0)</f>
        <v>10.3568</v>
      </c>
      <c r="E65" s="66">
        <f t="shared" si="10"/>
        <v>33</v>
      </c>
      <c r="F65" s="65">
        <f>VLOOKUP($A65,'Return Data'!$B$7:$R$2843,11,0)</f>
        <v>18.912199999999999</v>
      </c>
      <c r="G65" s="66">
        <f t="shared" si="11"/>
        <v>35</v>
      </c>
      <c r="H65" s="65">
        <f>VLOOKUP($A65,'Return Data'!$B$7:$R$2843,12,0)</f>
        <v>38.478299999999997</v>
      </c>
      <c r="I65" s="66">
        <f t="shared" si="12"/>
        <v>43</v>
      </c>
      <c r="J65" s="65">
        <f>VLOOKUP($A65,'Return Data'!$B$7:$R$2843,13,0)</f>
        <v>60.9818</v>
      </c>
      <c r="K65" s="66">
        <f t="shared" si="13"/>
        <v>39</v>
      </c>
      <c r="L65" s="65">
        <f>VLOOKUP($A65,'Return Data'!$B$7:$R$2843,17,0)</f>
        <v>22.392299999999999</v>
      </c>
      <c r="M65" s="66">
        <f t="shared" si="18"/>
        <v>16</v>
      </c>
      <c r="N65" s="65">
        <f>VLOOKUP($A65,'Return Data'!$B$7:$R$2843,14,0)</f>
        <v>16.096399999999999</v>
      </c>
      <c r="O65" s="66">
        <f t="shared" si="20"/>
        <v>11</v>
      </c>
      <c r="P65" s="65">
        <f>VLOOKUP($A65,'Return Data'!$B$7:$R$2843,15,0)</f>
        <v>14.434799999999999</v>
      </c>
      <c r="Q65" s="66">
        <f>RANK(P65,P$8:P$71,0)</f>
        <v>22</v>
      </c>
      <c r="R65" s="65">
        <f>VLOOKUP($A65,'Return Data'!$B$7:$R$2843,16,0)</f>
        <v>13.3887</v>
      </c>
      <c r="S65" s="67">
        <f t="shared" si="16"/>
        <v>44</v>
      </c>
    </row>
    <row r="66" spans="1:19" x14ac:dyDescent="0.3">
      <c r="A66" s="63" t="s">
        <v>221</v>
      </c>
      <c r="B66" s="64">
        <f>VLOOKUP($A66,'Return Data'!$B$7:$R$2843,3,0)</f>
        <v>44365</v>
      </c>
      <c r="C66" s="65">
        <f>VLOOKUP($A66,'Return Data'!$B$7:$R$2843,4,0)</f>
        <v>21.0641</v>
      </c>
      <c r="D66" s="65">
        <f>VLOOKUP($A66,'Return Data'!$B$7:$R$2843,10,0)</f>
        <v>13.2059</v>
      </c>
      <c r="E66" s="66">
        <f t="shared" si="10"/>
        <v>18</v>
      </c>
      <c r="F66" s="65">
        <f>VLOOKUP($A66,'Return Data'!$B$7:$R$2843,11,0)</f>
        <v>27.433399999999999</v>
      </c>
      <c r="G66" s="66">
        <f t="shared" si="11"/>
        <v>12</v>
      </c>
      <c r="H66" s="65">
        <f>VLOOKUP($A66,'Return Data'!$B$7:$R$2843,12,0)</f>
        <v>48.132199999999997</v>
      </c>
      <c r="I66" s="66">
        <f t="shared" si="12"/>
        <v>13</v>
      </c>
      <c r="J66" s="65">
        <f>VLOOKUP($A66,'Return Data'!$B$7:$R$2843,13,0)</f>
        <v>75.427400000000006</v>
      </c>
      <c r="K66" s="66">
        <f t="shared" si="13"/>
        <v>16</v>
      </c>
      <c r="L66" s="65">
        <f>VLOOKUP($A66,'Return Data'!$B$7:$R$2843,17,0)</f>
        <v>22.045100000000001</v>
      </c>
      <c r="M66" s="66">
        <f t="shared" si="18"/>
        <v>19</v>
      </c>
      <c r="N66" s="65">
        <f>VLOOKUP($A66,'Return Data'!$B$7:$R$2843,14,0)</f>
        <v>13.4321</v>
      </c>
      <c r="O66" s="66">
        <f t="shared" si="20"/>
        <v>24</v>
      </c>
      <c r="P66" s="65"/>
      <c r="Q66" s="66"/>
      <c r="R66" s="65">
        <f>VLOOKUP($A66,'Return Data'!$B$7:$R$2843,16,0)</f>
        <v>15.334300000000001</v>
      </c>
      <c r="S66" s="67">
        <f t="shared" si="16"/>
        <v>32</v>
      </c>
    </row>
    <row r="67" spans="1:19" x14ac:dyDescent="0.3">
      <c r="A67" s="63" t="s">
        <v>222</v>
      </c>
      <c r="B67" s="64">
        <f>VLOOKUP($A67,'Return Data'!$B$7:$R$2843,3,0)</f>
        <v>44365</v>
      </c>
      <c r="C67" s="65">
        <f>VLOOKUP($A67,'Return Data'!$B$7:$R$2843,4,0)</f>
        <v>15.2325</v>
      </c>
      <c r="D67" s="65">
        <f>VLOOKUP($A67,'Return Data'!$B$7:$R$2843,10,0)</f>
        <v>14.2783</v>
      </c>
      <c r="E67" s="66">
        <f t="shared" si="10"/>
        <v>12</v>
      </c>
      <c r="F67" s="65">
        <f>VLOOKUP($A67,'Return Data'!$B$7:$R$2843,11,0)</f>
        <v>28.787800000000001</v>
      </c>
      <c r="G67" s="66">
        <f t="shared" si="11"/>
        <v>10</v>
      </c>
      <c r="H67" s="65">
        <f>VLOOKUP($A67,'Return Data'!$B$7:$R$2843,12,0)</f>
        <v>53.437399999999997</v>
      </c>
      <c r="I67" s="66">
        <f t="shared" si="12"/>
        <v>10</v>
      </c>
      <c r="J67" s="65">
        <f>VLOOKUP($A67,'Return Data'!$B$7:$R$2843,13,0)</f>
        <v>74.636600000000001</v>
      </c>
      <c r="K67" s="66">
        <f t="shared" si="13"/>
        <v>17</v>
      </c>
      <c r="L67" s="65">
        <f>VLOOKUP($A67,'Return Data'!$B$7:$R$2843,17,0)</f>
        <v>17.865400000000001</v>
      </c>
      <c r="M67" s="66">
        <f t="shared" si="18"/>
        <v>42</v>
      </c>
      <c r="N67" s="65">
        <f>VLOOKUP($A67,'Return Data'!$B$7:$R$2843,14,0)</f>
        <v>11.7951</v>
      </c>
      <c r="O67" s="66">
        <f t="shared" si="20"/>
        <v>32</v>
      </c>
      <c r="P67" s="65"/>
      <c r="Q67" s="66"/>
      <c r="R67" s="65">
        <f>VLOOKUP($A67,'Return Data'!$B$7:$R$2843,16,0)</f>
        <v>10.0436</v>
      </c>
      <c r="S67" s="67">
        <f t="shared" si="16"/>
        <v>54</v>
      </c>
    </row>
    <row r="68" spans="1:19" x14ac:dyDescent="0.3">
      <c r="A68" s="63" t="s">
        <v>223</v>
      </c>
      <c r="B68" s="64">
        <f>VLOOKUP($A68,'Return Data'!$B$7:$R$2843,3,0)</f>
        <v>44365</v>
      </c>
      <c r="C68" s="65">
        <f>VLOOKUP($A68,'Return Data'!$B$7:$R$2843,4,0)</f>
        <v>14.1332</v>
      </c>
      <c r="D68" s="65">
        <f>VLOOKUP($A68,'Return Data'!$B$7:$R$2843,10,0)</f>
        <v>13.4322</v>
      </c>
      <c r="E68" s="66">
        <f t="shared" si="10"/>
        <v>17</v>
      </c>
      <c r="F68" s="65">
        <f>VLOOKUP($A68,'Return Data'!$B$7:$R$2843,11,0)</f>
        <v>27.7577</v>
      </c>
      <c r="G68" s="66">
        <f t="shared" si="11"/>
        <v>11</v>
      </c>
      <c r="H68" s="65">
        <f>VLOOKUP($A68,'Return Data'!$B$7:$R$2843,12,0)</f>
        <v>51.141100000000002</v>
      </c>
      <c r="I68" s="66">
        <f t="shared" si="12"/>
        <v>11</v>
      </c>
      <c r="J68" s="65">
        <f>VLOOKUP($A68,'Return Data'!$B$7:$R$2843,13,0)</f>
        <v>71.5715</v>
      </c>
      <c r="K68" s="66">
        <f t="shared" si="13"/>
        <v>20</v>
      </c>
      <c r="L68" s="65">
        <f>VLOOKUP($A68,'Return Data'!$B$7:$R$2843,17,0)</f>
        <v>18.302199999999999</v>
      </c>
      <c r="M68" s="66">
        <f t="shared" si="18"/>
        <v>38</v>
      </c>
      <c r="N68" s="65">
        <f>VLOOKUP($A68,'Return Data'!$B$7:$R$2843,14,0)</f>
        <v>12.6913</v>
      </c>
      <c r="O68" s="66">
        <f t="shared" si="20"/>
        <v>28</v>
      </c>
      <c r="P68" s="65"/>
      <c r="Q68" s="66"/>
      <c r="R68" s="65">
        <f>VLOOKUP($A68,'Return Data'!$B$7:$R$2843,16,0)</f>
        <v>8.5332000000000008</v>
      </c>
      <c r="S68" s="67">
        <f t="shared" si="16"/>
        <v>56</v>
      </c>
    </row>
    <row r="69" spans="1:19" x14ac:dyDescent="0.3">
      <c r="A69" s="63" t="s">
        <v>224</v>
      </c>
      <c r="B69" s="64">
        <f>VLOOKUP($A69,'Return Data'!$B$7:$R$2843,3,0)</f>
        <v>44365</v>
      </c>
      <c r="C69" s="65">
        <f>VLOOKUP($A69,'Return Data'!$B$7:$R$2843,4,0)</f>
        <v>11.669</v>
      </c>
      <c r="D69" s="65">
        <f>VLOOKUP($A69,'Return Data'!$B$7:$R$2843,10,0)</f>
        <v>7.8594999999999997</v>
      </c>
      <c r="E69" s="66">
        <f t="shared" si="10"/>
        <v>58</v>
      </c>
      <c r="F69" s="65">
        <f>VLOOKUP($A69,'Return Data'!$B$7:$R$2843,11,0)</f>
        <v>16.351400000000002</v>
      </c>
      <c r="G69" s="66">
        <f t="shared" si="11"/>
        <v>51</v>
      </c>
      <c r="H69" s="65">
        <f>VLOOKUP($A69,'Return Data'!$B$7:$R$2843,12,0)</f>
        <v>32.267099999999999</v>
      </c>
      <c r="I69" s="66">
        <f t="shared" si="12"/>
        <v>57</v>
      </c>
      <c r="J69" s="65">
        <f>VLOOKUP($A69,'Return Data'!$B$7:$R$2843,13,0)</f>
        <v>50.9358</v>
      </c>
      <c r="K69" s="66">
        <f t="shared" si="13"/>
        <v>57</v>
      </c>
      <c r="L69" s="65">
        <f>VLOOKUP($A69,'Return Data'!$B$7:$R$2843,17,0)</f>
        <v>16.3749</v>
      </c>
      <c r="M69" s="66">
        <f t="shared" si="18"/>
        <v>49</v>
      </c>
      <c r="N69" s="65"/>
      <c r="O69" s="66"/>
      <c r="P69" s="65"/>
      <c r="Q69" s="66"/>
      <c r="R69" s="65">
        <f>VLOOKUP($A69,'Return Data'!$B$7:$R$2843,16,0)</f>
        <v>4.6215000000000002</v>
      </c>
      <c r="S69" s="67">
        <f t="shared" si="16"/>
        <v>64</v>
      </c>
    </row>
    <row r="70" spans="1:19" x14ac:dyDescent="0.3">
      <c r="A70" s="63" t="s">
        <v>225</v>
      </c>
      <c r="B70" s="64">
        <f>VLOOKUP($A70,'Return Data'!$B$7:$R$2843,3,0)</f>
        <v>44365</v>
      </c>
      <c r="C70" s="65">
        <f>VLOOKUP($A70,'Return Data'!$B$7:$R$2843,4,0)</f>
        <v>12.139900000000001</v>
      </c>
      <c r="D70" s="65">
        <f>VLOOKUP($A70,'Return Data'!$B$7:$R$2843,10,0)</f>
        <v>8.0053000000000001</v>
      </c>
      <c r="E70" s="66">
        <f t="shared" si="10"/>
        <v>56</v>
      </c>
      <c r="F70" s="65">
        <f>VLOOKUP($A70,'Return Data'!$B$7:$R$2843,11,0)</f>
        <v>15.9682</v>
      </c>
      <c r="G70" s="66">
        <f t="shared" si="11"/>
        <v>54</v>
      </c>
      <c r="H70" s="65">
        <f>VLOOKUP($A70,'Return Data'!$B$7:$R$2843,12,0)</f>
        <v>31.7592</v>
      </c>
      <c r="I70" s="66">
        <f t="shared" si="12"/>
        <v>58</v>
      </c>
      <c r="J70" s="65">
        <f>VLOOKUP($A70,'Return Data'!$B$7:$R$2843,13,0)</f>
        <v>49.9679</v>
      </c>
      <c r="K70" s="66">
        <f t="shared" si="13"/>
        <v>59</v>
      </c>
      <c r="L70" s="65">
        <f>VLOOKUP($A70,'Return Data'!$B$7:$R$2843,17,0)</f>
        <v>17.0227</v>
      </c>
      <c r="M70" s="66">
        <f t="shared" si="18"/>
        <v>46</v>
      </c>
      <c r="N70" s="65"/>
      <c r="O70" s="66"/>
      <c r="P70" s="65"/>
      <c r="Q70" s="66"/>
      <c r="R70" s="65">
        <f>VLOOKUP($A70,'Return Data'!$B$7:$R$2843,16,0)</f>
        <v>6.1871</v>
      </c>
      <c r="S70" s="67">
        <f t="shared" si="16"/>
        <v>61</v>
      </c>
    </row>
    <row r="71" spans="1:19" x14ac:dyDescent="0.3">
      <c r="A71" s="63" t="s">
        <v>226</v>
      </c>
      <c r="B71" s="64">
        <f>VLOOKUP($A71,'Return Data'!$B$7:$R$2843,3,0)</f>
        <v>44365</v>
      </c>
      <c r="C71" s="65">
        <f>VLOOKUP($A71,'Return Data'!$B$7:$R$2843,4,0)</f>
        <v>136.6157</v>
      </c>
      <c r="D71" s="65">
        <f>VLOOKUP($A71,'Return Data'!$B$7:$R$2843,10,0)</f>
        <v>9.0183999999999997</v>
      </c>
      <c r="E71" s="66">
        <f t="shared" si="10"/>
        <v>44</v>
      </c>
      <c r="F71" s="65">
        <f>VLOOKUP($A71,'Return Data'!$B$7:$R$2843,11,0)</f>
        <v>17.631799999999998</v>
      </c>
      <c r="G71" s="66">
        <f t="shared" si="11"/>
        <v>45</v>
      </c>
      <c r="H71" s="65">
        <f>VLOOKUP($A71,'Return Data'!$B$7:$R$2843,12,0)</f>
        <v>41.7393</v>
      </c>
      <c r="I71" s="66">
        <f t="shared" si="12"/>
        <v>27</v>
      </c>
      <c r="J71" s="65">
        <f>VLOOKUP($A71,'Return Data'!$B$7:$R$2843,13,0)</f>
        <v>60.914400000000001</v>
      </c>
      <c r="K71" s="66">
        <f t="shared" si="13"/>
        <v>40</v>
      </c>
      <c r="L71" s="65">
        <f>VLOOKUP($A71,'Return Data'!$B$7:$R$2843,17,0)</f>
        <v>22.8979</v>
      </c>
      <c r="M71" s="66">
        <f t="shared" si="18"/>
        <v>15</v>
      </c>
      <c r="N71" s="65">
        <f>VLOOKUP($A71,'Return Data'!$B$7:$R$2843,14,0)</f>
        <v>15.444000000000001</v>
      </c>
      <c r="O71" s="66">
        <f>RANK(N71,N$8:N$71,0)</f>
        <v>16</v>
      </c>
      <c r="P71" s="65">
        <f>VLOOKUP($A71,'Return Data'!$B$7:$R$2843,15,0)</f>
        <v>15.2637</v>
      </c>
      <c r="Q71" s="66">
        <f>RANK(P71,P$8:P$71,0)</f>
        <v>17</v>
      </c>
      <c r="R71" s="65">
        <f>VLOOKUP($A71,'Return Data'!$B$7:$R$2843,16,0)</f>
        <v>14.800800000000001</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11.940521875</v>
      </c>
      <c r="E73" s="74"/>
      <c r="F73" s="75">
        <f>AVERAGE(F8:F71)</f>
        <v>21.860614062499998</v>
      </c>
      <c r="G73" s="74"/>
      <c r="H73" s="75">
        <f>AVERAGE(H8:H71)</f>
        <v>42.617195312500002</v>
      </c>
      <c r="I73" s="74"/>
      <c r="J73" s="75">
        <f>AVERAGE(J8:J71)</f>
        <v>67.391920312499991</v>
      </c>
      <c r="K73" s="74"/>
      <c r="L73" s="75">
        <f>AVERAGE(L8:L71)</f>
        <v>21.07098360655738</v>
      </c>
      <c r="M73" s="74"/>
      <c r="N73" s="75">
        <f>AVERAGE(N8:N71)</f>
        <v>13.72048039215686</v>
      </c>
      <c r="O73" s="74"/>
      <c r="P73" s="75">
        <f>AVERAGE(P8:P71)</f>
        <v>15.465464864864863</v>
      </c>
      <c r="Q73" s="74"/>
      <c r="R73" s="75">
        <f>AVERAGE(R8:R71)</f>
        <v>14.944699999999997</v>
      </c>
      <c r="S73" s="76"/>
    </row>
    <row r="74" spans="1:19" x14ac:dyDescent="0.3">
      <c r="A74" s="73" t="s">
        <v>28</v>
      </c>
      <c r="B74" s="74"/>
      <c r="C74" s="74"/>
      <c r="D74" s="75">
        <f>MIN(D8:D71)</f>
        <v>4.8426</v>
      </c>
      <c r="E74" s="74"/>
      <c r="F74" s="75">
        <f>MIN(F8:F71)</f>
        <v>9.9354999999999993</v>
      </c>
      <c r="G74" s="74"/>
      <c r="H74" s="75">
        <f>MIN(H8:H71)</f>
        <v>23.410699999999999</v>
      </c>
      <c r="I74" s="74"/>
      <c r="J74" s="75">
        <f>MIN(J8:J71)</f>
        <v>39.143099999999997</v>
      </c>
      <c r="K74" s="74"/>
      <c r="L74" s="75">
        <f>MIN(L8:L71)</f>
        <v>10.820399999999999</v>
      </c>
      <c r="M74" s="74"/>
      <c r="N74" s="75">
        <f>MIN(N8:N71)</f>
        <v>6.1173000000000002</v>
      </c>
      <c r="O74" s="74"/>
      <c r="P74" s="75">
        <f>MIN(P8:P71)</f>
        <v>9.0632999999999999</v>
      </c>
      <c r="Q74" s="74"/>
      <c r="R74" s="75">
        <f>MIN(R8:R71)</f>
        <v>4.6215000000000002</v>
      </c>
      <c r="S74" s="76"/>
    </row>
    <row r="75" spans="1:19" ht="15" thickBot="1" x14ac:dyDescent="0.35">
      <c r="A75" s="77" t="s">
        <v>29</v>
      </c>
      <c r="B75" s="78"/>
      <c r="C75" s="78"/>
      <c r="D75" s="79">
        <f>MAX(D8:D71)</f>
        <v>27.226400000000002</v>
      </c>
      <c r="E75" s="78"/>
      <c r="F75" s="79">
        <f>MAX(F8:F71)</f>
        <v>43.543300000000002</v>
      </c>
      <c r="G75" s="78"/>
      <c r="H75" s="79">
        <f>MAX(H8:H71)</f>
        <v>69.172899999999998</v>
      </c>
      <c r="I75" s="78"/>
      <c r="J75" s="79">
        <f>MAX(J8:J71)</f>
        <v>116.2265</v>
      </c>
      <c r="K75" s="78"/>
      <c r="L75" s="79">
        <f>MAX(L8:L71)</f>
        <v>46.0062</v>
      </c>
      <c r="M75" s="78"/>
      <c r="N75" s="79">
        <f>MAX(N8:N71)</f>
        <v>30.004999999999999</v>
      </c>
      <c r="O75" s="78"/>
      <c r="P75" s="79">
        <f>MAX(P8:P71)</f>
        <v>24.691800000000001</v>
      </c>
      <c r="Q75" s="78"/>
      <c r="R75" s="79">
        <f>MAX(R8:R71)</f>
        <v>28.9024</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44365</v>
      </c>
      <c r="C8" s="65">
        <f>VLOOKUP($A8,'Return Data'!$B$7:$R$2843,4,0)</f>
        <v>48.7</v>
      </c>
      <c r="D8" s="65">
        <f>VLOOKUP($A8,'Return Data'!$B$7:$R$2843,10,0)</f>
        <v>4.6862000000000004</v>
      </c>
      <c r="E8" s="66">
        <f t="shared" ref="E8:E39" si="0">RANK(D8,D$8:D$73,0)</f>
        <v>66</v>
      </c>
      <c r="F8" s="65">
        <f>VLOOKUP($A8,'Return Data'!$B$7:$R$2843,11,0)</f>
        <v>10.0068</v>
      </c>
      <c r="G8" s="66">
        <f t="shared" ref="G8:G39" si="1">RANK(F8,F$8:F$73,0)</f>
        <v>64</v>
      </c>
      <c r="H8" s="65">
        <f>VLOOKUP($A8,'Return Data'!$B$7:$R$2843,12,0)</f>
        <v>22.8247</v>
      </c>
      <c r="I8" s="66">
        <f t="shared" ref="I8:I39" si="2">RANK(H8,H$8:H$73,0)</f>
        <v>66</v>
      </c>
      <c r="J8" s="65">
        <f>VLOOKUP($A8,'Return Data'!$B$7:$R$2843,13,0)</f>
        <v>38.234499999999997</v>
      </c>
      <c r="K8" s="66">
        <f t="shared" ref="K8:K39" si="3">RANK(J8,J$8:J$73,0)</f>
        <v>66</v>
      </c>
      <c r="L8" s="65">
        <f>VLOOKUP($A8,'Return Data'!$B$7:$R$2843,17,0)</f>
        <v>13.4413</v>
      </c>
      <c r="M8" s="66">
        <f t="shared" ref="M8:M28" si="4">RANK(L8,L$8:L$73,0)</f>
        <v>58</v>
      </c>
      <c r="N8" s="65">
        <f>VLOOKUP($A8,'Return Data'!$B$7:$R$2843,14,0)</f>
        <v>7.1494999999999997</v>
      </c>
      <c r="O8" s="66">
        <f>RANK(N8,N$8:N$73,0)</f>
        <v>48</v>
      </c>
      <c r="P8" s="65">
        <f>VLOOKUP($A8,'Return Data'!$B$7:$R$2843,15,0)</f>
        <v>11.803800000000001</v>
      </c>
      <c r="Q8" s="66">
        <f>RANK(P8,P$8:P$73,0)</f>
        <v>34</v>
      </c>
      <c r="R8" s="65">
        <f>VLOOKUP($A8,'Return Data'!$B$7:$R$2843,16,0)</f>
        <v>11.3561</v>
      </c>
      <c r="S8" s="67">
        <f t="shared" ref="S8:S39" si="5">RANK(R8,R$8:R$73,0)</f>
        <v>50</v>
      </c>
    </row>
    <row r="9" spans="1:20" x14ac:dyDescent="0.3">
      <c r="A9" s="63" t="s">
        <v>267</v>
      </c>
      <c r="B9" s="64">
        <f>VLOOKUP($A9,'Return Data'!$B$7:$R$2843,3,0)</f>
        <v>44365</v>
      </c>
      <c r="C9" s="65">
        <f>VLOOKUP($A9,'Return Data'!$B$7:$R$2843,4,0)</f>
        <v>39.86</v>
      </c>
      <c r="D9" s="65">
        <f>VLOOKUP($A9,'Return Data'!$B$7:$R$2843,10,0)</f>
        <v>5.0053000000000001</v>
      </c>
      <c r="E9" s="66">
        <f t="shared" si="0"/>
        <v>65</v>
      </c>
      <c r="F9" s="65">
        <f>VLOOKUP($A9,'Return Data'!$B$7:$R$2843,11,0)</f>
        <v>10.2323</v>
      </c>
      <c r="G9" s="66">
        <f t="shared" si="1"/>
        <v>63</v>
      </c>
      <c r="H9" s="65">
        <f>VLOOKUP($A9,'Return Data'!$B$7:$R$2843,12,0)</f>
        <v>23.2148</v>
      </c>
      <c r="I9" s="66">
        <f t="shared" si="2"/>
        <v>65</v>
      </c>
      <c r="J9" s="65">
        <f>VLOOKUP($A9,'Return Data'!$B$7:$R$2843,13,0)</f>
        <v>38.595300000000002</v>
      </c>
      <c r="K9" s="66">
        <f t="shared" si="3"/>
        <v>65</v>
      </c>
      <c r="L9" s="65">
        <f>VLOOKUP($A9,'Return Data'!$B$7:$R$2843,17,0)</f>
        <v>14.3169</v>
      </c>
      <c r="M9" s="66">
        <f t="shared" si="4"/>
        <v>55</v>
      </c>
      <c r="N9" s="65">
        <f>VLOOKUP($A9,'Return Data'!$B$7:$R$2843,14,0)</f>
        <v>7.9949000000000003</v>
      </c>
      <c r="O9" s="66">
        <f>RANK(N9,N$8:N$73,0)</f>
        <v>45</v>
      </c>
      <c r="P9" s="65">
        <f>VLOOKUP($A9,'Return Data'!$B$7:$R$2843,15,0)</f>
        <v>12.515499999999999</v>
      </c>
      <c r="Q9" s="66">
        <f>RANK(P9,P$8:P$73,0)</f>
        <v>27</v>
      </c>
      <c r="R9" s="65">
        <f>VLOOKUP($A9,'Return Data'!$B$7:$R$2843,16,0)</f>
        <v>11.073</v>
      </c>
      <c r="S9" s="67">
        <f t="shared" si="5"/>
        <v>52</v>
      </c>
    </row>
    <row r="10" spans="1:20" x14ac:dyDescent="0.3">
      <c r="A10" s="63" t="s">
        <v>268</v>
      </c>
      <c r="B10" s="64">
        <f>VLOOKUP($A10,'Return Data'!$B$7:$R$2843,3,0)</f>
        <v>44365</v>
      </c>
      <c r="C10" s="65">
        <f>VLOOKUP($A10,'Return Data'!$B$7:$R$2843,4,0)</f>
        <v>65.989400000000003</v>
      </c>
      <c r="D10" s="65">
        <f>VLOOKUP($A10,'Return Data'!$B$7:$R$2843,10,0)</f>
        <v>8.6898</v>
      </c>
      <c r="E10" s="66">
        <f t="shared" si="0"/>
        <v>47</v>
      </c>
      <c r="F10" s="65">
        <f>VLOOKUP($A10,'Return Data'!$B$7:$R$2843,11,0)</f>
        <v>12.914899999999999</v>
      </c>
      <c r="G10" s="66">
        <f t="shared" si="1"/>
        <v>61</v>
      </c>
      <c r="H10" s="65">
        <f>VLOOKUP($A10,'Return Data'!$B$7:$R$2843,12,0)</f>
        <v>40.3322</v>
      </c>
      <c r="I10" s="66">
        <f t="shared" si="2"/>
        <v>33</v>
      </c>
      <c r="J10" s="65">
        <f>VLOOKUP($A10,'Return Data'!$B$7:$R$2843,13,0)</f>
        <v>54.9116</v>
      </c>
      <c r="K10" s="66">
        <f t="shared" si="3"/>
        <v>53</v>
      </c>
      <c r="L10" s="65">
        <f>VLOOKUP($A10,'Return Data'!$B$7:$R$2843,17,0)</f>
        <v>21.030200000000001</v>
      </c>
      <c r="M10" s="66">
        <f t="shared" si="4"/>
        <v>24</v>
      </c>
      <c r="N10" s="65">
        <f>VLOOKUP($A10,'Return Data'!$B$7:$R$2843,14,0)</f>
        <v>15.001799999999999</v>
      </c>
      <c r="O10" s="66">
        <f>RANK(N10,N$8:N$73,0)</f>
        <v>13</v>
      </c>
      <c r="P10" s="65">
        <f>VLOOKUP($A10,'Return Data'!$B$7:$R$2843,15,0)</f>
        <v>16.313099999999999</v>
      </c>
      <c r="Q10" s="66">
        <f>RANK(P10,P$8:P$73,0)</f>
        <v>10</v>
      </c>
      <c r="R10" s="65">
        <f>VLOOKUP($A10,'Return Data'!$B$7:$R$2843,16,0)</f>
        <v>17.87</v>
      </c>
      <c r="S10" s="67">
        <f t="shared" si="5"/>
        <v>17</v>
      </c>
    </row>
    <row r="11" spans="1:20" x14ac:dyDescent="0.3">
      <c r="A11" s="63" t="s">
        <v>269</v>
      </c>
      <c r="B11" s="64">
        <f>VLOOKUP($A11,'Return Data'!$B$7:$R$2843,3,0)</f>
        <v>44365</v>
      </c>
      <c r="C11" s="65">
        <f>VLOOKUP($A11,'Return Data'!$B$7:$R$2843,4,0)</f>
        <v>61.32</v>
      </c>
      <c r="D11" s="65">
        <f>VLOOKUP($A11,'Return Data'!$B$7:$R$2843,10,0)</f>
        <v>9.0715000000000003</v>
      </c>
      <c r="E11" s="66">
        <f t="shared" si="0"/>
        <v>43</v>
      </c>
      <c r="F11" s="65">
        <f>VLOOKUP($A11,'Return Data'!$B$7:$R$2843,11,0)</f>
        <v>17.4038</v>
      </c>
      <c r="G11" s="66">
        <f t="shared" si="1"/>
        <v>44</v>
      </c>
      <c r="H11" s="65">
        <f>VLOOKUP($A11,'Return Data'!$B$7:$R$2843,12,0)</f>
        <v>38.076999999999998</v>
      </c>
      <c r="I11" s="66">
        <f t="shared" si="2"/>
        <v>42</v>
      </c>
      <c r="J11" s="65">
        <f>VLOOKUP($A11,'Return Data'!$B$7:$R$2843,13,0)</f>
        <v>60.439599999999999</v>
      </c>
      <c r="K11" s="66">
        <f t="shared" si="3"/>
        <v>38</v>
      </c>
      <c r="L11" s="65">
        <f>VLOOKUP($A11,'Return Data'!$B$7:$R$2843,17,0)</f>
        <v>18.0792</v>
      </c>
      <c r="M11" s="66">
        <f t="shared" si="4"/>
        <v>37</v>
      </c>
      <c r="N11" s="65">
        <f>VLOOKUP($A11,'Return Data'!$B$7:$R$2843,14,0)</f>
        <v>10.118399999999999</v>
      </c>
      <c r="O11" s="66">
        <f>RANK(N11,N$8:N$73,0)</f>
        <v>41</v>
      </c>
      <c r="P11" s="65">
        <f>VLOOKUP($A11,'Return Data'!$B$7:$R$2843,15,0)</f>
        <v>11.880100000000001</v>
      </c>
      <c r="Q11" s="66">
        <f>RANK(P11,P$8:P$73,0)</f>
        <v>33</v>
      </c>
      <c r="R11" s="65">
        <f>VLOOKUP($A11,'Return Data'!$B$7:$R$2843,16,0)</f>
        <v>7.4984000000000002</v>
      </c>
      <c r="S11" s="67">
        <f t="shared" si="5"/>
        <v>57</v>
      </c>
    </row>
    <row r="12" spans="1:20" x14ac:dyDescent="0.3">
      <c r="A12" s="63" t="s">
        <v>270</v>
      </c>
      <c r="B12" s="64">
        <f>VLOOKUP($A12,'Return Data'!$B$7:$R$2843,3,0)</f>
        <v>44365</v>
      </c>
      <c r="C12" s="65">
        <f>VLOOKUP($A12,'Return Data'!$B$7:$R$2843,4,0)</f>
        <v>54.362000000000002</v>
      </c>
      <c r="D12" s="65">
        <f>VLOOKUP($A12,'Return Data'!$B$7:$R$2843,10,0)</f>
        <v>7.3033000000000001</v>
      </c>
      <c r="E12" s="66">
        <f t="shared" si="0"/>
        <v>62</v>
      </c>
      <c r="F12" s="65">
        <f>VLOOKUP($A12,'Return Data'!$B$7:$R$2843,11,0)</f>
        <v>13.863799999999999</v>
      </c>
      <c r="G12" s="66">
        <f t="shared" si="1"/>
        <v>59</v>
      </c>
      <c r="H12" s="65">
        <f>VLOOKUP($A12,'Return Data'!$B$7:$R$2843,12,0)</f>
        <v>32.625799999999998</v>
      </c>
      <c r="I12" s="66">
        <f t="shared" si="2"/>
        <v>56</v>
      </c>
      <c r="J12" s="65">
        <f>VLOOKUP($A12,'Return Data'!$B$7:$R$2843,13,0)</f>
        <v>49.194499999999998</v>
      </c>
      <c r="K12" s="66">
        <f t="shared" si="3"/>
        <v>59</v>
      </c>
      <c r="L12" s="65">
        <f>VLOOKUP($A12,'Return Data'!$B$7:$R$2843,17,0)</f>
        <v>18.8782</v>
      </c>
      <c r="M12" s="66">
        <f t="shared" si="4"/>
        <v>34</v>
      </c>
      <c r="N12" s="65">
        <f>VLOOKUP($A12,'Return Data'!$B$7:$R$2843,14,0)</f>
        <v>13.7759</v>
      </c>
      <c r="O12" s="66">
        <f>RANK(N12,N$8:N$73,0)</f>
        <v>19</v>
      </c>
      <c r="P12" s="65">
        <f>VLOOKUP($A12,'Return Data'!$B$7:$R$2843,15,0)</f>
        <v>13.0121</v>
      </c>
      <c r="Q12" s="66">
        <f>RANK(P12,P$8:P$73,0)</f>
        <v>25</v>
      </c>
      <c r="R12" s="65">
        <f>VLOOKUP($A12,'Return Data'!$B$7:$R$2843,16,0)</f>
        <v>11.5733</v>
      </c>
      <c r="S12" s="67">
        <f t="shared" si="5"/>
        <v>46</v>
      </c>
    </row>
    <row r="13" spans="1:20" x14ac:dyDescent="0.3">
      <c r="A13" s="63" t="s">
        <v>271</v>
      </c>
      <c r="B13" s="64">
        <f>VLOOKUP($A13,'Return Data'!$B$7:$R$2843,3,0)</f>
        <v>44365</v>
      </c>
      <c r="C13" s="65">
        <f>VLOOKUP($A13,'Return Data'!$B$7:$R$2843,4,0)</f>
        <v>14.89</v>
      </c>
      <c r="D13" s="65">
        <f>VLOOKUP($A13,'Return Data'!$B$7:$R$2843,10,0)</f>
        <v>15.875500000000001</v>
      </c>
      <c r="E13" s="66">
        <f t="shared" si="0"/>
        <v>10</v>
      </c>
      <c r="F13" s="65">
        <f>VLOOKUP($A13,'Return Data'!$B$7:$R$2843,11,0)</f>
        <v>26.508099999999999</v>
      </c>
      <c r="G13" s="66">
        <f t="shared" si="1"/>
        <v>14</v>
      </c>
      <c r="H13" s="65">
        <f>VLOOKUP($A13,'Return Data'!$B$7:$R$2843,12,0)</f>
        <v>41.003799999999998</v>
      </c>
      <c r="I13" s="66">
        <f t="shared" si="2"/>
        <v>29</v>
      </c>
      <c r="J13" s="65">
        <f>VLOOKUP($A13,'Return Data'!$B$7:$R$2843,13,0)</f>
        <v>75.589600000000004</v>
      </c>
      <c r="K13" s="66">
        <f t="shared" si="3"/>
        <v>15</v>
      </c>
      <c r="L13" s="65">
        <f>VLOOKUP($A13,'Return Data'!$B$7:$R$2843,17,0)</f>
        <v>33.087600000000002</v>
      </c>
      <c r="M13" s="66">
        <f t="shared" si="4"/>
        <v>5</v>
      </c>
      <c r="N13" s="65"/>
      <c r="O13" s="66"/>
      <c r="P13" s="65"/>
      <c r="Q13" s="66"/>
      <c r="R13" s="65">
        <f>VLOOKUP($A13,'Return Data'!$B$7:$R$2843,16,0)</f>
        <v>12.7041</v>
      </c>
      <c r="S13" s="67">
        <f t="shared" si="5"/>
        <v>40</v>
      </c>
    </row>
    <row r="14" spans="1:20" x14ac:dyDescent="0.3">
      <c r="A14" s="63" t="s">
        <v>272</v>
      </c>
      <c r="B14" s="64">
        <f>VLOOKUP($A14,'Return Data'!$B$7:$R$2843,3,0)</f>
        <v>44365</v>
      </c>
      <c r="C14" s="65">
        <f>VLOOKUP($A14,'Return Data'!$B$7:$R$2843,4,0)</f>
        <v>18.16</v>
      </c>
      <c r="D14" s="65">
        <f>VLOOKUP($A14,'Return Data'!$B$7:$R$2843,10,0)</f>
        <v>16.0383</v>
      </c>
      <c r="E14" s="66">
        <f t="shared" si="0"/>
        <v>9</v>
      </c>
      <c r="F14" s="65">
        <f>VLOOKUP($A14,'Return Data'!$B$7:$R$2843,11,0)</f>
        <v>26.2865</v>
      </c>
      <c r="G14" s="66">
        <f t="shared" si="1"/>
        <v>15</v>
      </c>
      <c r="H14" s="65">
        <f>VLOOKUP($A14,'Return Data'!$B$7:$R$2843,12,0)</f>
        <v>42.319699999999997</v>
      </c>
      <c r="I14" s="66">
        <f t="shared" si="2"/>
        <v>23</v>
      </c>
      <c r="J14" s="65">
        <f>VLOOKUP($A14,'Return Data'!$B$7:$R$2843,13,0)</f>
        <v>78.388999999999996</v>
      </c>
      <c r="K14" s="66">
        <f t="shared" si="3"/>
        <v>12</v>
      </c>
      <c r="L14" s="65">
        <f>VLOOKUP($A14,'Return Data'!$B$7:$R$2843,17,0)</f>
        <v>31.3996</v>
      </c>
      <c r="M14" s="66">
        <f t="shared" si="4"/>
        <v>6</v>
      </c>
      <c r="N14" s="65"/>
      <c r="O14" s="66"/>
      <c r="P14" s="65"/>
      <c r="Q14" s="66"/>
      <c r="R14" s="65">
        <f>VLOOKUP($A14,'Return Data'!$B$7:$R$2843,16,0)</f>
        <v>25.084</v>
      </c>
      <c r="S14" s="67">
        <f t="shared" si="5"/>
        <v>2</v>
      </c>
    </row>
    <row r="15" spans="1:20" x14ac:dyDescent="0.3">
      <c r="A15" s="63" t="s">
        <v>273</v>
      </c>
      <c r="B15" s="64">
        <f>VLOOKUP($A15,'Return Data'!$B$7:$R$2843,3,0)</f>
        <v>44365</v>
      </c>
      <c r="C15" s="65">
        <f>VLOOKUP($A15,'Return Data'!$B$7:$R$2843,4,0)</f>
        <v>87.52</v>
      </c>
      <c r="D15" s="65">
        <f>VLOOKUP($A15,'Return Data'!$B$7:$R$2843,10,0)</f>
        <v>13.250500000000001</v>
      </c>
      <c r="E15" s="66">
        <f t="shared" si="0"/>
        <v>18</v>
      </c>
      <c r="F15" s="65">
        <f>VLOOKUP($A15,'Return Data'!$B$7:$R$2843,11,0)</f>
        <v>22.2517</v>
      </c>
      <c r="G15" s="66">
        <f t="shared" si="1"/>
        <v>21</v>
      </c>
      <c r="H15" s="65">
        <f>VLOOKUP($A15,'Return Data'!$B$7:$R$2843,12,0)</f>
        <v>41.070300000000003</v>
      </c>
      <c r="I15" s="66">
        <f t="shared" si="2"/>
        <v>28</v>
      </c>
      <c r="J15" s="65">
        <f>VLOOKUP($A15,'Return Data'!$B$7:$R$2843,13,0)</f>
        <v>71.911199999999994</v>
      </c>
      <c r="K15" s="66">
        <f t="shared" si="3"/>
        <v>19</v>
      </c>
      <c r="L15" s="65">
        <f>VLOOKUP($A15,'Return Data'!$B$7:$R$2843,17,0)</f>
        <v>31.272500000000001</v>
      </c>
      <c r="M15" s="66">
        <f t="shared" si="4"/>
        <v>7</v>
      </c>
      <c r="N15" s="65">
        <f>VLOOKUP($A15,'Return Data'!$B$7:$R$2843,14,0)</f>
        <v>16.379899999999999</v>
      </c>
      <c r="O15" s="66">
        <f t="shared" ref="O15:O23" si="6">RANK(N15,N$8:N$73,0)</f>
        <v>10</v>
      </c>
      <c r="P15" s="65">
        <f>VLOOKUP($A15,'Return Data'!$B$7:$R$2843,15,0)</f>
        <v>18.8386</v>
      </c>
      <c r="Q15" s="66">
        <f t="shared" ref="Q15:Q23" si="7">RANK(P15,P$8:P$73,0)</f>
        <v>4</v>
      </c>
      <c r="R15" s="65">
        <f>VLOOKUP($A15,'Return Data'!$B$7:$R$2843,16,0)</f>
        <v>19.256900000000002</v>
      </c>
      <c r="S15" s="67">
        <f t="shared" si="5"/>
        <v>13</v>
      </c>
    </row>
    <row r="16" spans="1:20" x14ac:dyDescent="0.3">
      <c r="A16" s="63" t="s">
        <v>274</v>
      </c>
      <c r="B16" s="64">
        <f>VLOOKUP($A16,'Return Data'!$B$7:$R$2843,3,0)</f>
        <v>44365</v>
      </c>
      <c r="C16" s="65">
        <f>VLOOKUP($A16,'Return Data'!$B$7:$R$2843,4,0)</f>
        <v>102.8</v>
      </c>
      <c r="D16" s="65">
        <f>VLOOKUP($A16,'Return Data'!$B$7:$R$2843,10,0)</f>
        <v>10.0878</v>
      </c>
      <c r="E16" s="66">
        <f t="shared" si="0"/>
        <v>35</v>
      </c>
      <c r="F16" s="65">
        <f>VLOOKUP($A16,'Return Data'!$B$7:$R$2843,11,0)</f>
        <v>20.7423</v>
      </c>
      <c r="G16" s="66">
        <f t="shared" si="1"/>
        <v>26</v>
      </c>
      <c r="H16" s="65">
        <f>VLOOKUP($A16,'Return Data'!$B$7:$R$2843,12,0)</f>
        <v>39.959200000000003</v>
      </c>
      <c r="I16" s="66">
        <f t="shared" si="2"/>
        <v>36</v>
      </c>
      <c r="J16" s="65">
        <f>VLOOKUP($A16,'Return Data'!$B$7:$R$2843,13,0)</f>
        <v>67.672499999999999</v>
      </c>
      <c r="K16" s="66">
        <f t="shared" si="3"/>
        <v>23</v>
      </c>
      <c r="L16" s="65">
        <f>VLOOKUP($A16,'Return Data'!$B$7:$R$2843,17,0)</f>
        <v>24.6708</v>
      </c>
      <c r="M16" s="66">
        <f t="shared" si="4"/>
        <v>10</v>
      </c>
      <c r="N16" s="65">
        <f>VLOOKUP($A16,'Return Data'!$B$7:$R$2843,14,0)</f>
        <v>19.461200000000002</v>
      </c>
      <c r="O16" s="66">
        <f t="shared" si="6"/>
        <v>5</v>
      </c>
      <c r="P16" s="65">
        <f>VLOOKUP($A16,'Return Data'!$B$7:$R$2843,15,0)</f>
        <v>18.017900000000001</v>
      </c>
      <c r="Q16" s="66">
        <f t="shared" si="7"/>
        <v>5</v>
      </c>
      <c r="R16" s="65">
        <f>VLOOKUP($A16,'Return Data'!$B$7:$R$2843,16,0)</f>
        <v>20.308299999999999</v>
      </c>
      <c r="S16" s="67">
        <f t="shared" si="5"/>
        <v>11</v>
      </c>
    </row>
    <row r="17" spans="1:19" x14ac:dyDescent="0.3">
      <c r="A17" s="63" t="s">
        <v>275</v>
      </c>
      <c r="B17" s="64">
        <f>VLOOKUP($A17,'Return Data'!$B$7:$R$2843,3,0)</f>
        <v>44365</v>
      </c>
      <c r="C17" s="65">
        <f>VLOOKUP($A17,'Return Data'!$B$7:$R$2843,4,0)</f>
        <v>72.488</v>
      </c>
      <c r="D17" s="65">
        <f>VLOOKUP($A17,'Return Data'!$B$7:$R$2843,10,0)</f>
        <v>13.3032</v>
      </c>
      <c r="E17" s="66">
        <f t="shared" si="0"/>
        <v>17</v>
      </c>
      <c r="F17" s="65">
        <f>VLOOKUP($A17,'Return Data'!$B$7:$R$2843,11,0)</f>
        <v>23.6068</v>
      </c>
      <c r="G17" s="66">
        <f t="shared" si="1"/>
        <v>18</v>
      </c>
      <c r="H17" s="65">
        <f>VLOOKUP($A17,'Return Data'!$B$7:$R$2843,12,0)</f>
        <v>46.274900000000002</v>
      </c>
      <c r="I17" s="66">
        <f t="shared" si="2"/>
        <v>15</v>
      </c>
      <c r="J17" s="65">
        <f>VLOOKUP($A17,'Return Data'!$B$7:$R$2843,13,0)</f>
        <v>65.724699999999999</v>
      </c>
      <c r="K17" s="66">
        <f t="shared" si="3"/>
        <v>25</v>
      </c>
      <c r="L17" s="65">
        <f>VLOOKUP($A17,'Return Data'!$B$7:$R$2843,17,0)</f>
        <v>22.6464</v>
      </c>
      <c r="M17" s="66">
        <f t="shared" si="4"/>
        <v>13</v>
      </c>
      <c r="N17" s="65">
        <f>VLOOKUP($A17,'Return Data'!$B$7:$R$2843,14,0)</f>
        <v>16.782</v>
      </c>
      <c r="O17" s="66">
        <f t="shared" si="6"/>
        <v>8</v>
      </c>
      <c r="P17" s="65">
        <f>VLOOKUP($A17,'Return Data'!$B$7:$R$2843,15,0)</f>
        <v>16.638400000000001</v>
      </c>
      <c r="Q17" s="66">
        <f t="shared" si="7"/>
        <v>8</v>
      </c>
      <c r="R17" s="65">
        <f>VLOOKUP($A17,'Return Data'!$B$7:$R$2843,16,0)</f>
        <v>14.719900000000001</v>
      </c>
      <c r="S17" s="67">
        <f t="shared" si="5"/>
        <v>30</v>
      </c>
    </row>
    <row r="18" spans="1:19" x14ac:dyDescent="0.3">
      <c r="A18" s="63" t="s">
        <v>276</v>
      </c>
      <c r="B18" s="64">
        <f>VLOOKUP($A18,'Return Data'!$B$7:$R$2843,3,0)</f>
        <v>44365</v>
      </c>
      <c r="C18" s="65">
        <f>VLOOKUP($A18,'Return Data'!$B$7:$R$2843,4,0)</f>
        <v>62.55</v>
      </c>
      <c r="D18" s="65">
        <f>VLOOKUP($A18,'Return Data'!$B$7:$R$2843,10,0)</f>
        <v>7.0694999999999997</v>
      </c>
      <c r="E18" s="66">
        <f t="shared" si="0"/>
        <v>63</v>
      </c>
      <c r="F18" s="65">
        <f>VLOOKUP($A18,'Return Data'!$B$7:$R$2843,11,0)</f>
        <v>16.026700000000002</v>
      </c>
      <c r="G18" s="66">
        <f t="shared" si="1"/>
        <v>52</v>
      </c>
      <c r="H18" s="65">
        <f>VLOOKUP($A18,'Return Data'!$B$7:$R$2843,12,0)</f>
        <v>34.227499999999999</v>
      </c>
      <c r="I18" s="66">
        <f t="shared" si="2"/>
        <v>54</v>
      </c>
      <c r="J18" s="65">
        <f>VLOOKUP($A18,'Return Data'!$B$7:$R$2843,13,0)</f>
        <v>55.713200000000001</v>
      </c>
      <c r="K18" s="66">
        <f t="shared" si="3"/>
        <v>51</v>
      </c>
      <c r="L18" s="65">
        <f>VLOOKUP($A18,'Return Data'!$B$7:$R$2843,17,0)</f>
        <v>15.6722</v>
      </c>
      <c r="M18" s="66">
        <f t="shared" si="4"/>
        <v>49</v>
      </c>
      <c r="N18" s="65">
        <f>VLOOKUP($A18,'Return Data'!$B$7:$R$2843,14,0)</f>
        <v>10.817</v>
      </c>
      <c r="O18" s="66">
        <f t="shared" si="6"/>
        <v>36</v>
      </c>
      <c r="P18" s="65">
        <f>VLOOKUP($A18,'Return Data'!$B$7:$R$2843,15,0)</f>
        <v>12.473100000000001</v>
      </c>
      <c r="Q18" s="66">
        <f t="shared" si="7"/>
        <v>28</v>
      </c>
      <c r="R18" s="65">
        <f>VLOOKUP($A18,'Return Data'!$B$7:$R$2843,16,0)</f>
        <v>15.832700000000001</v>
      </c>
      <c r="S18" s="67">
        <f t="shared" si="5"/>
        <v>22</v>
      </c>
    </row>
    <row r="19" spans="1:19" x14ac:dyDescent="0.3">
      <c r="A19" s="63" t="s">
        <v>278</v>
      </c>
      <c r="B19" s="64">
        <f>VLOOKUP($A19,'Return Data'!$B$7:$R$2843,3,0)</f>
        <v>44365</v>
      </c>
      <c r="C19" s="65">
        <f>VLOOKUP($A19,'Return Data'!$B$7:$R$2843,4,0)</f>
        <v>768.40279999999996</v>
      </c>
      <c r="D19" s="65">
        <f>VLOOKUP($A19,'Return Data'!$B$7:$R$2843,10,0)</f>
        <v>10.336600000000001</v>
      </c>
      <c r="E19" s="66">
        <f t="shared" si="0"/>
        <v>31</v>
      </c>
      <c r="F19" s="65">
        <f>VLOOKUP($A19,'Return Data'!$B$7:$R$2843,11,0)</f>
        <v>22.379200000000001</v>
      </c>
      <c r="G19" s="66">
        <f t="shared" si="1"/>
        <v>20</v>
      </c>
      <c r="H19" s="65">
        <f>VLOOKUP($A19,'Return Data'!$B$7:$R$2843,12,0)</f>
        <v>49.383400000000002</v>
      </c>
      <c r="I19" s="66">
        <f t="shared" si="2"/>
        <v>12</v>
      </c>
      <c r="J19" s="65">
        <f>VLOOKUP($A19,'Return Data'!$B$7:$R$2843,13,0)</f>
        <v>67.910899999999998</v>
      </c>
      <c r="K19" s="66">
        <f t="shared" si="3"/>
        <v>22</v>
      </c>
      <c r="L19" s="65">
        <f>VLOOKUP($A19,'Return Data'!$B$7:$R$2843,17,0)</f>
        <v>16.617699999999999</v>
      </c>
      <c r="M19" s="66">
        <f t="shared" si="4"/>
        <v>44</v>
      </c>
      <c r="N19" s="65">
        <f>VLOOKUP($A19,'Return Data'!$B$7:$R$2843,14,0)</f>
        <v>11.158300000000001</v>
      </c>
      <c r="O19" s="66">
        <f t="shared" si="6"/>
        <v>30</v>
      </c>
      <c r="P19" s="65">
        <f>VLOOKUP($A19,'Return Data'!$B$7:$R$2843,15,0)</f>
        <v>12.087999999999999</v>
      </c>
      <c r="Q19" s="66">
        <f t="shared" si="7"/>
        <v>31</v>
      </c>
      <c r="R19" s="65">
        <f>VLOOKUP($A19,'Return Data'!$B$7:$R$2843,16,0)</f>
        <v>21.594899999999999</v>
      </c>
      <c r="S19" s="67">
        <f t="shared" si="5"/>
        <v>8</v>
      </c>
    </row>
    <row r="20" spans="1:19" x14ac:dyDescent="0.3">
      <c r="A20" s="63" t="s">
        <v>279</v>
      </c>
      <c r="B20" s="64">
        <f>VLOOKUP($A20,'Return Data'!$B$7:$R$2843,3,0)</f>
        <v>44365</v>
      </c>
      <c r="C20" s="65">
        <f>VLOOKUP($A20,'Return Data'!$B$7:$R$2843,4,0)</f>
        <v>500.78300000000002</v>
      </c>
      <c r="D20" s="65">
        <f>VLOOKUP($A20,'Return Data'!$B$7:$R$2843,10,0)</f>
        <v>10.926399999999999</v>
      </c>
      <c r="E20" s="66">
        <f t="shared" si="0"/>
        <v>25</v>
      </c>
      <c r="F20" s="65">
        <f>VLOOKUP($A20,'Return Data'!$B$7:$R$2843,11,0)</f>
        <v>21.799099999999999</v>
      </c>
      <c r="G20" s="66">
        <f t="shared" si="1"/>
        <v>24</v>
      </c>
      <c r="H20" s="65">
        <f>VLOOKUP($A20,'Return Data'!$B$7:$R$2843,12,0)</f>
        <v>44.306600000000003</v>
      </c>
      <c r="I20" s="66">
        <f t="shared" si="2"/>
        <v>20</v>
      </c>
      <c r="J20" s="65">
        <f>VLOOKUP($A20,'Return Data'!$B$7:$R$2843,13,0)</f>
        <v>65.7881</v>
      </c>
      <c r="K20" s="66">
        <f t="shared" si="3"/>
        <v>24</v>
      </c>
      <c r="L20" s="65">
        <f>VLOOKUP($A20,'Return Data'!$B$7:$R$2843,17,0)</f>
        <v>17.407800000000002</v>
      </c>
      <c r="M20" s="66">
        <f t="shared" si="4"/>
        <v>42</v>
      </c>
      <c r="N20" s="65">
        <f>VLOOKUP($A20,'Return Data'!$B$7:$R$2843,14,0)</f>
        <v>14.1005</v>
      </c>
      <c r="O20" s="66">
        <f t="shared" si="6"/>
        <v>17</v>
      </c>
      <c r="P20" s="65">
        <f>VLOOKUP($A20,'Return Data'!$B$7:$R$2843,15,0)</f>
        <v>15.412699999999999</v>
      </c>
      <c r="Q20" s="66">
        <f t="shared" si="7"/>
        <v>14</v>
      </c>
      <c r="R20" s="65">
        <f>VLOOKUP($A20,'Return Data'!$B$7:$R$2843,16,0)</f>
        <v>21.0671</v>
      </c>
      <c r="S20" s="67">
        <f t="shared" si="5"/>
        <v>9</v>
      </c>
    </row>
    <row r="21" spans="1:19" x14ac:dyDescent="0.3">
      <c r="A21" s="63" t="s">
        <v>280</v>
      </c>
      <c r="B21" s="64">
        <f>VLOOKUP($A21,'Return Data'!$B$7:$R$2843,3,0)</f>
        <v>44365</v>
      </c>
      <c r="C21" s="65">
        <f>VLOOKUP($A21,'Return Data'!$B$7:$R$2843,4,0)</f>
        <v>2071.3196394523802</v>
      </c>
      <c r="D21" s="65">
        <f>VLOOKUP($A21,'Return Data'!$B$7:$R$2843,10,0)</f>
        <v>10.0899</v>
      </c>
      <c r="E21" s="66">
        <f t="shared" si="0"/>
        <v>34</v>
      </c>
      <c r="F21" s="65">
        <f>VLOOKUP($A21,'Return Data'!$B$7:$R$2843,11,0)</f>
        <v>18.283899999999999</v>
      </c>
      <c r="G21" s="66">
        <f t="shared" si="1"/>
        <v>40</v>
      </c>
      <c r="H21" s="65">
        <f>VLOOKUP($A21,'Return Data'!$B$7:$R$2843,12,0)</f>
        <v>34.915799999999997</v>
      </c>
      <c r="I21" s="66">
        <f t="shared" si="2"/>
        <v>50</v>
      </c>
      <c r="J21" s="65">
        <f>VLOOKUP($A21,'Return Data'!$B$7:$R$2843,13,0)</f>
        <v>52.601999999999997</v>
      </c>
      <c r="K21" s="66">
        <f t="shared" si="3"/>
        <v>56</v>
      </c>
      <c r="L21" s="65">
        <f>VLOOKUP($A21,'Return Data'!$B$7:$R$2843,17,0)</f>
        <v>10.188499999999999</v>
      </c>
      <c r="M21" s="66">
        <f t="shared" si="4"/>
        <v>63</v>
      </c>
      <c r="N21" s="65">
        <f>VLOOKUP($A21,'Return Data'!$B$7:$R$2843,14,0)</f>
        <v>7.7381000000000002</v>
      </c>
      <c r="O21" s="66">
        <f t="shared" si="6"/>
        <v>46</v>
      </c>
      <c r="P21" s="65">
        <f>VLOOKUP($A21,'Return Data'!$B$7:$R$2843,15,0)</f>
        <v>10.9397</v>
      </c>
      <c r="Q21" s="66">
        <f t="shared" si="7"/>
        <v>38</v>
      </c>
      <c r="R21" s="65">
        <f>VLOOKUP($A21,'Return Data'!$B$7:$R$2843,16,0)</f>
        <v>23.5364</v>
      </c>
      <c r="S21" s="67">
        <f t="shared" si="5"/>
        <v>4</v>
      </c>
    </row>
    <row r="22" spans="1:19" x14ac:dyDescent="0.3">
      <c r="A22" s="63" t="s">
        <v>281</v>
      </c>
      <c r="B22" s="64">
        <f>VLOOKUP($A22,'Return Data'!$B$7:$R$2843,3,0)</f>
        <v>44365</v>
      </c>
      <c r="C22" s="65">
        <f>VLOOKUP($A22,'Return Data'!$B$7:$R$2843,4,0)</f>
        <v>49.192700000000002</v>
      </c>
      <c r="D22" s="65">
        <f>VLOOKUP($A22,'Return Data'!$B$7:$R$2843,10,0)</f>
        <v>9.2103000000000002</v>
      </c>
      <c r="E22" s="66">
        <f t="shared" si="0"/>
        <v>42</v>
      </c>
      <c r="F22" s="65">
        <f>VLOOKUP($A22,'Return Data'!$B$7:$R$2843,11,0)</f>
        <v>15.9084</v>
      </c>
      <c r="G22" s="66">
        <f t="shared" si="1"/>
        <v>54</v>
      </c>
      <c r="H22" s="65">
        <f>VLOOKUP($A22,'Return Data'!$B$7:$R$2843,12,0)</f>
        <v>37.539200000000001</v>
      </c>
      <c r="I22" s="66">
        <f t="shared" si="2"/>
        <v>45</v>
      </c>
      <c r="J22" s="65">
        <f>VLOOKUP($A22,'Return Data'!$B$7:$R$2843,13,0)</f>
        <v>57.750799999999998</v>
      </c>
      <c r="K22" s="66">
        <f t="shared" si="3"/>
        <v>46</v>
      </c>
      <c r="L22" s="65">
        <f>VLOOKUP($A22,'Return Data'!$B$7:$R$2843,17,0)</f>
        <v>15.700699999999999</v>
      </c>
      <c r="M22" s="66">
        <f t="shared" si="4"/>
        <v>48</v>
      </c>
      <c r="N22" s="65">
        <f>VLOOKUP($A22,'Return Data'!$B$7:$R$2843,14,0)</f>
        <v>10.2186</v>
      </c>
      <c r="O22" s="66">
        <f t="shared" si="6"/>
        <v>39</v>
      </c>
      <c r="P22" s="65">
        <f>VLOOKUP($A22,'Return Data'!$B$7:$R$2843,15,0)</f>
        <v>12.393700000000001</v>
      </c>
      <c r="Q22" s="66">
        <f t="shared" si="7"/>
        <v>30</v>
      </c>
      <c r="R22" s="65">
        <f>VLOOKUP($A22,'Return Data'!$B$7:$R$2843,16,0)</f>
        <v>11.6473</v>
      </c>
      <c r="S22" s="67">
        <f t="shared" si="5"/>
        <v>45</v>
      </c>
    </row>
    <row r="23" spans="1:19" x14ac:dyDescent="0.3">
      <c r="A23" s="63" t="s">
        <v>282</v>
      </c>
      <c r="B23" s="64">
        <f>VLOOKUP($A23,'Return Data'!$B$7:$R$2843,3,0)</f>
        <v>44365</v>
      </c>
      <c r="C23" s="65">
        <f>VLOOKUP($A23,'Return Data'!$B$7:$R$2843,4,0)</f>
        <v>518.41999999999996</v>
      </c>
      <c r="D23" s="65">
        <f>VLOOKUP($A23,'Return Data'!$B$7:$R$2843,10,0)</f>
        <v>8.2613000000000003</v>
      </c>
      <c r="E23" s="66">
        <f t="shared" si="0"/>
        <v>52</v>
      </c>
      <c r="F23" s="65">
        <f>VLOOKUP($A23,'Return Data'!$B$7:$R$2843,11,0)</f>
        <v>18.468900000000001</v>
      </c>
      <c r="G23" s="66">
        <f t="shared" si="1"/>
        <v>37</v>
      </c>
      <c r="H23" s="65">
        <f>VLOOKUP($A23,'Return Data'!$B$7:$R$2843,12,0)</f>
        <v>41.285800000000002</v>
      </c>
      <c r="I23" s="66">
        <f t="shared" si="2"/>
        <v>26</v>
      </c>
      <c r="J23" s="65">
        <f>VLOOKUP($A23,'Return Data'!$B$7:$R$2843,13,0)</f>
        <v>57.972999999999999</v>
      </c>
      <c r="K23" s="66">
        <f t="shared" si="3"/>
        <v>45</v>
      </c>
      <c r="L23" s="65">
        <f>VLOOKUP($A23,'Return Data'!$B$7:$R$2843,17,0)</f>
        <v>17.179400000000001</v>
      </c>
      <c r="M23" s="66">
        <f t="shared" si="4"/>
        <v>43</v>
      </c>
      <c r="N23" s="65">
        <f>VLOOKUP($A23,'Return Data'!$B$7:$R$2843,14,0)</f>
        <v>12.914300000000001</v>
      </c>
      <c r="O23" s="66">
        <f t="shared" si="6"/>
        <v>23</v>
      </c>
      <c r="P23" s="65">
        <f>VLOOKUP($A23,'Return Data'!$B$7:$R$2843,15,0)</f>
        <v>13.5655</v>
      </c>
      <c r="Q23" s="66">
        <f t="shared" si="7"/>
        <v>22</v>
      </c>
      <c r="R23" s="65">
        <f>VLOOKUP($A23,'Return Data'!$B$7:$R$2843,16,0)</f>
        <v>19.808399999999999</v>
      </c>
      <c r="S23" s="67">
        <f t="shared" si="5"/>
        <v>12</v>
      </c>
    </row>
    <row r="24" spans="1:19" x14ac:dyDescent="0.3">
      <c r="A24" s="63" t="s">
        <v>283</v>
      </c>
      <c r="B24" s="64">
        <f>VLOOKUP($A24,'Return Data'!$B$7:$R$2843,3,0)</f>
        <v>44365</v>
      </c>
      <c r="C24" s="65">
        <f>VLOOKUP($A24,'Return Data'!$B$7:$R$2843,4,0)</f>
        <v>14.22</v>
      </c>
      <c r="D24" s="65">
        <f>VLOOKUP($A24,'Return Data'!$B$7:$R$2843,10,0)</f>
        <v>7.7272999999999996</v>
      </c>
      <c r="E24" s="66">
        <f t="shared" si="0"/>
        <v>59</v>
      </c>
      <c r="F24" s="65">
        <f>VLOOKUP($A24,'Return Data'!$B$7:$R$2843,11,0)</f>
        <v>15.9869</v>
      </c>
      <c r="G24" s="66">
        <f t="shared" si="1"/>
        <v>53</v>
      </c>
      <c r="H24" s="65">
        <f>VLOOKUP($A24,'Return Data'!$B$7:$R$2843,12,0)</f>
        <v>38.192399999999999</v>
      </c>
      <c r="I24" s="66">
        <f t="shared" si="2"/>
        <v>40</v>
      </c>
      <c r="J24" s="65">
        <f>VLOOKUP($A24,'Return Data'!$B$7:$R$2843,13,0)</f>
        <v>59.238500000000002</v>
      </c>
      <c r="K24" s="66">
        <f t="shared" si="3"/>
        <v>42</v>
      </c>
      <c r="L24" s="65">
        <f>VLOOKUP($A24,'Return Data'!$B$7:$R$2843,17,0)</f>
        <v>14.3025</v>
      </c>
      <c r="M24" s="66">
        <f t="shared" si="4"/>
        <v>56</v>
      </c>
      <c r="N24" s="65"/>
      <c r="O24" s="66"/>
      <c r="P24" s="65"/>
      <c r="Q24" s="66"/>
      <c r="R24" s="65">
        <f>VLOOKUP($A24,'Return Data'!$B$7:$R$2843,16,0)</f>
        <v>11.474399999999999</v>
      </c>
      <c r="S24" s="67">
        <f t="shared" si="5"/>
        <v>49</v>
      </c>
    </row>
    <row r="25" spans="1:19" x14ac:dyDescent="0.3">
      <c r="A25" s="63" t="s">
        <v>284</v>
      </c>
      <c r="B25" s="64">
        <f>VLOOKUP($A25,'Return Data'!$B$7:$R$2843,3,0)</f>
        <v>44365</v>
      </c>
      <c r="C25" s="65">
        <f>VLOOKUP($A25,'Return Data'!$B$7:$R$2843,4,0)</f>
        <v>33.78</v>
      </c>
      <c r="D25" s="65">
        <f>VLOOKUP($A25,'Return Data'!$B$7:$R$2843,10,0)</f>
        <v>7.7168000000000001</v>
      </c>
      <c r="E25" s="66">
        <f t="shared" si="0"/>
        <v>60</v>
      </c>
      <c r="F25" s="65">
        <f>VLOOKUP($A25,'Return Data'!$B$7:$R$2843,11,0)</f>
        <v>12.077</v>
      </c>
      <c r="G25" s="66">
        <f t="shared" si="1"/>
        <v>62</v>
      </c>
      <c r="H25" s="65">
        <f>VLOOKUP($A25,'Return Data'!$B$7:$R$2843,12,0)</f>
        <v>32.470599999999997</v>
      </c>
      <c r="I25" s="66">
        <f t="shared" si="2"/>
        <v>57</v>
      </c>
      <c r="J25" s="65">
        <f>VLOOKUP($A25,'Return Data'!$B$7:$R$2843,13,0)</f>
        <v>44.854199999999999</v>
      </c>
      <c r="K25" s="66">
        <f t="shared" si="3"/>
        <v>63</v>
      </c>
      <c r="L25" s="65">
        <f>VLOOKUP($A25,'Return Data'!$B$7:$R$2843,17,0)</f>
        <v>14.871499999999999</v>
      </c>
      <c r="M25" s="66">
        <f t="shared" si="4"/>
        <v>53</v>
      </c>
      <c r="N25" s="65">
        <f>VLOOKUP($A25,'Return Data'!$B$7:$R$2843,14,0)</f>
        <v>7.3243999999999998</v>
      </c>
      <c r="O25" s="66">
        <f>RANK(N25,N$8:N$73,0)</f>
        <v>47</v>
      </c>
      <c r="P25" s="65">
        <f>VLOOKUP($A25,'Return Data'!$B$7:$R$2843,15,0)</f>
        <v>10.9727</v>
      </c>
      <c r="Q25" s="66">
        <f>RANK(P25,P$8:P$73,0)</f>
        <v>37</v>
      </c>
      <c r="R25" s="65">
        <f>VLOOKUP($A25,'Return Data'!$B$7:$R$2843,16,0)</f>
        <v>16.947700000000001</v>
      </c>
      <c r="S25" s="67">
        <f t="shared" si="5"/>
        <v>18</v>
      </c>
    </row>
    <row r="26" spans="1:19" x14ac:dyDescent="0.3">
      <c r="A26" s="63" t="s">
        <v>285</v>
      </c>
      <c r="B26" s="64">
        <f>VLOOKUP($A26,'Return Data'!$B$7:$R$2843,3,0)</f>
        <v>44365</v>
      </c>
      <c r="C26" s="65">
        <f>VLOOKUP($A26,'Return Data'!$B$7:$R$2843,4,0)</f>
        <v>84.1</v>
      </c>
      <c r="D26" s="65">
        <f>VLOOKUP($A26,'Return Data'!$B$7:$R$2843,10,0)</f>
        <v>14.235300000000001</v>
      </c>
      <c r="E26" s="66">
        <f t="shared" si="0"/>
        <v>12</v>
      </c>
      <c r="F26" s="65">
        <f>VLOOKUP($A26,'Return Data'!$B$7:$R$2843,11,0)</f>
        <v>30.387599999999999</v>
      </c>
      <c r="G26" s="66">
        <f t="shared" si="1"/>
        <v>8</v>
      </c>
      <c r="H26" s="65">
        <f>VLOOKUP($A26,'Return Data'!$B$7:$R$2843,12,0)</f>
        <v>52.5762</v>
      </c>
      <c r="I26" s="66">
        <f t="shared" si="2"/>
        <v>10</v>
      </c>
      <c r="J26" s="65">
        <f>VLOOKUP($A26,'Return Data'!$B$7:$R$2843,13,0)</f>
        <v>83.825100000000006</v>
      </c>
      <c r="K26" s="66">
        <f t="shared" si="3"/>
        <v>11</v>
      </c>
      <c r="L26" s="65">
        <f>VLOOKUP($A26,'Return Data'!$B$7:$R$2843,17,0)</f>
        <v>22.491399999999999</v>
      </c>
      <c r="M26" s="66">
        <f t="shared" si="4"/>
        <v>15</v>
      </c>
      <c r="N26" s="65">
        <f>VLOOKUP($A26,'Return Data'!$B$7:$R$2843,14,0)</f>
        <v>13.726599999999999</v>
      </c>
      <c r="O26" s="66">
        <f>RANK(N26,N$8:N$73,0)</f>
        <v>20</v>
      </c>
      <c r="P26" s="65">
        <f>VLOOKUP($A26,'Return Data'!$B$7:$R$2843,15,0)</f>
        <v>16.9009</v>
      </c>
      <c r="Q26" s="66">
        <f>RANK(P26,P$8:P$73,0)</f>
        <v>7</v>
      </c>
      <c r="R26" s="65">
        <f>VLOOKUP($A26,'Return Data'!$B$7:$R$2843,16,0)</f>
        <v>18.596800000000002</v>
      </c>
      <c r="S26" s="67">
        <f t="shared" si="5"/>
        <v>15</v>
      </c>
    </row>
    <row r="27" spans="1:19" x14ac:dyDescent="0.3">
      <c r="A27" s="63" t="s">
        <v>286</v>
      </c>
      <c r="B27" s="64">
        <f>VLOOKUP($A27,'Return Data'!$B$7:$R$2843,3,0)</f>
        <v>44365</v>
      </c>
      <c r="C27" s="65">
        <f>VLOOKUP($A27,'Return Data'!$B$7:$R$2843,4,0)</f>
        <v>12.21</v>
      </c>
      <c r="D27" s="65">
        <f>VLOOKUP($A27,'Return Data'!$B$7:$R$2843,10,0)</f>
        <v>7.8621999999999996</v>
      </c>
      <c r="E27" s="66">
        <f t="shared" si="0"/>
        <v>57</v>
      </c>
      <c r="F27" s="65">
        <f>VLOOKUP($A27,'Return Data'!$B$7:$R$2843,11,0)</f>
        <v>9.2128999999999994</v>
      </c>
      <c r="G27" s="66">
        <f t="shared" si="1"/>
        <v>65</v>
      </c>
      <c r="H27" s="65">
        <f>VLOOKUP($A27,'Return Data'!$B$7:$R$2843,12,0)</f>
        <v>29.3432</v>
      </c>
      <c r="I27" s="66">
        <f t="shared" si="2"/>
        <v>60</v>
      </c>
      <c r="J27" s="65">
        <f>VLOOKUP($A27,'Return Data'!$B$7:$R$2843,13,0)</f>
        <v>47.108400000000003</v>
      </c>
      <c r="K27" s="66">
        <f t="shared" si="3"/>
        <v>62</v>
      </c>
      <c r="L27" s="65">
        <f>VLOOKUP($A27,'Return Data'!$B$7:$R$2843,17,0)</f>
        <v>12.4086</v>
      </c>
      <c r="M27" s="66">
        <f t="shared" si="4"/>
        <v>61</v>
      </c>
      <c r="N27" s="65"/>
      <c r="O27" s="66"/>
      <c r="P27" s="65"/>
      <c r="Q27" s="66"/>
      <c r="R27" s="65">
        <f>VLOOKUP($A27,'Return Data'!$B$7:$R$2843,16,0)</f>
        <v>5.9160000000000004</v>
      </c>
      <c r="S27" s="67">
        <f t="shared" si="5"/>
        <v>62</v>
      </c>
    </row>
    <row r="28" spans="1:19" x14ac:dyDescent="0.3">
      <c r="A28" s="63" t="s">
        <v>287</v>
      </c>
      <c r="B28" s="64">
        <f>VLOOKUP($A28,'Return Data'!$B$7:$R$2843,3,0)</f>
        <v>44365</v>
      </c>
      <c r="C28" s="65">
        <f>VLOOKUP($A28,'Return Data'!$B$7:$R$2843,4,0)</f>
        <v>73.56</v>
      </c>
      <c r="D28" s="65">
        <f>VLOOKUP($A28,'Return Data'!$B$7:$R$2843,10,0)</f>
        <v>10.152699999999999</v>
      </c>
      <c r="E28" s="66">
        <f t="shared" si="0"/>
        <v>33</v>
      </c>
      <c r="F28" s="65">
        <f>VLOOKUP($A28,'Return Data'!$B$7:$R$2843,11,0)</f>
        <v>18.0549</v>
      </c>
      <c r="G28" s="66">
        <f t="shared" si="1"/>
        <v>41</v>
      </c>
      <c r="H28" s="65">
        <f>VLOOKUP($A28,'Return Data'!$B$7:$R$2843,12,0)</f>
        <v>35.7196</v>
      </c>
      <c r="I28" s="66">
        <f t="shared" si="2"/>
        <v>49</v>
      </c>
      <c r="J28" s="65">
        <f>VLOOKUP($A28,'Return Data'!$B$7:$R$2843,13,0)</f>
        <v>55.616700000000002</v>
      </c>
      <c r="K28" s="66">
        <f t="shared" si="3"/>
        <v>52</v>
      </c>
      <c r="L28" s="65">
        <f>VLOOKUP($A28,'Return Data'!$B$7:$R$2843,17,0)</f>
        <v>20.410299999999999</v>
      </c>
      <c r="M28" s="66">
        <f t="shared" si="4"/>
        <v>26</v>
      </c>
      <c r="N28" s="65">
        <f>VLOOKUP($A28,'Return Data'!$B$7:$R$2843,14,0)</f>
        <v>13.195399999999999</v>
      </c>
      <c r="O28" s="66">
        <f>RANK(N28,N$8:N$73,0)</f>
        <v>21</v>
      </c>
      <c r="P28" s="65">
        <f>VLOOKUP($A28,'Return Data'!$B$7:$R$2843,15,0)</f>
        <v>15.5642</v>
      </c>
      <c r="Q28" s="66">
        <f>RANK(P28,P$8:P$73,0)</f>
        <v>13</v>
      </c>
      <c r="R28" s="65">
        <f>VLOOKUP($A28,'Return Data'!$B$7:$R$2843,16,0)</f>
        <v>14.7766</v>
      </c>
      <c r="S28" s="67">
        <f t="shared" si="5"/>
        <v>29</v>
      </c>
    </row>
    <row r="29" spans="1:19" x14ac:dyDescent="0.3">
      <c r="A29" s="63" t="s">
        <v>288</v>
      </c>
      <c r="B29" s="64">
        <f>VLOOKUP($A29,'Return Data'!$B$7:$R$2843,3,0)</f>
        <v>44365</v>
      </c>
      <c r="C29" s="65">
        <f>VLOOKUP($A29,'Return Data'!$B$7:$R$2843,4,0)</f>
        <v>14.180400000000001</v>
      </c>
      <c r="D29" s="65">
        <f>VLOOKUP($A29,'Return Data'!$B$7:$R$2843,10,0)</f>
        <v>12.058199999999999</v>
      </c>
      <c r="E29" s="66">
        <f t="shared" si="0"/>
        <v>20</v>
      </c>
      <c r="F29" s="65">
        <f>VLOOKUP($A29,'Return Data'!$B$7:$R$2843,11,0)</f>
        <v>21.785</v>
      </c>
      <c r="G29" s="66">
        <f t="shared" si="1"/>
        <v>25</v>
      </c>
      <c r="H29" s="65">
        <f>VLOOKUP($A29,'Return Data'!$B$7:$R$2843,12,0)</f>
        <v>38.042299999999997</v>
      </c>
      <c r="I29" s="66">
        <f t="shared" si="2"/>
        <v>43</v>
      </c>
      <c r="J29" s="65">
        <f>VLOOKUP($A29,'Return Data'!$B$7:$R$2843,13,0)</f>
        <v>59.8476</v>
      </c>
      <c r="K29" s="66">
        <f t="shared" si="3"/>
        <v>40</v>
      </c>
      <c r="L29" s="65"/>
      <c r="M29" s="66"/>
      <c r="N29" s="65"/>
      <c r="O29" s="66"/>
      <c r="P29" s="65"/>
      <c r="Q29" s="66"/>
      <c r="R29" s="65">
        <f>VLOOKUP($A29,'Return Data'!$B$7:$R$2843,16,0)</f>
        <v>23.285900000000002</v>
      </c>
      <c r="S29" s="67">
        <f t="shared" si="5"/>
        <v>5</v>
      </c>
    </row>
    <row r="30" spans="1:19" x14ac:dyDescent="0.3">
      <c r="A30" s="63" t="s">
        <v>289</v>
      </c>
      <c r="B30" s="64">
        <f>VLOOKUP($A30,'Return Data'!$B$7:$R$2843,3,0)</f>
        <v>44365</v>
      </c>
      <c r="C30" s="65">
        <f>VLOOKUP($A30,'Return Data'!$B$7:$R$2843,4,0)</f>
        <v>24.8612</v>
      </c>
      <c r="D30" s="65">
        <f>VLOOKUP($A30,'Return Data'!$B$7:$R$2843,10,0)</f>
        <v>8.4542999999999999</v>
      </c>
      <c r="E30" s="66">
        <f t="shared" si="0"/>
        <v>48</v>
      </c>
      <c r="F30" s="65">
        <f>VLOOKUP($A30,'Return Data'!$B$7:$R$2843,11,0)</f>
        <v>16.1006</v>
      </c>
      <c r="G30" s="66">
        <f t="shared" si="1"/>
        <v>50</v>
      </c>
      <c r="H30" s="65">
        <f>VLOOKUP($A30,'Return Data'!$B$7:$R$2843,12,0)</f>
        <v>42.213500000000003</v>
      </c>
      <c r="I30" s="66">
        <f t="shared" si="2"/>
        <v>25</v>
      </c>
      <c r="J30" s="65">
        <f>VLOOKUP($A30,'Return Data'!$B$7:$R$2843,13,0)</f>
        <v>64.332499999999996</v>
      </c>
      <c r="K30" s="66">
        <f t="shared" si="3"/>
        <v>28</v>
      </c>
      <c r="L30" s="65">
        <f>VLOOKUP($A30,'Return Data'!$B$7:$R$2843,17,0)</f>
        <v>20.549600000000002</v>
      </c>
      <c r="M30" s="66">
        <f t="shared" ref="M30:M38" si="8">RANK(L30,L$8:L$73,0)</f>
        <v>25</v>
      </c>
      <c r="N30" s="65">
        <f>VLOOKUP($A30,'Return Data'!$B$7:$R$2843,14,0)</f>
        <v>14.7514</v>
      </c>
      <c r="O30" s="66">
        <f t="shared" ref="O30:O38" si="9">RANK(N30,N$8:N$73,0)</f>
        <v>15</v>
      </c>
      <c r="P30" s="65">
        <f>VLOOKUP($A30,'Return Data'!$B$7:$R$2843,15,0)</f>
        <v>16.984000000000002</v>
      </c>
      <c r="Q30" s="66">
        <f>RANK(P30,P$8:P$73,0)</f>
        <v>6</v>
      </c>
      <c r="R30" s="65">
        <f>VLOOKUP($A30,'Return Data'!$B$7:$R$2843,16,0)</f>
        <v>7.1292</v>
      </c>
      <c r="S30" s="67">
        <f t="shared" si="5"/>
        <v>59</v>
      </c>
    </row>
    <row r="31" spans="1:19" x14ac:dyDescent="0.3">
      <c r="A31" s="63" t="s">
        <v>290</v>
      </c>
      <c r="B31" s="64">
        <f>VLOOKUP($A31,'Return Data'!$B$7:$R$2843,3,0)</f>
        <v>44365</v>
      </c>
      <c r="C31" s="65">
        <f>VLOOKUP($A31,'Return Data'!$B$7:$R$2843,4,0)</f>
        <v>63.981999999999999</v>
      </c>
      <c r="D31" s="65">
        <f>VLOOKUP($A31,'Return Data'!$B$7:$R$2843,10,0)</f>
        <v>10.9777</v>
      </c>
      <c r="E31" s="66">
        <f t="shared" si="0"/>
        <v>24</v>
      </c>
      <c r="F31" s="65">
        <f>VLOOKUP($A31,'Return Data'!$B$7:$R$2843,11,0)</f>
        <v>20.3733</v>
      </c>
      <c r="G31" s="66">
        <f t="shared" si="1"/>
        <v>29</v>
      </c>
      <c r="H31" s="65">
        <f>VLOOKUP($A31,'Return Data'!$B$7:$R$2843,12,0)</f>
        <v>39.570700000000002</v>
      </c>
      <c r="I31" s="66">
        <f t="shared" si="2"/>
        <v>37</v>
      </c>
      <c r="J31" s="65">
        <f>VLOOKUP($A31,'Return Data'!$B$7:$R$2843,13,0)</f>
        <v>60.758800000000001</v>
      </c>
      <c r="K31" s="66">
        <f t="shared" si="3"/>
        <v>36</v>
      </c>
      <c r="L31" s="65">
        <f>VLOOKUP($A31,'Return Data'!$B$7:$R$2843,17,0)</f>
        <v>19.3294</v>
      </c>
      <c r="M31" s="66">
        <f t="shared" si="8"/>
        <v>31</v>
      </c>
      <c r="N31" s="65">
        <f>VLOOKUP($A31,'Return Data'!$B$7:$R$2843,14,0)</f>
        <v>16.0962</v>
      </c>
      <c r="O31" s="66">
        <f t="shared" si="9"/>
        <v>11</v>
      </c>
      <c r="P31" s="65">
        <f>VLOOKUP($A31,'Return Data'!$B$7:$R$2843,15,0)</f>
        <v>15.9718</v>
      </c>
      <c r="Q31" s="66">
        <f>RANK(P31,P$8:P$73,0)</f>
        <v>12</v>
      </c>
      <c r="R31" s="65">
        <f>VLOOKUP($A31,'Return Data'!$B$7:$R$2843,16,0)</f>
        <v>12.6531</v>
      </c>
      <c r="S31" s="67">
        <f t="shared" si="5"/>
        <v>41</v>
      </c>
    </row>
    <row r="32" spans="1:19" x14ac:dyDescent="0.3">
      <c r="A32" s="63" t="s">
        <v>291</v>
      </c>
      <c r="B32" s="64">
        <f>VLOOKUP($A32,'Return Data'!$B$7:$R$2843,3,0)</f>
        <v>44365</v>
      </c>
      <c r="C32" s="65">
        <f>VLOOKUP($A32,'Return Data'!$B$7:$R$2843,4,0)</f>
        <v>72.453999999999994</v>
      </c>
      <c r="D32" s="65">
        <f>VLOOKUP($A32,'Return Data'!$B$7:$R$2843,10,0)</f>
        <v>9.6326000000000001</v>
      </c>
      <c r="E32" s="66">
        <f t="shared" si="0"/>
        <v>40</v>
      </c>
      <c r="F32" s="65">
        <f>VLOOKUP($A32,'Return Data'!$B$7:$R$2843,11,0)</f>
        <v>16.5961</v>
      </c>
      <c r="G32" s="66">
        <f t="shared" si="1"/>
        <v>47</v>
      </c>
      <c r="H32" s="65">
        <f>VLOOKUP($A32,'Return Data'!$B$7:$R$2843,12,0)</f>
        <v>34.881</v>
      </c>
      <c r="I32" s="66">
        <f t="shared" si="2"/>
        <v>51</v>
      </c>
      <c r="J32" s="65">
        <f>VLOOKUP($A32,'Return Data'!$B$7:$R$2843,13,0)</f>
        <v>56.7149</v>
      </c>
      <c r="K32" s="66">
        <f t="shared" si="3"/>
        <v>49</v>
      </c>
      <c r="L32" s="65">
        <f>VLOOKUP($A32,'Return Data'!$B$7:$R$2843,17,0)</f>
        <v>16.259399999999999</v>
      </c>
      <c r="M32" s="66">
        <f t="shared" si="8"/>
        <v>46</v>
      </c>
      <c r="N32" s="65">
        <f>VLOOKUP($A32,'Return Data'!$B$7:$R$2843,14,0)</f>
        <v>9.4611000000000001</v>
      </c>
      <c r="O32" s="66">
        <f t="shared" si="9"/>
        <v>42</v>
      </c>
      <c r="P32" s="65">
        <f>VLOOKUP($A32,'Return Data'!$B$7:$R$2843,15,0)</f>
        <v>13.4763</v>
      </c>
      <c r="Q32" s="66">
        <f>RANK(P32,P$8:P$73,0)</f>
        <v>23</v>
      </c>
      <c r="R32" s="65">
        <f>VLOOKUP($A32,'Return Data'!$B$7:$R$2843,16,0)</f>
        <v>13.8041</v>
      </c>
      <c r="S32" s="67">
        <f t="shared" si="5"/>
        <v>36</v>
      </c>
    </row>
    <row r="33" spans="1:19" x14ac:dyDescent="0.3">
      <c r="A33" s="63" t="s">
        <v>292</v>
      </c>
      <c r="B33" s="64">
        <f>VLOOKUP($A33,'Return Data'!$B$7:$R$2843,3,0)</f>
        <v>44365</v>
      </c>
      <c r="C33" s="65">
        <f>VLOOKUP($A33,'Return Data'!$B$7:$R$2843,4,0)</f>
        <v>88.427999999999997</v>
      </c>
      <c r="D33" s="65">
        <f>VLOOKUP($A33,'Return Data'!$B$7:$R$2843,10,0)</f>
        <v>9.8160000000000007</v>
      </c>
      <c r="E33" s="66">
        <f t="shared" si="0"/>
        <v>37</v>
      </c>
      <c r="F33" s="65">
        <f>VLOOKUP($A33,'Return Data'!$B$7:$R$2843,11,0)</f>
        <v>13.204499999999999</v>
      </c>
      <c r="G33" s="66">
        <f t="shared" si="1"/>
        <v>60</v>
      </c>
      <c r="H33" s="65">
        <f>VLOOKUP($A33,'Return Data'!$B$7:$R$2843,12,0)</f>
        <v>33.292700000000004</v>
      </c>
      <c r="I33" s="66">
        <f t="shared" si="2"/>
        <v>55</v>
      </c>
      <c r="J33" s="65">
        <f>VLOOKUP($A33,'Return Data'!$B$7:$R$2843,13,0)</f>
        <v>53.1584</v>
      </c>
      <c r="K33" s="66">
        <f t="shared" si="3"/>
        <v>55</v>
      </c>
      <c r="L33" s="65">
        <f>VLOOKUP($A33,'Return Data'!$B$7:$R$2843,17,0)</f>
        <v>14.992699999999999</v>
      </c>
      <c r="M33" s="66">
        <f t="shared" si="8"/>
        <v>52</v>
      </c>
      <c r="N33" s="65">
        <f>VLOOKUP($A33,'Return Data'!$B$7:$R$2843,14,0)</f>
        <v>11.0769</v>
      </c>
      <c r="O33" s="66">
        <f t="shared" si="9"/>
        <v>32</v>
      </c>
      <c r="P33" s="65">
        <f>VLOOKUP($A33,'Return Data'!$B$7:$R$2843,15,0)</f>
        <v>13.3348</v>
      </c>
      <c r="Q33" s="66">
        <f>RANK(P33,P$8:P$73,0)</f>
        <v>24</v>
      </c>
      <c r="R33" s="65">
        <f>VLOOKUP($A33,'Return Data'!$B$7:$R$2843,16,0)</f>
        <v>9.6822999999999997</v>
      </c>
      <c r="S33" s="67">
        <f t="shared" si="5"/>
        <v>54</v>
      </c>
    </row>
    <row r="34" spans="1:19" x14ac:dyDescent="0.3">
      <c r="A34" s="63" t="s">
        <v>435</v>
      </c>
      <c r="B34" s="64">
        <f>VLOOKUP($A34,'Return Data'!$B$7:$R$2843,3,0)</f>
        <v>44365</v>
      </c>
      <c r="C34" s="65">
        <f>VLOOKUP($A34,'Return Data'!$B$7:$R$2843,4,0)</f>
        <v>16.420000000000002</v>
      </c>
      <c r="D34" s="65">
        <f>VLOOKUP($A34,'Return Data'!$B$7:$R$2843,10,0)</f>
        <v>11.4505</v>
      </c>
      <c r="E34" s="66">
        <f t="shared" si="0"/>
        <v>21</v>
      </c>
      <c r="F34" s="65">
        <f>VLOOKUP($A34,'Return Data'!$B$7:$R$2843,11,0)</f>
        <v>24.0078</v>
      </c>
      <c r="G34" s="66">
        <f t="shared" si="1"/>
        <v>17</v>
      </c>
      <c r="H34" s="65">
        <f>VLOOKUP($A34,'Return Data'!$B$7:$R$2843,12,0)</f>
        <v>44.314900000000002</v>
      </c>
      <c r="I34" s="66">
        <f t="shared" si="2"/>
        <v>19</v>
      </c>
      <c r="J34" s="65">
        <f>VLOOKUP($A34,'Return Data'!$B$7:$R$2843,13,0)</f>
        <v>64.684200000000004</v>
      </c>
      <c r="K34" s="66">
        <f t="shared" si="3"/>
        <v>26</v>
      </c>
      <c r="L34" s="65">
        <f>VLOOKUP($A34,'Return Data'!$B$7:$R$2843,17,0)</f>
        <v>19.760899999999999</v>
      </c>
      <c r="M34" s="66">
        <f t="shared" si="8"/>
        <v>28</v>
      </c>
      <c r="N34" s="65">
        <f>VLOOKUP($A34,'Return Data'!$B$7:$R$2843,14,0)</f>
        <v>12.3718</v>
      </c>
      <c r="O34" s="66">
        <f t="shared" si="9"/>
        <v>26</v>
      </c>
      <c r="P34" s="65"/>
      <c r="Q34" s="66"/>
      <c r="R34" s="65">
        <f>VLOOKUP($A34,'Return Data'!$B$7:$R$2843,16,0)</f>
        <v>11.2073</v>
      </c>
      <c r="S34" s="67">
        <f t="shared" si="5"/>
        <v>51</v>
      </c>
    </row>
    <row r="35" spans="1:19" x14ac:dyDescent="0.3">
      <c r="A35" s="63" t="s">
        <v>294</v>
      </c>
      <c r="B35" s="64">
        <f>VLOOKUP($A35,'Return Data'!$B$7:$R$2843,3,0)</f>
        <v>44365</v>
      </c>
      <c r="C35" s="65">
        <f>VLOOKUP($A35,'Return Data'!$B$7:$R$2843,4,0)</f>
        <v>27.782</v>
      </c>
      <c r="D35" s="65">
        <f>VLOOKUP($A35,'Return Data'!$B$7:$R$2843,10,0)</f>
        <v>10.848699999999999</v>
      </c>
      <c r="E35" s="66">
        <f t="shared" si="0"/>
        <v>27</v>
      </c>
      <c r="F35" s="65">
        <f>VLOOKUP($A35,'Return Data'!$B$7:$R$2843,11,0)</f>
        <v>22.247599999999998</v>
      </c>
      <c r="G35" s="66">
        <f t="shared" si="1"/>
        <v>22</v>
      </c>
      <c r="H35" s="65">
        <f>VLOOKUP($A35,'Return Data'!$B$7:$R$2843,12,0)</f>
        <v>43.881100000000004</v>
      </c>
      <c r="I35" s="66">
        <f t="shared" si="2"/>
        <v>21</v>
      </c>
      <c r="J35" s="65">
        <f>VLOOKUP($A35,'Return Data'!$B$7:$R$2843,13,0)</f>
        <v>71.345799999999997</v>
      </c>
      <c r="K35" s="66">
        <f t="shared" si="3"/>
        <v>21</v>
      </c>
      <c r="L35" s="65">
        <f>VLOOKUP($A35,'Return Data'!$B$7:$R$2843,17,0)</f>
        <v>25.255800000000001</v>
      </c>
      <c r="M35" s="66">
        <f t="shared" si="8"/>
        <v>8</v>
      </c>
      <c r="N35" s="65">
        <f>VLOOKUP($A35,'Return Data'!$B$7:$R$2843,14,0)</f>
        <v>19.169899999999998</v>
      </c>
      <c r="O35" s="66">
        <f t="shared" si="9"/>
        <v>6</v>
      </c>
      <c r="P35" s="65"/>
      <c r="Q35" s="66"/>
      <c r="R35" s="65">
        <f>VLOOKUP($A35,'Return Data'!$B$7:$R$2843,16,0)</f>
        <v>20.511199999999999</v>
      </c>
      <c r="S35" s="67">
        <f t="shared" si="5"/>
        <v>10</v>
      </c>
    </row>
    <row r="36" spans="1:19" x14ac:dyDescent="0.3">
      <c r="A36" s="63" t="s">
        <v>295</v>
      </c>
      <c r="B36" s="64">
        <f>VLOOKUP($A36,'Return Data'!$B$7:$R$2843,3,0)</f>
        <v>44365</v>
      </c>
      <c r="C36" s="65">
        <f>VLOOKUP($A36,'Return Data'!$B$7:$R$2843,4,0)</f>
        <v>24.024699999999999</v>
      </c>
      <c r="D36" s="65">
        <f>VLOOKUP($A36,'Return Data'!$B$7:$R$2843,10,0)</f>
        <v>10.889699999999999</v>
      </c>
      <c r="E36" s="66">
        <f t="shared" si="0"/>
        <v>26</v>
      </c>
      <c r="F36" s="65">
        <f>VLOOKUP($A36,'Return Data'!$B$7:$R$2843,11,0)</f>
        <v>20.281700000000001</v>
      </c>
      <c r="G36" s="66">
        <f t="shared" si="1"/>
        <v>30</v>
      </c>
      <c r="H36" s="65">
        <f>VLOOKUP($A36,'Return Data'!$B$7:$R$2843,12,0)</f>
        <v>44.592100000000002</v>
      </c>
      <c r="I36" s="66">
        <f t="shared" si="2"/>
        <v>18</v>
      </c>
      <c r="J36" s="65">
        <f>VLOOKUP($A36,'Return Data'!$B$7:$R$2843,13,0)</f>
        <v>57.4709</v>
      </c>
      <c r="K36" s="66">
        <f t="shared" si="3"/>
        <v>47</v>
      </c>
      <c r="L36" s="65">
        <f>VLOOKUP($A36,'Return Data'!$B$7:$R$2843,17,0)</f>
        <v>18.6404</v>
      </c>
      <c r="M36" s="66">
        <f t="shared" si="8"/>
        <v>35</v>
      </c>
      <c r="N36" s="65">
        <f>VLOOKUP($A36,'Return Data'!$B$7:$R$2843,14,0)</f>
        <v>10.1776</v>
      </c>
      <c r="O36" s="66">
        <f t="shared" si="9"/>
        <v>40</v>
      </c>
      <c r="P36" s="65">
        <f>VLOOKUP($A36,'Return Data'!$B$7:$R$2843,15,0)</f>
        <v>16.161200000000001</v>
      </c>
      <c r="Q36" s="66">
        <f>RANK(P36,P$8:P$73,0)</f>
        <v>11</v>
      </c>
      <c r="R36" s="65">
        <f>VLOOKUP($A36,'Return Data'!$B$7:$R$2843,16,0)</f>
        <v>14.650499999999999</v>
      </c>
      <c r="S36" s="67">
        <f t="shared" si="5"/>
        <v>31</v>
      </c>
    </row>
    <row r="37" spans="1:19" x14ac:dyDescent="0.3">
      <c r="A37" s="63" t="s">
        <v>2018</v>
      </c>
      <c r="B37" s="64">
        <f>VLOOKUP($A37,'Return Data'!$B$7:$R$2843,3,0)</f>
        <v>44365</v>
      </c>
      <c r="C37" s="65">
        <f>VLOOKUP($A37,'Return Data'!$B$7:$R$2843,4,0)</f>
        <v>18.316400000000002</v>
      </c>
      <c r="D37" s="65">
        <f>VLOOKUP($A37,'Return Data'!$B$7:$R$2843,10,0)</f>
        <v>8.2548999999999992</v>
      </c>
      <c r="E37" s="66">
        <f t="shared" si="0"/>
        <v>53</v>
      </c>
      <c r="F37" s="65">
        <f>VLOOKUP($A37,'Return Data'!$B$7:$R$2843,11,0)</f>
        <v>14.706899999999999</v>
      </c>
      <c r="G37" s="66">
        <f t="shared" si="1"/>
        <v>57</v>
      </c>
      <c r="H37" s="65">
        <f>VLOOKUP($A37,'Return Data'!$B$7:$R$2843,12,0)</f>
        <v>29.167000000000002</v>
      </c>
      <c r="I37" s="66">
        <f t="shared" si="2"/>
        <v>61</v>
      </c>
      <c r="J37" s="65">
        <f>VLOOKUP($A37,'Return Data'!$B$7:$R$2843,13,0)</f>
        <v>47.595100000000002</v>
      </c>
      <c r="K37" s="66">
        <f t="shared" si="3"/>
        <v>61</v>
      </c>
      <c r="L37" s="65">
        <f>VLOOKUP($A37,'Return Data'!$B$7:$R$2843,17,0)</f>
        <v>12.8246</v>
      </c>
      <c r="M37" s="66">
        <f t="shared" si="8"/>
        <v>60</v>
      </c>
      <c r="N37" s="65">
        <f>VLOOKUP($A37,'Return Data'!$B$7:$R$2843,14,0)</f>
        <v>9.3684999999999992</v>
      </c>
      <c r="O37" s="66">
        <f t="shared" si="9"/>
        <v>43</v>
      </c>
      <c r="P37" s="65"/>
      <c r="Q37" s="66"/>
      <c r="R37" s="65">
        <f>VLOOKUP($A37,'Return Data'!$B$7:$R$2843,16,0)</f>
        <v>11.6967</v>
      </c>
      <c r="S37" s="67">
        <f t="shared" si="5"/>
        <v>44</v>
      </c>
    </row>
    <row r="38" spans="1:19" x14ac:dyDescent="0.3">
      <c r="A38" s="63" t="s">
        <v>296</v>
      </c>
      <c r="B38" s="64">
        <f>VLOOKUP($A38,'Return Data'!$B$7:$R$2843,3,0)</f>
        <v>44365</v>
      </c>
      <c r="C38" s="65">
        <f>VLOOKUP($A38,'Return Data'!$B$7:$R$2843,4,0)</f>
        <v>66.9208</v>
      </c>
      <c r="D38" s="65">
        <f>VLOOKUP($A38,'Return Data'!$B$7:$R$2843,10,0)</f>
        <v>8.7021999999999995</v>
      </c>
      <c r="E38" s="66">
        <f t="shared" si="0"/>
        <v>46</v>
      </c>
      <c r="F38" s="65">
        <f>VLOOKUP($A38,'Return Data'!$B$7:$R$2843,11,0)</f>
        <v>22.526299999999999</v>
      </c>
      <c r="G38" s="66">
        <f t="shared" si="1"/>
        <v>19</v>
      </c>
      <c r="H38" s="65">
        <f>VLOOKUP($A38,'Return Data'!$B$7:$R$2843,12,0)</f>
        <v>45.626600000000003</v>
      </c>
      <c r="I38" s="66">
        <f t="shared" si="2"/>
        <v>16</v>
      </c>
      <c r="J38" s="65">
        <f>VLOOKUP($A38,'Return Data'!$B$7:$R$2843,13,0)</f>
        <v>64.391900000000007</v>
      </c>
      <c r="K38" s="66">
        <f t="shared" si="3"/>
        <v>27</v>
      </c>
      <c r="L38" s="65">
        <f>VLOOKUP($A38,'Return Data'!$B$7:$R$2843,17,0)</f>
        <v>10.574999999999999</v>
      </c>
      <c r="M38" s="66">
        <f t="shared" si="8"/>
        <v>62</v>
      </c>
      <c r="N38" s="65">
        <f>VLOOKUP($A38,'Return Data'!$B$7:$R$2843,14,0)</f>
        <v>5.5400999999999998</v>
      </c>
      <c r="O38" s="66">
        <f t="shared" si="9"/>
        <v>52</v>
      </c>
      <c r="P38" s="65">
        <f>VLOOKUP($A38,'Return Data'!$B$7:$R$2843,15,0)</f>
        <v>8.1762999999999995</v>
      </c>
      <c r="Q38" s="66">
        <f>RANK(P38,P$8:P$73,0)</f>
        <v>39</v>
      </c>
      <c r="R38" s="65">
        <f>VLOOKUP($A38,'Return Data'!$B$7:$R$2843,16,0)</f>
        <v>12.827299999999999</v>
      </c>
      <c r="S38" s="67">
        <f t="shared" si="5"/>
        <v>39</v>
      </c>
    </row>
    <row r="39" spans="1:19" x14ac:dyDescent="0.3">
      <c r="A39" s="63" t="s">
        <v>297</v>
      </c>
      <c r="B39" s="64">
        <f>VLOOKUP($A39,'Return Data'!$B$7:$R$2843,3,0)</f>
        <v>44365</v>
      </c>
      <c r="C39" s="65">
        <f>VLOOKUP($A39,'Return Data'!$B$7:$R$2843,4,0)</f>
        <v>15.8454</v>
      </c>
      <c r="D39" s="65">
        <f>VLOOKUP($A39,'Return Data'!$B$7:$R$2843,10,0)</f>
        <v>8.9068000000000005</v>
      </c>
      <c r="E39" s="66">
        <f t="shared" si="0"/>
        <v>44</v>
      </c>
      <c r="F39" s="65">
        <f>VLOOKUP($A39,'Return Data'!$B$7:$R$2843,11,0)</f>
        <v>17.098400000000002</v>
      </c>
      <c r="G39" s="66">
        <f t="shared" si="1"/>
        <v>45</v>
      </c>
      <c r="H39" s="65">
        <f>VLOOKUP($A39,'Return Data'!$B$7:$R$2843,12,0)</f>
        <v>27.305</v>
      </c>
      <c r="I39" s="66">
        <f t="shared" si="2"/>
        <v>63</v>
      </c>
      <c r="J39" s="65">
        <f>VLOOKUP($A39,'Return Data'!$B$7:$R$2843,13,0)</f>
        <v>58.523800000000001</v>
      </c>
      <c r="K39" s="66">
        <f t="shared" si="3"/>
        <v>44</v>
      </c>
      <c r="L39" s="65"/>
      <c r="M39" s="66"/>
      <c r="N39" s="65"/>
      <c r="O39" s="66"/>
      <c r="P39" s="65"/>
      <c r="Q39" s="66"/>
      <c r="R39" s="65">
        <f>VLOOKUP($A39,'Return Data'!$B$7:$R$2843,16,0)</f>
        <v>27.3459</v>
      </c>
      <c r="S39" s="67">
        <f t="shared" si="5"/>
        <v>1</v>
      </c>
    </row>
    <row r="40" spans="1:19" x14ac:dyDescent="0.3">
      <c r="A40" s="63" t="s">
        <v>298</v>
      </c>
      <c r="B40" s="64">
        <f>VLOOKUP($A40,'Return Data'!$B$7:$R$2843,3,0)</f>
        <v>44365</v>
      </c>
      <c r="C40" s="65">
        <f>VLOOKUP($A40,'Return Data'!$B$7:$R$2843,4,0)</f>
        <v>20.74</v>
      </c>
      <c r="D40" s="65">
        <f>VLOOKUP($A40,'Return Data'!$B$7:$R$2843,10,0)</f>
        <v>13.706099999999999</v>
      </c>
      <c r="E40" s="66">
        <f t="shared" ref="E40:E71" si="10">RANK(D40,D$8:D$73,0)</f>
        <v>15</v>
      </c>
      <c r="F40" s="65">
        <f>VLOOKUP($A40,'Return Data'!$B$7:$R$2843,11,0)</f>
        <v>22.215699999999998</v>
      </c>
      <c r="G40" s="66">
        <f t="shared" ref="G40:G71" si="11">RANK(F40,F$8:F$73,0)</f>
        <v>23</v>
      </c>
      <c r="H40" s="65">
        <f>VLOOKUP($A40,'Return Data'!$B$7:$R$2843,12,0)</f>
        <v>45.238100000000003</v>
      </c>
      <c r="I40" s="66">
        <f t="shared" ref="I40:I71" si="12">RANK(H40,H$8:H$73,0)</f>
        <v>17</v>
      </c>
      <c r="J40" s="65">
        <f>VLOOKUP($A40,'Return Data'!$B$7:$R$2843,13,0)</f>
        <v>64.212199999999996</v>
      </c>
      <c r="K40" s="66">
        <f t="shared" ref="K40:K71" si="13">RANK(J40,J$8:J$73,0)</f>
        <v>29</v>
      </c>
      <c r="L40" s="65">
        <f>VLOOKUP($A40,'Return Data'!$B$7:$R$2843,17,0)</f>
        <v>19.732800000000001</v>
      </c>
      <c r="M40" s="66">
        <f t="shared" ref="M40:M53" si="14">RANK(L40,L$8:L$73,0)</f>
        <v>29</v>
      </c>
      <c r="N40" s="65">
        <f>VLOOKUP($A40,'Return Data'!$B$7:$R$2843,14,0)</f>
        <v>13.8482</v>
      </c>
      <c r="O40" s="66">
        <f t="shared" ref="O40:O49" si="15">RANK(N40,N$8:N$73,0)</f>
        <v>18</v>
      </c>
      <c r="P40" s="65"/>
      <c r="Q40" s="66"/>
      <c r="R40" s="65">
        <f>VLOOKUP($A40,'Return Data'!$B$7:$R$2843,16,0)</f>
        <v>14.119199999999999</v>
      </c>
      <c r="S40" s="67">
        <f t="shared" ref="S40:S71" si="16">RANK(R40,R$8:R$73,0)</f>
        <v>35</v>
      </c>
    </row>
    <row r="41" spans="1:19" x14ac:dyDescent="0.3">
      <c r="A41" s="63" t="s">
        <v>299</v>
      </c>
      <c r="B41" s="64">
        <f>VLOOKUP($A41,'Return Data'!$B$7:$R$2843,3,0)</f>
        <v>44365</v>
      </c>
      <c r="C41" s="65">
        <f>VLOOKUP($A41,'Return Data'!$B$7:$R$2843,4,0)</f>
        <v>793.93274358213102</v>
      </c>
      <c r="D41" s="65">
        <f>VLOOKUP($A41,'Return Data'!$B$7:$R$2843,10,0)</f>
        <v>10.78</v>
      </c>
      <c r="E41" s="66">
        <f t="shared" si="10"/>
        <v>30</v>
      </c>
      <c r="F41" s="65">
        <f>VLOOKUP($A41,'Return Data'!$B$7:$R$2843,11,0)</f>
        <v>18.3476</v>
      </c>
      <c r="G41" s="66">
        <f t="shared" si="11"/>
        <v>38</v>
      </c>
      <c r="H41" s="65">
        <f>VLOOKUP($A41,'Return Data'!$B$7:$R$2843,12,0)</f>
        <v>41.206499999999998</v>
      </c>
      <c r="I41" s="66">
        <f t="shared" si="12"/>
        <v>27</v>
      </c>
      <c r="J41" s="65">
        <f>VLOOKUP($A41,'Return Data'!$B$7:$R$2843,13,0)</f>
        <v>61.636800000000001</v>
      </c>
      <c r="K41" s="66">
        <f t="shared" si="13"/>
        <v>33</v>
      </c>
      <c r="L41" s="65">
        <f>VLOOKUP($A41,'Return Data'!$B$7:$R$2843,17,0)</f>
        <v>17.835999999999999</v>
      </c>
      <c r="M41" s="66">
        <f t="shared" si="14"/>
        <v>39</v>
      </c>
      <c r="N41" s="65">
        <f>VLOOKUP($A41,'Return Data'!$B$7:$R$2843,14,0)</f>
        <v>11.002000000000001</v>
      </c>
      <c r="O41" s="66">
        <f t="shared" si="15"/>
        <v>34</v>
      </c>
      <c r="P41" s="65">
        <f>VLOOKUP($A41,'Return Data'!$B$7:$R$2843,15,0)</f>
        <v>12.0312</v>
      </c>
      <c r="Q41" s="66">
        <f>RANK(P41,P$8:P$73,0)</f>
        <v>32</v>
      </c>
      <c r="R41" s="65">
        <f>VLOOKUP($A41,'Return Data'!$B$7:$R$2843,16,0)</f>
        <v>18.929600000000001</v>
      </c>
      <c r="S41" s="67">
        <f t="shared" si="16"/>
        <v>14</v>
      </c>
    </row>
    <row r="42" spans="1:19" x14ac:dyDescent="0.3">
      <c r="A42" s="63" t="s">
        <v>300</v>
      </c>
      <c r="B42" s="64">
        <f>VLOOKUP($A42,'Return Data'!$B$7:$R$2843,3,0)</f>
        <v>44365</v>
      </c>
      <c r="C42" s="65">
        <f>VLOOKUP($A42,'Return Data'!$B$7:$R$2843,4,0)</f>
        <v>433.31583778990398</v>
      </c>
      <c r="D42" s="65">
        <f>VLOOKUP($A42,'Return Data'!$B$7:$R$2843,10,0)</f>
        <v>10.787599999999999</v>
      </c>
      <c r="E42" s="66">
        <f t="shared" si="10"/>
        <v>29</v>
      </c>
      <c r="F42" s="65">
        <f>VLOOKUP($A42,'Return Data'!$B$7:$R$2843,11,0)</f>
        <v>18.326699999999999</v>
      </c>
      <c r="G42" s="66">
        <f t="shared" si="11"/>
        <v>39</v>
      </c>
      <c r="H42" s="65">
        <f>VLOOKUP($A42,'Return Data'!$B$7:$R$2843,12,0)</f>
        <v>40.967799999999997</v>
      </c>
      <c r="I42" s="66">
        <f t="shared" si="12"/>
        <v>30</v>
      </c>
      <c r="J42" s="65">
        <f>VLOOKUP($A42,'Return Data'!$B$7:$R$2843,13,0)</f>
        <v>60.996499999999997</v>
      </c>
      <c r="K42" s="66">
        <f t="shared" si="13"/>
        <v>35</v>
      </c>
      <c r="L42" s="65">
        <f>VLOOKUP($A42,'Return Data'!$B$7:$R$2843,17,0)</f>
        <v>18.110099999999999</v>
      </c>
      <c r="M42" s="66">
        <f t="shared" si="14"/>
        <v>36</v>
      </c>
      <c r="N42" s="65">
        <f>VLOOKUP($A42,'Return Data'!$B$7:$R$2843,14,0)</f>
        <v>11.076599999999999</v>
      </c>
      <c r="O42" s="66">
        <f t="shared" si="15"/>
        <v>33</v>
      </c>
      <c r="P42" s="65">
        <f>VLOOKUP($A42,'Return Data'!$B$7:$R$2843,15,0)</f>
        <v>15.2014</v>
      </c>
      <c r="Q42" s="66">
        <f>RANK(P42,P$8:P$73,0)</f>
        <v>15</v>
      </c>
      <c r="R42" s="65">
        <f>VLOOKUP($A42,'Return Data'!$B$7:$R$2843,16,0)</f>
        <v>16.109500000000001</v>
      </c>
      <c r="S42" s="67">
        <f t="shared" si="16"/>
        <v>21</v>
      </c>
    </row>
    <row r="43" spans="1:19" x14ac:dyDescent="0.3">
      <c r="A43" s="63" t="s">
        <v>301</v>
      </c>
      <c r="B43" s="64">
        <f>VLOOKUP($A43,'Return Data'!$B$7:$R$2843,3,0)</f>
        <v>44365</v>
      </c>
      <c r="C43" s="65">
        <f>VLOOKUP($A43,'Return Data'!$B$7:$R$2843,4,0)</f>
        <v>190.42580000000001</v>
      </c>
      <c r="D43" s="65">
        <f>VLOOKUP($A43,'Return Data'!$B$7:$R$2843,10,0)</f>
        <v>23.907</v>
      </c>
      <c r="E43" s="66">
        <f t="shared" si="10"/>
        <v>5</v>
      </c>
      <c r="F43" s="65">
        <f>VLOOKUP($A43,'Return Data'!$B$7:$R$2843,11,0)</f>
        <v>41.6511</v>
      </c>
      <c r="G43" s="66">
        <f t="shared" si="11"/>
        <v>3</v>
      </c>
      <c r="H43" s="65">
        <f>VLOOKUP($A43,'Return Data'!$B$7:$R$2843,12,0)</f>
        <v>62.1541</v>
      </c>
      <c r="I43" s="66">
        <f t="shared" si="12"/>
        <v>7</v>
      </c>
      <c r="J43" s="65">
        <f>VLOOKUP($A43,'Return Data'!$B$7:$R$2843,13,0)</f>
        <v>111.8309</v>
      </c>
      <c r="K43" s="66">
        <f t="shared" si="13"/>
        <v>1</v>
      </c>
      <c r="L43" s="65">
        <f>VLOOKUP($A43,'Return Data'!$B$7:$R$2843,17,0)</f>
        <v>43.271900000000002</v>
      </c>
      <c r="M43" s="66">
        <f t="shared" si="14"/>
        <v>1</v>
      </c>
      <c r="N43" s="65">
        <f>VLOOKUP($A43,'Return Data'!$B$7:$R$2843,14,0)</f>
        <v>28.120200000000001</v>
      </c>
      <c r="O43" s="66">
        <f t="shared" si="15"/>
        <v>2</v>
      </c>
      <c r="P43" s="65">
        <f>VLOOKUP($A43,'Return Data'!$B$7:$R$2843,15,0)</f>
        <v>23.122800000000002</v>
      </c>
      <c r="Q43" s="66">
        <f>RANK(P43,P$8:P$73,0)</f>
        <v>3</v>
      </c>
      <c r="R43" s="65">
        <f>VLOOKUP($A43,'Return Data'!$B$7:$R$2843,16,0)</f>
        <v>14.889099999999999</v>
      </c>
      <c r="S43" s="67">
        <f t="shared" si="16"/>
        <v>27</v>
      </c>
    </row>
    <row r="44" spans="1:19" x14ac:dyDescent="0.3">
      <c r="A44" s="63" t="s">
        <v>302</v>
      </c>
      <c r="B44" s="64">
        <f>VLOOKUP($A44,'Return Data'!$B$7:$R$2843,3,0)</f>
        <v>44365</v>
      </c>
      <c r="C44" s="65">
        <f>VLOOKUP($A44,'Return Data'!$B$7:$R$2843,4,0)</f>
        <v>70.62</v>
      </c>
      <c r="D44" s="65">
        <f>VLOOKUP($A44,'Return Data'!$B$7:$R$2843,10,0)</f>
        <v>9.6753999999999998</v>
      </c>
      <c r="E44" s="66">
        <f t="shared" si="10"/>
        <v>38</v>
      </c>
      <c r="F44" s="65">
        <f>VLOOKUP($A44,'Return Data'!$B$7:$R$2843,11,0)</f>
        <v>19.3309</v>
      </c>
      <c r="G44" s="66">
        <f t="shared" si="11"/>
        <v>32</v>
      </c>
      <c r="H44" s="65">
        <f>VLOOKUP($A44,'Return Data'!$B$7:$R$2843,12,0)</f>
        <v>42.264299999999999</v>
      </c>
      <c r="I44" s="66">
        <f t="shared" si="12"/>
        <v>24</v>
      </c>
      <c r="J44" s="65">
        <f>VLOOKUP($A44,'Return Data'!$B$7:$R$2843,13,0)</f>
        <v>63.207799999999999</v>
      </c>
      <c r="K44" s="66">
        <f t="shared" si="13"/>
        <v>31</v>
      </c>
      <c r="L44" s="65">
        <f>VLOOKUP($A44,'Return Data'!$B$7:$R$2843,17,0)</f>
        <v>14.0527</v>
      </c>
      <c r="M44" s="66">
        <f t="shared" si="14"/>
        <v>57</v>
      </c>
      <c r="N44" s="65">
        <f>VLOOKUP($A44,'Return Data'!$B$7:$R$2843,14,0)</f>
        <v>10.3293</v>
      </c>
      <c r="O44" s="66">
        <f t="shared" si="15"/>
        <v>37</v>
      </c>
      <c r="P44" s="65">
        <f>VLOOKUP($A44,'Return Data'!$B$7:$R$2843,15,0)</f>
        <v>11.3515</v>
      </c>
      <c r="Q44" s="66">
        <f>RANK(P44,P$8:P$73,0)</f>
        <v>36</v>
      </c>
      <c r="R44" s="65">
        <f>VLOOKUP($A44,'Return Data'!$B$7:$R$2843,16,0)</f>
        <v>16.7425</v>
      </c>
      <c r="S44" s="67">
        <f t="shared" si="16"/>
        <v>19</v>
      </c>
    </row>
    <row r="45" spans="1:19" x14ac:dyDescent="0.3">
      <c r="A45" s="63" t="s">
        <v>373</v>
      </c>
      <c r="B45" s="64">
        <f>VLOOKUP($A45,'Return Data'!$B$7:$R$2843,3,0)</f>
        <v>44365</v>
      </c>
      <c r="C45" s="65">
        <f>VLOOKUP($A45,'Return Data'!$B$7:$R$2843,4,0)</f>
        <v>618.78205595359805</v>
      </c>
      <c r="D45" s="65">
        <f>VLOOKUP($A45,'Return Data'!$B$7:$R$2843,10,0)</f>
        <v>11.127000000000001</v>
      </c>
      <c r="E45" s="66">
        <f t="shared" si="10"/>
        <v>22</v>
      </c>
      <c r="F45" s="65">
        <f>VLOOKUP($A45,'Return Data'!$B$7:$R$2843,11,0)</f>
        <v>18.704999999999998</v>
      </c>
      <c r="G45" s="66">
        <f t="shared" si="11"/>
        <v>35</v>
      </c>
      <c r="H45" s="65">
        <f>VLOOKUP($A45,'Return Data'!$B$7:$R$2843,12,0)</f>
        <v>37.524000000000001</v>
      </c>
      <c r="I45" s="66">
        <f t="shared" si="12"/>
        <v>46</v>
      </c>
      <c r="J45" s="65">
        <f>VLOOKUP($A45,'Return Data'!$B$7:$R$2843,13,0)</f>
        <v>60.566800000000001</v>
      </c>
      <c r="K45" s="66">
        <f t="shared" si="13"/>
        <v>37</v>
      </c>
      <c r="L45" s="65">
        <f>VLOOKUP($A45,'Return Data'!$B$7:$R$2843,17,0)</f>
        <v>18.9101</v>
      </c>
      <c r="M45" s="66">
        <f t="shared" si="14"/>
        <v>33</v>
      </c>
      <c r="N45" s="65">
        <f>VLOOKUP($A45,'Return Data'!$B$7:$R$2843,14,0)</f>
        <v>12.6874</v>
      </c>
      <c r="O45" s="66">
        <f t="shared" si="15"/>
        <v>25</v>
      </c>
      <c r="P45" s="65">
        <f>VLOOKUP($A45,'Return Data'!$B$7:$R$2843,15,0)</f>
        <v>12.4046</v>
      </c>
      <c r="Q45" s="66">
        <f>RANK(P45,P$8:P$73,0)</f>
        <v>29</v>
      </c>
      <c r="R45" s="65">
        <f>VLOOKUP($A45,'Return Data'!$B$7:$R$2843,16,0)</f>
        <v>15.731</v>
      </c>
      <c r="S45" s="67">
        <f t="shared" si="16"/>
        <v>23</v>
      </c>
    </row>
    <row r="46" spans="1:19" x14ac:dyDescent="0.3">
      <c r="A46" s="63" t="s">
        <v>304</v>
      </c>
      <c r="B46" s="64">
        <f>VLOOKUP($A46,'Return Data'!$B$7:$R$2843,3,0)</f>
        <v>44365</v>
      </c>
      <c r="C46" s="65">
        <f>VLOOKUP($A46,'Return Data'!$B$7:$R$2843,4,0)</f>
        <v>21.082100000000001</v>
      </c>
      <c r="D46" s="65">
        <f>VLOOKUP($A46,'Return Data'!$B$7:$R$2843,10,0)</f>
        <v>8.2142999999999997</v>
      </c>
      <c r="E46" s="66">
        <f t="shared" si="10"/>
        <v>54</v>
      </c>
      <c r="F46" s="65">
        <f>VLOOKUP($A46,'Return Data'!$B$7:$R$2843,11,0)</f>
        <v>20.4038</v>
      </c>
      <c r="G46" s="66">
        <f t="shared" si="11"/>
        <v>27</v>
      </c>
      <c r="H46" s="65">
        <f>VLOOKUP($A46,'Return Data'!$B$7:$R$2843,12,0)</f>
        <v>40.292000000000002</v>
      </c>
      <c r="I46" s="66">
        <f t="shared" si="12"/>
        <v>34</v>
      </c>
      <c r="J46" s="65">
        <f>VLOOKUP($A46,'Return Data'!$B$7:$R$2843,13,0)</f>
        <v>76.228999999999999</v>
      </c>
      <c r="K46" s="66">
        <f t="shared" si="13"/>
        <v>14</v>
      </c>
      <c r="L46" s="65">
        <f>VLOOKUP($A46,'Return Data'!$B$7:$R$2843,17,0)</f>
        <v>24.617599999999999</v>
      </c>
      <c r="M46" s="66">
        <f t="shared" si="14"/>
        <v>11</v>
      </c>
      <c r="N46" s="65">
        <f>VLOOKUP($A46,'Return Data'!$B$7:$R$2843,14,0)</f>
        <v>17.462900000000001</v>
      </c>
      <c r="O46" s="66">
        <f t="shared" si="15"/>
        <v>7</v>
      </c>
      <c r="P46" s="65"/>
      <c r="Q46" s="66"/>
      <c r="R46" s="65">
        <f>VLOOKUP($A46,'Return Data'!$B$7:$R$2843,16,0)</f>
        <v>15.3619</v>
      </c>
      <c r="S46" s="67">
        <f t="shared" si="16"/>
        <v>24</v>
      </c>
    </row>
    <row r="47" spans="1:19" x14ac:dyDescent="0.3">
      <c r="A47" s="63" t="s">
        <v>305</v>
      </c>
      <c r="B47" s="64">
        <f>VLOOKUP($A47,'Return Data'!$B$7:$R$2843,3,0)</f>
        <v>44365</v>
      </c>
      <c r="C47" s="65">
        <f>VLOOKUP($A47,'Return Data'!$B$7:$R$2843,4,0)</f>
        <v>21.833200000000001</v>
      </c>
      <c r="D47" s="65">
        <f>VLOOKUP($A47,'Return Data'!$B$7:$R$2843,10,0)</f>
        <v>8.3178999999999998</v>
      </c>
      <c r="E47" s="66">
        <f t="shared" si="10"/>
        <v>51</v>
      </c>
      <c r="F47" s="65">
        <f>VLOOKUP($A47,'Return Data'!$B$7:$R$2843,11,0)</f>
        <v>20.008099999999999</v>
      </c>
      <c r="G47" s="66">
        <f t="shared" si="11"/>
        <v>31</v>
      </c>
      <c r="H47" s="65">
        <f>VLOOKUP($A47,'Return Data'!$B$7:$R$2843,12,0)</f>
        <v>39.543999999999997</v>
      </c>
      <c r="I47" s="66">
        <f t="shared" si="12"/>
        <v>38</v>
      </c>
      <c r="J47" s="65">
        <f>VLOOKUP($A47,'Return Data'!$B$7:$R$2843,13,0)</f>
        <v>75.358599999999996</v>
      </c>
      <c r="K47" s="66">
        <f t="shared" si="13"/>
        <v>16</v>
      </c>
      <c r="L47" s="65">
        <f>VLOOKUP($A47,'Return Data'!$B$7:$R$2843,17,0)</f>
        <v>25.123100000000001</v>
      </c>
      <c r="M47" s="66">
        <f t="shared" si="14"/>
        <v>9</v>
      </c>
      <c r="N47" s="65">
        <f>VLOOKUP($A47,'Return Data'!$B$7:$R$2843,14,0)</f>
        <v>16.430099999999999</v>
      </c>
      <c r="O47" s="66">
        <f t="shared" si="15"/>
        <v>9</v>
      </c>
      <c r="P47" s="65">
        <f>VLOOKUP($A47,'Return Data'!$B$7:$R$2843,15,0)</f>
        <v>16.328800000000001</v>
      </c>
      <c r="Q47" s="66">
        <f>RANK(P47,P$8:P$73,0)</f>
        <v>9</v>
      </c>
      <c r="R47" s="65">
        <f>VLOOKUP($A47,'Return Data'!$B$7:$R$2843,16,0)</f>
        <v>13.3338</v>
      </c>
      <c r="S47" s="67">
        <f t="shared" si="16"/>
        <v>37</v>
      </c>
    </row>
    <row r="48" spans="1:19" x14ac:dyDescent="0.3">
      <c r="A48" s="63" t="s">
        <v>306</v>
      </c>
      <c r="B48" s="64">
        <f>VLOOKUP($A48,'Return Data'!$B$7:$R$2843,3,0)</f>
        <v>44365</v>
      </c>
      <c r="C48" s="65">
        <f>VLOOKUP($A48,'Return Data'!$B$7:$R$2843,4,0)</f>
        <v>20.6113</v>
      </c>
      <c r="D48" s="65">
        <f>VLOOKUP($A48,'Return Data'!$B$7:$R$2843,10,0)</f>
        <v>8.1697000000000006</v>
      </c>
      <c r="E48" s="66">
        <f t="shared" si="10"/>
        <v>55</v>
      </c>
      <c r="F48" s="65">
        <f>VLOOKUP($A48,'Return Data'!$B$7:$R$2843,11,0)</f>
        <v>20.401499999999999</v>
      </c>
      <c r="G48" s="66">
        <f t="shared" si="11"/>
        <v>28</v>
      </c>
      <c r="H48" s="65">
        <f>VLOOKUP($A48,'Return Data'!$B$7:$R$2843,12,0)</f>
        <v>40.1843</v>
      </c>
      <c r="I48" s="66">
        <f t="shared" si="12"/>
        <v>35</v>
      </c>
      <c r="J48" s="65">
        <f>VLOOKUP($A48,'Return Data'!$B$7:$R$2843,13,0)</f>
        <v>77.490799999999993</v>
      </c>
      <c r="K48" s="66">
        <f t="shared" si="13"/>
        <v>13</v>
      </c>
      <c r="L48" s="65">
        <f>VLOOKUP($A48,'Return Data'!$B$7:$R$2843,17,0)</f>
        <v>23.864599999999999</v>
      </c>
      <c r="M48" s="66">
        <f t="shared" si="14"/>
        <v>12</v>
      </c>
      <c r="N48" s="65">
        <f>VLOOKUP($A48,'Return Data'!$B$7:$R$2843,14,0)</f>
        <v>14.860900000000001</v>
      </c>
      <c r="O48" s="66">
        <f t="shared" si="15"/>
        <v>14</v>
      </c>
      <c r="P48" s="65">
        <f>VLOOKUP($A48,'Return Data'!$B$7:$R$2843,15,0)</f>
        <v>14.9834</v>
      </c>
      <c r="Q48" s="66">
        <f>RANK(P48,P$8:P$73,0)</f>
        <v>16</v>
      </c>
      <c r="R48" s="65">
        <f>VLOOKUP($A48,'Return Data'!$B$7:$R$2843,16,0)</f>
        <v>12.123200000000001</v>
      </c>
      <c r="S48" s="67">
        <f t="shared" si="16"/>
        <v>42</v>
      </c>
    </row>
    <row r="49" spans="1:19" x14ac:dyDescent="0.3">
      <c r="A49" s="63" t="s">
        <v>307</v>
      </c>
      <c r="B49" s="64">
        <f>VLOOKUP($A49,'Return Data'!$B$7:$R$2843,3,0)</f>
        <v>44365</v>
      </c>
      <c r="C49" s="65">
        <f>VLOOKUP($A49,'Return Data'!$B$7:$R$2843,4,0)</f>
        <v>23.900500000000001</v>
      </c>
      <c r="D49" s="65">
        <f>VLOOKUP($A49,'Return Data'!$B$7:$R$2843,10,0)</f>
        <v>17.3964</v>
      </c>
      <c r="E49" s="66">
        <f t="shared" si="10"/>
        <v>8</v>
      </c>
      <c r="F49" s="65">
        <f>VLOOKUP($A49,'Return Data'!$B$7:$R$2843,11,0)</f>
        <v>29.06</v>
      </c>
      <c r="G49" s="66">
        <f t="shared" si="11"/>
        <v>9</v>
      </c>
      <c r="H49" s="65">
        <f>VLOOKUP($A49,'Return Data'!$B$7:$R$2843,12,0)</f>
        <v>54.706800000000001</v>
      </c>
      <c r="I49" s="66">
        <f t="shared" si="12"/>
        <v>8</v>
      </c>
      <c r="J49" s="65">
        <f>VLOOKUP($A49,'Return Data'!$B$7:$R$2843,13,0)</f>
        <v>94.229299999999995</v>
      </c>
      <c r="K49" s="66">
        <f t="shared" si="13"/>
        <v>8</v>
      </c>
      <c r="L49" s="65">
        <f>VLOOKUP($A49,'Return Data'!$B$7:$R$2843,17,0)</f>
        <v>36.484900000000003</v>
      </c>
      <c r="M49" s="66">
        <f t="shared" si="14"/>
        <v>3</v>
      </c>
      <c r="N49" s="65">
        <f>VLOOKUP($A49,'Return Data'!$B$7:$R$2843,14,0)</f>
        <v>23.4878</v>
      </c>
      <c r="O49" s="66">
        <f t="shared" si="15"/>
        <v>4</v>
      </c>
      <c r="P49" s="65"/>
      <c r="Q49" s="66"/>
      <c r="R49" s="65">
        <f>VLOOKUP($A49,'Return Data'!$B$7:$R$2843,16,0)</f>
        <v>22.938300000000002</v>
      </c>
      <c r="S49" s="67">
        <f t="shared" si="16"/>
        <v>7</v>
      </c>
    </row>
    <row r="50" spans="1:19" x14ac:dyDescent="0.3">
      <c r="A50" s="63" t="s">
        <v>308</v>
      </c>
      <c r="B50" s="64">
        <f>VLOOKUP($A50,'Return Data'!$B$7:$R$2843,3,0)</f>
        <v>44365</v>
      </c>
      <c r="C50" s="65">
        <f>VLOOKUP($A50,'Return Data'!$B$7:$R$2843,4,0)</f>
        <v>15.578900000000001</v>
      </c>
      <c r="D50" s="65">
        <f>VLOOKUP($A50,'Return Data'!$B$7:$R$2843,10,0)</f>
        <v>9.6402999999999999</v>
      </c>
      <c r="E50" s="66">
        <f t="shared" si="10"/>
        <v>39</v>
      </c>
      <c r="F50" s="65">
        <f>VLOOKUP($A50,'Return Data'!$B$7:$R$2843,11,0)</f>
        <v>17.4268</v>
      </c>
      <c r="G50" s="66">
        <f t="shared" si="11"/>
        <v>43</v>
      </c>
      <c r="H50" s="65">
        <f>VLOOKUP($A50,'Return Data'!$B$7:$R$2843,12,0)</f>
        <v>40.739699999999999</v>
      </c>
      <c r="I50" s="66">
        <f t="shared" si="12"/>
        <v>32</v>
      </c>
      <c r="J50" s="65">
        <f>VLOOKUP($A50,'Return Data'!$B$7:$R$2843,13,0)</f>
        <v>63.304299999999998</v>
      </c>
      <c r="K50" s="66">
        <f t="shared" si="13"/>
        <v>30</v>
      </c>
      <c r="L50" s="65">
        <f>VLOOKUP($A50,'Return Data'!$B$7:$R$2843,17,0)</f>
        <v>21.344799999999999</v>
      </c>
      <c r="M50" s="66">
        <f t="shared" si="14"/>
        <v>22</v>
      </c>
      <c r="N50" s="65"/>
      <c r="O50" s="66"/>
      <c r="P50" s="65"/>
      <c r="Q50" s="66"/>
      <c r="R50" s="65">
        <f>VLOOKUP($A50,'Return Data'!$B$7:$R$2843,16,0)</f>
        <v>16.375900000000001</v>
      </c>
      <c r="S50" s="67">
        <f t="shared" si="16"/>
        <v>20</v>
      </c>
    </row>
    <row r="51" spans="1:19" x14ac:dyDescent="0.3">
      <c r="A51" s="63" t="s">
        <v>309</v>
      </c>
      <c r="B51" s="64">
        <f>VLOOKUP($A51,'Return Data'!$B$7:$R$2843,3,0)</f>
        <v>44365</v>
      </c>
      <c r="C51" s="65">
        <f>VLOOKUP($A51,'Return Data'!$B$7:$R$2843,4,0)</f>
        <v>14.2247</v>
      </c>
      <c r="D51" s="65">
        <f>VLOOKUP($A51,'Return Data'!$B$7:$R$2843,10,0)</f>
        <v>8.3184000000000005</v>
      </c>
      <c r="E51" s="66">
        <f t="shared" si="10"/>
        <v>50</v>
      </c>
      <c r="F51" s="65">
        <f>VLOOKUP($A51,'Return Data'!$B$7:$R$2843,11,0)</f>
        <v>16.4937</v>
      </c>
      <c r="G51" s="66">
        <f t="shared" si="11"/>
        <v>48</v>
      </c>
      <c r="H51" s="65">
        <f>VLOOKUP($A51,'Return Data'!$B$7:$R$2843,12,0)</f>
        <v>34.759700000000002</v>
      </c>
      <c r="I51" s="66">
        <f t="shared" si="12"/>
        <v>53</v>
      </c>
      <c r="J51" s="65">
        <f>VLOOKUP($A51,'Return Data'!$B$7:$R$2843,13,0)</f>
        <v>57.139099999999999</v>
      </c>
      <c r="K51" s="66">
        <f t="shared" si="13"/>
        <v>48</v>
      </c>
      <c r="L51" s="65">
        <f>VLOOKUP($A51,'Return Data'!$B$7:$R$2843,17,0)</f>
        <v>17.710999999999999</v>
      </c>
      <c r="M51" s="66">
        <f t="shared" si="14"/>
        <v>40</v>
      </c>
      <c r="N51" s="65"/>
      <c r="O51" s="66"/>
      <c r="P51" s="65"/>
      <c r="Q51" s="66"/>
      <c r="R51" s="65">
        <f>VLOOKUP($A51,'Return Data'!$B$7:$R$2843,16,0)</f>
        <v>11.526899999999999</v>
      </c>
      <c r="S51" s="67">
        <f t="shared" si="16"/>
        <v>48</v>
      </c>
    </row>
    <row r="52" spans="1:19" x14ac:dyDescent="0.3">
      <c r="A52" s="63" t="s">
        <v>310</v>
      </c>
      <c r="B52" s="64">
        <f>VLOOKUP($A52,'Return Data'!$B$7:$R$2843,3,0)</f>
        <v>44365</v>
      </c>
      <c r="C52" s="65">
        <f>VLOOKUP($A52,'Return Data'!$B$7:$R$2843,4,0)</f>
        <v>68.243700000000004</v>
      </c>
      <c r="D52" s="65">
        <f>VLOOKUP($A52,'Return Data'!$B$7:$R$2843,10,0)</f>
        <v>14.3515</v>
      </c>
      <c r="E52" s="66">
        <f t="shared" si="10"/>
        <v>11</v>
      </c>
      <c r="F52" s="65">
        <f>VLOOKUP($A52,'Return Data'!$B$7:$R$2843,11,0)</f>
        <v>25.886500000000002</v>
      </c>
      <c r="G52" s="66">
        <f t="shared" si="11"/>
        <v>16</v>
      </c>
      <c r="H52" s="65">
        <f>VLOOKUP($A52,'Return Data'!$B$7:$R$2843,12,0)</f>
        <v>48.463299999999997</v>
      </c>
      <c r="I52" s="66">
        <f t="shared" si="12"/>
        <v>13</v>
      </c>
      <c r="J52" s="65">
        <f>VLOOKUP($A52,'Return Data'!$B$7:$R$2843,13,0)</f>
        <v>84.548699999999997</v>
      </c>
      <c r="K52" s="66">
        <f t="shared" si="13"/>
        <v>9</v>
      </c>
      <c r="L52" s="65">
        <f>VLOOKUP($A52,'Return Data'!$B$7:$R$2843,17,0)</f>
        <v>36.074300000000001</v>
      </c>
      <c r="M52" s="66">
        <f t="shared" si="14"/>
        <v>4</v>
      </c>
      <c r="N52" s="65">
        <f>VLOOKUP($A52,'Return Data'!$B$7:$R$2843,14,0)</f>
        <v>26.099699999999999</v>
      </c>
      <c r="O52" s="66">
        <f>RANK(N52,N$8:N$73,0)</f>
        <v>3</v>
      </c>
      <c r="P52" s="65">
        <f>VLOOKUP($A52,'Return Data'!$B$7:$R$2843,15,0)</f>
        <v>23.783300000000001</v>
      </c>
      <c r="Q52" s="66">
        <f>RANK(P52,P$8:P$73,0)</f>
        <v>2</v>
      </c>
      <c r="R52" s="65">
        <f>VLOOKUP($A52,'Return Data'!$B$7:$R$2843,16,0)</f>
        <v>23.1373</v>
      </c>
      <c r="S52" s="67">
        <f t="shared" si="16"/>
        <v>6</v>
      </c>
    </row>
    <row r="53" spans="1:19" x14ac:dyDescent="0.3">
      <c r="A53" s="63" t="s">
        <v>311</v>
      </c>
      <c r="B53" s="64">
        <f>VLOOKUP($A53,'Return Data'!$B$7:$R$2843,3,0)</f>
        <v>44365</v>
      </c>
      <c r="C53" s="65">
        <f>VLOOKUP($A53,'Return Data'!$B$7:$R$2843,4,0)</f>
        <v>48.550400000000003</v>
      </c>
      <c r="D53" s="65">
        <f>VLOOKUP($A53,'Return Data'!$B$7:$R$2843,10,0)</f>
        <v>14.1586</v>
      </c>
      <c r="E53" s="66">
        <f t="shared" si="10"/>
        <v>14</v>
      </c>
      <c r="F53" s="65">
        <f>VLOOKUP($A53,'Return Data'!$B$7:$R$2843,11,0)</f>
        <v>26.8748</v>
      </c>
      <c r="G53" s="66">
        <f t="shared" si="11"/>
        <v>13</v>
      </c>
      <c r="H53" s="65">
        <f>VLOOKUP($A53,'Return Data'!$B$7:$R$2843,12,0)</f>
        <v>42.644300000000001</v>
      </c>
      <c r="I53" s="66">
        <f t="shared" si="12"/>
        <v>22</v>
      </c>
      <c r="J53" s="65">
        <f>VLOOKUP($A53,'Return Data'!$B$7:$R$2843,13,0)</f>
        <v>84.037599999999998</v>
      </c>
      <c r="K53" s="66">
        <f t="shared" si="13"/>
        <v>10</v>
      </c>
      <c r="L53" s="65">
        <f>VLOOKUP($A53,'Return Data'!$B$7:$R$2843,17,0)</f>
        <v>38.105699999999999</v>
      </c>
      <c r="M53" s="66">
        <f t="shared" si="14"/>
        <v>2</v>
      </c>
      <c r="N53" s="65">
        <f>VLOOKUP($A53,'Return Data'!$B$7:$R$2843,14,0)</f>
        <v>28.246300000000002</v>
      </c>
      <c r="O53" s="66">
        <f>RANK(N53,N$8:N$73,0)</f>
        <v>1</v>
      </c>
      <c r="P53" s="65">
        <f>VLOOKUP($A53,'Return Data'!$B$7:$R$2843,15,0)</f>
        <v>24.069600000000001</v>
      </c>
      <c r="Q53" s="66">
        <f>RANK(P53,P$8:P$73,0)</f>
        <v>1</v>
      </c>
      <c r="R53" s="65">
        <f>VLOOKUP($A53,'Return Data'!$B$7:$R$2843,16,0)</f>
        <v>24.424900000000001</v>
      </c>
      <c r="S53" s="67">
        <f t="shared" si="16"/>
        <v>3</v>
      </c>
    </row>
    <row r="54" spans="1:19" x14ac:dyDescent="0.3">
      <c r="A54" s="63" t="s">
        <v>312</v>
      </c>
      <c r="B54" s="64">
        <f>VLOOKUP($A54,'Return Data'!$B$7:$R$2843,3,0)</f>
        <v>44365</v>
      </c>
      <c r="C54" s="65">
        <f>VLOOKUP($A54,'Return Data'!$B$7:$R$2843,4,0)</f>
        <v>13.9343</v>
      </c>
      <c r="D54" s="65">
        <f>VLOOKUP($A54,'Return Data'!$B$7:$R$2843,10,0)</f>
        <v>7.6539999999999999</v>
      </c>
      <c r="E54" s="66">
        <f t="shared" si="10"/>
        <v>61</v>
      </c>
      <c r="F54" s="65">
        <f>VLOOKUP($A54,'Return Data'!$B$7:$R$2843,11,0)</f>
        <v>8.9331999999999994</v>
      </c>
      <c r="G54" s="66">
        <f t="shared" si="11"/>
        <v>66</v>
      </c>
      <c r="H54" s="65">
        <f>VLOOKUP($A54,'Return Data'!$B$7:$R$2843,12,0)</f>
        <v>24.412299999999998</v>
      </c>
      <c r="I54" s="66">
        <f t="shared" si="12"/>
        <v>64</v>
      </c>
      <c r="J54" s="65">
        <f>VLOOKUP($A54,'Return Data'!$B$7:$R$2843,13,0)</f>
        <v>39.838000000000001</v>
      </c>
      <c r="K54" s="66">
        <f t="shared" si="13"/>
        <v>64</v>
      </c>
      <c r="L54" s="65"/>
      <c r="M54" s="66"/>
      <c r="N54" s="65"/>
      <c r="O54" s="66"/>
      <c r="P54" s="65"/>
      <c r="Q54" s="66"/>
      <c r="R54" s="65">
        <f>VLOOKUP($A54,'Return Data'!$B$7:$R$2843,16,0)</f>
        <v>14.8429</v>
      </c>
      <c r="S54" s="67">
        <f t="shared" si="16"/>
        <v>28</v>
      </c>
    </row>
    <row r="55" spans="1:19" x14ac:dyDescent="0.3">
      <c r="A55" s="63" t="s">
        <v>313</v>
      </c>
      <c r="B55" s="64">
        <f>VLOOKUP($A55,'Return Data'!$B$7:$R$2843,3,0)</f>
        <v>44365</v>
      </c>
      <c r="C55" s="65">
        <f>VLOOKUP($A55,'Return Data'!$B$7:$R$2843,4,0)</f>
        <v>130.56880000000001</v>
      </c>
      <c r="D55" s="65">
        <f>VLOOKUP($A55,'Return Data'!$B$7:$R$2843,10,0)</f>
        <v>9.5137999999999998</v>
      </c>
      <c r="E55" s="66">
        <f t="shared" si="10"/>
        <v>41</v>
      </c>
      <c r="F55" s="65">
        <f>VLOOKUP($A55,'Return Data'!$B$7:$R$2843,11,0)</f>
        <v>17.8705</v>
      </c>
      <c r="G55" s="66">
        <f t="shared" si="11"/>
        <v>42</v>
      </c>
      <c r="H55" s="65">
        <f>VLOOKUP($A55,'Return Data'!$B$7:$R$2843,12,0)</f>
        <v>37.159199999999998</v>
      </c>
      <c r="I55" s="66">
        <f t="shared" si="12"/>
        <v>47</v>
      </c>
      <c r="J55" s="65">
        <f>VLOOKUP($A55,'Return Data'!$B$7:$R$2843,13,0)</f>
        <v>58.783499999999997</v>
      </c>
      <c r="K55" s="66">
        <f t="shared" si="13"/>
        <v>43</v>
      </c>
      <c r="L55" s="65">
        <f>VLOOKUP($A55,'Return Data'!$B$7:$R$2843,17,0)</f>
        <v>13.277799999999999</v>
      </c>
      <c r="M55" s="66">
        <f t="shared" ref="M55:M73" si="17">RANK(L55,L$8:L$73,0)</f>
        <v>59</v>
      </c>
      <c r="N55" s="65">
        <f>VLOOKUP($A55,'Return Data'!$B$7:$R$2843,14,0)</f>
        <v>8.1861999999999995</v>
      </c>
      <c r="O55" s="66">
        <f>RANK(N55,N$8:N$73,0)</f>
        <v>44</v>
      </c>
      <c r="P55" s="65">
        <f>VLOOKUP($A55,'Return Data'!$B$7:$R$2843,15,0)</f>
        <v>11.4163</v>
      </c>
      <c r="Q55" s="66">
        <f>RANK(P55,P$8:P$73,0)</f>
        <v>35</v>
      </c>
      <c r="R55" s="65">
        <f>VLOOKUP($A55,'Return Data'!$B$7:$R$2843,16,0)</f>
        <v>15.254099999999999</v>
      </c>
      <c r="S55" s="67">
        <f t="shared" si="16"/>
        <v>25</v>
      </c>
    </row>
    <row r="56" spans="1:19" x14ac:dyDescent="0.3">
      <c r="A56" s="63" t="s">
        <v>314</v>
      </c>
      <c r="B56" s="64">
        <f>VLOOKUP($A56,'Return Data'!$B$7:$R$2843,3,0)</f>
        <v>44365</v>
      </c>
      <c r="C56" s="65">
        <f>VLOOKUP($A56,'Return Data'!$B$7:$R$2843,4,0)</f>
        <v>14.744999999999999</v>
      </c>
      <c r="D56" s="65">
        <f>VLOOKUP($A56,'Return Data'!$B$7:$R$2843,10,0)</f>
        <v>23.968</v>
      </c>
      <c r="E56" s="66">
        <f t="shared" si="10"/>
        <v>4</v>
      </c>
      <c r="F56" s="65">
        <f>VLOOKUP($A56,'Return Data'!$B$7:$R$2843,11,0)</f>
        <v>38.450699999999998</v>
      </c>
      <c r="G56" s="66">
        <f t="shared" si="11"/>
        <v>6</v>
      </c>
      <c r="H56" s="65">
        <f>VLOOKUP($A56,'Return Data'!$B$7:$R$2843,12,0)</f>
        <v>63.326999999999998</v>
      </c>
      <c r="I56" s="66">
        <f t="shared" si="12"/>
        <v>6</v>
      </c>
      <c r="J56" s="65">
        <f>VLOOKUP($A56,'Return Data'!$B$7:$R$2843,13,0)</f>
        <v>94.586699999999993</v>
      </c>
      <c r="K56" s="66">
        <f t="shared" si="13"/>
        <v>7</v>
      </c>
      <c r="L56" s="65">
        <f>VLOOKUP($A56,'Return Data'!$B$7:$R$2843,17,0)</f>
        <v>20.164100000000001</v>
      </c>
      <c r="M56" s="66">
        <f t="shared" si="17"/>
        <v>27</v>
      </c>
      <c r="N56" s="65">
        <f>VLOOKUP($A56,'Return Data'!$B$7:$R$2843,14,0)</f>
        <v>5.9462000000000002</v>
      </c>
      <c r="O56" s="66">
        <f>RANK(N56,N$8:N$73,0)</f>
        <v>50</v>
      </c>
      <c r="P56" s="65"/>
      <c r="Q56" s="66"/>
      <c r="R56" s="65">
        <f>VLOOKUP($A56,'Return Data'!$B$7:$R$2843,16,0)</f>
        <v>8.8412000000000006</v>
      </c>
      <c r="S56" s="67">
        <f t="shared" si="16"/>
        <v>56</v>
      </c>
    </row>
    <row r="57" spans="1:19" x14ac:dyDescent="0.3">
      <c r="A57" s="63" t="s">
        <v>315</v>
      </c>
      <c r="B57" s="64">
        <f>VLOOKUP($A57,'Return Data'!$B$7:$R$2843,3,0)</f>
        <v>44365</v>
      </c>
      <c r="C57" s="65">
        <f>VLOOKUP($A57,'Return Data'!$B$7:$R$2843,4,0)</f>
        <v>12.6593</v>
      </c>
      <c r="D57" s="65">
        <f>VLOOKUP($A57,'Return Data'!$B$7:$R$2843,10,0)</f>
        <v>23.837599999999998</v>
      </c>
      <c r="E57" s="66">
        <f t="shared" si="10"/>
        <v>6</v>
      </c>
      <c r="F57" s="65">
        <f>VLOOKUP($A57,'Return Data'!$B$7:$R$2843,11,0)</f>
        <v>39.350499999999997</v>
      </c>
      <c r="G57" s="66">
        <f t="shared" si="11"/>
        <v>4</v>
      </c>
      <c r="H57" s="65">
        <f>VLOOKUP($A57,'Return Data'!$B$7:$R$2843,12,0)</f>
        <v>64.131500000000003</v>
      </c>
      <c r="I57" s="66">
        <f t="shared" si="12"/>
        <v>3</v>
      </c>
      <c r="J57" s="65">
        <f>VLOOKUP($A57,'Return Data'!$B$7:$R$2843,13,0)</f>
        <v>97.176100000000005</v>
      </c>
      <c r="K57" s="66">
        <f t="shared" si="13"/>
        <v>5</v>
      </c>
      <c r="L57" s="65">
        <f>VLOOKUP($A57,'Return Data'!$B$7:$R$2843,17,0)</f>
        <v>21.040299999999998</v>
      </c>
      <c r="M57" s="66">
        <f t="shared" si="17"/>
        <v>23</v>
      </c>
      <c r="N57" s="65">
        <f>VLOOKUP($A57,'Return Data'!$B$7:$R$2843,14,0)</f>
        <v>5.8090000000000002</v>
      </c>
      <c r="O57" s="66">
        <f>RANK(N57,N$8:N$73,0)</f>
        <v>51</v>
      </c>
      <c r="P57" s="65"/>
      <c r="Q57" s="66"/>
      <c r="R57" s="65">
        <f>VLOOKUP($A57,'Return Data'!$B$7:$R$2843,16,0)</f>
        <v>5.7213000000000003</v>
      </c>
      <c r="S57" s="67">
        <f t="shared" si="16"/>
        <v>63</v>
      </c>
    </row>
    <row r="58" spans="1:19" x14ac:dyDescent="0.3">
      <c r="A58" s="63" t="s">
        <v>316</v>
      </c>
      <c r="B58" s="64">
        <f>VLOOKUP($A58,'Return Data'!$B$7:$R$2843,3,0)</f>
        <v>44365</v>
      </c>
      <c r="C58" s="65">
        <f>VLOOKUP($A58,'Return Data'!$B$7:$R$2843,4,0)</f>
        <v>11.7331</v>
      </c>
      <c r="D58" s="65">
        <f>VLOOKUP($A58,'Return Data'!$B$7:$R$2843,10,0)</f>
        <v>27.1633</v>
      </c>
      <c r="E58" s="66">
        <f t="shared" si="10"/>
        <v>1</v>
      </c>
      <c r="F58" s="65">
        <f>VLOOKUP($A58,'Return Data'!$B$7:$R$2843,11,0)</f>
        <v>43.3733</v>
      </c>
      <c r="G58" s="66">
        <f t="shared" si="11"/>
        <v>1</v>
      </c>
      <c r="H58" s="65">
        <f>VLOOKUP($A58,'Return Data'!$B$7:$R$2843,12,0)</f>
        <v>68.853200000000001</v>
      </c>
      <c r="I58" s="66">
        <f t="shared" si="12"/>
        <v>1</v>
      </c>
      <c r="J58" s="65">
        <f>VLOOKUP($A58,'Return Data'!$B$7:$R$2843,13,0)</f>
        <v>108.09269999999999</v>
      </c>
      <c r="K58" s="66">
        <f t="shared" si="13"/>
        <v>2</v>
      </c>
      <c r="L58" s="65">
        <f>VLOOKUP($A58,'Return Data'!$B$7:$R$2843,17,0)</f>
        <v>21.976299999999998</v>
      </c>
      <c r="M58" s="66">
        <f t="shared" si="17"/>
        <v>16</v>
      </c>
      <c r="N58" s="65"/>
      <c r="O58" s="66"/>
      <c r="P58" s="65"/>
      <c r="Q58" s="66"/>
      <c r="R58" s="65">
        <f>VLOOKUP($A58,'Return Data'!$B$7:$R$2843,16,0)</f>
        <v>4.3860999999999999</v>
      </c>
      <c r="S58" s="67">
        <f t="shared" si="16"/>
        <v>65</v>
      </c>
    </row>
    <row r="59" spans="1:19" x14ac:dyDescent="0.3">
      <c r="A59" s="63" t="s">
        <v>317</v>
      </c>
      <c r="B59" s="64">
        <f>VLOOKUP($A59,'Return Data'!$B$7:$R$2843,3,0)</f>
        <v>44365</v>
      </c>
      <c r="C59" s="65">
        <f>VLOOKUP($A59,'Return Data'!$B$7:$R$2843,4,0)</f>
        <v>12.638500000000001</v>
      </c>
      <c r="D59" s="65">
        <f>VLOOKUP($A59,'Return Data'!$B$7:$R$2843,10,0)</f>
        <v>25.738700000000001</v>
      </c>
      <c r="E59" s="66">
        <f t="shared" si="10"/>
        <v>2</v>
      </c>
      <c r="F59" s="65">
        <f>VLOOKUP($A59,'Return Data'!$B$7:$R$2843,11,0)</f>
        <v>42.090200000000003</v>
      </c>
      <c r="G59" s="66">
        <f t="shared" si="11"/>
        <v>2</v>
      </c>
      <c r="H59" s="65">
        <f>VLOOKUP($A59,'Return Data'!$B$7:$R$2843,12,0)</f>
        <v>68.248599999999996</v>
      </c>
      <c r="I59" s="66">
        <f t="shared" si="12"/>
        <v>2</v>
      </c>
      <c r="J59" s="65">
        <f>VLOOKUP($A59,'Return Data'!$B$7:$R$2843,13,0)</f>
        <v>104.6853</v>
      </c>
      <c r="K59" s="66">
        <f t="shared" si="13"/>
        <v>3</v>
      </c>
      <c r="L59" s="65">
        <f>VLOOKUP($A59,'Return Data'!$B$7:$R$2843,17,0)</f>
        <v>22.558</v>
      </c>
      <c r="M59" s="66">
        <f t="shared" si="17"/>
        <v>14</v>
      </c>
      <c r="N59" s="65">
        <f>VLOOKUP($A59,'Return Data'!$B$7:$R$2843,14,0)</f>
        <v>6.9570999999999996</v>
      </c>
      <c r="O59" s="66">
        <f>RANK(N59,N$8:N$73,0)</f>
        <v>49</v>
      </c>
      <c r="P59" s="65"/>
      <c r="Q59" s="66"/>
      <c r="R59" s="65">
        <f>VLOOKUP($A59,'Return Data'!$B$7:$R$2843,16,0)</f>
        <v>6.0975999999999999</v>
      </c>
      <c r="S59" s="67">
        <f t="shared" si="16"/>
        <v>61</v>
      </c>
    </row>
    <row r="60" spans="1:19" x14ac:dyDescent="0.3">
      <c r="A60" s="63" t="s">
        <v>318</v>
      </c>
      <c r="B60" s="64">
        <f>VLOOKUP($A60,'Return Data'!$B$7:$R$2843,3,0)</f>
        <v>44365</v>
      </c>
      <c r="C60" s="65">
        <f>VLOOKUP($A60,'Return Data'!$B$7:$R$2843,4,0)</f>
        <v>12.3893</v>
      </c>
      <c r="D60" s="65">
        <f>VLOOKUP($A60,'Return Data'!$B$7:$R$2843,10,0)</f>
        <v>23.9847</v>
      </c>
      <c r="E60" s="66">
        <f t="shared" si="10"/>
        <v>3</v>
      </c>
      <c r="F60" s="65">
        <f>VLOOKUP($A60,'Return Data'!$B$7:$R$2843,11,0)</f>
        <v>38.955800000000004</v>
      </c>
      <c r="G60" s="66">
        <f t="shared" si="11"/>
        <v>5</v>
      </c>
      <c r="H60" s="65">
        <f>VLOOKUP($A60,'Return Data'!$B$7:$R$2843,12,0)</f>
        <v>63.594000000000001</v>
      </c>
      <c r="I60" s="66">
        <f t="shared" si="12"/>
        <v>4</v>
      </c>
      <c r="J60" s="65">
        <f>VLOOKUP($A60,'Return Data'!$B$7:$R$2843,13,0)</f>
        <v>102.94029999999999</v>
      </c>
      <c r="K60" s="66">
        <f t="shared" si="13"/>
        <v>4</v>
      </c>
      <c r="L60" s="65">
        <f>VLOOKUP($A60,'Return Data'!$B$7:$R$2843,17,0)</f>
        <v>21.581700000000001</v>
      </c>
      <c r="M60" s="66">
        <f t="shared" si="17"/>
        <v>21</v>
      </c>
      <c r="N60" s="65"/>
      <c r="O60" s="66"/>
      <c r="P60" s="65"/>
      <c r="Q60" s="66"/>
      <c r="R60" s="65">
        <f>VLOOKUP($A60,'Return Data'!$B$7:$R$2843,16,0)</f>
        <v>6.8636999999999997</v>
      </c>
      <c r="S60" s="67">
        <f t="shared" si="16"/>
        <v>60</v>
      </c>
    </row>
    <row r="61" spans="1:19" x14ac:dyDescent="0.3">
      <c r="A61" s="63" t="s">
        <v>319</v>
      </c>
      <c r="B61" s="64">
        <f>VLOOKUP($A61,'Return Data'!$B$7:$R$2843,3,0)</f>
        <v>44365</v>
      </c>
      <c r="C61" s="65">
        <f>VLOOKUP($A61,'Return Data'!$B$7:$R$2843,4,0)</f>
        <v>20.918299999999999</v>
      </c>
      <c r="D61" s="65">
        <f>VLOOKUP($A61,'Return Data'!$B$7:$R$2843,10,0)</f>
        <v>10.806100000000001</v>
      </c>
      <c r="E61" s="66">
        <f t="shared" si="10"/>
        <v>28</v>
      </c>
      <c r="F61" s="65">
        <f>VLOOKUP($A61,'Return Data'!$B$7:$R$2843,11,0)</f>
        <v>18.904599999999999</v>
      </c>
      <c r="G61" s="66">
        <f t="shared" si="11"/>
        <v>34</v>
      </c>
      <c r="H61" s="65">
        <f>VLOOKUP($A61,'Return Data'!$B$7:$R$2843,12,0)</f>
        <v>38.085500000000003</v>
      </c>
      <c r="I61" s="66">
        <f t="shared" si="12"/>
        <v>41</v>
      </c>
      <c r="J61" s="65">
        <f>VLOOKUP($A61,'Return Data'!$B$7:$R$2843,13,0)</f>
        <v>61.264800000000001</v>
      </c>
      <c r="K61" s="66">
        <f t="shared" si="13"/>
        <v>34</v>
      </c>
      <c r="L61" s="65">
        <f>VLOOKUP($A61,'Return Data'!$B$7:$R$2843,17,0)</f>
        <v>19.369299999999999</v>
      </c>
      <c r="M61" s="66">
        <f t="shared" si="17"/>
        <v>30</v>
      </c>
      <c r="N61" s="65">
        <f>VLOOKUP($A61,'Return Data'!$B$7:$R$2843,14,0)</f>
        <v>12.7301</v>
      </c>
      <c r="O61" s="66">
        <f>RANK(N61,N$8:N$73,0)</f>
        <v>24</v>
      </c>
      <c r="P61" s="65"/>
      <c r="Q61" s="66"/>
      <c r="R61" s="65">
        <f>VLOOKUP($A61,'Return Data'!$B$7:$R$2843,16,0)</f>
        <v>15.1046</v>
      </c>
      <c r="S61" s="67">
        <f t="shared" si="16"/>
        <v>26</v>
      </c>
    </row>
    <row r="62" spans="1:19" x14ac:dyDescent="0.3">
      <c r="A62" s="63" t="s">
        <v>320</v>
      </c>
      <c r="B62" s="64">
        <f>VLOOKUP($A62,'Return Data'!$B$7:$R$2843,3,0)</f>
        <v>44365</v>
      </c>
      <c r="C62" s="65">
        <f>VLOOKUP($A62,'Return Data'!$B$7:$R$2843,4,0)</f>
        <v>19.1798</v>
      </c>
      <c r="D62" s="65">
        <f>VLOOKUP($A62,'Return Data'!$B$7:$R$2843,10,0)</f>
        <v>11.108000000000001</v>
      </c>
      <c r="E62" s="66">
        <f t="shared" si="10"/>
        <v>23</v>
      </c>
      <c r="F62" s="65">
        <f>VLOOKUP($A62,'Return Data'!$B$7:$R$2843,11,0)</f>
        <v>19.3018</v>
      </c>
      <c r="G62" s="66">
        <f t="shared" si="11"/>
        <v>33</v>
      </c>
      <c r="H62" s="65">
        <f>VLOOKUP($A62,'Return Data'!$B$7:$R$2843,12,0)</f>
        <v>39.395200000000003</v>
      </c>
      <c r="I62" s="66">
        <f t="shared" si="12"/>
        <v>39</v>
      </c>
      <c r="J62" s="65">
        <f>VLOOKUP($A62,'Return Data'!$B$7:$R$2843,13,0)</f>
        <v>62.627499999999998</v>
      </c>
      <c r="K62" s="66">
        <f t="shared" si="13"/>
        <v>32</v>
      </c>
      <c r="L62" s="65">
        <f>VLOOKUP($A62,'Return Data'!$B$7:$R$2843,17,0)</f>
        <v>18.9787</v>
      </c>
      <c r="M62" s="66">
        <f t="shared" si="17"/>
        <v>32</v>
      </c>
      <c r="N62" s="65">
        <f>VLOOKUP($A62,'Return Data'!$B$7:$R$2843,14,0)</f>
        <v>12.271000000000001</v>
      </c>
      <c r="O62" s="66">
        <f>RANK(N62,N$8:N$73,0)</f>
        <v>28</v>
      </c>
      <c r="P62" s="65">
        <f>VLOOKUP($A62,'Return Data'!$B$7:$R$2843,15,0)</f>
        <v>14.4886</v>
      </c>
      <c r="Q62" s="66">
        <f>RANK(P62,P$8:P$73,0)</f>
        <v>17</v>
      </c>
      <c r="R62" s="65">
        <f>VLOOKUP($A62,'Return Data'!$B$7:$R$2843,16,0)</f>
        <v>11.0093</v>
      </c>
      <c r="S62" s="67">
        <f t="shared" si="16"/>
        <v>53</v>
      </c>
    </row>
    <row r="63" spans="1:19" x14ac:dyDescent="0.3">
      <c r="A63" s="63" t="s">
        <v>321</v>
      </c>
      <c r="B63" s="64">
        <f>VLOOKUP($A63,'Return Data'!$B$7:$R$2843,3,0)</f>
        <v>44365</v>
      </c>
      <c r="C63" s="65">
        <f>VLOOKUP($A63,'Return Data'!$B$7:$R$2843,4,0)</f>
        <v>14.4032</v>
      </c>
      <c r="D63" s="65">
        <f>VLOOKUP($A63,'Return Data'!$B$7:$R$2843,10,0)</f>
        <v>23.2075</v>
      </c>
      <c r="E63" s="66">
        <f t="shared" si="10"/>
        <v>7</v>
      </c>
      <c r="F63" s="65">
        <f>VLOOKUP($A63,'Return Data'!$B$7:$R$2843,11,0)</f>
        <v>37.885100000000001</v>
      </c>
      <c r="G63" s="66">
        <f t="shared" si="11"/>
        <v>7</v>
      </c>
      <c r="H63" s="65">
        <f>VLOOKUP($A63,'Return Data'!$B$7:$R$2843,12,0)</f>
        <v>63.535200000000003</v>
      </c>
      <c r="I63" s="66">
        <f t="shared" si="12"/>
        <v>5</v>
      </c>
      <c r="J63" s="65">
        <f>VLOOKUP($A63,'Return Data'!$B$7:$R$2843,13,0)</f>
        <v>94.732600000000005</v>
      </c>
      <c r="K63" s="66">
        <f t="shared" si="13"/>
        <v>6</v>
      </c>
      <c r="L63" s="65">
        <f>VLOOKUP($A63,'Return Data'!$B$7:$R$2843,17,0)</f>
        <v>21.635100000000001</v>
      </c>
      <c r="M63" s="66">
        <f t="shared" si="17"/>
        <v>20</v>
      </c>
      <c r="N63" s="65"/>
      <c r="O63" s="66"/>
      <c r="P63" s="65"/>
      <c r="Q63" s="66"/>
      <c r="R63" s="65">
        <f>VLOOKUP($A63,'Return Data'!$B$7:$R$2843,16,0)</f>
        <v>13.0593</v>
      </c>
      <c r="S63" s="67">
        <f t="shared" si="16"/>
        <v>38</v>
      </c>
    </row>
    <row r="64" spans="1:19" x14ac:dyDescent="0.3">
      <c r="A64" s="63" t="s">
        <v>322</v>
      </c>
      <c r="B64" s="64">
        <f>VLOOKUP($A64,'Return Data'!$B$7:$R$2843,3,0)</f>
        <v>44365</v>
      </c>
      <c r="C64" s="65">
        <f>VLOOKUP($A64,'Return Data'!$B$7:$R$2843,4,0)</f>
        <v>24.525400000000001</v>
      </c>
      <c r="D64" s="65">
        <f>VLOOKUP($A64,'Return Data'!$B$7:$R$2843,10,0)</f>
        <v>6.4272</v>
      </c>
      <c r="E64" s="66">
        <f t="shared" si="10"/>
        <v>64</v>
      </c>
      <c r="F64" s="65">
        <f>VLOOKUP($A64,'Return Data'!$B$7:$R$2843,11,0)</f>
        <v>15.5061</v>
      </c>
      <c r="G64" s="66">
        <f t="shared" si="11"/>
        <v>56</v>
      </c>
      <c r="H64" s="65">
        <f>VLOOKUP($A64,'Return Data'!$B$7:$R$2843,12,0)</f>
        <v>34.7727</v>
      </c>
      <c r="I64" s="66">
        <f t="shared" si="12"/>
        <v>52</v>
      </c>
      <c r="J64" s="65">
        <f>VLOOKUP($A64,'Return Data'!$B$7:$R$2843,13,0)</f>
        <v>53.881</v>
      </c>
      <c r="K64" s="66">
        <f t="shared" si="13"/>
        <v>54</v>
      </c>
      <c r="L64" s="65">
        <f>VLOOKUP($A64,'Return Data'!$B$7:$R$2843,17,0)</f>
        <v>15.2646</v>
      </c>
      <c r="M64" s="66">
        <f t="shared" si="17"/>
        <v>50</v>
      </c>
      <c r="N64" s="65">
        <f>VLOOKUP($A64,'Return Data'!$B$7:$R$2843,14,0)</f>
        <v>12.3583</v>
      </c>
      <c r="O64" s="66">
        <f t="shared" ref="O64:O69" si="18">RANK(N64,N$8:N$73,0)</f>
        <v>27</v>
      </c>
      <c r="P64" s="65">
        <f>VLOOKUP($A64,'Return Data'!$B$7:$R$2843,15,0)</f>
        <v>14.186199999999999</v>
      </c>
      <c r="Q64" s="66">
        <f>RANK(P64,P$8:P$73,0)</f>
        <v>20</v>
      </c>
      <c r="R64" s="65">
        <f>VLOOKUP($A64,'Return Data'!$B$7:$R$2843,16,0)</f>
        <v>14.362299999999999</v>
      </c>
      <c r="S64" s="67">
        <f t="shared" si="16"/>
        <v>33</v>
      </c>
    </row>
    <row r="65" spans="1:19" x14ac:dyDescent="0.3">
      <c r="A65" s="63" t="s">
        <v>323</v>
      </c>
      <c r="B65" s="64">
        <f>VLOOKUP($A65,'Return Data'!$B$7:$R$2843,3,0)</f>
        <v>44365</v>
      </c>
      <c r="C65" s="65">
        <f>VLOOKUP($A65,'Return Data'!$B$7:$R$2843,4,0)</f>
        <v>157.79810465142199</v>
      </c>
      <c r="D65" s="65">
        <f>VLOOKUP($A65,'Return Data'!$B$7:$R$2843,10,0)</f>
        <v>9.8530999999999995</v>
      </c>
      <c r="E65" s="66">
        <f t="shared" si="10"/>
        <v>36</v>
      </c>
      <c r="F65" s="65">
        <f>VLOOKUP($A65,'Return Data'!$B$7:$R$2843,11,0)</f>
        <v>14.074</v>
      </c>
      <c r="G65" s="66">
        <f t="shared" si="11"/>
        <v>58</v>
      </c>
      <c r="H65" s="65">
        <f>VLOOKUP($A65,'Return Data'!$B$7:$R$2843,12,0)</f>
        <v>28.808700000000002</v>
      </c>
      <c r="I65" s="66">
        <f t="shared" si="12"/>
        <v>62</v>
      </c>
      <c r="J65" s="65">
        <f>VLOOKUP($A65,'Return Data'!$B$7:$R$2843,13,0)</f>
        <v>48.868200000000002</v>
      </c>
      <c r="K65" s="66">
        <f t="shared" si="13"/>
        <v>60</v>
      </c>
      <c r="L65" s="65">
        <f>VLOOKUP($A65,'Return Data'!$B$7:$R$2843,17,0)</f>
        <v>15.1838</v>
      </c>
      <c r="M65" s="66">
        <f t="shared" si="17"/>
        <v>51</v>
      </c>
      <c r="N65" s="65">
        <f>VLOOKUP($A65,'Return Data'!$B$7:$R$2843,14,0)</f>
        <v>10.2446</v>
      </c>
      <c r="O65" s="66">
        <f t="shared" si="18"/>
        <v>38</v>
      </c>
      <c r="P65" s="65">
        <f>VLOOKUP($A65,'Return Data'!$B$7:$R$2843,15,0)</f>
        <v>14.2033</v>
      </c>
      <c r="Q65" s="66">
        <f>RANK(P65,P$8:P$73,0)</f>
        <v>19</v>
      </c>
      <c r="R65" s="65">
        <f>VLOOKUP($A65,'Return Data'!$B$7:$R$2843,16,0)</f>
        <v>11.553100000000001</v>
      </c>
      <c r="S65" s="67">
        <f t="shared" si="16"/>
        <v>47</v>
      </c>
    </row>
    <row r="66" spans="1:19" x14ac:dyDescent="0.3">
      <c r="A66" s="63" t="s">
        <v>324</v>
      </c>
      <c r="B66" s="64">
        <f>VLOOKUP($A66,'Return Data'!$B$7:$R$2843,3,0)</f>
        <v>44365</v>
      </c>
      <c r="C66" s="65">
        <f>VLOOKUP($A66,'Return Data'!$B$7:$R$2843,4,0)</f>
        <v>36.270000000000003</v>
      </c>
      <c r="D66" s="65">
        <f>VLOOKUP($A66,'Return Data'!$B$7:$R$2843,10,0)</f>
        <v>10.1762</v>
      </c>
      <c r="E66" s="66">
        <f t="shared" si="10"/>
        <v>32</v>
      </c>
      <c r="F66" s="65">
        <f>VLOOKUP($A66,'Return Data'!$B$7:$R$2843,11,0)</f>
        <v>18.6069</v>
      </c>
      <c r="G66" s="66">
        <f t="shared" si="11"/>
        <v>36</v>
      </c>
      <c r="H66" s="65">
        <f>VLOOKUP($A66,'Return Data'!$B$7:$R$2843,12,0)</f>
        <v>37.908700000000003</v>
      </c>
      <c r="I66" s="66">
        <f t="shared" si="12"/>
        <v>44</v>
      </c>
      <c r="J66" s="65">
        <f>VLOOKUP($A66,'Return Data'!$B$7:$R$2843,13,0)</f>
        <v>60.1325</v>
      </c>
      <c r="K66" s="66">
        <f t="shared" si="13"/>
        <v>39</v>
      </c>
      <c r="L66" s="65">
        <f>VLOOKUP($A66,'Return Data'!$B$7:$R$2843,17,0)</f>
        <v>21.813300000000002</v>
      </c>
      <c r="M66" s="66">
        <f t="shared" si="17"/>
        <v>18</v>
      </c>
      <c r="N66" s="65">
        <f>VLOOKUP($A66,'Return Data'!$B$7:$R$2843,14,0)</f>
        <v>15.549799999999999</v>
      </c>
      <c r="O66" s="66">
        <f t="shared" si="18"/>
        <v>12</v>
      </c>
      <c r="P66" s="65">
        <f>VLOOKUP($A66,'Return Data'!$B$7:$R$2843,15,0)</f>
        <v>13.6927</v>
      </c>
      <c r="Q66" s="66">
        <f>RANK(P66,P$8:P$73,0)</f>
        <v>21</v>
      </c>
      <c r="R66" s="65">
        <f>VLOOKUP($A66,'Return Data'!$B$7:$R$2843,16,0)</f>
        <v>14.536099999999999</v>
      </c>
      <c r="S66" s="67">
        <f t="shared" si="16"/>
        <v>32</v>
      </c>
    </row>
    <row r="67" spans="1:19" x14ac:dyDescent="0.3">
      <c r="A67" s="63" t="s">
        <v>325</v>
      </c>
      <c r="B67" s="64">
        <f>VLOOKUP($A67,'Return Data'!$B$7:$R$2843,3,0)</f>
        <v>44365</v>
      </c>
      <c r="C67" s="65">
        <f>VLOOKUP($A67,'Return Data'!$B$7:$R$2843,4,0)</f>
        <v>19.973099999999999</v>
      </c>
      <c r="D67" s="65">
        <f>VLOOKUP($A67,'Return Data'!$B$7:$R$2843,10,0)</f>
        <v>13.1633</v>
      </c>
      <c r="E67" s="66">
        <f t="shared" si="10"/>
        <v>19</v>
      </c>
      <c r="F67" s="65">
        <f>VLOOKUP($A67,'Return Data'!$B$7:$R$2843,11,0)</f>
        <v>27.338000000000001</v>
      </c>
      <c r="G67" s="66">
        <f t="shared" si="11"/>
        <v>12</v>
      </c>
      <c r="H67" s="65">
        <f>VLOOKUP($A67,'Return Data'!$B$7:$R$2843,12,0)</f>
        <v>47.9664</v>
      </c>
      <c r="I67" s="66">
        <f t="shared" si="12"/>
        <v>14</v>
      </c>
      <c r="J67" s="65">
        <f>VLOOKUP($A67,'Return Data'!$B$7:$R$2843,13,0)</f>
        <v>75.138099999999994</v>
      </c>
      <c r="K67" s="66">
        <f t="shared" si="13"/>
        <v>17</v>
      </c>
      <c r="L67" s="65">
        <f>VLOOKUP($A67,'Return Data'!$B$7:$R$2843,17,0)</f>
        <v>21.853000000000002</v>
      </c>
      <c r="M67" s="66">
        <f t="shared" si="17"/>
        <v>17</v>
      </c>
      <c r="N67" s="65">
        <f>VLOOKUP($A67,'Return Data'!$B$7:$R$2843,14,0)</f>
        <v>13.007400000000001</v>
      </c>
      <c r="O67" s="66">
        <f t="shared" si="18"/>
        <v>22</v>
      </c>
      <c r="P67" s="65"/>
      <c r="Q67" s="66"/>
      <c r="R67" s="65">
        <f>VLOOKUP($A67,'Return Data'!$B$7:$R$2843,16,0)</f>
        <v>14.165699999999999</v>
      </c>
      <c r="S67" s="67">
        <f t="shared" si="16"/>
        <v>34</v>
      </c>
    </row>
    <row r="68" spans="1:19" x14ac:dyDescent="0.3">
      <c r="A68" s="63" t="s">
        <v>326</v>
      </c>
      <c r="B68" s="64">
        <f>VLOOKUP($A68,'Return Data'!$B$7:$R$2843,3,0)</f>
        <v>44365</v>
      </c>
      <c r="C68" s="65">
        <f>VLOOKUP($A68,'Return Data'!$B$7:$R$2843,4,0)</f>
        <v>14.5204</v>
      </c>
      <c r="D68" s="65">
        <f>VLOOKUP($A68,'Return Data'!$B$7:$R$2843,10,0)</f>
        <v>14.2331</v>
      </c>
      <c r="E68" s="66">
        <f t="shared" si="10"/>
        <v>13</v>
      </c>
      <c r="F68" s="65">
        <f>VLOOKUP($A68,'Return Data'!$B$7:$R$2843,11,0)</f>
        <v>28.695</v>
      </c>
      <c r="G68" s="66">
        <f t="shared" si="11"/>
        <v>10</v>
      </c>
      <c r="H68" s="65">
        <f>VLOOKUP($A68,'Return Data'!$B$7:$R$2843,12,0)</f>
        <v>53.278700000000001</v>
      </c>
      <c r="I68" s="66">
        <f t="shared" si="12"/>
        <v>9</v>
      </c>
      <c r="J68" s="65">
        <f>VLOOKUP($A68,'Return Data'!$B$7:$R$2843,13,0)</f>
        <v>74.3857</v>
      </c>
      <c r="K68" s="66">
        <f t="shared" si="13"/>
        <v>18</v>
      </c>
      <c r="L68" s="65">
        <f>VLOOKUP($A68,'Return Data'!$B$7:$R$2843,17,0)</f>
        <v>17.572700000000001</v>
      </c>
      <c r="M68" s="66">
        <f t="shared" si="17"/>
        <v>41</v>
      </c>
      <c r="N68" s="65">
        <f>VLOOKUP($A68,'Return Data'!$B$7:$R$2843,14,0)</f>
        <v>11.1525</v>
      </c>
      <c r="O68" s="66">
        <f t="shared" si="18"/>
        <v>31</v>
      </c>
      <c r="P68" s="65"/>
      <c r="Q68" s="66"/>
      <c r="R68" s="65">
        <f>VLOOKUP($A68,'Return Data'!$B$7:$R$2843,16,0)</f>
        <v>8.8520000000000003</v>
      </c>
      <c r="S68" s="67">
        <f t="shared" si="16"/>
        <v>55</v>
      </c>
    </row>
    <row r="69" spans="1:19" x14ac:dyDescent="0.3">
      <c r="A69" s="63" t="s">
        <v>327</v>
      </c>
      <c r="B69" s="64">
        <f>VLOOKUP($A69,'Return Data'!$B$7:$R$2843,3,0)</f>
        <v>44365</v>
      </c>
      <c r="C69" s="65">
        <f>VLOOKUP($A69,'Return Data'!$B$7:$R$2843,4,0)</f>
        <v>13.4697</v>
      </c>
      <c r="D69" s="65">
        <f>VLOOKUP($A69,'Return Data'!$B$7:$R$2843,10,0)</f>
        <v>13.404199999999999</v>
      </c>
      <c r="E69" s="66">
        <f t="shared" si="10"/>
        <v>16</v>
      </c>
      <c r="F69" s="65">
        <f>VLOOKUP($A69,'Return Data'!$B$7:$R$2843,11,0)</f>
        <v>27.694199999999999</v>
      </c>
      <c r="G69" s="66">
        <f t="shared" si="11"/>
        <v>11</v>
      </c>
      <c r="H69" s="65">
        <f>VLOOKUP($A69,'Return Data'!$B$7:$R$2843,12,0)</f>
        <v>51.0259</v>
      </c>
      <c r="I69" s="66">
        <f t="shared" si="12"/>
        <v>11</v>
      </c>
      <c r="J69" s="65">
        <f>VLOOKUP($A69,'Return Data'!$B$7:$R$2843,13,0)</f>
        <v>71.381100000000004</v>
      </c>
      <c r="K69" s="66">
        <f t="shared" si="13"/>
        <v>20</v>
      </c>
      <c r="L69" s="65">
        <f>VLOOKUP($A69,'Return Data'!$B$7:$R$2843,17,0)</f>
        <v>18.033200000000001</v>
      </c>
      <c r="M69" s="66">
        <f t="shared" si="17"/>
        <v>38</v>
      </c>
      <c r="N69" s="65">
        <f>VLOOKUP($A69,'Return Data'!$B$7:$R$2843,14,0)</f>
        <v>11.895899999999999</v>
      </c>
      <c r="O69" s="66">
        <f t="shared" si="18"/>
        <v>29</v>
      </c>
      <c r="P69" s="65"/>
      <c r="Q69" s="66"/>
      <c r="R69" s="65">
        <f>VLOOKUP($A69,'Return Data'!$B$7:$R$2843,16,0)</f>
        <v>7.3048999999999999</v>
      </c>
      <c r="S69" s="67">
        <f t="shared" si="16"/>
        <v>58</v>
      </c>
    </row>
    <row r="70" spans="1:19" x14ac:dyDescent="0.3">
      <c r="A70" s="63" t="s">
        <v>328</v>
      </c>
      <c r="B70" s="64">
        <f>VLOOKUP($A70,'Return Data'!$B$7:$R$2843,3,0)</f>
        <v>44365</v>
      </c>
      <c r="C70" s="65">
        <f>VLOOKUP($A70,'Return Data'!$B$7:$R$2843,4,0)</f>
        <v>11.2357</v>
      </c>
      <c r="D70" s="65">
        <f>VLOOKUP($A70,'Return Data'!$B$7:$R$2843,10,0)</f>
        <v>7.7465000000000002</v>
      </c>
      <c r="E70" s="66">
        <f t="shared" si="10"/>
        <v>58</v>
      </c>
      <c r="F70" s="65">
        <f>VLOOKUP($A70,'Return Data'!$B$7:$R$2843,11,0)</f>
        <v>16.1205</v>
      </c>
      <c r="G70" s="66">
        <f t="shared" si="11"/>
        <v>49</v>
      </c>
      <c r="H70" s="65">
        <f>VLOOKUP($A70,'Return Data'!$B$7:$R$2843,12,0)</f>
        <v>31.871300000000002</v>
      </c>
      <c r="I70" s="66">
        <f t="shared" si="12"/>
        <v>58</v>
      </c>
      <c r="J70" s="65">
        <f>VLOOKUP($A70,'Return Data'!$B$7:$R$2843,13,0)</f>
        <v>50.316400000000002</v>
      </c>
      <c r="K70" s="66">
        <f t="shared" si="13"/>
        <v>57</v>
      </c>
      <c r="L70" s="65">
        <f>VLOOKUP($A70,'Return Data'!$B$7:$R$2843,17,0)</f>
        <v>15.821099999999999</v>
      </c>
      <c r="M70" s="66">
        <f t="shared" si="17"/>
        <v>47</v>
      </c>
      <c r="N70" s="65"/>
      <c r="O70" s="66"/>
      <c r="P70" s="65"/>
      <c r="Q70" s="66"/>
      <c r="R70" s="65">
        <f>VLOOKUP($A70,'Return Data'!$B$7:$R$2843,16,0)</f>
        <v>3.4691000000000001</v>
      </c>
      <c r="S70" s="67">
        <f t="shared" si="16"/>
        <v>66</v>
      </c>
    </row>
    <row r="71" spans="1:19" x14ac:dyDescent="0.3">
      <c r="A71" s="63" t="s">
        <v>329</v>
      </c>
      <c r="B71" s="64">
        <f>VLOOKUP($A71,'Return Data'!$B$7:$R$2843,3,0)</f>
        <v>44365</v>
      </c>
      <c r="C71" s="65">
        <f>VLOOKUP($A71,'Return Data'!$B$7:$R$2843,4,0)</f>
        <v>11.7393</v>
      </c>
      <c r="D71" s="65">
        <f>VLOOKUP($A71,'Return Data'!$B$7:$R$2843,10,0)</f>
        <v>7.9108999999999998</v>
      </c>
      <c r="E71" s="66">
        <f t="shared" si="10"/>
        <v>56</v>
      </c>
      <c r="F71" s="65">
        <f>VLOOKUP($A71,'Return Data'!$B$7:$R$2843,11,0)</f>
        <v>15.768800000000001</v>
      </c>
      <c r="G71" s="66">
        <f t="shared" si="11"/>
        <v>55</v>
      </c>
      <c r="H71" s="65">
        <f>VLOOKUP($A71,'Return Data'!$B$7:$R$2843,12,0)</f>
        <v>31.4194</v>
      </c>
      <c r="I71" s="66">
        <f t="shared" si="12"/>
        <v>59</v>
      </c>
      <c r="J71" s="65">
        <f>VLOOKUP($A71,'Return Data'!$B$7:$R$2843,13,0)</f>
        <v>49.45</v>
      </c>
      <c r="K71" s="66">
        <f t="shared" si="13"/>
        <v>58</v>
      </c>
      <c r="L71" s="65">
        <f>VLOOKUP($A71,'Return Data'!$B$7:$R$2843,17,0)</f>
        <v>16.582000000000001</v>
      </c>
      <c r="M71" s="66">
        <f t="shared" si="17"/>
        <v>45</v>
      </c>
      <c r="N71" s="65"/>
      <c r="O71" s="66"/>
      <c r="P71" s="65"/>
      <c r="Q71" s="66"/>
      <c r="R71" s="65">
        <f>VLOOKUP($A71,'Return Data'!$B$7:$R$2843,16,0)</f>
        <v>5.0896999999999997</v>
      </c>
      <c r="S71" s="67">
        <f t="shared" si="16"/>
        <v>64</v>
      </c>
    </row>
    <row r="72" spans="1:19" x14ac:dyDescent="0.3">
      <c r="A72" s="63" t="s">
        <v>330</v>
      </c>
      <c r="B72" s="64">
        <f>VLOOKUP($A72,'Return Data'!$B$7:$R$2843,3,0)</f>
        <v>44365</v>
      </c>
      <c r="C72" s="65">
        <f>VLOOKUP($A72,'Return Data'!$B$7:$R$2843,4,0)</f>
        <v>127.15349999999999</v>
      </c>
      <c r="D72" s="65">
        <f>VLOOKUP($A72,'Return Data'!$B$7:$R$2843,10,0)</f>
        <v>8.7619000000000007</v>
      </c>
      <c r="E72" s="66">
        <f t="shared" ref="E72:E73" si="19">RANK(D72,D$8:D$73,0)</f>
        <v>45</v>
      </c>
      <c r="F72" s="65">
        <f>VLOOKUP($A72,'Return Data'!$B$7:$R$2843,11,0)</f>
        <v>17.080200000000001</v>
      </c>
      <c r="G72" s="66">
        <f t="shared" ref="G72:G73" si="20">RANK(F72,F$8:F$73,0)</f>
        <v>46</v>
      </c>
      <c r="H72" s="65">
        <f>VLOOKUP($A72,'Return Data'!$B$7:$R$2843,12,0)</f>
        <v>40.7624</v>
      </c>
      <c r="I72" s="66">
        <f t="shared" ref="I72:I73" si="21">RANK(H72,H$8:H$73,0)</f>
        <v>31</v>
      </c>
      <c r="J72" s="65">
        <f>VLOOKUP($A72,'Return Data'!$B$7:$R$2843,13,0)</f>
        <v>59.412100000000002</v>
      </c>
      <c r="K72" s="66">
        <f t="shared" ref="K72:K73" si="22">RANK(J72,J$8:J$73,0)</f>
        <v>41</v>
      </c>
      <c r="L72" s="65">
        <f>VLOOKUP($A72,'Return Data'!$B$7:$R$2843,17,0)</f>
        <v>21.7502</v>
      </c>
      <c r="M72" s="66">
        <f t="shared" si="17"/>
        <v>19</v>
      </c>
      <c r="N72" s="65">
        <f>VLOOKUP($A72,'Return Data'!$B$7:$R$2843,14,0)</f>
        <v>14.3895</v>
      </c>
      <c r="O72" s="66">
        <f>RANK(N72,N$8:N$73,0)</f>
        <v>16</v>
      </c>
      <c r="P72" s="65">
        <f>VLOOKUP($A72,'Return Data'!$B$7:$R$2843,15,0)</f>
        <v>14.2094</v>
      </c>
      <c r="Q72" s="66">
        <f>RANK(P72,P$8:P$73,0)</f>
        <v>18</v>
      </c>
      <c r="R72" s="65">
        <f>VLOOKUP($A72,'Return Data'!$B$7:$R$2843,16,0)</f>
        <v>11.893700000000001</v>
      </c>
      <c r="S72" s="67">
        <f t="shared" ref="S72:S73" si="23">RANK(R72,R$8:R$73,0)</f>
        <v>43</v>
      </c>
    </row>
    <row r="73" spans="1:19" x14ac:dyDescent="0.3">
      <c r="A73" s="63" t="s">
        <v>331</v>
      </c>
      <c r="B73" s="64">
        <f>VLOOKUP($A73,'Return Data'!$B$7:$R$2843,3,0)</f>
        <v>44365</v>
      </c>
      <c r="C73" s="65">
        <f>VLOOKUP($A73,'Return Data'!$B$7:$R$2843,4,0)</f>
        <v>203.71830526934099</v>
      </c>
      <c r="D73" s="65">
        <f>VLOOKUP($A73,'Return Data'!$B$7:$R$2843,10,0)</f>
        <v>8.4077000000000002</v>
      </c>
      <c r="E73" s="66">
        <f t="shared" si="19"/>
        <v>49</v>
      </c>
      <c r="F73" s="65">
        <f>VLOOKUP($A73,'Return Data'!$B$7:$R$2843,11,0)</f>
        <v>16.094100000000001</v>
      </c>
      <c r="G73" s="66">
        <f t="shared" si="20"/>
        <v>51</v>
      </c>
      <c r="H73" s="65">
        <f>VLOOKUP($A73,'Return Data'!$B$7:$R$2843,12,0)</f>
        <v>36.530900000000003</v>
      </c>
      <c r="I73" s="66">
        <f t="shared" si="21"/>
        <v>48</v>
      </c>
      <c r="J73" s="65">
        <f>VLOOKUP($A73,'Return Data'!$B$7:$R$2843,13,0)</f>
        <v>56.712299999999999</v>
      </c>
      <c r="K73" s="66">
        <f t="shared" si="22"/>
        <v>50</v>
      </c>
      <c r="L73" s="65">
        <f>VLOOKUP($A73,'Return Data'!$B$7:$R$2843,17,0)</f>
        <v>14.721500000000001</v>
      </c>
      <c r="M73" s="66">
        <f t="shared" si="17"/>
        <v>54</v>
      </c>
      <c r="N73" s="65">
        <f>VLOOKUP($A73,'Return Data'!$B$7:$R$2843,14,0)</f>
        <v>10.9421</v>
      </c>
      <c r="O73" s="66">
        <f>RANK(N73,N$8:N$73,0)</f>
        <v>35</v>
      </c>
      <c r="P73" s="65">
        <f>VLOOKUP($A73,'Return Data'!$B$7:$R$2843,15,0)</f>
        <v>12.934699999999999</v>
      </c>
      <c r="Q73" s="66">
        <f>RANK(P73,P$8:P$73,0)</f>
        <v>26</v>
      </c>
      <c r="R73" s="65">
        <f>VLOOKUP($A73,'Return Data'!$B$7:$R$2843,16,0)</f>
        <v>17.970500000000001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11.704656060606057</v>
      </c>
      <c r="E75" s="74"/>
      <c r="F75" s="75">
        <f>AVERAGE(F8:F73)</f>
        <v>21.341763636363638</v>
      </c>
      <c r="G75" s="74"/>
      <c r="H75" s="75">
        <f>AVERAGE(H8:H73)</f>
        <v>41.76250454545454</v>
      </c>
      <c r="I75" s="74"/>
      <c r="J75" s="75">
        <f>AVERAGE(J8:J73)</f>
        <v>66.167584848484836</v>
      </c>
      <c r="K75" s="74"/>
      <c r="L75" s="75">
        <f>AVERAGE(L8:L73)</f>
        <v>20.296466666666667</v>
      </c>
      <c r="M75" s="74"/>
      <c r="N75" s="75">
        <f>AVERAGE(N8:N73)</f>
        <v>13.095411538461535</v>
      </c>
      <c r="O75" s="74"/>
      <c r="P75" s="75">
        <f>AVERAGE(P8:P73)</f>
        <v>14.662620512820508</v>
      </c>
      <c r="Q75" s="74"/>
      <c r="R75" s="75">
        <f>AVERAGE(R8:R73)</f>
        <v>14.296304545454545</v>
      </c>
      <c r="S75" s="76"/>
    </row>
    <row r="76" spans="1:19" x14ac:dyDescent="0.3">
      <c r="A76" s="73" t="s">
        <v>28</v>
      </c>
      <c r="B76" s="74"/>
      <c r="C76" s="74"/>
      <c r="D76" s="75">
        <f>MIN(D8:D73)</f>
        <v>4.6862000000000004</v>
      </c>
      <c r="E76" s="74"/>
      <c r="F76" s="75">
        <f>MIN(F8:F73)</f>
        <v>8.9331999999999994</v>
      </c>
      <c r="G76" s="74"/>
      <c r="H76" s="75">
        <f>MIN(H8:H73)</f>
        <v>22.8247</v>
      </c>
      <c r="I76" s="74"/>
      <c r="J76" s="75">
        <f>MIN(J8:J73)</f>
        <v>38.234499999999997</v>
      </c>
      <c r="K76" s="74"/>
      <c r="L76" s="75">
        <f>MIN(L8:L73)</f>
        <v>10.188499999999999</v>
      </c>
      <c r="M76" s="74"/>
      <c r="N76" s="75">
        <f>MIN(N8:N73)</f>
        <v>5.5400999999999998</v>
      </c>
      <c r="O76" s="74"/>
      <c r="P76" s="75">
        <f>MIN(P8:P73)</f>
        <v>8.1762999999999995</v>
      </c>
      <c r="Q76" s="74"/>
      <c r="R76" s="75">
        <f>MIN(R8:R73)</f>
        <v>3.4691000000000001</v>
      </c>
      <c r="S76" s="76"/>
    </row>
    <row r="77" spans="1:19" ht="15" thickBot="1" x14ac:dyDescent="0.35">
      <c r="A77" s="77" t="s">
        <v>29</v>
      </c>
      <c r="B77" s="78"/>
      <c r="C77" s="78"/>
      <c r="D77" s="79">
        <f>MAX(D8:D73)</f>
        <v>27.1633</v>
      </c>
      <c r="E77" s="78"/>
      <c r="F77" s="79">
        <f>MAX(F8:F73)</f>
        <v>43.3733</v>
      </c>
      <c r="G77" s="78"/>
      <c r="H77" s="79">
        <f>MAX(H8:H73)</f>
        <v>68.853200000000001</v>
      </c>
      <c r="I77" s="78"/>
      <c r="J77" s="79">
        <f>MAX(J8:J73)</f>
        <v>111.8309</v>
      </c>
      <c r="K77" s="78"/>
      <c r="L77" s="79">
        <f>MAX(L8:L73)</f>
        <v>43.271900000000002</v>
      </c>
      <c r="M77" s="78"/>
      <c r="N77" s="79">
        <f>MAX(N8:N73)</f>
        <v>28.246300000000002</v>
      </c>
      <c r="O77" s="78"/>
      <c r="P77" s="79">
        <f>MAX(P8:P73)</f>
        <v>24.069600000000001</v>
      </c>
      <c r="Q77" s="78"/>
      <c r="R77" s="79">
        <f>MAX(R8:R73)</f>
        <v>27.3459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44365</v>
      </c>
      <c r="C8" s="65">
        <f>VLOOKUP($A8,'Return Data'!$B$7:$R$2843,4,0)</f>
        <v>11.4</v>
      </c>
      <c r="D8" s="65">
        <f>VLOOKUP($A8,'Return Data'!$B$7:$R$2843,8,0)</f>
        <v>2.4258999999999999</v>
      </c>
      <c r="E8" s="66">
        <f>RANK(D8,D$8:D$15,0)</f>
        <v>2</v>
      </c>
      <c r="F8" s="65">
        <f>VLOOKUP($A8,'Return Data'!$B$7:$R$2843,9,0)</f>
        <v>7.5472000000000001</v>
      </c>
      <c r="G8" s="66">
        <f t="shared" ref="G8" si="0">RANK(F8,F$8:F$15,0)</f>
        <v>1</v>
      </c>
      <c r="H8" s="65">
        <f>VLOOKUP($A8,'Return Data'!$B$7:$R$2843,10,0)</f>
        <v>8.5714000000000006</v>
      </c>
      <c r="I8" s="66">
        <f t="shared" ref="I8" si="1">RANK(H8,H$8:H$15,0)</f>
        <v>6</v>
      </c>
      <c r="J8" s="65"/>
      <c r="K8" s="66"/>
      <c r="L8" s="65"/>
      <c r="M8" s="66"/>
      <c r="N8" s="65"/>
      <c r="O8" s="66"/>
      <c r="P8" s="65">
        <f>VLOOKUP($A8,'Return Data'!$B$7:$R$2843,16,0)</f>
        <v>14</v>
      </c>
      <c r="Q8" s="67">
        <f>RANK(P8,P$8:P$15,0)</f>
        <v>6</v>
      </c>
    </row>
    <row r="9" spans="1:18" x14ac:dyDescent="0.3">
      <c r="A9" s="63" t="s">
        <v>377</v>
      </c>
      <c r="B9" s="64">
        <f>VLOOKUP($A9,'Return Data'!$B$7:$R$2843,3,0)</f>
        <v>44365</v>
      </c>
      <c r="C9" s="65">
        <f>VLOOKUP($A9,'Return Data'!$B$7:$R$2843,4,0)</f>
        <v>15.02</v>
      </c>
      <c r="D9" s="65">
        <f>VLOOKUP($A9,'Return Data'!$B$7:$R$2843,8,0)</f>
        <v>1.8305</v>
      </c>
      <c r="E9" s="66">
        <f t="shared" ref="E9:E15" si="2">RANK(D9,D$8:D$15,0)</f>
        <v>3</v>
      </c>
      <c r="F9" s="65">
        <f>VLOOKUP($A9,'Return Data'!$B$7:$R$2843,9,0)</f>
        <v>4.742</v>
      </c>
      <c r="G9" s="66">
        <f t="shared" ref="G9" si="3">RANK(F9,F$8:F$15,0)</f>
        <v>7</v>
      </c>
      <c r="H9" s="65">
        <f>VLOOKUP($A9,'Return Data'!$B$7:$R$2843,10,0)</f>
        <v>8.2133000000000003</v>
      </c>
      <c r="I9" s="66">
        <f t="shared" ref="I9" si="4">RANK(H9,H$8:H$15,0)</f>
        <v>7</v>
      </c>
      <c r="J9" s="65">
        <f>VLOOKUP($A9,'Return Data'!$B$7:$R$2843,11,0)</f>
        <v>12.5937</v>
      </c>
      <c r="K9" s="66">
        <f t="shared" ref="K9" si="5">RANK(J9,J$8:J$15,0)</f>
        <v>5</v>
      </c>
      <c r="L9" s="65">
        <f>VLOOKUP($A9,'Return Data'!$B$7:$R$2843,12,0)</f>
        <v>39.074100000000001</v>
      </c>
      <c r="M9" s="66">
        <f t="shared" ref="M9" si="6">RANK(L9,L$8:L$15,0)</f>
        <v>2</v>
      </c>
      <c r="N9" s="65">
        <f>VLOOKUP($A9,'Return Data'!$B$7:$R$2843,13,0)</f>
        <v>50.652000000000001</v>
      </c>
      <c r="O9" s="66">
        <f t="shared" ref="O9" si="7">RANK(N9,N$8:N$15,0)</f>
        <v>3</v>
      </c>
      <c r="P9" s="65">
        <f>VLOOKUP($A9,'Return Data'!$B$7:$R$2843,16,0)</f>
        <v>35.227800000000002</v>
      </c>
      <c r="Q9" s="67">
        <f t="shared" ref="Q9:Q15" si="8">RANK(P9,P$8:P$15,0)</f>
        <v>2</v>
      </c>
    </row>
    <row r="10" spans="1:18" x14ac:dyDescent="0.3">
      <c r="A10" s="63" t="s">
        <v>1965</v>
      </c>
      <c r="B10" s="64">
        <f>VLOOKUP($A10,'Return Data'!$B$7:$R$2843,3,0)</f>
        <v>44365</v>
      </c>
      <c r="C10" s="65">
        <f>VLOOKUP($A10,'Return Data'!$B$7:$R$2843,4,0)</f>
        <v>12.85</v>
      </c>
      <c r="D10" s="65">
        <f>VLOOKUP($A10,'Return Data'!$B$7:$R$2843,8,0)</f>
        <v>1.8225</v>
      </c>
      <c r="E10" s="66">
        <f t="shared" si="2"/>
        <v>4</v>
      </c>
      <c r="F10" s="65">
        <f>VLOOKUP($A10,'Return Data'!$B$7:$R$2843,9,0)</f>
        <v>5.1555</v>
      </c>
      <c r="G10" s="66">
        <f t="shared" ref="G10:G15" si="9">RANK(F10,F$8:F$15,0)</f>
        <v>4</v>
      </c>
      <c r="H10" s="65">
        <f>VLOOKUP($A10,'Return Data'!$B$7:$R$2843,10,0)</f>
        <v>10.9672</v>
      </c>
      <c r="I10" s="66">
        <f t="shared" ref="I10:I15" si="10">RANK(H10,H$8:H$15,0)</f>
        <v>2</v>
      </c>
      <c r="J10" s="65">
        <f>VLOOKUP($A10,'Return Data'!$B$7:$R$2843,11,0)</f>
        <v>14.8347</v>
      </c>
      <c r="K10" s="66">
        <f t="shared" ref="K10:K15" si="11">RANK(J10,J$8:J$15,0)</f>
        <v>4</v>
      </c>
      <c r="L10" s="65"/>
      <c r="M10" s="66"/>
      <c r="N10" s="65"/>
      <c r="O10" s="66"/>
      <c r="P10" s="65">
        <f>VLOOKUP($A10,'Return Data'!$B$7:$R$2843,16,0)</f>
        <v>28.5</v>
      </c>
      <c r="Q10" s="67">
        <f t="shared" si="8"/>
        <v>3</v>
      </c>
    </row>
    <row r="11" spans="1:18" x14ac:dyDescent="0.3">
      <c r="A11" s="63" t="s">
        <v>1966</v>
      </c>
      <c r="B11" s="64">
        <f>VLOOKUP($A11,'Return Data'!$B$7:$R$2843,3,0)</f>
        <v>44365</v>
      </c>
      <c r="C11" s="65">
        <f>VLOOKUP($A11,'Return Data'!$B$7:$R$2843,4,0)</f>
        <v>11</v>
      </c>
      <c r="D11" s="65">
        <f>VLOOKUP($A11,'Return Data'!$B$7:$R$2843,8,0)</f>
        <v>1.5697000000000001</v>
      </c>
      <c r="E11" s="66">
        <f t="shared" si="2"/>
        <v>6</v>
      </c>
      <c r="F11" s="65">
        <f>VLOOKUP($A11,'Return Data'!$B$7:$R$2843,9,0)</f>
        <v>6.2801999999999998</v>
      </c>
      <c r="G11" s="66">
        <f t="shared" si="9"/>
        <v>2</v>
      </c>
      <c r="H11" s="65"/>
      <c r="I11" s="66"/>
      <c r="J11" s="65"/>
      <c r="K11" s="66"/>
      <c r="L11" s="65"/>
      <c r="M11" s="66"/>
      <c r="N11" s="65"/>
      <c r="O11" s="66"/>
      <c r="P11" s="65">
        <f>VLOOKUP($A11,'Return Data'!$B$7:$R$2843,16,0)</f>
        <v>10</v>
      </c>
      <c r="Q11" s="67">
        <f t="shared" si="8"/>
        <v>8</v>
      </c>
    </row>
    <row r="12" spans="1:18" x14ac:dyDescent="0.3">
      <c r="A12" s="63" t="s">
        <v>1968</v>
      </c>
      <c r="B12" s="64">
        <f>VLOOKUP($A12,'Return Data'!$B$7:$R$2843,3,0)</f>
        <v>44365</v>
      </c>
      <c r="C12" s="65">
        <f>VLOOKUP($A12,'Return Data'!$B$7:$R$2843,4,0)</f>
        <v>11.385</v>
      </c>
      <c r="D12" s="65">
        <f>VLOOKUP($A12,'Return Data'!$B$7:$R$2843,8,0)</f>
        <v>0.47660000000000002</v>
      </c>
      <c r="E12" s="66">
        <f t="shared" si="2"/>
        <v>8</v>
      </c>
      <c r="F12" s="65">
        <f>VLOOKUP($A12,'Return Data'!$B$7:$R$2843,9,0)</f>
        <v>3.9062000000000001</v>
      </c>
      <c r="G12" s="66">
        <f t="shared" si="9"/>
        <v>8</v>
      </c>
      <c r="H12" s="65">
        <f>VLOOKUP($A12,'Return Data'!$B$7:$R$2843,10,0)</f>
        <v>10.534000000000001</v>
      </c>
      <c r="I12" s="66">
        <f t="shared" si="10"/>
        <v>3</v>
      </c>
      <c r="J12" s="65"/>
      <c r="K12" s="66"/>
      <c r="L12" s="65"/>
      <c r="M12" s="66"/>
      <c r="N12" s="65"/>
      <c r="O12" s="66"/>
      <c r="P12" s="65">
        <f>VLOOKUP($A12,'Return Data'!$B$7:$R$2843,16,0)</f>
        <v>13.85</v>
      </c>
      <c r="Q12" s="67">
        <f t="shared" si="8"/>
        <v>7</v>
      </c>
    </row>
    <row r="13" spans="1:18" x14ac:dyDescent="0.3">
      <c r="A13" s="63" t="s">
        <v>1971</v>
      </c>
      <c r="B13" s="64">
        <f>VLOOKUP($A13,'Return Data'!$B$7:$R$2843,3,0)</f>
        <v>44365</v>
      </c>
      <c r="C13" s="65">
        <f>VLOOKUP($A13,'Return Data'!$B$7:$R$2843,4,0)</f>
        <v>15.651899999999999</v>
      </c>
      <c r="D13" s="65">
        <f>VLOOKUP($A13,'Return Data'!$B$7:$R$2843,8,0)</f>
        <v>2.5567000000000002</v>
      </c>
      <c r="E13" s="66">
        <f t="shared" si="2"/>
        <v>1</v>
      </c>
      <c r="F13" s="65">
        <f>VLOOKUP($A13,'Return Data'!$B$7:$R$2843,9,0)</f>
        <v>5.0075000000000003</v>
      </c>
      <c r="G13" s="66">
        <f t="shared" si="9"/>
        <v>5</v>
      </c>
      <c r="H13" s="65">
        <f>VLOOKUP($A13,'Return Data'!$B$7:$R$2843,10,0)</f>
        <v>19.5824</v>
      </c>
      <c r="I13" s="66">
        <f t="shared" si="10"/>
        <v>1</v>
      </c>
      <c r="J13" s="65">
        <f>VLOOKUP($A13,'Return Data'!$B$7:$R$2843,11,0)</f>
        <v>35.841200000000001</v>
      </c>
      <c r="K13" s="66">
        <f t="shared" ref="K13" si="12">RANK(J13,J$8:J$15,0)</f>
        <v>1</v>
      </c>
      <c r="L13" s="65"/>
      <c r="M13" s="66"/>
      <c r="N13" s="65"/>
      <c r="O13" s="66"/>
      <c r="P13" s="65">
        <f>VLOOKUP($A13,'Return Data'!$B$7:$R$2843,16,0)</f>
        <v>56.518999999999998</v>
      </c>
      <c r="Q13" s="67">
        <f t="shared" si="8"/>
        <v>1</v>
      </c>
    </row>
    <row r="14" spans="1:18" x14ac:dyDescent="0.3">
      <c r="A14" s="63" t="s">
        <v>49</v>
      </c>
      <c r="B14" s="64">
        <f>VLOOKUP($A14,'Return Data'!$B$7:$R$2843,3,0)</f>
        <v>44365</v>
      </c>
      <c r="C14" s="65">
        <f>VLOOKUP($A14,'Return Data'!$B$7:$R$2843,4,0)</f>
        <v>15.7</v>
      </c>
      <c r="D14" s="65">
        <f>VLOOKUP($A14,'Return Data'!$B$7:$R$2843,8,0)</f>
        <v>1.8158000000000001</v>
      </c>
      <c r="E14" s="66">
        <f t="shared" si="2"/>
        <v>5</v>
      </c>
      <c r="F14" s="65">
        <f>VLOOKUP($A14,'Return Data'!$B$7:$R$2843,9,0)</f>
        <v>5.2984999999999998</v>
      </c>
      <c r="G14" s="66">
        <f t="shared" si="9"/>
        <v>3</v>
      </c>
      <c r="H14" s="65">
        <f>VLOOKUP($A14,'Return Data'!$B$7:$R$2843,10,0)</f>
        <v>10.252800000000001</v>
      </c>
      <c r="I14" s="66">
        <f t="shared" si="10"/>
        <v>4</v>
      </c>
      <c r="J14" s="65">
        <f>VLOOKUP($A14,'Return Data'!$B$7:$R$2843,11,0)</f>
        <v>19.6646</v>
      </c>
      <c r="K14" s="66">
        <f t="shared" si="11"/>
        <v>2</v>
      </c>
      <c r="L14" s="65">
        <f>VLOOKUP($A14,'Return Data'!$B$7:$R$2843,12,0)</f>
        <v>42.468200000000003</v>
      </c>
      <c r="M14" s="66">
        <f t="shared" ref="M14:M15" si="13">RANK(L14,L$8:L$15,0)</f>
        <v>1</v>
      </c>
      <c r="N14" s="65">
        <f>VLOOKUP($A14,'Return Data'!$B$7:$R$2843,13,0)</f>
        <v>65.437299999999993</v>
      </c>
      <c r="O14" s="66">
        <f t="shared" ref="O14:O15" si="14">RANK(N14,N$8:N$15,0)</f>
        <v>1</v>
      </c>
      <c r="P14" s="65">
        <f>VLOOKUP($A14,'Return Data'!$B$7:$R$2843,16,0)</f>
        <v>26.2224</v>
      </c>
      <c r="Q14" s="67">
        <f t="shared" si="8"/>
        <v>4</v>
      </c>
    </row>
    <row r="15" spans="1:18" x14ac:dyDescent="0.3">
      <c r="A15" s="63" t="s">
        <v>50</v>
      </c>
      <c r="B15" s="64">
        <f>VLOOKUP($A15,'Return Data'!$B$7:$R$2843,3,0)</f>
        <v>44365</v>
      </c>
      <c r="C15" s="65">
        <f>VLOOKUP($A15,'Return Data'!$B$7:$R$2843,4,0)</f>
        <v>155.2979</v>
      </c>
      <c r="D15" s="65">
        <f>VLOOKUP($A15,'Return Data'!$B$7:$R$2843,8,0)</f>
        <v>0.94289999999999996</v>
      </c>
      <c r="E15" s="66">
        <f t="shared" si="2"/>
        <v>7</v>
      </c>
      <c r="F15" s="65">
        <f>VLOOKUP($A15,'Return Data'!$B$7:$R$2843,9,0)</f>
        <v>4.8536000000000001</v>
      </c>
      <c r="G15" s="66">
        <f t="shared" si="9"/>
        <v>6</v>
      </c>
      <c r="H15" s="65">
        <f>VLOOKUP($A15,'Return Data'!$B$7:$R$2843,10,0)</f>
        <v>8.6550999999999991</v>
      </c>
      <c r="I15" s="66">
        <f t="shared" si="10"/>
        <v>5</v>
      </c>
      <c r="J15" s="65">
        <f>VLOOKUP($A15,'Return Data'!$B$7:$R$2843,11,0)</f>
        <v>15.036899999999999</v>
      </c>
      <c r="K15" s="66">
        <f t="shared" si="11"/>
        <v>3</v>
      </c>
      <c r="L15" s="65">
        <f>VLOOKUP($A15,'Return Data'!$B$7:$R$2843,12,0)</f>
        <v>37.140099999999997</v>
      </c>
      <c r="M15" s="66">
        <f t="shared" si="13"/>
        <v>3</v>
      </c>
      <c r="N15" s="65">
        <f>VLOOKUP($A15,'Return Data'!$B$7:$R$2843,13,0)</f>
        <v>56.912199999999999</v>
      </c>
      <c r="O15" s="66">
        <f t="shared" si="14"/>
        <v>2</v>
      </c>
      <c r="P15" s="65">
        <f>VLOOKUP($A15,'Return Data'!$B$7:$R$2843,16,0)</f>
        <v>14.8123</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1.6800749999999998</v>
      </c>
      <c r="E17" s="74"/>
      <c r="F17" s="75">
        <f>AVERAGE(F8:F15)</f>
        <v>5.3488375000000001</v>
      </c>
      <c r="G17" s="74"/>
      <c r="H17" s="75">
        <f>AVERAGE(H8:H15)</f>
        <v>10.968028571428572</v>
      </c>
      <c r="I17" s="74"/>
      <c r="J17" s="75">
        <f>AVERAGE(J8:J15)</f>
        <v>19.59422</v>
      </c>
      <c r="K17" s="74"/>
      <c r="L17" s="75">
        <f>AVERAGE(L8:L15)</f>
        <v>39.5608</v>
      </c>
      <c r="M17" s="74"/>
      <c r="N17" s="75">
        <f>AVERAGE(N8:N15)</f>
        <v>57.667166666666667</v>
      </c>
      <c r="O17" s="74"/>
      <c r="P17" s="75">
        <f>AVERAGE(P8:P15)</f>
        <v>24.891437499999999</v>
      </c>
      <c r="Q17" s="76"/>
    </row>
    <row r="18" spans="1:17" ht="15" customHeight="1" x14ac:dyDescent="0.3">
      <c r="A18" s="73" t="s">
        <v>28</v>
      </c>
      <c r="B18" s="74"/>
      <c r="C18" s="74"/>
      <c r="D18" s="75">
        <f>MIN(D8:D15)</f>
        <v>0.47660000000000002</v>
      </c>
      <c r="E18" s="74"/>
      <c r="F18" s="75">
        <f>MIN(F8:F15)</f>
        <v>3.9062000000000001</v>
      </c>
      <c r="G18" s="74"/>
      <c r="H18" s="75">
        <f>MIN(H8:H15)</f>
        <v>8.2133000000000003</v>
      </c>
      <c r="I18" s="74"/>
      <c r="J18" s="75">
        <f>MIN(J8:J15)</f>
        <v>12.5937</v>
      </c>
      <c r="K18" s="74"/>
      <c r="L18" s="75">
        <f>MIN(L8:L15)</f>
        <v>37.140099999999997</v>
      </c>
      <c r="M18" s="74"/>
      <c r="N18" s="75">
        <f>MIN(N8:N15)</f>
        <v>50.652000000000001</v>
      </c>
      <c r="O18" s="74"/>
      <c r="P18" s="75">
        <f>MIN(P8:P15)</f>
        <v>10</v>
      </c>
      <c r="Q18" s="76"/>
    </row>
    <row r="19" spans="1:17" ht="15" thickBot="1" x14ac:dyDescent="0.35">
      <c r="A19" s="77" t="s">
        <v>29</v>
      </c>
      <c r="B19" s="78"/>
      <c r="C19" s="78"/>
      <c r="D19" s="79">
        <f>MAX(D8:D15)</f>
        <v>2.5567000000000002</v>
      </c>
      <c r="E19" s="78"/>
      <c r="F19" s="79">
        <f>MAX(F8:F15)</f>
        <v>7.5472000000000001</v>
      </c>
      <c r="G19" s="78"/>
      <c r="H19" s="79">
        <f>MAX(H8:H15)</f>
        <v>19.5824</v>
      </c>
      <c r="I19" s="78"/>
      <c r="J19" s="79">
        <f>MAX(J8:J15)</f>
        <v>35.841200000000001</v>
      </c>
      <c r="K19" s="78"/>
      <c r="L19" s="79">
        <f>MAX(L8:L15)</f>
        <v>42.468200000000003</v>
      </c>
      <c r="M19" s="78"/>
      <c r="N19" s="79">
        <f>MAX(N8:N15)</f>
        <v>65.437299999999993</v>
      </c>
      <c r="O19" s="78"/>
      <c r="P19" s="79">
        <f>MAX(P8:P15)</f>
        <v>56.518999999999998</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44365</v>
      </c>
      <c r="C8" s="65">
        <f>VLOOKUP($A8,'Return Data'!$B$7:$R$2843,4,0)</f>
        <v>11.29</v>
      </c>
      <c r="D8" s="65">
        <f>VLOOKUP($A8,'Return Data'!$B$7:$R$2843,8,0)</f>
        <v>2.2645</v>
      </c>
      <c r="E8" s="66">
        <f>RANK(D8,D$8:D$16,0)</f>
        <v>2</v>
      </c>
      <c r="F8" s="65">
        <f>VLOOKUP($A8,'Return Data'!$B$7:$R$2843,9,0)</f>
        <v>7.3193999999999999</v>
      </c>
      <c r="G8" s="66">
        <f>RANK(F8,F$8:F$16,0)</f>
        <v>1</v>
      </c>
      <c r="H8" s="65">
        <f>VLOOKUP($A8,'Return Data'!$B$7:$R$2843,10,0)</f>
        <v>8.0382999999999996</v>
      </c>
      <c r="I8" s="66">
        <f>RANK(H8,H$8:H$16,0)</f>
        <v>7</v>
      </c>
      <c r="J8" s="65"/>
      <c r="K8" s="66"/>
      <c r="L8" s="65"/>
      <c r="M8" s="66"/>
      <c r="N8" s="65"/>
      <c r="O8" s="66"/>
      <c r="P8" s="65">
        <f>VLOOKUP($A8,'Return Data'!$B$7:$R$2843,16,0)</f>
        <v>12.9</v>
      </c>
      <c r="Q8" s="67">
        <f>RANK(P8,P$8:P$16,0)</f>
        <v>7</v>
      </c>
    </row>
    <row r="9" spans="1:17" x14ac:dyDescent="0.3">
      <c r="A9" s="63" t="s">
        <v>379</v>
      </c>
      <c r="B9" s="64">
        <f>VLOOKUP($A9,'Return Data'!$B$7:$R$2843,3,0)</f>
        <v>44365</v>
      </c>
      <c r="C9" s="65">
        <f>VLOOKUP($A9,'Return Data'!$B$7:$R$2843,4,0)</f>
        <v>14.69</v>
      </c>
      <c r="D9" s="65">
        <f>VLOOKUP($A9,'Return Data'!$B$7:$R$2843,8,0)</f>
        <v>1.8018000000000001</v>
      </c>
      <c r="E9" s="66">
        <f t="shared" ref="E9:E16" si="0">RANK(D9,D$8:D$16,0)</f>
        <v>3</v>
      </c>
      <c r="F9" s="65">
        <f>VLOOKUP($A9,'Return Data'!$B$7:$R$2843,9,0)</f>
        <v>4.6295999999999999</v>
      </c>
      <c r="G9" s="66">
        <f t="shared" ref="G9:G16" si="1">RANK(F9,F$8:F$16,0)</f>
        <v>7</v>
      </c>
      <c r="H9" s="65">
        <f>VLOOKUP($A9,'Return Data'!$B$7:$R$2843,10,0)</f>
        <v>7.7770000000000001</v>
      </c>
      <c r="I9" s="66">
        <f t="shared" ref="I9:I16" si="2">RANK(H9,H$8:H$16,0)</f>
        <v>8</v>
      </c>
      <c r="J9" s="65">
        <f>VLOOKUP($A9,'Return Data'!$B$7:$R$2843,11,0)</f>
        <v>11.626099999999999</v>
      </c>
      <c r="K9" s="66">
        <f t="shared" ref="K9:K16" si="3">RANK(J9,J$8:J$16,0)</f>
        <v>5</v>
      </c>
      <c r="L9" s="65">
        <f>VLOOKUP($A9,'Return Data'!$B$7:$R$2843,12,0)</f>
        <v>37.289700000000003</v>
      </c>
      <c r="M9" s="66">
        <f t="shared" ref="M9:M16" si="4">RANK(L9,L$8:L$16,0)</f>
        <v>2</v>
      </c>
      <c r="N9" s="65">
        <f>VLOOKUP($A9,'Return Data'!$B$7:$R$2843,13,0)</f>
        <v>48.234099999999998</v>
      </c>
      <c r="O9" s="66">
        <f t="shared" ref="O9:O16" si="5">RANK(N9,N$8:N$16,0)</f>
        <v>3</v>
      </c>
      <c r="P9" s="65">
        <f>VLOOKUP($A9,'Return Data'!$B$7:$R$2843,16,0)</f>
        <v>33.017400000000002</v>
      </c>
      <c r="Q9" s="67">
        <f t="shared" ref="Q9:Q16" si="6">RANK(P9,P$8:P$16,0)</f>
        <v>2</v>
      </c>
    </row>
    <row r="10" spans="1:17" x14ac:dyDescent="0.3">
      <c r="A10" s="63" t="s">
        <v>1964</v>
      </c>
      <c r="B10" s="64">
        <f>VLOOKUP($A10,'Return Data'!$B$7:$R$2843,3,0)</f>
        <v>44365</v>
      </c>
      <c r="C10" s="65">
        <f>VLOOKUP($A10,'Return Data'!$B$7:$R$2843,4,0)</f>
        <v>12.7</v>
      </c>
      <c r="D10" s="65">
        <f>VLOOKUP($A10,'Return Data'!$B$7:$R$2843,8,0)</f>
        <v>1.7627999999999999</v>
      </c>
      <c r="E10" s="66">
        <f t="shared" si="0"/>
        <v>5</v>
      </c>
      <c r="F10" s="65">
        <f>VLOOKUP($A10,'Return Data'!$B$7:$R$2843,9,0)</f>
        <v>5.0454999999999997</v>
      </c>
      <c r="G10" s="66">
        <f t="shared" si="1"/>
        <v>4</v>
      </c>
      <c r="H10" s="65">
        <f>VLOOKUP($A10,'Return Data'!$B$7:$R$2843,10,0)</f>
        <v>10.530900000000001</v>
      </c>
      <c r="I10" s="66">
        <f t="shared" ref="I10" si="7">RANK(H10,H$8:H$16,0)</f>
        <v>2</v>
      </c>
      <c r="J10" s="65">
        <f>VLOOKUP($A10,'Return Data'!$B$7:$R$2843,11,0)</f>
        <v>13.901300000000001</v>
      </c>
      <c r="K10" s="66">
        <f t="shared" ref="K10" si="8">RANK(J10,J$8:J$16,0)</f>
        <v>4</v>
      </c>
      <c r="L10" s="65"/>
      <c r="M10" s="66"/>
      <c r="N10" s="65"/>
      <c r="O10" s="66"/>
      <c r="P10" s="65">
        <f>VLOOKUP($A10,'Return Data'!$B$7:$R$2843,16,0)</f>
        <v>27</v>
      </c>
      <c r="Q10" s="67">
        <f t="shared" si="6"/>
        <v>3</v>
      </c>
    </row>
    <row r="11" spans="1:17" x14ac:dyDescent="0.3">
      <c r="A11" s="63" t="s">
        <v>1967</v>
      </c>
      <c r="B11" s="64">
        <f>VLOOKUP($A11,'Return Data'!$B$7:$R$2843,3,0)</f>
        <v>44365</v>
      </c>
      <c r="C11" s="65">
        <f>VLOOKUP($A11,'Return Data'!$B$7:$R$2843,4,0)</f>
        <v>10.95</v>
      </c>
      <c r="D11" s="65">
        <f>VLOOKUP($A11,'Return Data'!$B$7:$R$2843,8,0)</f>
        <v>1.4829000000000001</v>
      </c>
      <c r="E11" s="66">
        <f t="shared" si="0"/>
        <v>6</v>
      </c>
      <c r="F11" s="65">
        <f>VLOOKUP($A11,'Return Data'!$B$7:$R$2843,9,0)</f>
        <v>6.2076000000000002</v>
      </c>
      <c r="G11" s="66">
        <f t="shared" ref="G11" si="9">RANK(F11,F$8:F$16,0)</f>
        <v>2</v>
      </c>
      <c r="H11" s="65"/>
      <c r="I11" s="66"/>
      <c r="J11" s="65"/>
      <c r="K11" s="66"/>
      <c r="L11" s="65"/>
      <c r="M11" s="66"/>
      <c r="N11" s="65"/>
      <c r="O11" s="66"/>
      <c r="P11" s="65">
        <f>VLOOKUP($A11,'Return Data'!$B$7:$R$2843,16,0)</f>
        <v>9.5</v>
      </c>
      <c r="Q11" s="67">
        <f t="shared" si="6"/>
        <v>9</v>
      </c>
    </row>
    <row r="12" spans="1:17" x14ac:dyDescent="0.3">
      <c r="A12" s="63" t="s">
        <v>1969</v>
      </c>
      <c r="B12" s="64">
        <f>VLOOKUP($A12,'Return Data'!$B$7:$R$2843,3,0)</f>
        <v>44365</v>
      </c>
      <c r="C12" s="65">
        <f>VLOOKUP($A12,'Return Data'!$B$7:$R$2843,4,0)</f>
        <v>11.28</v>
      </c>
      <c r="D12" s="65">
        <f>VLOOKUP($A12,'Return Data'!$B$7:$R$2843,8,0)</f>
        <v>0.41839999999999999</v>
      </c>
      <c r="E12" s="66">
        <f t="shared" si="0"/>
        <v>8</v>
      </c>
      <c r="F12" s="65">
        <f>VLOOKUP($A12,'Return Data'!$B$7:$R$2843,9,0)</f>
        <v>3.7623000000000002</v>
      </c>
      <c r="G12" s="66">
        <f t="shared" si="1"/>
        <v>9</v>
      </c>
      <c r="H12" s="65">
        <f>VLOOKUP($A12,'Return Data'!$B$7:$R$2843,10,0)</f>
        <v>10.0595</v>
      </c>
      <c r="I12" s="66">
        <f t="shared" si="2"/>
        <v>3</v>
      </c>
      <c r="J12" s="65"/>
      <c r="K12" s="66"/>
      <c r="L12" s="65"/>
      <c r="M12" s="66"/>
      <c r="N12" s="65"/>
      <c r="O12" s="66"/>
      <c r="P12" s="65">
        <f>VLOOKUP($A12,'Return Data'!$B$7:$R$2843,16,0)</f>
        <v>12.8</v>
      </c>
      <c r="Q12" s="67">
        <f t="shared" si="6"/>
        <v>8</v>
      </c>
    </row>
    <row r="13" spans="1:17" x14ac:dyDescent="0.3">
      <c r="A13" s="63" t="s">
        <v>1970</v>
      </c>
      <c r="B13" s="64">
        <f>VLOOKUP($A13,'Return Data'!$B$7:$R$2843,3,0)</f>
        <v>44365</v>
      </c>
      <c r="C13" s="65">
        <f>VLOOKUP($A13,'Return Data'!$B$7:$R$2843,4,0)</f>
        <v>26.797999999999998</v>
      </c>
      <c r="D13" s="65">
        <f>VLOOKUP($A13,'Return Data'!$B$7:$R$2843,8,0)</f>
        <v>0.28439999999999999</v>
      </c>
      <c r="E13" s="66">
        <f t="shared" si="0"/>
        <v>9</v>
      </c>
      <c r="F13" s="65">
        <f>VLOOKUP($A13,'Return Data'!$B$7:$R$2843,9,0)</f>
        <v>4.3414000000000001</v>
      </c>
      <c r="G13" s="66">
        <f t="shared" si="1"/>
        <v>8</v>
      </c>
      <c r="H13" s="65">
        <f>VLOOKUP($A13,'Return Data'!$B$7:$R$2843,10,0)</f>
        <v>8.7007999999999992</v>
      </c>
      <c r="I13" s="66">
        <f t="shared" si="2"/>
        <v>5</v>
      </c>
      <c r="J13" s="65"/>
      <c r="K13" s="66"/>
      <c r="L13" s="65"/>
      <c r="M13" s="66"/>
      <c r="N13" s="65"/>
      <c r="O13" s="66"/>
      <c r="P13" s="65">
        <f>VLOOKUP($A13,'Return Data'!$B$7:$R$2843,16,0)</f>
        <v>20.1435</v>
      </c>
      <c r="Q13" s="67">
        <f t="shared" si="6"/>
        <v>5</v>
      </c>
    </row>
    <row r="14" spans="1:17" x14ac:dyDescent="0.3">
      <c r="A14" s="63" t="s">
        <v>1972</v>
      </c>
      <c r="B14" s="64">
        <f>VLOOKUP($A14,'Return Data'!$B$7:$R$2843,3,0)</f>
        <v>44365</v>
      </c>
      <c r="C14" s="65">
        <f>VLOOKUP($A14,'Return Data'!$B$7:$R$2843,4,0)</f>
        <v>15.5282</v>
      </c>
      <c r="D14" s="65">
        <f>VLOOKUP($A14,'Return Data'!$B$7:$R$2843,8,0)</f>
        <v>2.5106000000000002</v>
      </c>
      <c r="E14" s="66">
        <f t="shared" si="0"/>
        <v>1</v>
      </c>
      <c r="F14" s="65">
        <f>VLOOKUP($A14,'Return Data'!$B$7:$R$2843,9,0)</f>
        <v>4.9010999999999996</v>
      </c>
      <c r="G14" s="66">
        <f t="shared" si="1"/>
        <v>5</v>
      </c>
      <c r="H14" s="65">
        <f>VLOOKUP($A14,'Return Data'!$B$7:$R$2843,10,0)</f>
        <v>19.217500000000001</v>
      </c>
      <c r="I14" s="66">
        <f t="shared" si="2"/>
        <v>1</v>
      </c>
      <c r="J14" s="65">
        <f>VLOOKUP($A14,'Return Data'!$B$7:$R$2843,11,0)</f>
        <v>34.959800000000001</v>
      </c>
      <c r="K14" s="66">
        <f t="shared" ref="K14" si="10">RANK(J14,J$8:J$16,0)</f>
        <v>1</v>
      </c>
      <c r="L14" s="65"/>
      <c r="M14" s="66"/>
      <c r="N14" s="65"/>
      <c r="O14" s="66"/>
      <c r="P14" s="65">
        <f>VLOOKUP($A14,'Return Data'!$B$7:$R$2843,16,0)</f>
        <v>55.281999999999996</v>
      </c>
      <c r="Q14" s="67">
        <f t="shared" si="6"/>
        <v>1</v>
      </c>
    </row>
    <row r="15" spans="1:17" x14ac:dyDescent="0.3">
      <c r="A15" s="63" t="s">
        <v>51</v>
      </c>
      <c r="B15" s="64">
        <f>VLOOKUP($A15,'Return Data'!$B$7:$R$2843,3,0)</f>
        <v>44365</v>
      </c>
      <c r="C15" s="65">
        <f>VLOOKUP($A15,'Return Data'!$B$7:$R$2843,4,0)</f>
        <v>15.51</v>
      </c>
      <c r="D15" s="65">
        <f>VLOOKUP($A15,'Return Data'!$B$7:$R$2843,8,0)</f>
        <v>1.7717000000000001</v>
      </c>
      <c r="E15" s="66">
        <f t="shared" si="0"/>
        <v>4</v>
      </c>
      <c r="F15" s="65">
        <f>VLOOKUP($A15,'Return Data'!$B$7:$R$2843,9,0)</f>
        <v>5.2239000000000004</v>
      </c>
      <c r="G15" s="66">
        <f t="shared" si="1"/>
        <v>3</v>
      </c>
      <c r="H15" s="65">
        <f>VLOOKUP($A15,'Return Data'!$B$7:$R$2843,10,0)</f>
        <v>10</v>
      </c>
      <c r="I15" s="66">
        <f t="shared" si="2"/>
        <v>4</v>
      </c>
      <c r="J15" s="65">
        <f>VLOOKUP($A15,'Return Data'!$B$7:$R$2843,11,0)</f>
        <v>19.216000000000001</v>
      </c>
      <c r="K15" s="66">
        <f t="shared" si="3"/>
        <v>2</v>
      </c>
      <c r="L15" s="65">
        <f>VLOOKUP($A15,'Return Data'!$B$7:$R$2843,12,0)</f>
        <v>41.643799999999999</v>
      </c>
      <c r="M15" s="66">
        <f t="shared" si="4"/>
        <v>1</v>
      </c>
      <c r="N15" s="65">
        <f>VLOOKUP($A15,'Return Data'!$B$7:$R$2843,13,0)</f>
        <v>64.300799999999995</v>
      </c>
      <c r="O15" s="66">
        <f t="shared" si="5"/>
        <v>1</v>
      </c>
      <c r="P15" s="65">
        <f>VLOOKUP($A15,'Return Data'!$B$7:$R$2843,16,0)</f>
        <v>25.4314</v>
      </c>
      <c r="Q15" s="67">
        <f t="shared" si="6"/>
        <v>4</v>
      </c>
    </row>
    <row r="16" spans="1:17" x14ac:dyDescent="0.3">
      <c r="A16" s="63" t="s">
        <v>52</v>
      </c>
      <c r="B16" s="64">
        <f>VLOOKUP($A16,'Return Data'!$B$7:$R$2843,3,0)</f>
        <v>44365</v>
      </c>
      <c r="C16" s="65">
        <f>VLOOKUP($A16,'Return Data'!$B$7:$R$2843,4,0)</f>
        <v>642.30596942726902</v>
      </c>
      <c r="D16" s="65">
        <f>VLOOKUP($A16,'Return Data'!$B$7:$R$2843,8,0)</f>
        <v>0.91190000000000004</v>
      </c>
      <c r="E16" s="66">
        <f t="shared" si="0"/>
        <v>7</v>
      </c>
      <c r="F16" s="65">
        <f>VLOOKUP($A16,'Return Data'!$B$7:$R$2843,9,0)</f>
        <v>4.7808999999999999</v>
      </c>
      <c r="G16" s="66">
        <f t="shared" si="1"/>
        <v>6</v>
      </c>
      <c r="H16" s="65">
        <f>VLOOKUP($A16,'Return Data'!$B$7:$R$2843,10,0)</f>
        <v>8.4328000000000003</v>
      </c>
      <c r="I16" s="66">
        <f t="shared" si="2"/>
        <v>6</v>
      </c>
      <c r="J16" s="65">
        <f>VLOOKUP($A16,'Return Data'!$B$7:$R$2843,11,0)</f>
        <v>14.565799999999999</v>
      </c>
      <c r="K16" s="66">
        <f t="shared" si="3"/>
        <v>3</v>
      </c>
      <c r="L16" s="65">
        <f>VLOOKUP($A16,'Return Data'!$B$7:$R$2843,12,0)</f>
        <v>36.319000000000003</v>
      </c>
      <c r="M16" s="66">
        <f t="shared" si="4"/>
        <v>3</v>
      </c>
      <c r="N16" s="65">
        <f>VLOOKUP($A16,'Return Data'!$B$7:$R$2843,13,0)</f>
        <v>55.692999999999998</v>
      </c>
      <c r="O16" s="66">
        <f t="shared" si="5"/>
        <v>2</v>
      </c>
      <c r="P16" s="65">
        <f>VLOOKUP($A16,'Return Data'!$B$7:$R$2843,16,0)</f>
        <v>14.6317</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1.4676666666666667</v>
      </c>
      <c r="E18" s="74"/>
      <c r="F18" s="75">
        <f>AVERAGE(F8:F16)</f>
        <v>5.1346333333333334</v>
      </c>
      <c r="G18" s="74"/>
      <c r="H18" s="75">
        <f>AVERAGE(H8:H16)</f>
        <v>10.344600000000002</v>
      </c>
      <c r="I18" s="74"/>
      <c r="J18" s="75">
        <f>AVERAGE(J8:J16)</f>
        <v>18.8538</v>
      </c>
      <c r="K18" s="74"/>
      <c r="L18" s="75">
        <f>AVERAGE(L8:L16)</f>
        <v>38.417500000000004</v>
      </c>
      <c r="M18" s="74"/>
      <c r="N18" s="75">
        <f>AVERAGE(N8:N16)</f>
        <v>56.075966666666659</v>
      </c>
      <c r="O18" s="74"/>
      <c r="P18" s="75">
        <f>AVERAGE(P8:P16)</f>
        <v>23.411777777777775</v>
      </c>
      <c r="Q18" s="76"/>
    </row>
    <row r="19" spans="1:17" x14ac:dyDescent="0.3">
      <c r="A19" s="73" t="s">
        <v>28</v>
      </c>
      <c r="B19" s="74"/>
      <c r="C19" s="74"/>
      <c r="D19" s="75">
        <f>MIN(D8:D16)</f>
        <v>0.28439999999999999</v>
      </c>
      <c r="E19" s="74"/>
      <c r="F19" s="75">
        <f>MIN(F8:F16)</f>
        <v>3.7623000000000002</v>
      </c>
      <c r="G19" s="74"/>
      <c r="H19" s="75">
        <f>MIN(H8:H16)</f>
        <v>7.7770000000000001</v>
      </c>
      <c r="I19" s="74"/>
      <c r="J19" s="75">
        <f>MIN(J8:J16)</f>
        <v>11.626099999999999</v>
      </c>
      <c r="K19" s="74"/>
      <c r="L19" s="75">
        <f>MIN(L8:L16)</f>
        <v>36.319000000000003</v>
      </c>
      <c r="M19" s="74"/>
      <c r="N19" s="75">
        <f>MIN(N8:N16)</f>
        <v>48.234099999999998</v>
      </c>
      <c r="O19" s="74"/>
      <c r="P19" s="75">
        <f>MIN(P8:P16)</f>
        <v>9.5</v>
      </c>
      <c r="Q19" s="76"/>
    </row>
    <row r="20" spans="1:17" ht="15" thickBot="1" x14ac:dyDescent="0.35">
      <c r="A20" s="77" t="s">
        <v>29</v>
      </c>
      <c r="B20" s="78"/>
      <c r="C20" s="78"/>
      <c r="D20" s="79">
        <f>MAX(D8:D16)</f>
        <v>2.5106000000000002</v>
      </c>
      <c r="E20" s="78"/>
      <c r="F20" s="79">
        <f>MAX(F8:F16)</f>
        <v>7.3193999999999999</v>
      </c>
      <c r="G20" s="78"/>
      <c r="H20" s="79">
        <f>MAX(H8:H16)</f>
        <v>19.217500000000001</v>
      </c>
      <c r="I20" s="78"/>
      <c r="J20" s="79">
        <f>MAX(J8:J16)</f>
        <v>34.959800000000001</v>
      </c>
      <c r="K20" s="78"/>
      <c r="L20" s="79">
        <f>MAX(L8:L16)</f>
        <v>41.643799999999999</v>
      </c>
      <c r="M20" s="78"/>
      <c r="N20" s="79">
        <f>MAX(N8:N16)</f>
        <v>64.300799999999995</v>
      </c>
      <c r="O20" s="78"/>
      <c r="P20" s="79">
        <f>MAX(P8:P16)</f>
        <v>55.281999999999996</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44365</v>
      </c>
      <c r="C8" s="65">
        <f>VLOOKUP($A8,'Return Data'!$B$7:$R$2843,4,0)</f>
        <v>39.046100000000003</v>
      </c>
      <c r="D8" s="65">
        <f>VLOOKUP($A8,'Return Data'!$B$7:$R$2843,9,0)</f>
        <v>5.1456999999999997</v>
      </c>
      <c r="E8" s="66">
        <f t="shared" ref="E8:E33" si="0">RANK(D8,D$8:D$33,0)</f>
        <v>5</v>
      </c>
      <c r="F8" s="65">
        <f>VLOOKUP($A8,'Return Data'!$B$7:$R$2843,10,0)</f>
        <v>9.1859000000000002</v>
      </c>
      <c r="G8" s="66">
        <f t="shared" ref="G8:G33" si="1">RANK(F8,F$8:F$33,0)</f>
        <v>3</v>
      </c>
      <c r="H8" s="65">
        <f>VLOOKUP($A8,'Return Data'!$B$7:$R$2843,11,0)</f>
        <v>4.4333999999999998</v>
      </c>
      <c r="I8" s="66">
        <f t="shared" ref="I8:I33" si="2">RANK(H8,H$8:H$33,0)</f>
        <v>6</v>
      </c>
      <c r="J8" s="65">
        <f>VLOOKUP($A8,'Return Data'!$B$7:$R$2843,12,0)</f>
        <v>6.4564000000000004</v>
      </c>
      <c r="K8" s="66">
        <f t="shared" ref="K8:K33" si="3">RANK(J8,J$8:J$33,0)</f>
        <v>4</v>
      </c>
      <c r="L8" s="65">
        <f>VLOOKUP($A8,'Return Data'!$B$7:$R$2843,13,0)</f>
        <v>9.1417000000000002</v>
      </c>
      <c r="M8" s="66">
        <f t="shared" ref="M8:M33" si="4">RANK(L8,L$8:L$33,0)</f>
        <v>4</v>
      </c>
      <c r="N8" s="65">
        <f>VLOOKUP($A8,'Return Data'!$B$7:$R$2843,17,0)</f>
        <v>9.2124000000000006</v>
      </c>
      <c r="O8" s="66">
        <f t="shared" ref="O8:O24" si="5">RANK(N8,N$8:N$33,0)</f>
        <v>6</v>
      </c>
      <c r="P8" s="65">
        <f>VLOOKUP($A8,'Return Data'!$B$7:$R$2843,14,0)</f>
        <v>9.4078999999999997</v>
      </c>
      <c r="Q8" s="66">
        <f t="shared" ref="Q8:Q24" si="6">RANK(P8,P$8:P$33,0)</f>
        <v>2</v>
      </c>
      <c r="R8" s="65">
        <f>VLOOKUP($A8,'Return Data'!$B$7:$R$2843,16,0)</f>
        <v>9.4327000000000005</v>
      </c>
      <c r="S8" s="67">
        <f t="shared" ref="S8:S33" si="7">RANK(R8,R$8:R$33,0)</f>
        <v>1</v>
      </c>
    </row>
    <row r="9" spans="1:19" x14ac:dyDescent="0.3">
      <c r="A9" s="82" t="s">
        <v>1389</v>
      </c>
      <c r="B9" s="64">
        <f>VLOOKUP($A9,'Return Data'!$B$7:$R$2843,3,0)</f>
        <v>44365</v>
      </c>
      <c r="C9" s="65">
        <f>VLOOKUP($A9,'Return Data'!$B$7:$R$2843,4,0)</f>
        <v>25.755299999999998</v>
      </c>
      <c r="D9" s="65">
        <f>VLOOKUP($A9,'Return Data'!$B$7:$R$2843,9,0)</f>
        <v>4.5387000000000004</v>
      </c>
      <c r="E9" s="66">
        <f t="shared" si="0"/>
        <v>10</v>
      </c>
      <c r="F9" s="65">
        <f>VLOOKUP($A9,'Return Data'!$B$7:$R$2843,10,0)</f>
        <v>8.1463000000000001</v>
      </c>
      <c r="G9" s="66">
        <f t="shared" si="1"/>
        <v>14</v>
      </c>
      <c r="H9" s="65">
        <f>VLOOKUP($A9,'Return Data'!$B$7:$R$2843,11,0)</f>
        <v>4.0223000000000004</v>
      </c>
      <c r="I9" s="66">
        <f t="shared" si="2"/>
        <v>8</v>
      </c>
      <c r="J9" s="65">
        <f>VLOOKUP($A9,'Return Data'!$B$7:$R$2843,12,0)</f>
        <v>5.8240999999999996</v>
      </c>
      <c r="K9" s="66">
        <f t="shared" si="3"/>
        <v>8</v>
      </c>
      <c r="L9" s="65">
        <f>VLOOKUP($A9,'Return Data'!$B$7:$R$2843,13,0)</f>
        <v>6.7515000000000001</v>
      </c>
      <c r="M9" s="66">
        <f t="shared" si="4"/>
        <v>10</v>
      </c>
      <c r="N9" s="65">
        <f>VLOOKUP($A9,'Return Data'!$B$7:$R$2843,17,0)</f>
        <v>9.6180000000000003</v>
      </c>
      <c r="O9" s="66">
        <f t="shared" si="5"/>
        <v>3</v>
      </c>
      <c r="P9" s="65">
        <f>VLOOKUP($A9,'Return Data'!$B$7:$R$2843,14,0)</f>
        <v>9.2555999999999994</v>
      </c>
      <c r="Q9" s="66">
        <f t="shared" si="6"/>
        <v>3</v>
      </c>
      <c r="R9" s="65">
        <f>VLOOKUP($A9,'Return Data'!$B$7:$R$2843,16,0)</f>
        <v>8.8901000000000003</v>
      </c>
      <c r="S9" s="67">
        <f t="shared" si="7"/>
        <v>3</v>
      </c>
    </row>
    <row r="10" spans="1:19" x14ac:dyDescent="0.3">
      <c r="A10" s="82" t="s">
        <v>1392</v>
      </c>
      <c r="B10" s="64">
        <f>VLOOKUP($A10,'Return Data'!$B$7:$R$2843,3,0)</f>
        <v>44365</v>
      </c>
      <c r="C10" s="65">
        <f>VLOOKUP($A10,'Return Data'!$B$7:$R$2843,4,0)</f>
        <v>24.427499999999998</v>
      </c>
      <c r="D10" s="65">
        <f>VLOOKUP($A10,'Return Data'!$B$7:$R$2843,9,0)</f>
        <v>4.1696</v>
      </c>
      <c r="E10" s="66">
        <f t="shared" si="0"/>
        <v>14</v>
      </c>
      <c r="F10" s="65">
        <f>VLOOKUP($A10,'Return Data'!$B$7:$R$2843,10,0)</f>
        <v>8.3242999999999991</v>
      </c>
      <c r="G10" s="66">
        <f t="shared" si="1"/>
        <v>11</v>
      </c>
      <c r="H10" s="65">
        <f>VLOOKUP($A10,'Return Data'!$B$7:$R$2843,11,0)</f>
        <v>4.7347000000000001</v>
      </c>
      <c r="I10" s="66">
        <f t="shared" si="2"/>
        <v>3</v>
      </c>
      <c r="J10" s="65">
        <f>VLOOKUP($A10,'Return Data'!$B$7:$R$2843,12,0)</f>
        <v>5.5191999999999997</v>
      </c>
      <c r="K10" s="66">
        <f t="shared" si="3"/>
        <v>13</v>
      </c>
      <c r="L10" s="65">
        <f>VLOOKUP($A10,'Return Data'!$B$7:$R$2843,13,0)</f>
        <v>6.4420999999999999</v>
      </c>
      <c r="M10" s="66">
        <f t="shared" si="4"/>
        <v>13</v>
      </c>
      <c r="N10" s="65">
        <f>VLOOKUP($A10,'Return Data'!$B$7:$R$2843,17,0)</f>
        <v>7.6433</v>
      </c>
      <c r="O10" s="66">
        <f t="shared" si="5"/>
        <v>19</v>
      </c>
      <c r="P10" s="65">
        <f>VLOOKUP($A10,'Return Data'!$B$7:$R$2843,14,0)</f>
        <v>8.2384000000000004</v>
      </c>
      <c r="Q10" s="66">
        <f t="shared" si="6"/>
        <v>13</v>
      </c>
      <c r="R10" s="65">
        <f>VLOOKUP($A10,'Return Data'!$B$7:$R$2843,16,0)</f>
        <v>8.7713999999999999</v>
      </c>
      <c r="S10" s="67">
        <f t="shared" si="7"/>
        <v>6</v>
      </c>
    </row>
    <row r="11" spans="1:19" x14ac:dyDescent="0.3">
      <c r="A11" s="82" t="s">
        <v>1394</v>
      </c>
      <c r="B11" s="64">
        <f>VLOOKUP($A11,'Return Data'!$B$7:$R$2843,3,0)</f>
        <v>44365</v>
      </c>
      <c r="C11" s="65">
        <f>VLOOKUP($A11,'Return Data'!$B$7:$R$2843,4,0)</f>
        <v>26.154</v>
      </c>
      <c r="D11" s="65">
        <f>VLOOKUP($A11,'Return Data'!$B$7:$R$2843,9,0)</f>
        <v>4.5054999999999996</v>
      </c>
      <c r="E11" s="66">
        <f t="shared" si="0"/>
        <v>11</v>
      </c>
      <c r="F11" s="65">
        <f>VLOOKUP($A11,'Return Data'!$B$7:$R$2843,10,0)</f>
        <v>8.2660999999999998</v>
      </c>
      <c r="G11" s="66">
        <f t="shared" si="1"/>
        <v>12</v>
      </c>
      <c r="H11" s="65">
        <f>VLOOKUP($A11,'Return Data'!$B$7:$R$2843,11,0)</f>
        <v>3.8616999999999999</v>
      </c>
      <c r="I11" s="66">
        <f t="shared" si="2"/>
        <v>11</v>
      </c>
      <c r="J11" s="65">
        <f>VLOOKUP($A11,'Return Data'!$B$7:$R$2843,12,0)</f>
        <v>6.2622999999999998</v>
      </c>
      <c r="K11" s="66">
        <f t="shared" si="3"/>
        <v>6</v>
      </c>
      <c r="L11" s="65">
        <f>VLOOKUP($A11,'Return Data'!$B$7:$R$2843,13,0)</f>
        <v>6.867</v>
      </c>
      <c r="M11" s="66">
        <f t="shared" si="4"/>
        <v>9</v>
      </c>
      <c r="N11" s="65">
        <f>VLOOKUP($A11,'Return Data'!$B$7:$R$2843,17,0)</f>
        <v>9.7117000000000004</v>
      </c>
      <c r="O11" s="66">
        <f t="shared" si="5"/>
        <v>2</v>
      </c>
      <c r="P11" s="65">
        <f>VLOOKUP($A11,'Return Data'!$B$7:$R$2843,14,0)</f>
        <v>8.3811</v>
      </c>
      <c r="Q11" s="66">
        <f t="shared" si="6"/>
        <v>12</v>
      </c>
      <c r="R11" s="65">
        <f>VLOOKUP($A11,'Return Data'!$B$7:$R$2843,16,0)</f>
        <v>8.4629999999999992</v>
      </c>
      <c r="S11" s="67">
        <f t="shared" si="7"/>
        <v>12</v>
      </c>
    </row>
    <row r="12" spans="1:19" x14ac:dyDescent="0.3">
      <c r="A12" s="82" t="s">
        <v>1395</v>
      </c>
      <c r="B12" s="64">
        <f>VLOOKUP($A12,'Return Data'!$B$7:$R$2843,3,0)</f>
        <v>44365</v>
      </c>
      <c r="C12" s="65">
        <f>VLOOKUP($A12,'Return Data'!$B$7:$R$2843,4,0)</f>
        <v>18.459599999999998</v>
      </c>
      <c r="D12" s="65">
        <f>VLOOKUP($A12,'Return Data'!$B$7:$R$2843,9,0)</f>
        <v>3.9037000000000002</v>
      </c>
      <c r="E12" s="66">
        <f t="shared" si="0"/>
        <v>17</v>
      </c>
      <c r="F12" s="65">
        <f>VLOOKUP($A12,'Return Data'!$B$7:$R$2843,10,0)</f>
        <v>7.1725000000000003</v>
      </c>
      <c r="G12" s="66">
        <f t="shared" si="1"/>
        <v>22</v>
      </c>
      <c r="H12" s="65">
        <f>VLOOKUP($A12,'Return Data'!$B$7:$R$2843,11,0)</f>
        <v>4.4634999999999998</v>
      </c>
      <c r="I12" s="66">
        <f t="shared" si="2"/>
        <v>5</v>
      </c>
      <c r="J12" s="65">
        <f>VLOOKUP($A12,'Return Data'!$B$7:$R$2843,12,0)</f>
        <v>5.1173999999999999</v>
      </c>
      <c r="K12" s="66">
        <f t="shared" si="3"/>
        <v>22</v>
      </c>
      <c r="L12" s="65">
        <f>VLOOKUP($A12,'Return Data'!$B$7:$R$2843,13,0)</f>
        <v>5.4093</v>
      </c>
      <c r="M12" s="66">
        <f t="shared" si="4"/>
        <v>24</v>
      </c>
      <c r="N12" s="65">
        <f>VLOOKUP($A12,'Return Data'!$B$7:$R$2843,17,0)</f>
        <v>-5.2144000000000004</v>
      </c>
      <c r="O12" s="66">
        <f t="shared" si="5"/>
        <v>25</v>
      </c>
      <c r="P12" s="65">
        <f>VLOOKUP($A12,'Return Data'!$B$7:$R$2843,14,0)</f>
        <v>-2.7328999999999999</v>
      </c>
      <c r="Q12" s="66">
        <f t="shared" si="6"/>
        <v>24</v>
      </c>
      <c r="R12" s="65">
        <f>VLOOKUP($A12,'Return Data'!$B$7:$R$2843,16,0)</f>
        <v>4.6741999999999999</v>
      </c>
      <c r="S12" s="67">
        <f t="shared" si="7"/>
        <v>26</v>
      </c>
    </row>
    <row r="13" spans="1:19" x14ac:dyDescent="0.3">
      <c r="A13" s="82" t="s">
        <v>1397</v>
      </c>
      <c r="B13" s="64">
        <f>VLOOKUP($A13,'Return Data'!$B$7:$R$2843,3,0)</f>
        <v>44365</v>
      </c>
      <c r="C13" s="65">
        <f>VLOOKUP($A13,'Return Data'!$B$7:$R$2843,4,0)</f>
        <v>21.8033</v>
      </c>
      <c r="D13" s="65">
        <f>VLOOKUP($A13,'Return Data'!$B$7:$R$2843,9,0)</f>
        <v>2.9125000000000001</v>
      </c>
      <c r="E13" s="66">
        <f t="shared" si="0"/>
        <v>25</v>
      </c>
      <c r="F13" s="65">
        <f>VLOOKUP($A13,'Return Data'!$B$7:$R$2843,10,0)</f>
        <v>6.4067999999999996</v>
      </c>
      <c r="G13" s="66">
        <f t="shared" si="1"/>
        <v>25</v>
      </c>
      <c r="H13" s="65">
        <f>VLOOKUP($A13,'Return Data'!$B$7:$R$2843,11,0)</f>
        <v>3.4239999999999999</v>
      </c>
      <c r="I13" s="66">
        <f t="shared" si="2"/>
        <v>18</v>
      </c>
      <c r="J13" s="65">
        <f>VLOOKUP($A13,'Return Data'!$B$7:$R$2843,12,0)</f>
        <v>5.1368</v>
      </c>
      <c r="K13" s="66">
        <f t="shared" si="3"/>
        <v>21</v>
      </c>
      <c r="L13" s="65">
        <f>VLOOKUP($A13,'Return Data'!$B$7:$R$2843,13,0)</f>
        <v>5.8074000000000003</v>
      </c>
      <c r="M13" s="66">
        <f t="shared" si="4"/>
        <v>17</v>
      </c>
      <c r="N13" s="65">
        <f>VLOOKUP($A13,'Return Data'!$B$7:$R$2843,17,0)</f>
        <v>7.8975999999999997</v>
      </c>
      <c r="O13" s="66">
        <f t="shared" si="5"/>
        <v>18</v>
      </c>
      <c r="P13" s="65">
        <f>VLOOKUP($A13,'Return Data'!$B$7:$R$2843,14,0)</f>
        <v>8.2355</v>
      </c>
      <c r="Q13" s="66">
        <f t="shared" si="6"/>
        <v>14</v>
      </c>
      <c r="R13" s="65">
        <f>VLOOKUP($A13,'Return Data'!$B$7:$R$2843,16,0)</f>
        <v>7.8582999999999998</v>
      </c>
      <c r="S13" s="67">
        <f t="shared" si="7"/>
        <v>19</v>
      </c>
    </row>
    <row r="14" spans="1:19" x14ac:dyDescent="0.3">
      <c r="A14" s="82" t="s">
        <v>1399</v>
      </c>
      <c r="B14" s="64">
        <f>VLOOKUP($A14,'Return Data'!$B$7:$R$2843,3,0)</f>
        <v>44365</v>
      </c>
      <c r="C14" s="65">
        <f>VLOOKUP($A14,'Return Data'!$B$7:$R$2843,4,0)</f>
        <v>39.344299999999997</v>
      </c>
      <c r="D14" s="65">
        <f>VLOOKUP($A14,'Return Data'!$B$7:$R$2843,9,0)</f>
        <v>3.7044999999999999</v>
      </c>
      <c r="E14" s="66">
        <f t="shared" si="0"/>
        <v>19</v>
      </c>
      <c r="F14" s="65">
        <f>VLOOKUP($A14,'Return Data'!$B$7:$R$2843,10,0)</f>
        <v>7.3528000000000002</v>
      </c>
      <c r="G14" s="66">
        <f t="shared" si="1"/>
        <v>21</v>
      </c>
      <c r="H14" s="65">
        <f>VLOOKUP($A14,'Return Data'!$B$7:$R$2843,11,0)</f>
        <v>3.3277999999999999</v>
      </c>
      <c r="I14" s="66">
        <f t="shared" si="2"/>
        <v>19</v>
      </c>
      <c r="J14" s="65">
        <f>VLOOKUP($A14,'Return Data'!$B$7:$R$2843,12,0)</f>
        <v>5.5366</v>
      </c>
      <c r="K14" s="66">
        <f t="shared" si="3"/>
        <v>12</v>
      </c>
      <c r="L14" s="65">
        <f>VLOOKUP($A14,'Return Data'!$B$7:$R$2843,13,0)</f>
        <v>5.7698999999999998</v>
      </c>
      <c r="M14" s="66">
        <f t="shared" si="4"/>
        <v>19</v>
      </c>
      <c r="N14" s="65">
        <f>VLOOKUP($A14,'Return Data'!$B$7:$R$2843,17,0)</f>
        <v>8.3740000000000006</v>
      </c>
      <c r="O14" s="66">
        <f t="shared" si="5"/>
        <v>13</v>
      </c>
      <c r="P14" s="65">
        <f>VLOOKUP($A14,'Return Data'!$B$7:$R$2843,14,0)</f>
        <v>8.7530999999999999</v>
      </c>
      <c r="Q14" s="66">
        <f t="shared" si="6"/>
        <v>9</v>
      </c>
      <c r="R14" s="65">
        <f>VLOOKUP($A14,'Return Data'!$B$7:$R$2843,16,0)</f>
        <v>8.6030999999999995</v>
      </c>
      <c r="S14" s="67">
        <f t="shared" si="7"/>
        <v>9</v>
      </c>
    </row>
    <row r="15" spans="1:19" x14ac:dyDescent="0.3">
      <c r="A15" s="82" t="s">
        <v>1409</v>
      </c>
      <c r="B15" s="64">
        <f>VLOOKUP($A15,'Return Data'!$B$7:$R$2843,3,0)</f>
        <v>44365</v>
      </c>
      <c r="C15" s="65">
        <f>VLOOKUP($A15,'Return Data'!$B$7:$R$2843,4,0)</f>
        <v>4383.6697000000004</v>
      </c>
      <c r="D15" s="65">
        <f>VLOOKUP($A15,'Return Data'!$B$7:$R$2843,9,0)</f>
        <v>9.6470000000000002</v>
      </c>
      <c r="E15" s="66">
        <f t="shared" si="0"/>
        <v>1</v>
      </c>
      <c r="F15" s="65">
        <f>VLOOKUP($A15,'Return Data'!$B$7:$R$2843,10,0)</f>
        <v>16.732399999999998</v>
      </c>
      <c r="G15" s="66">
        <f t="shared" si="1"/>
        <v>1</v>
      </c>
      <c r="H15" s="65">
        <f>VLOOKUP($A15,'Return Data'!$B$7:$R$2843,11,0)</f>
        <v>16.049800000000001</v>
      </c>
      <c r="I15" s="66">
        <f t="shared" si="2"/>
        <v>1</v>
      </c>
      <c r="J15" s="65">
        <f>VLOOKUP($A15,'Return Data'!$B$7:$R$2843,12,0)</f>
        <v>20.1434</v>
      </c>
      <c r="K15" s="66">
        <f t="shared" si="3"/>
        <v>1</v>
      </c>
      <c r="L15" s="65">
        <f>VLOOKUP($A15,'Return Data'!$B$7:$R$2843,13,0)</f>
        <v>9.3325999999999993</v>
      </c>
      <c r="M15" s="66">
        <f t="shared" si="4"/>
        <v>3</v>
      </c>
      <c r="N15" s="65">
        <f>VLOOKUP($A15,'Return Data'!$B$7:$R$2843,17,0)</f>
        <v>1.8069999999999999</v>
      </c>
      <c r="O15" s="66">
        <f t="shared" si="5"/>
        <v>24</v>
      </c>
      <c r="P15" s="65">
        <f>VLOOKUP($A15,'Return Data'!$B$7:$R$2843,14,0)</f>
        <v>4.4191000000000003</v>
      </c>
      <c r="Q15" s="66">
        <f t="shared" si="6"/>
        <v>20</v>
      </c>
      <c r="R15" s="65">
        <f>VLOOKUP($A15,'Return Data'!$B$7:$R$2843,16,0)</f>
        <v>7.8966000000000003</v>
      </c>
      <c r="S15" s="67">
        <f t="shared" si="7"/>
        <v>18</v>
      </c>
    </row>
    <row r="16" spans="1:19" x14ac:dyDescent="0.3">
      <c r="A16" s="82" t="s">
        <v>1411</v>
      </c>
      <c r="B16" s="64">
        <f>VLOOKUP($A16,'Return Data'!$B$7:$R$2843,3,0)</f>
        <v>44365</v>
      </c>
      <c r="C16" s="65">
        <f>VLOOKUP($A16,'Return Data'!$B$7:$R$2843,4,0)</f>
        <v>25.339600000000001</v>
      </c>
      <c r="D16" s="65">
        <f>VLOOKUP($A16,'Return Data'!$B$7:$R$2843,9,0)</f>
        <v>5.1054000000000004</v>
      </c>
      <c r="E16" s="66">
        <f t="shared" si="0"/>
        <v>6</v>
      </c>
      <c r="F16" s="65">
        <f>VLOOKUP($A16,'Return Data'!$B$7:$R$2843,10,0)</f>
        <v>9.0888000000000009</v>
      </c>
      <c r="G16" s="66">
        <f t="shared" si="1"/>
        <v>5</v>
      </c>
      <c r="H16" s="65">
        <f>VLOOKUP($A16,'Return Data'!$B$7:$R$2843,11,0)</f>
        <v>4.2347999999999999</v>
      </c>
      <c r="I16" s="66">
        <f t="shared" si="2"/>
        <v>7</v>
      </c>
      <c r="J16" s="65">
        <f>VLOOKUP($A16,'Return Data'!$B$7:$R$2843,12,0)</f>
        <v>6.3273000000000001</v>
      </c>
      <c r="K16" s="66">
        <f t="shared" si="3"/>
        <v>5</v>
      </c>
      <c r="L16" s="65">
        <f>VLOOKUP($A16,'Return Data'!$B$7:$R$2843,13,0)</f>
        <v>7.665</v>
      </c>
      <c r="M16" s="66">
        <f t="shared" si="4"/>
        <v>7</v>
      </c>
      <c r="N16" s="65">
        <f>VLOOKUP($A16,'Return Data'!$B$7:$R$2843,17,0)</f>
        <v>9.2489000000000008</v>
      </c>
      <c r="O16" s="66">
        <f t="shared" si="5"/>
        <v>5</v>
      </c>
      <c r="P16" s="65">
        <f>VLOOKUP($A16,'Return Data'!$B$7:$R$2843,14,0)</f>
        <v>9.2044999999999995</v>
      </c>
      <c r="Q16" s="66">
        <f t="shared" si="6"/>
        <v>5</v>
      </c>
      <c r="R16" s="65">
        <f>VLOOKUP($A16,'Return Data'!$B$7:$R$2843,16,0)</f>
        <v>8.7591999999999999</v>
      </c>
      <c r="S16" s="67">
        <f t="shared" si="7"/>
        <v>7</v>
      </c>
    </row>
    <row r="17" spans="1:19" x14ac:dyDescent="0.3">
      <c r="A17" s="82" t="s">
        <v>1413</v>
      </c>
      <c r="B17" s="64">
        <f>VLOOKUP($A17,'Return Data'!$B$7:$R$2843,3,0)</f>
        <v>44365</v>
      </c>
      <c r="C17" s="65">
        <f>VLOOKUP($A17,'Return Data'!$B$7:$R$2843,4,0)</f>
        <v>33.9895</v>
      </c>
      <c r="D17" s="65">
        <f>VLOOKUP($A17,'Return Data'!$B$7:$R$2843,9,0)</f>
        <v>4.1052999999999997</v>
      </c>
      <c r="E17" s="66">
        <f t="shared" si="0"/>
        <v>15</v>
      </c>
      <c r="F17" s="65">
        <f>VLOOKUP($A17,'Return Data'!$B$7:$R$2843,10,0)</f>
        <v>8.7029999999999994</v>
      </c>
      <c r="G17" s="66">
        <f t="shared" si="1"/>
        <v>8</v>
      </c>
      <c r="H17" s="65">
        <f>VLOOKUP($A17,'Return Data'!$B$7:$R$2843,11,0)</f>
        <v>4.0143000000000004</v>
      </c>
      <c r="I17" s="66">
        <f t="shared" si="2"/>
        <v>9</v>
      </c>
      <c r="J17" s="65">
        <f>VLOOKUP($A17,'Return Data'!$B$7:$R$2843,12,0)</f>
        <v>5.7507999999999999</v>
      </c>
      <c r="K17" s="66">
        <f t="shared" si="3"/>
        <v>10</v>
      </c>
      <c r="L17" s="65">
        <f>VLOOKUP($A17,'Return Data'!$B$7:$R$2843,13,0)</f>
        <v>14.7309</v>
      </c>
      <c r="M17" s="66">
        <f t="shared" si="4"/>
        <v>1</v>
      </c>
      <c r="N17" s="65">
        <f>VLOOKUP($A17,'Return Data'!$B$7:$R$2843,17,0)</f>
        <v>6.6685999999999996</v>
      </c>
      <c r="O17" s="66">
        <f t="shared" si="5"/>
        <v>21</v>
      </c>
      <c r="P17" s="65">
        <f>VLOOKUP($A17,'Return Data'!$B$7:$R$2843,14,0)</f>
        <v>4.3863000000000003</v>
      </c>
      <c r="Q17" s="66">
        <f t="shared" si="6"/>
        <v>21</v>
      </c>
      <c r="R17" s="65">
        <f>VLOOKUP($A17,'Return Data'!$B$7:$R$2843,16,0)</f>
        <v>6.9467999999999996</v>
      </c>
      <c r="S17" s="67">
        <f t="shared" si="7"/>
        <v>25</v>
      </c>
    </row>
    <row r="18" spans="1:19" x14ac:dyDescent="0.3">
      <c r="A18" s="82" t="s">
        <v>1415</v>
      </c>
      <c r="B18" s="64">
        <f>VLOOKUP($A18,'Return Data'!$B$7:$R$2843,3,0)</f>
        <v>44365</v>
      </c>
      <c r="C18" s="65">
        <f>VLOOKUP($A18,'Return Data'!$B$7:$R$2843,4,0)</f>
        <v>49.365499999999997</v>
      </c>
      <c r="D18" s="65">
        <f>VLOOKUP($A18,'Return Data'!$B$7:$R$2843,9,0)</f>
        <v>4.8209</v>
      </c>
      <c r="E18" s="66">
        <f t="shared" si="0"/>
        <v>9</v>
      </c>
      <c r="F18" s="65">
        <f>VLOOKUP($A18,'Return Data'!$B$7:$R$2843,10,0)</f>
        <v>8.8327000000000009</v>
      </c>
      <c r="G18" s="66">
        <f t="shared" si="1"/>
        <v>7</v>
      </c>
      <c r="H18" s="65">
        <f>VLOOKUP($A18,'Return Data'!$B$7:$R$2843,11,0)</f>
        <v>4.6965000000000003</v>
      </c>
      <c r="I18" s="66">
        <f t="shared" si="2"/>
        <v>4</v>
      </c>
      <c r="J18" s="65">
        <f>VLOOKUP($A18,'Return Data'!$B$7:$R$2843,12,0)</f>
        <v>6.7614000000000001</v>
      </c>
      <c r="K18" s="66">
        <f t="shared" si="3"/>
        <v>3</v>
      </c>
      <c r="L18" s="65">
        <f>VLOOKUP($A18,'Return Data'!$B$7:$R$2843,13,0)</f>
        <v>7.8478000000000003</v>
      </c>
      <c r="M18" s="66">
        <f t="shared" si="4"/>
        <v>5</v>
      </c>
      <c r="N18" s="65">
        <f>VLOOKUP($A18,'Return Data'!$B$7:$R$2843,17,0)</f>
        <v>9.4815000000000005</v>
      </c>
      <c r="O18" s="66">
        <f t="shared" si="5"/>
        <v>4</v>
      </c>
      <c r="P18" s="65">
        <f>VLOOKUP($A18,'Return Data'!$B$7:$R$2843,14,0)</f>
        <v>9.5177999999999994</v>
      </c>
      <c r="Q18" s="66">
        <f t="shared" si="6"/>
        <v>1</v>
      </c>
      <c r="R18" s="65">
        <f>VLOOKUP($A18,'Return Data'!$B$7:$R$2843,16,0)</f>
        <v>9.1976999999999993</v>
      </c>
      <c r="S18" s="67">
        <f t="shared" si="7"/>
        <v>2</v>
      </c>
    </row>
    <row r="19" spans="1:19" x14ac:dyDescent="0.3">
      <c r="A19" s="82" t="s">
        <v>1417</v>
      </c>
      <c r="B19" s="64">
        <f>VLOOKUP($A19,'Return Data'!$B$7:$R$2843,3,0)</f>
        <v>44365</v>
      </c>
      <c r="C19" s="65">
        <f>VLOOKUP($A19,'Return Data'!$B$7:$R$2843,4,0)</f>
        <v>21.636299999999999</v>
      </c>
      <c r="D19" s="65">
        <f>VLOOKUP($A19,'Return Data'!$B$7:$R$2843,9,0)</f>
        <v>3.2250000000000001</v>
      </c>
      <c r="E19" s="66">
        <f t="shared" si="0"/>
        <v>21</v>
      </c>
      <c r="F19" s="65">
        <f>VLOOKUP($A19,'Return Data'!$B$7:$R$2843,10,0)</f>
        <v>8.9552999999999994</v>
      </c>
      <c r="G19" s="66">
        <f t="shared" si="1"/>
        <v>6</v>
      </c>
      <c r="H19" s="65">
        <f>VLOOKUP($A19,'Return Data'!$B$7:$R$2843,11,0)</f>
        <v>3.5996000000000001</v>
      </c>
      <c r="I19" s="66">
        <f t="shared" si="2"/>
        <v>15</v>
      </c>
      <c r="J19" s="65">
        <f>VLOOKUP($A19,'Return Data'!$B$7:$R$2843,12,0)</f>
        <v>5.1772999999999998</v>
      </c>
      <c r="K19" s="66">
        <f t="shared" si="3"/>
        <v>19</v>
      </c>
      <c r="L19" s="65">
        <f>VLOOKUP($A19,'Return Data'!$B$7:$R$2843,13,0)</f>
        <v>7.1559999999999997</v>
      </c>
      <c r="M19" s="66">
        <f t="shared" si="4"/>
        <v>8</v>
      </c>
      <c r="N19" s="65">
        <f>VLOOKUP($A19,'Return Data'!$B$7:$R$2843,17,0)</f>
        <v>6.6803999999999997</v>
      </c>
      <c r="O19" s="66">
        <f t="shared" si="5"/>
        <v>20</v>
      </c>
      <c r="P19" s="65">
        <f>VLOOKUP($A19,'Return Data'!$B$7:$R$2843,14,0)</f>
        <v>5.8124000000000002</v>
      </c>
      <c r="Q19" s="66">
        <f t="shared" si="6"/>
        <v>17</v>
      </c>
      <c r="R19" s="65">
        <f>VLOOKUP($A19,'Return Data'!$B$7:$R$2843,16,0)</f>
        <v>7.4801000000000002</v>
      </c>
      <c r="S19" s="67">
        <f t="shared" si="7"/>
        <v>21</v>
      </c>
    </row>
    <row r="20" spans="1:19" x14ac:dyDescent="0.3">
      <c r="A20" s="82" t="s">
        <v>1418</v>
      </c>
      <c r="B20" s="64">
        <f>VLOOKUP($A20,'Return Data'!$B$7:$R$2843,3,0)</f>
        <v>44365</v>
      </c>
      <c r="C20" s="65">
        <f>VLOOKUP($A20,'Return Data'!$B$7:$R$2843,4,0)</f>
        <v>47.436799999999998</v>
      </c>
      <c r="D20" s="65">
        <f>VLOOKUP($A20,'Return Data'!$B$7:$R$2843,9,0)</f>
        <v>3.0908000000000002</v>
      </c>
      <c r="E20" s="66">
        <f t="shared" si="0"/>
        <v>23</v>
      </c>
      <c r="F20" s="65">
        <f>VLOOKUP($A20,'Return Data'!$B$7:$R$2843,10,0)</f>
        <v>7.4555999999999996</v>
      </c>
      <c r="G20" s="66">
        <f t="shared" si="1"/>
        <v>20</v>
      </c>
      <c r="H20" s="65">
        <f>VLOOKUP($A20,'Return Data'!$B$7:$R$2843,11,0)</f>
        <v>3.512</v>
      </c>
      <c r="I20" s="66">
        <f t="shared" si="2"/>
        <v>17</v>
      </c>
      <c r="J20" s="65">
        <f>VLOOKUP($A20,'Return Data'!$B$7:$R$2843,12,0)</f>
        <v>5.1599000000000004</v>
      </c>
      <c r="K20" s="66">
        <f t="shared" si="3"/>
        <v>20</v>
      </c>
      <c r="L20" s="65">
        <f>VLOOKUP($A20,'Return Data'!$B$7:$R$2843,13,0)</f>
        <v>5.7934000000000001</v>
      </c>
      <c r="M20" s="66">
        <f t="shared" si="4"/>
        <v>18</v>
      </c>
      <c r="N20" s="65">
        <f>VLOOKUP($A20,'Return Data'!$B$7:$R$2843,17,0)</f>
        <v>8.5337999999999994</v>
      </c>
      <c r="O20" s="66">
        <f t="shared" si="5"/>
        <v>11</v>
      </c>
      <c r="P20" s="65">
        <f>VLOOKUP($A20,'Return Data'!$B$7:$R$2843,14,0)</f>
        <v>8.9826999999999995</v>
      </c>
      <c r="Q20" s="66">
        <f t="shared" si="6"/>
        <v>7</v>
      </c>
      <c r="R20" s="65">
        <f>VLOOKUP($A20,'Return Data'!$B$7:$R$2843,16,0)</f>
        <v>8.6120000000000001</v>
      </c>
      <c r="S20" s="67">
        <f t="shared" si="7"/>
        <v>8</v>
      </c>
    </row>
    <row r="21" spans="1:19" x14ac:dyDescent="0.3">
      <c r="A21" s="82" t="s">
        <v>1421</v>
      </c>
      <c r="B21" s="64">
        <f>VLOOKUP($A21,'Return Data'!$B$7:$R$2843,3,0)</f>
        <v>44365</v>
      </c>
      <c r="C21" s="65">
        <f>VLOOKUP($A21,'Return Data'!$B$7:$R$2843,4,0)</f>
        <v>1872.2937999999999</v>
      </c>
      <c r="D21" s="65">
        <f>VLOOKUP($A21,'Return Data'!$B$7:$R$2843,9,0)</f>
        <v>4.3471000000000002</v>
      </c>
      <c r="E21" s="66">
        <f t="shared" si="0"/>
        <v>12</v>
      </c>
      <c r="F21" s="65">
        <f>VLOOKUP($A21,'Return Data'!$B$7:$R$2843,10,0)</f>
        <v>6.5716999999999999</v>
      </c>
      <c r="G21" s="66">
        <f t="shared" si="1"/>
        <v>24</v>
      </c>
      <c r="H21" s="65">
        <f>VLOOKUP($A21,'Return Data'!$B$7:$R$2843,11,0)</f>
        <v>3.3098000000000001</v>
      </c>
      <c r="I21" s="66">
        <f t="shared" si="2"/>
        <v>20</v>
      </c>
      <c r="J21" s="65">
        <f>VLOOKUP($A21,'Return Data'!$B$7:$R$2843,12,0)</f>
        <v>5.6191000000000004</v>
      </c>
      <c r="K21" s="66">
        <f t="shared" si="3"/>
        <v>11</v>
      </c>
      <c r="L21" s="65">
        <f>VLOOKUP($A21,'Return Data'!$B$7:$R$2843,13,0)</f>
        <v>5.5922000000000001</v>
      </c>
      <c r="M21" s="66">
        <f t="shared" si="4"/>
        <v>23</v>
      </c>
      <c r="N21" s="65">
        <f>VLOOKUP($A21,'Return Data'!$B$7:$R$2843,17,0)</f>
        <v>5.3524000000000003</v>
      </c>
      <c r="O21" s="66">
        <f t="shared" si="5"/>
        <v>22</v>
      </c>
      <c r="P21" s="65">
        <f>VLOOKUP($A21,'Return Data'!$B$7:$R$2843,14,0)</f>
        <v>6.9169999999999998</v>
      </c>
      <c r="Q21" s="66">
        <f t="shared" si="6"/>
        <v>15</v>
      </c>
      <c r="R21" s="65">
        <f>VLOOKUP($A21,'Return Data'!$B$7:$R$2843,16,0)</f>
        <v>8.3840000000000003</v>
      </c>
      <c r="S21" s="67">
        <f t="shared" si="7"/>
        <v>14</v>
      </c>
    </row>
    <row r="22" spans="1:19" x14ac:dyDescent="0.3">
      <c r="A22" s="82" t="s">
        <v>1423</v>
      </c>
      <c r="B22" s="64">
        <f>VLOOKUP($A22,'Return Data'!$B$7:$R$2843,3,0)</f>
        <v>44365</v>
      </c>
      <c r="C22" s="65">
        <f>VLOOKUP($A22,'Return Data'!$B$7:$R$2843,4,0)</f>
        <v>3069.4512</v>
      </c>
      <c r="D22" s="65">
        <f>VLOOKUP($A22,'Return Data'!$B$7:$R$2843,9,0)</f>
        <v>3.5756000000000001</v>
      </c>
      <c r="E22" s="66">
        <f t="shared" si="0"/>
        <v>20</v>
      </c>
      <c r="F22" s="65">
        <f>VLOOKUP($A22,'Return Data'!$B$7:$R$2843,10,0)</f>
        <v>8.5058000000000007</v>
      </c>
      <c r="G22" s="66">
        <f t="shared" si="1"/>
        <v>10</v>
      </c>
      <c r="H22" s="65">
        <f>VLOOKUP($A22,'Return Data'!$B$7:$R$2843,11,0)</f>
        <v>3.0949</v>
      </c>
      <c r="I22" s="66">
        <f t="shared" si="2"/>
        <v>23</v>
      </c>
      <c r="J22" s="65">
        <f>VLOOKUP($A22,'Return Data'!$B$7:$R$2843,12,0)</f>
        <v>5.3380999999999998</v>
      </c>
      <c r="K22" s="66">
        <f t="shared" si="3"/>
        <v>16</v>
      </c>
      <c r="L22" s="65">
        <f>VLOOKUP($A22,'Return Data'!$B$7:$R$2843,13,0)</f>
        <v>5.8441000000000001</v>
      </c>
      <c r="M22" s="66">
        <f t="shared" si="4"/>
        <v>16</v>
      </c>
      <c r="N22" s="65">
        <f>VLOOKUP($A22,'Return Data'!$B$7:$R$2843,17,0)</f>
        <v>8.4271999999999991</v>
      </c>
      <c r="O22" s="66">
        <f t="shared" si="5"/>
        <v>12</v>
      </c>
      <c r="P22" s="65">
        <f>VLOOKUP($A22,'Return Data'!$B$7:$R$2843,14,0)</f>
        <v>8.7627000000000006</v>
      </c>
      <c r="Q22" s="66">
        <f t="shared" si="6"/>
        <v>8</v>
      </c>
      <c r="R22" s="65">
        <f>VLOOKUP($A22,'Return Data'!$B$7:$R$2843,16,0)</f>
        <v>8.3047000000000004</v>
      </c>
      <c r="S22" s="67">
        <f t="shared" si="7"/>
        <v>15</v>
      </c>
    </row>
    <row r="23" spans="1:19" x14ac:dyDescent="0.3">
      <c r="A23" s="82" t="s">
        <v>1427</v>
      </c>
      <c r="B23" s="64">
        <f>VLOOKUP($A23,'Return Data'!$B$7:$R$2843,3,0)</f>
        <v>44365</v>
      </c>
      <c r="C23" s="65">
        <f>VLOOKUP($A23,'Return Data'!$B$7:$R$2843,4,0)</f>
        <v>44.131500000000003</v>
      </c>
      <c r="D23" s="65">
        <f>VLOOKUP($A23,'Return Data'!$B$7:$R$2843,9,0)</f>
        <v>5.6161000000000003</v>
      </c>
      <c r="E23" s="66">
        <f t="shared" si="0"/>
        <v>3</v>
      </c>
      <c r="F23" s="65">
        <f>VLOOKUP($A23,'Return Data'!$B$7:$R$2843,10,0)</f>
        <v>9.1494</v>
      </c>
      <c r="G23" s="66">
        <f t="shared" si="1"/>
        <v>4</v>
      </c>
      <c r="H23" s="65">
        <f>VLOOKUP($A23,'Return Data'!$B$7:$R$2843,11,0)</f>
        <v>3.5467</v>
      </c>
      <c r="I23" s="66">
        <f t="shared" si="2"/>
        <v>16</v>
      </c>
      <c r="J23" s="65">
        <f>VLOOKUP($A23,'Return Data'!$B$7:$R$2843,12,0)</f>
        <v>5.7671000000000001</v>
      </c>
      <c r="K23" s="66">
        <f t="shared" si="3"/>
        <v>9</v>
      </c>
      <c r="L23" s="65">
        <f>VLOOKUP($A23,'Return Data'!$B$7:$R$2843,13,0)</f>
        <v>6.6782000000000004</v>
      </c>
      <c r="M23" s="66">
        <f t="shared" si="4"/>
        <v>11</v>
      </c>
      <c r="N23" s="65">
        <f>VLOOKUP($A23,'Return Data'!$B$7:$R$2843,17,0)</f>
        <v>8.8519000000000005</v>
      </c>
      <c r="O23" s="66">
        <f t="shared" si="5"/>
        <v>9</v>
      </c>
      <c r="P23" s="65">
        <f>VLOOKUP($A23,'Return Data'!$B$7:$R$2843,14,0)</f>
        <v>9.2243999999999993</v>
      </c>
      <c r="Q23" s="66">
        <f t="shared" si="6"/>
        <v>4</v>
      </c>
      <c r="R23" s="65">
        <f>VLOOKUP($A23,'Return Data'!$B$7:$R$2843,16,0)</f>
        <v>8.7788000000000004</v>
      </c>
      <c r="S23" s="67">
        <f t="shared" si="7"/>
        <v>5</v>
      </c>
    </row>
    <row r="24" spans="1:19" x14ac:dyDescent="0.3">
      <c r="A24" s="82" t="s">
        <v>1428</v>
      </c>
      <c r="B24" s="64">
        <f>VLOOKUP($A24,'Return Data'!$B$7:$R$2843,3,0)</f>
        <v>44365</v>
      </c>
      <c r="C24" s="65">
        <f>VLOOKUP($A24,'Return Data'!$B$7:$R$2843,4,0)</f>
        <v>21.952500000000001</v>
      </c>
      <c r="D24" s="65">
        <f>VLOOKUP($A24,'Return Data'!$B$7:$R$2843,9,0)</f>
        <v>3.9931999999999999</v>
      </c>
      <c r="E24" s="66">
        <f t="shared" si="0"/>
        <v>16</v>
      </c>
      <c r="F24" s="65">
        <f>VLOOKUP($A24,'Return Data'!$B$7:$R$2843,10,0)</f>
        <v>7.5995999999999997</v>
      </c>
      <c r="G24" s="66">
        <f t="shared" si="1"/>
        <v>18</v>
      </c>
      <c r="H24" s="65">
        <f>VLOOKUP($A24,'Return Data'!$B$7:$R$2843,11,0)</f>
        <v>3.2370000000000001</v>
      </c>
      <c r="I24" s="66">
        <f t="shared" si="2"/>
        <v>22</v>
      </c>
      <c r="J24" s="65">
        <f>VLOOKUP($A24,'Return Data'!$B$7:$R$2843,12,0)</f>
        <v>5.3215000000000003</v>
      </c>
      <c r="K24" s="66">
        <f t="shared" si="3"/>
        <v>17</v>
      </c>
      <c r="L24" s="65">
        <f>VLOOKUP($A24,'Return Data'!$B$7:$R$2843,13,0)</f>
        <v>5.3605</v>
      </c>
      <c r="M24" s="66">
        <f t="shared" si="4"/>
        <v>25</v>
      </c>
      <c r="N24" s="65">
        <f>VLOOKUP($A24,'Return Data'!$B$7:$R$2843,17,0)</f>
        <v>8.3139000000000003</v>
      </c>
      <c r="O24" s="66">
        <f t="shared" si="5"/>
        <v>15</v>
      </c>
      <c r="P24" s="65">
        <f>VLOOKUP($A24,'Return Data'!$B$7:$R$2843,14,0)</f>
        <v>8.6957000000000004</v>
      </c>
      <c r="Q24" s="66">
        <f t="shared" si="6"/>
        <v>10</v>
      </c>
      <c r="R24" s="65">
        <f>VLOOKUP($A24,'Return Data'!$B$7:$R$2843,16,0)</f>
        <v>8.4930000000000003</v>
      </c>
      <c r="S24" s="67">
        <f t="shared" si="7"/>
        <v>11</v>
      </c>
    </row>
    <row r="25" spans="1:19" x14ac:dyDescent="0.3">
      <c r="A25" s="82" t="s">
        <v>1430</v>
      </c>
      <c r="B25" s="64">
        <f>VLOOKUP($A25,'Return Data'!$B$7:$R$2843,3,0)</f>
        <v>44365</v>
      </c>
      <c r="C25" s="65">
        <f>VLOOKUP($A25,'Return Data'!$B$7:$R$2843,4,0)</f>
        <v>12.1272</v>
      </c>
      <c r="D25" s="65">
        <f>VLOOKUP($A25,'Return Data'!$B$7:$R$2843,9,0)</f>
        <v>3.7694000000000001</v>
      </c>
      <c r="E25" s="66">
        <f t="shared" si="0"/>
        <v>18</v>
      </c>
      <c r="F25" s="65">
        <f>VLOOKUP($A25,'Return Data'!$B$7:$R$2843,10,0)</f>
        <v>6.6527000000000003</v>
      </c>
      <c r="G25" s="66">
        <f t="shared" si="1"/>
        <v>23</v>
      </c>
      <c r="H25" s="65">
        <f>VLOOKUP($A25,'Return Data'!$B$7:$R$2843,11,0)</f>
        <v>2.9039999999999999</v>
      </c>
      <c r="I25" s="66">
        <f t="shared" si="2"/>
        <v>24</v>
      </c>
      <c r="J25" s="65">
        <f>VLOOKUP($A25,'Return Data'!$B$7:$R$2843,12,0)</f>
        <v>4.8628</v>
      </c>
      <c r="K25" s="66">
        <f t="shared" si="3"/>
        <v>25</v>
      </c>
      <c r="L25" s="65">
        <f>VLOOKUP($A25,'Return Data'!$B$7:$R$2843,13,0)</f>
        <v>5.2069000000000001</v>
      </c>
      <c r="M25" s="66">
        <f t="shared" si="4"/>
        <v>26</v>
      </c>
      <c r="N25" s="65"/>
      <c r="O25" s="66"/>
      <c r="P25" s="65"/>
      <c r="Q25" s="66"/>
      <c r="R25" s="65">
        <f>VLOOKUP($A25,'Return Data'!$B$7:$R$2843,16,0)</f>
        <v>8.4481000000000002</v>
      </c>
      <c r="S25" s="67">
        <f t="shared" si="7"/>
        <v>13</v>
      </c>
    </row>
    <row r="26" spans="1:19" x14ac:dyDescent="0.3">
      <c r="A26" s="82" t="s">
        <v>1433</v>
      </c>
      <c r="B26" s="64">
        <f>VLOOKUP($A26,'Return Data'!$B$7:$R$2843,3,0)</f>
        <v>44365</v>
      </c>
      <c r="C26" s="65">
        <f>VLOOKUP($A26,'Return Data'!$B$7:$R$2843,4,0)</f>
        <v>12.87</v>
      </c>
      <c r="D26" s="65">
        <f>VLOOKUP($A26,'Return Data'!$B$7:$R$2843,9,0)</f>
        <v>3.1739000000000002</v>
      </c>
      <c r="E26" s="66">
        <f t="shared" si="0"/>
        <v>22</v>
      </c>
      <c r="F26" s="65">
        <f>VLOOKUP($A26,'Return Data'!$B$7:$R$2843,10,0)</f>
        <v>7.8849999999999998</v>
      </c>
      <c r="G26" s="66">
        <f t="shared" si="1"/>
        <v>17</v>
      </c>
      <c r="H26" s="65">
        <f>VLOOKUP($A26,'Return Data'!$B$7:$R$2843,11,0)</f>
        <v>3.7073999999999998</v>
      </c>
      <c r="I26" s="66">
        <f t="shared" si="2"/>
        <v>14</v>
      </c>
      <c r="J26" s="65">
        <f>VLOOKUP($A26,'Return Data'!$B$7:$R$2843,12,0)</f>
        <v>5.4086999999999996</v>
      </c>
      <c r="K26" s="66">
        <f t="shared" si="3"/>
        <v>14</v>
      </c>
      <c r="L26" s="65">
        <f>VLOOKUP($A26,'Return Data'!$B$7:$R$2843,13,0)</f>
        <v>5.7431999999999999</v>
      </c>
      <c r="M26" s="66">
        <f t="shared" si="4"/>
        <v>21</v>
      </c>
      <c r="N26" s="65">
        <f>VLOOKUP($A26,'Return Data'!$B$7:$R$2843,17,0)</f>
        <v>7.9966999999999997</v>
      </c>
      <c r="O26" s="66">
        <f t="shared" ref="O26:O33" si="8">RANK(N26,N$8:N$33,0)</f>
        <v>17</v>
      </c>
      <c r="P26" s="65"/>
      <c r="Q26" s="66"/>
      <c r="R26" s="65">
        <f>VLOOKUP($A26,'Return Data'!$B$7:$R$2843,16,0)</f>
        <v>8.0464000000000002</v>
      </c>
      <c r="S26" s="67">
        <f t="shared" si="7"/>
        <v>17</v>
      </c>
    </row>
    <row r="27" spans="1:19" x14ac:dyDescent="0.3">
      <c r="A27" s="82" t="s">
        <v>1435</v>
      </c>
      <c r="B27" s="64">
        <f>VLOOKUP($A27,'Return Data'!$B$7:$R$2843,3,0)</f>
        <v>44365</v>
      </c>
      <c r="C27" s="65">
        <f>VLOOKUP($A27,'Return Data'!$B$7:$R$2843,4,0)</f>
        <v>43.811399999999999</v>
      </c>
      <c r="D27" s="65">
        <f>VLOOKUP($A27,'Return Data'!$B$7:$R$2843,9,0)</f>
        <v>5.9585999999999997</v>
      </c>
      <c r="E27" s="66">
        <f t="shared" si="0"/>
        <v>2</v>
      </c>
      <c r="F27" s="65">
        <f>VLOOKUP($A27,'Return Data'!$B$7:$R$2843,10,0)</f>
        <v>10.5305</v>
      </c>
      <c r="G27" s="66">
        <f t="shared" si="1"/>
        <v>2</v>
      </c>
      <c r="H27" s="65">
        <f>VLOOKUP($A27,'Return Data'!$B$7:$R$2843,11,0)</f>
        <v>5.5186000000000002</v>
      </c>
      <c r="I27" s="66">
        <f t="shared" si="2"/>
        <v>2</v>
      </c>
      <c r="J27" s="65">
        <f>VLOOKUP($A27,'Return Data'!$B$7:$R$2843,12,0)</f>
        <v>7.2675999999999998</v>
      </c>
      <c r="K27" s="66">
        <f t="shared" si="3"/>
        <v>2</v>
      </c>
      <c r="L27" s="65">
        <f>VLOOKUP($A27,'Return Data'!$B$7:$R$2843,13,0)</f>
        <v>7.7488000000000001</v>
      </c>
      <c r="M27" s="66">
        <f t="shared" si="4"/>
        <v>6</v>
      </c>
      <c r="N27" s="65">
        <f>VLOOKUP($A27,'Return Data'!$B$7:$R$2843,17,0)</f>
        <v>9.1727000000000007</v>
      </c>
      <c r="O27" s="66">
        <f t="shared" si="8"/>
        <v>7</v>
      </c>
      <c r="P27" s="65">
        <f>VLOOKUP($A27,'Return Data'!$B$7:$R$2843,14,0)</f>
        <v>9.1547000000000001</v>
      </c>
      <c r="Q27" s="66">
        <f t="shared" ref="Q27:Q33" si="9">RANK(P27,P$8:P$33,0)</f>
        <v>6</v>
      </c>
      <c r="R27" s="65">
        <f>VLOOKUP($A27,'Return Data'!$B$7:$R$2843,16,0)</f>
        <v>8.8222000000000005</v>
      </c>
      <c r="S27" s="67">
        <f t="shared" si="7"/>
        <v>4</v>
      </c>
    </row>
    <row r="28" spans="1:19" x14ac:dyDescent="0.3">
      <c r="A28" s="82" t="s">
        <v>1437</v>
      </c>
      <c r="B28" s="64">
        <f>VLOOKUP($A28,'Return Data'!$B$7:$R$2843,3,0)</f>
        <v>44365</v>
      </c>
      <c r="C28" s="65">
        <f>VLOOKUP($A28,'Return Data'!$B$7:$R$2843,4,0)</f>
        <v>38.482199999999999</v>
      </c>
      <c r="D28" s="65">
        <f>VLOOKUP($A28,'Return Data'!$B$7:$R$2843,9,0)</f>
        <v>4.8357000000000001</v>
      </c>
      <c r="E28" s="66">
        <f t="shared" si="0"/>
        <v>8</v>
      </c>
      <c r="F28" s="65">
        <f>VLOOKUP($A28,'Return Data'!$B$7:$R$2843,10,0)</f>
        <v>8.1263000000000005</v>
      </c>
      <c r="G28" s="66">
        <f t="shared" si="1"/>
        <v>15</v>
      </c>
      <c r="H28" s="65">
        <f>VLOOKUP($A28,'Return Data'!$B$7:$R$2843,11,0)</f>
        <v>3.8206000000000002</v>
      </c>
      <c r="I28" s="66">
        <f t="shared" si="2"/>
        <v>12</v>
      </c>
      <c r="J28" s="65">
        <f>VLOOKUP($A28,'Return Data'!$B$7:$R$2843,12,0)</f>
        <v>4.9901</v>
      </c>
      <c r="K28" s="66">
        <f t="shared" si="3"/>
        <v>24</v>
      </c>
      <c r="L28" s="65">
        <f>VLOOKUP($A28,'Return Data'!$B$7:$R$2843,13,0)</f>
        <v>5.7606999999999999</v>
      </c>
      <c r="M28" s="66">
        <f t="shared" si="4"/>
        <v>20</v>
      </c>
      <c r="N28" s="65">
        <f>VLOOKUP($A28,'Return Data'!$B$7:$R$2843,17,0)</f>
        <v>10.8986</v>
      </c>
      <c r="O28" s="66">
        <f t="shared" si="8"/>
        <v>1</v>
      </c>
      <c r="P28" s="65">
        <f>VLOOKUP($A28,'Return Data'!$B$7:$R$2843,14,0)</f>
        <v>4.8967000000000001</v>
      </c>
      <c r="Q28" s="66">
        <f t="shared" si="9"/>
        <v>19</v>
      </c>
      <c r="R28" s="65">
        <f>VLOOKUP($A28,'Return Data'!$B$7:$R$2843,16,0)</f>
        <v>7.6811999999999996</v>
      </c>
      <c r="S28" s="67">
        <f t="shared" si="7"/>
        <v>20</v>
      </c>
    </row>
    <row r="29" spans="1:19" x14ac:dyDescent="0.3">
      <c r="A29" s="82" t="s">
        <v>1439</v>
      </c>
      <c r="B29" s="64">
        <f>VLOOKUP($A29,'Return Data'!$B$7:$R$2843,3,0)</f>
        <v>44365</v>
      </c>
      <c r="C29" s="65">
        <f>VLOOKUP($A29,'Return Data'!$B$7:$R$2843,4,0)</f>
        <v>36.830599999999997</v>
      </c>
      <c r="D29" s="65">
        <f>VLOOKUP($A29,'Return Data'!$B$7:$R$2843,9,0)</f>
        <v>2.6753999999999998</v>
      </c>
      <c r="E29" s="66">
        <f t="shared" si="0"/>
        <v>26</v>
      </c>
      <c r="F29" s="65">
        <f>VLOOKUP($A29,'Return Data'!$B$7:$R$2843,10,0)</f>
        <v>8.6795000000000009</v>
      </c>
      <c r="G29" s="66">
        <f t="shared" si="1"/>
        <v>9</v>
      </c>
      <c r="H29" s="65">
        <f>VLOOKUP($A29,'Return Data'!$B$7:$R$2843,11,0)</f>
        <v>2.7997999999999998</v>
      </c>
      <c r="I29" s="66">
        <f t="shared" si="2"/>
        <v>25</v>
      </c>
      <c r="J29" s="65">
        <f>VLOOKUP($A29,'Return Data'!$B$7:$R$2843,12,0)</f>
        <v>5.0382999999999996</v>
      </c>
      <c r="K29" s="66">
        <f t="shared" si="3"/>
        <v>23</v>
      </c>
      <c r="L29" s="65">
        <f>VLOOKUP($A29,'Return Data'!$B$7:$R$2843,13,0)</f>
        <v>12.4392</v>
      </c>
      <c r="M29" s="66">
        <f t="shared" si="4"/>
        <v>2</v>
      </c>
      <c r="N29" s="65">
        <f>VLOOKUP($A29,'Return Data'!$B$7:$R$2843,17,0)</f>
        <v>8.0687999999999995</v>
      </c>
      <c r="O29" s="66">
        <f t="shared" si="8"/>
        <v>16</v>
      </c>
      <c r="P29" s="65">
        <f>VLOOKUP($A29,'Return Data'!$B$7:$R$2843,14,0)</f>
        <v>4.9798999999999998</v>
      </c>
      <c r="Q29" s="66">
        <f t="shared" si="9"/>
        <v>18</v>
      </c>
      <c r="R29" s="65">
        <f>VLOOKUP($A29,'Return Data'!$B$7:$R$2843,16,0)</f>
        <v>7.3441000000000001</v>
      </c>
      <c r="S29" s="67">
        <f t="shared" si="7"/>
        <v>22</v>
      </c>
    </row>
    <row r="30" spans="1:19" x14ac:dyDescent="0.3">
      <c r="A30" s="82" t="s">
        <v>1440</v>
      </c>
      <c r="B30" s="64">
        <f>VLOOKUP($A30,'Return Data'!$B$7:$R$2843,3,0)</f>
        <v>44365</v>
      </c>
      <c r="C30" s="65">
        <f>VLOOKUP($A30,'Return Data'!$B$7:$R$2843,4,0)</f>
        <v>26.38</v>
      </c>
      <c r="D30" s="65">
        <f>VLOOKUP($A30,'Return Data'!$B$7:$R$2843,9,0)</f>
        <v>4.9752000000000001</v>
      </c>
      <c r="E30" s="66">
        <f t="shared" si="0"/>
        <v>7</v>
      </c>
      <c r="F30" s="65">
        <f>VLOOKUP($A30,'Return Data'!$B$7:$R$2843,10,0)</f>
        <v>7.4916</v>
      </c>
      <c r="G30" s="66">
        <f t="shared" si="1"/>
        <v>19</v>
      </c>
      <c r="H30" s="65">
        <f>VLOOKUP($A30,'Return Data'!$B$7:$R$2843,11,0)</f>
        <v>2.7825000000000002</v>
      </c>
      <c r="I30" s="66">
        <f t="shared" si="2"/>
        <v>26</v>
      </c>
      <c r="J30" s="65">
        <f>VLOOKUP($A30,'Return Data'!$B$7:$R$2843,12,0)</f>
        <v>5.2333999999999996</v>
      </c>
      <c r="K30" s="66">
        <f t="shared" si="3"/>
        <v>18</v>
      </c>
      <c r="L30" s="65">
        <f>VLOOKUP($A30,'Return Data'!$B$7:$R$2843,13,0)</f>
        <v>5.6764000000000001</v>
      </c>
      <c r="M30" s="66">
        <f t="shared" si="4"/>
        <v>22</v>
      </c>
      <c r="N30" s="65">
        <f>VLOOKUP($A30,'Return Data'!$B$7:$R$2843,17,0)</f>
        <v>8.3543000000000003</v>
      </c>
      <c r="O30" s="66">
        <f t="shared" si="8"/>
        <v>14</v>
      </c>
      <c r="P30" s="65">
        <f>VLOOKUP($A30,'Return Data'!$B$7:$R$2843,14,0)</f>
        <v>8.6624999999999996</v>
      </c>
      <c r="Q30" s="66">
        <f t="shared" si="9"/>
        <v>11</v>
      </c>
      <c r="R30" s="65">
        <f>VLOOKUP($A30,'Return Data'!$B$7:$R$2843,16,0)</f>
        <v>8.5106000000000002</v>
      </c>
      <c r="S30" s="67">
        <f t="shared" si="7"/>
        <v>10</v>
      </c>
    </row>
    <row r="31" spans="1:19" x14ac:dyDescent="0.3">
      <c r="A31" s="82" t="s">
        <v>1443</v>
      </c>
      <c r="B31" s="64">
        <f>VLOOKUP($A31,'Return Data'!$B$7:$R$2843,3,0)</f>
        <v>44365</v>
      </c>
      <c r="C31" s="65">
        <f>VLOOKUP($A31,'Return Data'!$B$7:$R$2843,4,0)</f>
        <v>34.973500000000001</v>
      </c>
      <c r="D31" s="65">
        <f>VLOOKUP($A31,'Return Data'!$B$7:$R$2843,9,0)</f>
        <v>3.0512999999999999</v>
      </c>
      <c r="E31" s="66">
        <f t="shared" si="0"/>
        <v>24</v>
      </c>
      <c r="F31" s="65">
        <f>VLOOKUP($A31,'Return Data'!$B$7:$R$2843,10,0)</f>
        <v>5.8407</v>
      </c>
      <c r="G31" s="66">
        <f t="shared" si="1"/>
        <v>26</v>
      </c>
      <c r="H31" s="65">
        <f>VLOOKUP($A31,'Return Data'!$B$7:$R$2843,11,0)</f>
        <v>3.7241</v>
      </c>
      <c r="I31" s="66">
        <f t="shared" si="2"/>
        <v>13</v>
      </c>
      <c r="J31" s="65">
        <f>VLOOKUP($A31,'Return Data'!$B$7:$R$2843,12,0)</f>
        <v>4.7701000000000002</v>
      </c>
      <c r="K31" s="66">
        <f t="shared" si="3"/>
        <v>26</v>
      </c>
      <c r="L31" s="65">
        <f>VLOOKUP($A31,'Return Data'!$B$7:$R$2843,13,0)</f>
        <v>5.8804999999999996</v>
      </c>
      <c r="M31" s="66">
        <f t="shared" si="4"/>
        <v>15</v>
      </c>
      <c r="N31" s="65">
        <f>VLOOKUP($A31,'Return Data'!$B$7:$R$2843,17,0)</f>
        <v>5.2900999999999998</v>
      </c>
      <c r="O31" s="66">
        <f t="shared" si="8"/>
        <v>23</v>
      </c>
      <c r="P31" s="65">
        <f>VLOOKUP($A31,'Return Data'!$B$7:$R$2843,14,0)</f>
        <v>3.7109000000000001</v>
      </c>
      <c r="Q31" s="66">
        <f t="shared" si="9"/>
        <v>23</v>
      </c>
      <c r="R31" s="65">
        <f>VLOOKUP($A31,'Return Data'!$B$7:$R$2843,16,0)</f>
        <v>7.0757000000000003</v>
      </c>
      <c r="S31" s="67">
        <f t="shared" si="7"/>
        <v>24</v>
      </c>
    </row>
    <row r="32" spans="1:19" x14ac:dyDescent="0.3">
      <c r="A32" s="82" t="s">
        <v>1445</v>
      </c>
      <c r="B32" s="64">
        <f>VLOOKUP($A32,'Return Data'!$B$7:$R$2843,3,0)</f>
        <v>44365</v>
      </c>
      <c r="C32" s="65">
        <f>VLOOKUP($A32,'Return Data'!$B$7:$R$2843,4,0)</f>
        <v>41.013199999999998</v>
      </c>
      <c r="D32" s="65">
        <f>VLOOKUP($A32,'Return Data'!$B$7:$R$2843,9,0)</f>
        <v>4.2005999999999997</v>
      </c>
      <c r="E32" s="66">
        <f t="shared" si="0"/>
        <v>13</v>
      </c>
      <c r="F32" s="65">
        <f>VLOOKUP($A32,'Return Data'!$B$7:$R$2843,10,0)</f>
        <v>8.0014000000000003</v>
      </c>
      <c r="G32" s="66">
        <f t="shared" si="1"/>
        <v>16</v>
      </c>
      <c r="H32" s="65">
        <f>VLOOKUP($A32,'Return Data'!$B$7:$R$2843,11,0)</f>
        <v>3.2507999999999999</v>
      </c>
      <c r="I32" s="66">
        <f t="shared" si="2"/>
        <v>21</v>
      </c>
      <c r="J32" s="65">
        <f>VLOOKUP($A32,'Return Data'!$B$7:$R$2843,12,0)</f>
        <v>5.3880999999999997</v>
      </c>
      <c r="K32" s="66">
        <f t="shared" si="3"/>
        <v>15</v>
      </c>
      <c r="L32" s="65">
        <f>VLOOKUP($A32,'Return Data'!$B$7:$R$2843,13,0)</f>
        <v>6.1772999999999998</v>
      </c>
      <c r="M32" s="66">
        <f t="shared" si="4"/>
        <v>14</v>
      </c>
      <c r="N32" s="65">
        <f>VLOOKUP($A32,'Return Data'!$B$7:$R$2843,17,0)</f>
        <v>8.5850000000000009</v>
      </c>
      <c r="O32" s="66">
        <f t="shared" si="8"/>
        <v>10</v>
      </c>
      <c r="P32" s="65">
        <f>VLOOKUP($A32,'Return Data'!$B$7:$R$2843,14,0)</f>
        <v>6.7895000000000003</v>
      </c>
      <c r="Q32" s="66">
        <f t="shared" si="9"/>
        <v>16</v>
      </c>
      <c r="R32" s="65">
        <f>VLOOKUP($A32,'Return Data'!$B$7:$R$2843,16,0)</f>
        <v>8.1315000000000008</v>
      </c>
      <c r="S32" s="67">
        <f t="shared" si="7"/>
        <v>16</v>
      </c>
    </row>
    <row r="33" spans="1:19" x14ac:dyDescent="0.3">
      <c r="A33" s="82" t="s">
        <v>1446</v>
      </c>
      <c r="B33" s="64">
        <f>VLOOKUP($A33,'Return Data'!$B$7:$R$2843,3,0)</f>
        <v>44365</v>
      </c>
      <c r="C33" s="65">
        <f>VLOOKUP($A33,'Return Data'!$B$7:$R$2843,4,0)</f>
        <v>24.722000000000001</v>
      </c>
      <c r="D33" s="65">
        <f>VLOOKUP($A33,'Return Data'!$B$7:$R$2843,9,0)</f>
        <v>5.2575000000000003</v>
      </c>
      <c r="E33" s="66">
        <f t="shared" si="0"/>
        <v>4</v>
      </c>
      <c r="F33" s="65">
        <f>VLOOKUP($A33,'Return Data'!$B$7:$R$2843,10,0)</f>
        <v>8.1729000000000003</v>
      </c>
      <c r="G33" s="66">
        <f t="shared" si="1"/>
        <v>13</v>
      </c>
      <c r="H33" s="65">
        <f>VLOOKUP($A33,'Return Data'!$B$7:$R$2843,11,0)</f>
        <v>3.9895</v>
      </c>
      <c r="I33" s="66">
        <f t="shared" si="2"/>
        <v>10</v>
      </c>
      <c r="J33" s="65">
        <f>VLOOKUP($A33,'Return Data'!$B$7:$R$2843,12,0)</f>
        <v>5.8426</v>
      </c>
      <c r="K33" s="66">
        <f t="shared" si="3"/>
        <v>7</v>
      </c>
      <c r="L33" s="65">
        <f>VLOOKUP($A33,'Return Data'!$B$7:$R$2843,13,0)</f>
        <v>6.6048999999999998</v>
      </c>
      <c r="M33" s="66">
        <f t="shared" si="4"/>
        <v>12</v>
      </c>
      <c r="N33" s="65">
        <f>VLOOKUP($A33,'Return Data'!$B$7:$R$2843,17,0)</f>
        <v>9.0181000000000004</v>
      </c>
      <c r="O33" s="66">
        <f t="shared" si="8"/>
        <v>8</v>
      </c>
      <c r="P33" s="65">
        <f>VLOOKUP($A33,'Return Data'!$B$7:$R$2843,14,0)</f>
        <v>4.3178000000000001</v>
      </c>
      <c r="Q33" s="66">
        <f t="shared" si="9"/>
        <v>22</v>
      </c>
      <c r="R33" s="65">
        <f>VLOOKUP($A33,'Return Data'!$B$7:$R$2843,16,0)</f>
        <v>7.2793000000000001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4.3963153846153853</v>
      </c>
      <c r="E35" s="88"/>
      <c r="F35" s="89">
        <f>AVERAGE(F8:F33)</f>
        <v>8.3780615384615391</v>
      </c>
      <c r="G35" s="88"/>
      <c r="H35" s="89">
        <f>AVERAGE(H8:H33)</f>
        <v>4.233080769230769</v>
      </c>
      <c r="I35" s="88"/>
      <c r="J35" s="89">
        <f>AVERAGE(J8:J33)</f>
        <v>6.1546307692307698</v>
      </c>
      <c r="K35" s="88"/>
      <c r="L35" s="89">
        <f>AVERAGE(L8:L33)</f>
        <v>7.0549038461538469</v>
      </c>
      <c r="M35" s="88"/>
      <c r="N35" s="89">
        <f>AVERAGE(N8:N33)</f>
        <v>7.5197000000000003</v>
      </c>
      <c r="O35" s="88"/>
      <c r="P35" s="89">
        <f>AVERAGE(P8:P33)</f>
        <v>6.9988874999999995</v>
      </c>
      <c r="Q35" s="88"/>
      <c r="R35" s="89">
        <f>AVERAGE(R8:R33)</f>
        <v>8.110953846153846</v>
      </c>
      <c r="S35" s="90"/>
    </row>
    <row r="36" spans="1:19" x14ac:dyDescent="0.3">
      <c r="A36" s="87" t="s">
        <v>28</v>
      </c>
      <c r="B36" s="88"/>
      <c r="C36" s="88"/>
      <c r="D36" s="89">
        <f>MIN(D8:D33)</f>
        <v>2.6753999999999998</v>
      </c>
      <c r="E36" s="88"/>
      <c r="F36" s="89">
        <f>MIN(F8:F33)</f>
        <v>5.8407</v>
      </c>
      <c r="G36" s="88"/>
      <c r="H36" s="89">
        <f>MIN(H8:H33)</f>
        <v>2.7825000000000002</v>
      </c>
      <c r="I36" s="88"/>
      <c r="J36" s="89">
        <f>MIN(J8:J33)</f>
        <v>4.7701000000000002</v>
      </c>
      <c r="K36" s="88"/>
      <c r="L36" s="89">
        <f>MIN(L8:L33)</f>
        <v>5.2069000000000001</v>
      </c>
      <c r="M36" s="88"/>
      <c r="N36" s="89">
        <f>MIN(N8:N33)</f>
        <v>-5.2144000000000004</v>
      </c>
      <c r="O36" s="88"/>
      <c r="P36" s="89">
        <f>MIN(P8:P33)</f>
        <v>-2.7328999999999999</v>
      </c>
      <c r="Q36" s="88"/>
      <c r="R36" s="89">
        <f>MIN(R8:R33)</f>
        <v>4.6741999999999999</v>
      </c>
      <c r="S36" s="90"/>
    </row>
    <row r="37" spans="1:19" ht="15" thickBot="1" x14ac:dyDescent="0.35">
      <c r="A37" s="91" t="s">
        <v>29</v>
      </c>
      <c r="B37" s="92"/>
      <c r="C37" s="92"/>
      <c r="D37" s="93">
        <f>MAX(D8:D33)</f>
        <v>9.6470000000000002</v>
      </c>
      <c r="E37" s="92"/>
      <c r="F37" s="93">
        <f>MAX(F8:F33)</f>
        <v>16.732399999999998</v>
      </c>
      <c r="G37" s="92"/>
      <c r="H37" s="93">
        <f>MAX(H8:H33)</f>
        <v>16.049800000000001</v>
      </c>
      <c r="I37" s="92"/>
      <c r="J37" s="93">
        <f>MAX(J8:J33)</f>
        <v>20.1434</v>
      </c>
      <c r="K37" s="92"/>
      <c r="L37" s="93">
        <f>MAX(L8:L33)</f>
        <v>14.7309</v>
      </c>
      <c r="M37" s="92"/>
      <c r="N37" s="93">
        <f>MAX(N8:N33)</f>
        <v>10.8986</v>
      </c>
      <c r="O37" s="92"/>
      <c r="P37" s="93">
        <f>MAX(P8:P33)</f>
        <v>9.5177999999999994</v>
      </c>
      <c r="Q37" s="92"/>
      <c r="R37" s="93">
        <f>MAX(R8:R33)</f>
        <v>9.4327000000000005</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44365</v>
      </c>
      <c r="C8" s="65">
        <f>VLOOKUP($A8,'Return Data'!$B$7:$R$2843,4,0)</f>
        <v>37.078800000000001</v>
      </c>
      <c r="D8" s="65">
        <f>VLOOKUP($A8,'Return Data'!$B$7:$R$2843,9,0)</f>
        <v>4.4432999999999998</v>
      </c>
      <c r="E8" s="66">
        <f t="shared" ref="E8:E33" si="0">RANK(D8,D$8:D$33,0)</f>
        <v>7</v>
      </c>
      <c r="F8" s="65">
        <f>VLOOKUP($A8,'Return Data'!$B$7:$R$2843,10,0)</f>
        <v>8.5990000000000002</v>
      </c>
      <c r="G8" s="66">
        <f t="shared" ref="G8:G33" si="1">RANK(F8,F$8:F$33,0)</f>
        <v>3</v>
      </c>
      <c r="H8" s="65">
        <f>VLOOKUP($A8,'Return Data'!$B$7:$R$2843,11,0)</f>
        <v>3.7696999999999998</v>
      </c>
      <c r="I8" s="66">
        <f t="shared" ref="I8:I33" si="2">RANK(H8,H$8:H$33,0)</f>
        <v>6</v>
      </c>
      <c r="J8" s="65">
        <f>VLOOKUP($A8,'Return Data'!$B$7:$R$2843,12,0)</f>
        <v>5.7546999999999997</v>
      </c>
      <c r="K8" s="66">
        <f t="shared" ref="K8:K33" si="3">RANK(J8,J$8:J$33,0)</f>
        <v>5</v>
      </c>
      <c r="L8" s="65">
        <f>VLOOKUP($A8,'Return Data'!$B$7:$R$2843,13,0)</f>
        <v>8.4025999999999996</v>
      </c>
      <c r="M8" s="66">
        <f t="shared" ref="M8:M33" si="4">RANK(L8,L$8:L$33,0)</f>
        <v>4</v>
      </c>
      <c r="N8" s="65">
        <f>VLOOKUP($A8,'Return Data'!$B$7:$R$2843,17,0)</f>
        <v>8.4619</v>
      </c>
      <c r="O8" s="66">
        <f t="shared" ref="O8:O24" si="5">RANK(N8,N$8:N$33,0)</f>
        <v>7</v>
      </c>
      <c r="P8" s="65">
        <f>VLOOKUP($A8,'Return Data'!$B$7:$R$2843,14,0)</f>
        <v>8.6582000000000008</v>
      </c>
      <c r="Q8" s="66">
        <f t="shared" ref="Q8:Q24" si="6">RANK(P8,P$8:P$33,0)</f>
        <v>3</v>
      </c>
      <c r="R8" s="65">
        <f>VLOOKUP($A8,'Return Data'!$B$7:$R$2843,16,0)</f>
        <v>7.4985999999999997</v>
      </c>
      <c r="S8" s="67">
        <f t="shared" ref="S8:S33" si="7">RANK(R8,R$8:R$33,0)</f>
        <v>11</v>
      </c>
    </row>
    <row r="9" spans="1:19" x14ac:dyDescent="0.3">
      <c r="A9" s="82" t="s">
        <v>1390</v>
      </c>
      <c r="B9" s="64">
        <f>VLOOKUP($A9,'Return Data'!$B$7:$R$2843,3,0)</f>
        <v>44365</v>
      </c>
      <c r="C9" s="65">
        <f>VLOOKUP($A9,'Return Data'!$B$7:$R$2843,4,0)</f>
        <v>24.189499999999999</v>
      </c>
      <c r="D9" s="65">
        <f>VLOOKUP($A9,'Return Data'!$B$7:$R$2843,9,0)</f>
        <v>3.8481000000000001</v>
      </c>
      <c r="E9" s="66">
        <f t="shared" si="0"/>
        <v>10</v>
      </c>
      <c r="F9" s="65">
        <f>VLOOKUP($A9,'Return Data'!$B$7:$R$2843,10,0)</f>
        <v>7.4592000000000001</v>
      </c>
      <c r="G9" s="66">
        <f t="shared" si="1"/>
        <v>14</v>
      </c>
      <c r="H9" s="65">
        <f>VLOOKUP($A9,'Return Data'!$B$7:$R$2843,11,0)</f>
        <v>3.3258000000000001</v>
      </c>
      <c r="I9" s="66">
        <f t="shared" si="2"/>
        <v>9</v>
      </c>
      <c r="J9" s="65">
        <f>VLOOKUP($A9,'Return Data'!$B$7:$R$2843,12,0)</f>
        <v>5.1035000000000004</v>
      </c>
      <c r="K9" s="66">
        <f t="shared" si="3"/>
        <v>8</v>
      </c>
      <c r="L9" s="65">
        <f>VLOOKUP($A9,'Return Data'!$B$7:$R$2843,13,0)</f>
        <v>6.0133999999999999</v>
      </c>
      <c r="M9" s="66">
        <f t="shared" si="4"/>
        <v>11</v>
      </c>
      <c r="N9" s="65">
        <f>VLOOKUP($A9,'Return Data'!$B$7:$R$2843,17,0)</f>
        <v>8.8851999999999993</v>
      </c>
      <c r="O9" s="66">
        <f t="shared" si="5"/>
        <v>3</v>
      </c>
      <c r="P9" s="65">
        <f>VLOOKUP($A9,'Return Data'!$B$7:$R$2843,14,0)</f>
        <v>8.5350000000000001</v>
      </c>
      <c r="Q9" s="66">
        <f t="shared" si="6"/>
        <v>4</v>
      </c>
      <c r="R9" s="65">
        <f>VLOOKUP($A9,'Return Data'!$B$7:$R$2843,16,0)</f>
        <v>8.0486000000000004</v>
      </c>
      <c r="S9" s="67">
        <f t="shared" si="7"/>
        <v>4</v>
      </c>
    </row>
    <row r="10" spans="1:19" x14ac:dyDescent="0.3">
      <c r="A10" s="82" t="s">
        <v>1391</v>
      </c>
      <c r="B10" s="64">
        <f>VLOOKUP($A10,'Return Data'!$B$7:$R$2843,3,0)</f>
        <v>44365</v>
      </c>
      <c r="C10" s="65">
        <f>VLOOKUP($A10,'Return Data'!$B$7:$R$2843,4,0)</f>
        <v>23.129799999999999</v>
      </c>
      <c r="D10" s="65">
        <f>VLOOKUP($A10,'Return Data'!$B$7:$R$2843,9,0)</f>
        <v>3.4154</v>
      </c>
      <c r="E10" s="66">
        <f t="shared" si="0"/>
        <v>14</v>
      </c>
      <c r="F10" s="65">
        <f>VLOOKUP($A10,'Return Data'!$B$7:$R$2843,10,0)</f>
        <v>7.5243000000000002</v>
      </c>
      <c r="G10" s="66">
        <f t="shared" si="1"/>
        <v>13</v>
      </c>
      <c r="H10" s="65">
        <f>VLOOKUP($A10,'Return Data'!$B$7:$R$2843,11,0)</f>
        <v>3.944</v>
      </c>
      <c r="I10" s="66">
        <f t="shared" si="2"/>
        <v>4</v>
      </c>
      <c r="J10" s="65">
        <f>VLOOKUP($A10,'Return Data'!$B$7:$R$2843,12,0)</f>
        <v>4.72</v>
      </c>
      <c r="K10" s="66">
        <f t="shared" si="3"/>
        <v>13</v>
      </c>
      <c r="L10" s="65">
        <f>VLOOKUP($A10,'Return Data'!$B$7:$R$2843,13,0)</f>
        <v>5.6363000000000003</v>
      </c>
      <c r="M10" s="66">
        <f t="shared" si="4"/>
        <v>13</v>
      </c>
      <c r="N10" s="65">
        <f>VLOOKUP($A10,'Return Data'!$B$7:$R$2843,17,0)</f>
        <v>6.8665000000000003</v>
      </c>
      <c r="O10" s="66">
        <f t="shared" si="5"/>
        <v>19</v>
      </c>
      <c r="P10" s="65">
        <f>VLOOKUP($A10,'Return Data'!$B$7:$R$2843,14,0)</f>
        <v>7.4808000000000003</v>
      </c>
      <c r="Q10" s="66">
        <f t="shared" si="6"/>
        <v>14</v>
      </c>
      <c r="R10" s="65">
        <f>VLOOKUP($A10,'Return Data'!$B$7:$R$2843,16,0)</f>
        <v>7.9396000000000004</v>
      </c>
      <c r="S10" s="67">
        <f t="shared" si="7"/>
        <v>6</v>
      </c>
    </row>
    <row r="11" spans="1:19" x14ac:dyDescent="0.3">
      <c r="A11" s="82" t="s">
        <v>1393</v>
      </c>
      <c r="B11" s="64">
        <f>VLOOKUP($A11,'Return Data'!$B$7:$R$2843,3,0)</f>
        <v>44365</v>
      </c>
      <c r="C11" s="65">
        <f>VLOOKUP($A11,'Return Data'!$B$7:$R$2843,4,0)</f>
        <v>24.8278</v>
      </c>
      <c r="D11" s="65">
        <f>VLOOKUP($A11,'Return Data'!$B$7:$R$2843,9,0)</f>
        <v>3.8060999999999998</v>
      </c>
      <c r="E11" s="66">
        <f t="shared" si="0"/>
        <v>11</v>
      </c>
      <c r="F11" s="65">
        <f>VLOOKUP($A11,'Return Data'!$B$7:$R$2843,10,0)</f>
        <v>7.5523999999999996</v>
      </c>
      <c r="G11" s="66">
        <f t="shared" si="1"/>
        <v>11</v>
      </c>
      <c r="H11" s="65">
        <f>VLOOKUP($A11,'Return Data'!$B$7:$R$2843,11,0)</f>
        <v>3.1488999999999998</v>
      </c>
      <c r="I11" s="66">
        <f t="shared" si="2"/>
        <v>11</v>
      </c>
      <c r="J11" s="65">
        <f>VLOOKUP($A11,'Return Data'!$B$7:$R$2843,12,0)</f>
        <v>5.5298999999999996</v>
      </c>
      <c r="K11" s="66">
        <f t="shared" si="3"/>
        <v>6</v>
      </c>
      <c r="L11" s="65">
        <f>VLOOKUP($A11,'Return Data'!$B$7:$R$2843,13,0)</f>
        <v>6.1394000000000002</v>
      </c>
      <c r="M11" s="66">
        <f t="shared" si="4"/>
        <v>9</v>
      </c>
      <c r="N11" s="65">
        <f>VLOOKUP($A11,'Return Data'!$B$7:$R$2843,17,0)</f>
        <v>8.8976000000000006</v>
      </c>
      <c r="O11" s="66">
        <f t="shared" si="5"/>
        <v>2</v>
      </c>
      <c r="P11" s="65">
        <f>VLOOKUP($A11,'Return Data'!$B$7:$R$2843,14,0)</f>
        <v>7.5193000000000003</v>
      </c>
      <c r="Q11" s="66">
        <f t="shared" si="6"/>
        <v>12</v>
      </c>
      <c r="R11" s="65">
        <f>VLOOKUP($A11,'Return Data'!$B$7:$R$2843,16,0)</f>
        <v>5.5715000000000003</v>
      </c>
      <c r="S11" s="67">
        <f t="shared" si="7"/>
        <v>25</v>
      </c>
    </row>
    <row r="12" spans="1:19" x14ac:dyDescent="0.3">
      <c r="A12" s="82" t="s">
        <v>1396</v>
      </c>
      <c r="B12" s="64">
        <f>VLOOKUP($A12,'Return Data'!$B$7:$R$2843,3,0)</f>
        <v>44365</v>
      </c>
      <c r="C12" s="65">
        <f>VLOOKUP($A12,'Return Data'!$B$7:$R$2843,4,0)</f>
        <v>17.287600000000001</v>
      </c>
      <c r="D12" s="65">
        <f>VLOOKUP($A12,'Return Data'!$B$7:$R$2843,9,0)</f>
        <v>3.6482000000000001</v>
      </c>
      <c r="E12" s="66">
        <f t="shared" si="0"/>
        <v>12</v>
      </c>
      <c r="F12" s="65">
        <f>VLOOKUP($A12,'Return Data'!$B$7:$R$2843,10,0)</f>
        <v>6.7545999999999999</v>
      </c>
      <c r="G12" s="66">
        <f t="shared" si="1"/>
        <v>21</v>
      </c>
      <c r="H12" s="65">
        <f>VLOOKUP($A12,'Return Data'!$B$7:$R$2843,11,0)</f>
        <v>3.9630999999999998</v>
      </c>
      <c r="I12" s="66">
        <f t="shared" si="2"/>
        <v>3</v>
      </c>
      <c r="J12" s="65">
        <f>VLOOKUP($A12,'Return Data'!$B$7:$R$2843,12,0)</f>
        <v>4.5850999999999997</v>
      </c>
      <c r="K12" s="66">
        <f t="shared" si="3"/>
        <v>18</v>
      </c>
      <c r="L12" s="65">
        <f>VLOOKUP($A12,'Return Data'!$B$7:$R$2843,13,0)</f>
        <v>4.8604000000000003</v>
      </c>
      <c r="M12" s="66">
        <f t="shared" si="4"/>
        <v>23</v>
      </c>
      <c r="N12" s="65">
        <f>VLOOKUP($A12,'Return Data'!$B$7:$R$2843,17,0)</f>
        <v>-5.7247000000000003</v>
      </c>
      <c r="O12" s="66">
        <f t="shared" si="5"/>
        <v>25</v>
      </c>
      <c r="P12" s="65">
        <f>VLOOKUP($A12,'Return Data'!$B$7:$R$2843,14,0)</f>
        <v>-3.2591999999999999</v>
      </c>
      <c r="Q12" s="66">
        <f t="shared" si="6"/>
        <v>24</v>
      </c>
      <c r="R12" s="65">
        <f>VLOOKUP($A12,'Return Data'!$B$7:$R$2843,16,0)</f>
        <v>4.4740000000000002</v>
      </c>
      <c r="S12" s="67">
        <f t="shared" si="7"/>
        <v>26</v>
      </c>
    </row>
    <row r="13" spans="1:19" x14ac:dyDescent="0.3">
      <c r="A13" s="82" t="s">
        <v>1398</v>
      </c>
      <c r="B13" s="64">
        <f>VLOOKUP($A13,'Return Data'!$B$7:$R$2843,3,0)</f>
        <v>44365</v>
      </c>
      <c r="C13" s="65">
        <f>VLOOKUP($A13,'Return Data'!$B$7:$R$2843,4,0)</f>
        <v>20.479700000000001</v>
      </c>
      <c r="D13" s="65">
        <f>VLOOKUP($A13,'Return Data'!$B$7:$R$2843,9,0)</f>
        <v>2.31</v>
      </c>
      <c r="E13" s="66">
        <f t="shared" si="0"/>
        <v>25</v>
      </c>
      <c r="F13" s="65">
        <f>VLOOKUP($A13,'Return Data'!$B$7:$R$2843,10,0)</f>
        <v>5.7704000000000004</v>
      </c>
      <c r="G13" s="66">
        <f t="shared" si="1"/>
        <v>23</v>
      </c>
      <c r="H13" s="65">
        <f>VLOOKUP($A13,'Return Data'!$B$7:$R$2843,11,0)</f>
        <v>2.7818999999999998</v>
      </c>
      <c r="I13" s="66">
        <f t="shared" si="2"/>
        <v>17</v>
      </c>
      <c r="J13" s="65">
        <f>VLOOKUP($A13,'Return Data'!$B$7:$R$2843,12,0)</f>
        <v>4.4885000000000002</v>
      </c>
      <c r="K13" s="66">
        <f t="shared" si="3"/>
        <v>20</v>
      </c>
      <c r="L13" s="65">
        <f>VLOOKUP($A13,'Return Data'!$B$7:$R$2843,13,0)</f>
        <v>5.1437999999999997</v>
      </c>
      <c r="M13" s="66">
        <f t="shared" si="4"/>
        <v>17</v>
      </c>
      <c r="N13" s="65">
        <f>VLOOKUP($A13,'Return Data'!$B$7:$R$2843,17,0)</f>
        <v>7.1924000000000001</v>
      </c>
      <c r="O13" s="66">
        <f t="shared" si="5"/>
        <v>17</v>
      </c>
      <c r="P13" s="65">
        <f>VLOOKUP($A13,'Return Data'!$B$7:$R$2843,14,0)</f>
        <v>7.4969000000000001</v>
      </c>
      <c r="Q13" s="66">
        <f t="shared" si="6"/>
        <v>13</v>
      </c>
      <c r="R13" s="65">
        <f>VLOOKUP($A13,'Return Data'!$B$7:$R$2843,16,0)</f>
        <v>7.3132999999999999</v>
      </c>
      <c r="S13" s="67">
        <f t="shared" si="7"/>
        <v>13</v>
      </c>
    </row>
    <row r="14" spans="1:19" x14ac:dyDescent="0.3">
      <c r="A14" s="82" t="s">
        <v>1400</v>
      </c>
      <c r="B14" s="64">
        <f>VLOOKUP($A14,'Return Data'!$B$7:$R$2843,3,0)</f>
        <v>44365</v>
      </c>
      <c r="C14" s="65">
        <f>VLOOKUP($A14,'Return Data'!$B$7:$R$2843,4,0)</f>
        <v>37.121000000000002</v>
      </c>
      <c r="D14" s="65">
        <f>VLOOKUP($A14,'Return Data'!$B$7:$R$2843,9,0)</f>
        <v>3.0655999999999999</v>
      </c>
      <c r="E14" s="66">
        <f t="shared" si="0"/>
        <v>16</v>
      </c>
      <c r="F14" s="65">
        <f>VLOOKUP($A14,'Return Data'!$B$7:$R$2843,10,0)</f>
        <v>6.7013999999999996</v>
      </c>
      <c r="G14" s="66">
        <f t="shared" si="1"/>
        <v>22</v>
      </c>
      <c r="H14" s="65">
        <f>VLOOKUP($A14,'Return Data'!$B$7:$R$2843,11,0)</f>
        <v>2.6594000000000002</v>
      </c>
      <c r="I14" s="66">
        <f t="shared" si="2"/>
        <v>20</v>
      </c>
      <c r="J14" s="65">
        <f>VLOOKUP($A14,'Return Data'!$B$7:$R$2843,12,0)</f>
        <v>4.8642000000000003</v>
      </c>
      <c r="K14" s="66">
        <f t="shared" si="3"/>
        <v>10</v>
      </c>
      <c r="L14" s="65">
        <f>VLOOKUP($A14,'Return Data'!$B$7:$R$2843,13,0)</f>
        <v>5.0960999999999999</v>
      </c>
      <c r="M14" s="66">
        <f t="shared" si="4"/>
        <v>19</v>
      </c>
      <c r="N14" s="65">
        <f>VLOOKUP($A14,'Return Data'!$B$7:$R$2843,17,0)</f>
        <v>7.6563999999999997</v>
      </c>
      <c r="O14" s="66">
        <f t="shared" si="5"/>
        <v>13</v>
      </c>
      <c r="P14" s="65">
        <f>VLOOKUP($A14,'Return Data'!$B$7:$R$2843,14,0)</f>
        <v>8.0002999999999993</v>
      </c>
      <c r="Q14" s="66">
        <f t="shared" si="6"/>
        <v>10</v>
      </c>
      <c r="R14" s="65">
        <f>VLOOKUP($A14,'Return Data'!$B$7:$R$2843,16,0)</f>
        <v>7.2312000000000003</v>
      </c>
      <c r="S14" s="67">
        <f t="shared" si="7"/>
        <v>15</v>
      </c>
    </row>
    <row r="15" spans="1:19" x14ac:dyDescent="0.3">
      <c r="A15" s="82" t="s">
        <v>1408</v>
      </c>
      <c r="B15" s="64">
        <f>VLOOKUP($A15,'Return Data'!$B$7:$R$2843,3,0)</f>
        <v>44365</v>
      </c>
      <c r="C15" s="65">
        <f>VLOOKUP($A15,'Return Data'!$B$7:$R$2843,4,0)</f>
        <v>4133.9897590361497</v>
      </c>
      <c r="D15" s="65">
        <f>VLOOKUP($A15,'Return Data'!$B$7:$R$2843,9,0)</f>
        <v>9.6475000000000009</v>
      </c>
      <c r="E15" s="66">
        <f t="shared" si="0"/>
        <v>1</v>
      </c>
      <c r="F15" s="65">
        <f>VLOOKUP($A15,'Return Data'!$B$7:$R$2843,10,0)</f>
        <v>16.9663</v>
      </c>
      <c r="G15" s="66">
        <f t="shared" si="1"/>
        <v>1</v>
      </c>
      <c r="H15" s="65">
        <f>VLOOKUP($A15,'Return Data'!$B$7:$R$2843,11,0)</f>
        <v>15.772</v>
      </c>
      <c r="I15" s="66">
        <f t="shared" si="2"/>
        <v>1</v>
      </c>
      <c r="J15" s="65">
        <f>VLOOKUP($A15,'Return Data'!$B$7:$R$2843,12,0)</f>
        <v>19.658999999999999</v>
      </c>
      <c r="K15" s="66">
        <f t="shared" si="3"/>
        <v>1</v>
      </c>
      <c r="L15" s="65">
        <f>VLOOKUP($A15,'Return Data'!$B$7:$R$2843,13,0)</f>
        <v>8.7825000000000006</v>
      </c>
      <c r="M15" s="66">
        <f t="shared" si="4"/>
        <v>3</v>
      </c>
      <c r="N15" s="65">
        <f>VLOOKUP($A15,'Return Data'!$B$7:$R$2843,17,0)</f>
        <v>1.1758</v>
      </c>
      <c r="O15" s="66">
        <f t="shared" si="5"/>
        <v>24</v>
      </c>
      <c r="P15" s="65">
        <f>VLOOKUP($A15,'Return Data'!$B$7:$R$2843,14,0)</f>
        <v>3.7191000000000001</v>
      </c>
      <c r="Q15" s="66">
        <f t="shared" si="6"/>
        <v>21</v>
      </c>
      <c r="R15" s="65">
        <f>VLOOKUP($A15,'Return Data'!$B$7:$R$2843,16,0)</f>
        <v>7.5933000000000002</v>
      </c>
      <c r="S15" s="67">
        <f t="shared" si="7"/>
        <v>10</v>
      </c>
    </row>
    <row r="16" spans="1:19" x14ac:dyDescent="0.3">
      <c r="A16" s="82" t="s">
        <v>1410</v>
      </c>
      <c r="B16" s="64">
        <f>VLOOKUP($A16,'Return Data'!$B$7:$R$2843,3,0)</f>
        <v>44365</v>
      </c>
      <c r="C16" s="65">
        <f>VLOOKUP($A16,'Return Data'!$B$7:$R$2843,4,0)</f>
        <v>24.9268</v>
      </c>
      <c r="D16" s="65">
        <f>VLOOKUP($A16,'Return Data'!$B$7:$R$2843,9,0)</f>
        <v>4.5997000000000003</v>
      </c>
      <c r="E16" s="66">
        <f t="shared" si="0"/>
        <v>5</v>
      </c>
      <c r="F16" s="65">
        <f>VLOOKUP($A16,'Return Data'!$B$7:$R$2843,10,0)</f>
        <v>8.5706000000000007</v>
      </c>
      <c r="G16" s="66">
        <f t="shared" si="1"/>
        <v>4</v>
      </c>
      <c r="H16" s="65">
        <f>VLOOKUP($A16,'Return Data'!$B$7:$R$2843,11,0)</f>
        <v>3.7170999999999998</v>
      </c>
      <c r="I16" s="66">
        <f t="shared" si="2"/>
        <v>7</v>
      </c>
      <c r="J16" s="65">
        <f>VLOOKUP($A16,'Return Data'!$B$7:$R$2843,12,0)</f>
        <v>5.7942</v>
      </c>
      <c r="K16" s="66">
        <f t="shared" si="3"/>
        <v>4</v>
      </c>
      <c r="L16" s="65">
        <f>VLOOKUP($A16,'Return Data'!$B$7:$R$2843,13,0)</f>
        <v>7.1162000000000001</v>
      </c>
      <c r="M16" s="66">
        <f t="shared" si="4"/>
        <v>5</v>
      </c>
      <c r="N16" s="65">
        <f>VLOOKUP($A16,'Return Data'!$B$7:$R$2843,17,0)</f>
        <v>8.8751999999999995</v>
      </c>
      <c r="O16" s="66">
        <f t="shared" si="5"/>
        <v>4</v>
      </c>
      <c r="P16" s="65">
        <f>VLOOKUP($A16,'Return Data'!$B$7:$R$2843,14,0)</f>
        <v>8.9006000000000007</v>
      </c>
      <c r="Q16" s="66">
        <f t="shared" si="6"/>
        <v>1</v>
      </c>
      <c r="R16" s="65">
        <f>VLOOKUP($A16,'Return Data'!$B$7:$R$2843,16,0)</f>
        <v>8.6667000000000005</v>
      </c>
      <c r="S16" s="67">
        <f t="shared" si="7"/>
        <v>1</v>
      </c>
    </row>
    <row r="17" spans="1:19" x14ac:dyDescent="0.3">
      <c r="A17" s="82" t="s">
        <v>1412</v>
      </c>
      <c r="B17" s="64">
        <f>VLOOKUP($A17,'Return Data'!$B$7:$R$2843,3,0)</f>
        <v>44365</v>
      </c>
      <c r="C17" s="65">
        <f>VLOOKUP($A17,'Return Data'!$B$7:$R$2843,4,0)</f>
        <v>31.4437</v>
      </c>
      <c r="D17" s="65">
        <f>VLOOKUP($A17,'Return Data'!$B$7:$R$2843,9,0)</f>
        <v>3.056</v>
      </c>
      <c r="E17" s="66">
        <f t="shared" si="0"/>
        <v>17</v>
      </c>
      <c r="F17" s="65">
        <f>VLOOKUP($A17,'Return Data'!$B$7:$R$2843,10,0)</f>
        <v>7.6154999999999999</v>
      </c>
      <c r="G17" s="66">
        <f t="shared" si="1"/>
        <v>10</v>
      </c>
      <c r="H17" s="65">
        <f>VLOOKUP($A17,'Return Data'!$B$7:$R$2843,11,0)</f>
        <v>2.9327999999999999</v>
      </c>
      <c r="I17" s="66">
        <f t="shared" si="2"/>
        <v>15</v>
      </c>
      <c r="J17" s="65">
        <f>VLOOKUP($A17,'Return Data'!$B$7:$R$2843,12,0)</f>
        <v>4.6680000000000001</v>
      </c>
      <c r="K17" s="66">
        <f t="shared" si="3"/>
        <v>15</v>
      </c>
      <c r="L17" s="65">
        <f>VLOOKUP($A17,'Return Data'!$B$7:$R$2843,13,0)</f>
        <v>13.547499999999999</v>
      </c>
      <c r="M17" s="66">
        <f t="shared" si="4"/>
        <v>1</v>
      </c>
      <c r="N17" s="65">
        <f>VLOOKUP($A17,'Return Data'!$B$7:$R$2843,17,0)</f>
        <v>5.6104000000000003</v>
      </c>
      <c r="O17" s="66">
        <f t="shared" si="5"/>
        <v>21</v>
      </c>
      <c r="P17" s="65">
        <f>VLOOKUP($A17,'Return Data'!$B$7:$R$2843,14,0)</f>
        <v>3.3673000000000002</v>
      </c>
      <c r="Q17" s="66">
        <f t="shared" si="6"/>
        <v>22</v>
      </c>
      <c r="R17" s="65">
        <f>VLOOKUP($A17,'Return Data'!$B$7:$R$2843,16,0)</f>
        <v>6.3761000000000001</v>
      </c>
      <c r="S17" s="67">
        <f t="shared" si="7"/>
        <v>24</v>
      </c>
    </row>
    <row r="18" spans="1:19" x14ac:dyDescent="0.3">
      <c r="A18" s="82" t="s">
        <v>1414</v>
      </c>
      <c r="B18" s="64">
        <f>VLOOKUP($A18,'Return Data'!$B$7:$R$2843,3,0)</f>
        <v>44365</v>
      </c>
      <c r="C18" s="65">
        <f>VLOOKUP($A18,'Return Data'!$B$7:$R$2843,4,0)</f>
        <v>46.491</v>
      </c>
      <c r="D18" s="65">
        <f>VLOOKUP($A18,'Return Data'!$B$7:$R$2843,9,0)</f>
        <v>4.0585000000000004</v>
      </c>
      <c r="E18" s="66">
        <f t="shared" si="0"/>
        <v>9</v>
      </c>
      <c r="F18" s="65">
        <f>VLOOKUP($A18,'Return Data'!$B$7:$R$2843,10,0)</f>
        <v>8.0582999999999991</v>
      </c>
      <c r="G18" s="66">
        <f t="shared" si="1"/>
        <v>8</v>
      </c>
      <c r="H18" s="65">
        <f>VLOOKUP($A18,'Return Data'!$B$7:$R$2843,11,0)</f>
        <v>3.9209000000000001</v>
      </c>
      <c r="I18" s="66">
        <f t="shared" si="2"/>
        <v>5</v>
      </c>
      <c r="J18" s="65">
        <f>VLOOKUP($A18,'Return Data'!$B$7:$R$2843,12,0)</f>
        <v>5.9659000000000004</v>
      </c>
      <c r="K18" s="66">
        <f t="shared" si="3"/>
        <v>3</v>
      </c>
      <c r="L18" s="65">
        <f>VLOOKUP($A18,'Return Data'!$B$7:$R$2843,13,0)</f>
        <v>7.0326000000000004</v>
      </c>
      <c r="M18" s="66">
        <f t="shared" si="4"/>
        <v>6</v>
      </c>
      <c r="N18" s="65">
        <f>VLOOKUP($A18,'Return Data'!$B$7:$R$2843,17,0)</f>
        <v>8.6597000000000008</v>
      </c>
      <c r="O18" s="66">
        <f t="shared" si="5"/>
        <v>5</v>
      </c>
      <c r="P18" s="65">
        <f>VLOOKUP($A18,'Return Data'!$B$7:$R$2843,14,0)</f>
        <v>8.6864000000000008</v>
      </c>
      <c r="Q18" s="66">
        <f t="shared" si="6"/>
        <v>2</v>
      </c>
      <c r="R18" s="65">
        <f>VLOOKUP($A18,'Return Data'!$B$7:$R$2843,16,0)</f>
        <v>8.1296999999999997</v>
      </c>
      <c r="S18" s="67">
        <f t="shared" si="7"/>
        <v>3</v>
      </c>
    </row>
    <row r="19" spans="1:19" x14ac:dyDescent="0.3">
      <c r="A19" s="82" t="s">
        <v>1416</v>
      </c>
      <c r="B19" s="64">
        <f>VLOOKUP($A19,'Return Data'!$B$7:$R$2843,3,0)</f>
        <v>44365</v>
      </c>
      <c r="C19" s="65">
        <f>VLOOKUP($A19,'Return Data'!$B$7:$R$2843,4,0)</f>
        <v>20.194500000000001</v>
      </c>
      <c r="D19" s="65">
        <f>VLOOKUP($A19,'Return Data'!$B$7:$R$2843,9,0)</f>
        <v>2.7818000000000001</v>
      </c>
      <c r="E19" s="66">
        <f t="shared" si="0"/>
        <v>19</v>
      </c>
      <c r="F19" s="65">
        <f>VLOOKUP($A19,'Return Data'!$B$7:$R$2843,10,0)</f>
        <v>8.5106000000000002</v>
      </c>
      <c r="G19" s="66">
        <f t="shared" si="1"/>
        <v>5</v>
      </c>
      <c r="H19" s="65">
        <f>VLOOKUP($A19,'Return Data'!$B$7:$R$2843,11,0)</f>
        <v>3.1798000000000002</v>
      </c>
      <c r="I19" s="66">
        <f t="shared" si="2"/>
        <v>10</v>
      </c>
      <c r="J19" s="65">
        <f>VLOOKUP($A19,'Return Data'!$B$7:$R$2843,12,0)</f>
        <v>4.7595999999999998</v>
      </c>
      <c r="K19" s="66">
        <f t="shared" si="3"/>
        <v>12</v>
      </c>
      <c r="L19" s="65">
        <f>VLOOKUP($A19,'Return Data'!$B$7:$R$2843,13,0)</f>
        <v>6.7023999999999999</v>
      </c>
      <c r="M19" s="66">
        <f t="shared" si="4"/>
        <v>8</v>
      </c>
      <c r="N19" s="65">
        <f>VLOOKUP($A19,'Return Data'!$B$7:$R$2843,17,0)</f>
        <v>6.0891999999999999</v>
      </c>
      <c r="O19" s="66">
        <f t="shared" si="5"/>
        <v>20</v>
      </c>
      <c r="P19" s="65">
        <f>VLOOKUP($A19,'Return Data'!$B$7:$R$2843,14,0)</f>
        <v>5.0640999999999998</v>
      </c>
      <c r="Q19" s="66">
        <f t="shared" si="6"/>
        <v>17</v>
      </c>
      <c r="R19" s="65">
        <f>VLOOKUP($A19,'Return Data'!$B$7:$R$2843,16,0)</f>
        <v>7.0998000000000001</v>
      </c>
      <c r="S19" s="67">
        <f t="shared" si="7"/>
        <v>20</v>
      </c>
    </row>
    <row r="20" spans="1:19" x14ac:dyDescent="0.3">
      <c r="A20" s="82" t="s">
        <v>1419</v>
      </c>
      <c r="B20" s="64">
        <f>VLOOKUP($A20,'Return Data'!$B$7:$R$2843,3,0)</f>
        <v>44365</v>
      </c>
      <c r="C20" s="65">
        <f>VLOOKUP($A20,'Return Data'!$B$7:$R$2843,4,0)</f>
        <v>45.165999999999997</v>
      </c>
      <c r="D20" s="65">
        <f>VLOOKUP($A20,'Return Data'!$B$7:$R$2843,9,0)</f>
        <v>2.6048</v>
      </c>
      <c r="E20" s="66">
        <f t="shared" si="0"/>
        <v>22</v>
      </c>
      <c r="F20" s="65">
        <f>VLOOKUP($A20,'Return Data'!$B$7:$R$2843,10,0)</f>
        <v>6.9638</v>
      </c>
      <c r="G20" s="66">
        <f t="shared" si="1"/>
        <v>20</v>
      </c>
      <c r="H20" s="65">
        <f>VLOOKUP($A20,'Return Data'!$B$7:$R$2843,11,0)</f>
        <v>3.012</v>
      </c>
      <c r="I20" s="66">
        <f t="shared" si="2"/>
        <v>14</v>
      </c>
      <c r="J20" s="65">
        <f>VLOOKUP($A20,'Return Data'!$B$7:$R$2843,12,0)</f>
        <v>4.6399999999999997</v>
      </c>
      <c r="K20" s="66">
        <f t="shared" si="3"/>
        <v>16</v>
      </c>
      <c r="L20" s="65">
        <f>VLOOKUP($A20,'Return Data'!$B$7:$R$2843,13,0)</f>
        <v>5.2595000000000001</v>
      </c>
      <c r="M20" s="66">
        <f t="shared" si="4"/>
        <v>14</v>
      </c>
      <c r="N20" s="65">
        <f>VLOOKUP($A20,'Return Data'!$B$7:$R$2843,17,0)</f>
        <v>7.984</v>
      </c>
      <c r="O20" s="66">
        <f t="shared" si="5"/>
        <v>9</v>
      </c>
      <c r="P20" s="65">
        <f>VLOOKUP($A20,'Return Data'!$B$7:$R$2843,14,0)</f>
        <v>8.4372000000000007</v>
      </c>
      <c r="Q20" s="66">
        <f t="shared" si="6"/>
        <v>5</v>
      </c>
      <c r="R20" s="65">
        <f>VLOOKUP($A20,'Return Data'!$B$7:$R$2843,16,0)</f>
        <v>7.6231999999999998</v>
      </c>
      <c r="S20" s="67">
        <f t="shared" si="7"/>
        <v>9</v>
      </c>
    </row>
    <row r="21" spans="1:19" x14ac:dyDescent="0.3">
      <c r="A21" s="82" t="s">
        <v>1420</v>
      </c>
      <c r="B21" s="64">
        <f>VLOOKUP($A21,'Return Data'!$B$7:$R$2843,3,0)</f>
        <v>44365</v>
      </c>
      <c r="C21" s="65">
        <f>VLOOKUP($A21,'Return Data'!$B$7:$R$2843,4,0)</f>
        <v>1708.3219999999999</v>
      </c>
      <c r="D21" s="65">
        <f>VLOOKUP($A21,'Return Data'!$B$7:$R$2843,9,0)</f>
        <v>3.0474000000000001</v>
      </c>
      <c r="E21" s="66">
        <f t="shared" si="0"/>
        <v>18</v>
      </c>
      <c r="F21" s="65">
        <f>VLOOKUP($A21,'Return Data'!$B$7:$R$2843,10,0)</f>
        <v>5.2496</v>
      </c>
      <c r="G21" s="66">
        <f t="shared" si="1"/>
        <v>25</v>
      </c>
      <c r="H21" s="65">
        <f>VLOOKUP($A21,'Return Data'!$B$7:$R$2843,11,0)</f>
        <v>1.9359</v>
      </c>
      <c r="I21" s="66">
        <f t="shared" si="2"/>
        <v>25</v>
      </c>
      <c r="J21" s="65">
        <f>VLOOKUP($A21,'Return Data'!$B$7:$R$2843,12,0)</f>
        <v>4.2325999999999997</v>
      </c>
      <c r="K21" s="66">
        <f t="shared" si="3"/>
        <v>24</v>
      </c>
      <c r="L21" s="65">
        <f>VLOOKUP($A21,'Return Data'!$B$7:$R$2843,13,0)</f>
        <v>4.1989000000000001</v>
      </c>
      <c r="M21" s="66">
        <f t="shared" si="4"/>
        <v>25</v>
      </c>
      <c r="N21" s="65">
        <f>VLOOKUP($A21,'Return Data'!$B$7:$R$2843,17,0)</f>
        <v>4.0797999999999996</v>
      </c>
      <c r="O21" s="66">
        <f t="shared" si="5"/>
        <v>23</v>
      </c>
      <c r="P21" s="65">
        <f>VLOOKUP($A21,'Return Data'!$B$7:$R$2843,14,0)</f>
        <v>5.6524999999999999</v>
      </c>
      <c r="Q21" s="66">
        <f t="shared" si="6"/>
        <v>16</v>
      </c>
      <c r="R21" s="65">
        <f>VLOOKUP($A21,'Return Data'!$B$7:$R$2843,16,0)</f>
        <v>7.1378000000000004</v>
      </c>
      <c r="S21" s="67">
        <f t="shared" si="7"/>
        <v>18</v>
      </c>
    </row>
    <row r="22" spans="1:19" x14ac:dyDescent="0.3">
      <c r="A22" s="82" t="s">
        <v>1422</v>
      </c>
      <c r="B22" s="64">
        <f>VLOOKUP($A22,'Return Data'!$B$7:$R$2843,3,0)</f>
        <v>44365</v>
      </c>
      <c r="C22" s="65">
        <f>VLOOKUP($A22,'Return Data'!$B$7:$R$2843,4,0)</f>
        <v>2857.3510000000001</v>
      </c>
      <c r="D22" s="65">
        <f>VLOOKUP($A22,'Return Data'!$B$7:$R$2843,9,0)</f>
        <v>2.7233999999999998</v>
      </c>
      <c r="E22" s="66">
        <f t="shared" si="0"/>
        <v>20</v>
      </c>
      <c r="F22" s="65">
        <f>VLOOKUP($A22,'Return Data'!$B$7:$R$2843,10,0)</f>
        <v>7.6384999999999996</v>
      </c>
      <c r="G22" s="66">
        <f t="shared" si="1"/>
        <v>9</v>
      </c>
      <c r="H22" s="65">
        <f>VLOOKUP($A22,'Return Data'!$B$7:$R$2843,11,0)</f>
        <v>2.2336</v>
      </c>
      <c r="I22" s="66">
        <f t="shared" si="2"/>
        <v>24</v>
      </c>
      <c r="J22" s="65">
        <f>VLOOKUP($A22,'Return Data'!$B$7:$R$2843,12,0)</f>
        <v>4.4570999999999996</v>
      </c>
      <c r="K22" s="66">
        <f t="shared" si="3"/>
        <v>21</v>
      </c>
      <c r="L22" s="65">
        <f>VLOOKUP($A22,'Return Data'!$B$7:$R$2843,13,0)</f>
        <v>4.9485999999999999</v>
      </c>
      <c r="M22" s="66">
        <f t="shared" si="4"/>
        <v>20</v>
      </c>
      <c r="N22" s="65">
        <f>VLOOKUP($A22,'Return Data'!$B$7:$R$2843,17,0)</f>
        <v>7.5114000000000001</v>
      </c>
      <c r="O22" s="66">
        <f t="shared" si="5"/>
        <v>16</v>
      </c>
      <c r="P22" s="65">
        <f>VLOOKUP($A22,'Return Data'!$B$7:$R$2843,14,0)</f>
        <v>7.8437000000000001</v>
      </c>
      <c r="Q22" s="66">
        <f t="shared" si="6"/>
        <v>11</v>
      </c>
      <c r="R22" s="65">
        <f>VLOOKUP($A22,'Return Data'!$B$7:$R$2843,16,0)</f>
        <v>7.6478000000000002</v>
      </c>
      <c r="S22" s="67">
        <f t="shared" si="7"/>
        <v>8</v>
      </c>
    </row>
    <row r="23" spans="1:19" x14ac:dyDescent="0.3">
      <c r="A23" s="82" t="s">
        <v>1426</v>
      </c>
      <c r="B23" s="64">
        <f>VLOOKUP($A23,'Return Data'!$B$7:$R$2843,3,0)</f>
        <v>44365</v>
      </c>
      <c r="C23" s="65">
        <f>VLOOKUP($A23,'Return Data'!$B$7:$R$2843,4,0)</f>
        <v>41.3949</v>
      </c>
      <c r="D23" s="65">
        <f>VLOOKUP($A23,'Return Data'!$B$7:$R$2843,9,0)</f>
        <v>4.7865000000000002</v>
      </c>
      <c r="E23" s="66">
        <f t="shared" si="0"/>
        <v>3</v>
      </c>
      <c r="F23" s="65">
        <f>VLOOKUP($A23,'Return Data'!$B$7:$R$2843,10,0)</f>
        <v>8.3073999999999995</v>
      </c>
      <c r="G23" s="66">
        <f t="shared" si="1"/>
        <v>6</v>
      </c>
      <c r="H23" s="65">
        <f>VLOOKUP($A23,'Return Data'!$B$7:$R$2843,11,0)</f>
        <v>2.7143999999999999</v>
      </c>
      <c r="I23" s="66">
        <f t="shared" si="2"/>
        <v>19</v>
      </c>
      <c r="J23" s="65">
        <f>VLOOKUP($A23,'Return Data'!$B$7:$R$2843,12,0)</f>
        <v>4.9217000000000004</v>
      </c>
      <c r="K23" s="66">
        <f t="shared" si="3"/>
        <v>9</v>
      </c>
      <c r="L23" s="65">
        <f>VLOOKUP($A23,'Return Data'!$B$7:$R$2843,13,0)</f>
        <v>5.8155000000000001</v>
      </c>
      <c r="M23" s="66">
        <f t="shared" si="4"/>
        <v>12</v>
      </c>
      <c r="N23" s="65">
        <f>VLOOKUP($A23,'Return Data'!$B$7:$R$2843,17,0)</f>
        <v>7.9682000000000004</v>
      </c>
      <c r="O23" s="66">
        <f t="shared" si="5"/>
        <v>10</v>
      </c>
      <c r="P23" s="65">
        <f>VLOOKUP($A23,'Return Data'!$B$7:$R$2843,14,0)</f>
        <v>8.3321000000000005</v>
      </c>
      <c r="Q23" s="66">
        <f t="shared" si="6"/>
        <v>6</v>
      </c>
      <c r="R23" s="65">
        <f>VLOOKUP($A23,'Return Data'!$B$7:$R$2843,16,0)</f>
        <v>7.7034000000000002</v>
      </c>
      <c r="S23" s="67">
        <f t="shared" si="7"/>
        <v>7</v>
      </c>
    </row>
    <row r="24" spans="1:19" x14ac:dyDescent="0.3">
      <c r="A24" s="82" t="s">
        <v>1429</v>
      </c>
      <c r="B24" s="64">
        <f>VLOOKUP($A24,'Return Data'!$B$7:$R$2843,3,0)</f>
        <v>44365</v>
      </c>
      <c r="C24" s="65">
        <f>VLOOKUP($A24,'Return Data'!$B$7:$R$2843,4,0)</f>
        <v>21.109100000000002</v>
      </c>
      <c r="D24" s="65">
        <f>VLOOKUP($A24,'Return Data'!$B$7:$R$2843,9,0)</f>
        <v>3.5133000000000001</v>
      </c>
      <c r="E24" s="66">
        <f t="shared" si="0"/>
        <v>13</v>
      </c>
      <c r="F24" s="65">
        <f>VLOOKUP($A24,'Return Data'!$B$7:$R$2843,10,0)</f>
        <v>7.1093000000000002</v>
      </c>
      <c r="G24" s="66">
        <f t="shared" si="1"/>
        <v>16</v>
      </c>
      <c r="H24" s="65">
        <f>VLOOKUP($A24,'Return Data'!$B$7:$R$2843,11,0)</f>
        <v>2.7437999999999998</v>
      </c>
      <c r="I24" s="66">
        <f t="shared" si="2"/>
        <v>18</v>
      </c>
      <c r="J24" s="65">
        <f>VLOOKUP($A24,'Return Data'!$B$7:$R$2843,12,0)</f>
        <v>4.8117000000000001</v>
      </c>
      <c r="K24" s="66">
        <f t="shared" si="3"/>
        <v>11</v>
      </c>
      <c r="L24" s="65">
        <f>VLOOKUP($A24,'Return Data'!$B$7:$R$2843,13,0)</f>
        <v>4.8419999999999996</v>
      </c>
      <c r="M24" s="66">
        <f t="shared" si="4"/>
        <v>24</v>
      </c>
      <c r="N24" s="65">
        <f>VLOOKUP($A24,'Return Data'!$B$7:$R$2843,17,0)</f>
        <v>7.7869999999999999</v>
      </c>
      <c r="O24" s="66">
        <f t="shared" si="5"/>
        <v>12</v>
      </c>
      <c r="P24" s="65">
        <f>VLOOKUP($A24,'Return Data'!$B$7:$R$2843,14,0)</f>
        <v>8.1602999999999994</v>
      </c>
      <c r="Q24" s="66">
        <f t="shared" si="6"/>
        <v>8</v>
      </c>
      <c r="R24" s="65">
        <f>VLOOKUP($A24,'Return Data'!$B$7:$R$2843,16,0)</f>
        <v>8.1979000000000006</v>
      </c>
      <c r="S24" s="67">
        <f t="shared" si="7"/>
        <v>2</v>
      </c>
    </row>
    <row r="25" spans="1:19" x14ac:dyDescent="0.3">
      <c r="A25" s="82" t="s">
        <v>1431</v>
      </c>
      <c r="B25" s="64">
        <f>VLOOKUP($A25,'Return Data'!$B$7:$R$2843,3,0)</f>
        <v>44365</v>
      </c>
      <c r="C25" s="65">
        <f>VLOOKUP($A25,'Return Data'!$B$7:$R$2843,4,0)</f>
        <v>11.827299999999999</v>
      </c>
      <c r="D25" s="65">
        <f>VLOOKUP($A25,'Return Data'!$B$7:$R$2843,9,0)</f>
        <v>2.714</v>
      </c>
      <c r="E25" s="66">
        <f t="shared" si="0"/>
        <v>21</v>
      </c>
      <c r="F25" s="65">
        <f>VLOOKUP($A25,'Return Data'!$B$7:$R$2843,10,0)</f>
        <v>5.5854999999999997</v>
      </c>
      <c r="G25" s="66">
        <f t="shared" si="1"/>
        <v>24</v>
      </c>
      <c r="H25" s="65">
        <f>VLOOKUP($A25,'Return Data'!$B$7:$R$2843,11,0)</f>
        <v>1.8412999999999999</v>
      </c>
      <c r="I25" s="66">
        <f t="shared" si="2"/>
        <v>26</v>
      </c>
      <c r="J25" s="65">
        <f>VLOOKUP($A25,'Return Data'!$B$7:$R$2843,12,0)</f>
        <v>3.7776999999999998</v>
      </c>
      <c r="K25" s="66">
        <f t="shared" si="3"/>
        <v>26</v>
      </c>
      <c r="L25" s="65">
        <f>VLOOKUP($A25,'Return Data'!$B$7:$R$2843,13,0)</f>
        <v>4.1071</v>
      </c>
      <c r="M25" s="66">
        <f t="shared" si="4"/>
        <v>26</v>
      </c>
      <c r="N25" s="65"/>
      <c r="O25" s="66"/>
      <c r="P25" s="65"/>
      <c r="Q25" s="66"/>
      <c r="R25" s="65">
        <f>VLOOKUP($A25,'Return Data'!$B$7:$R$2843,16,0)</f>
        <v>7.3121999999999998</v>
      </c>
      <c r="S25" s="67">
        <f t="shared" si="7"/>
        <v>14</v>
      </c>
    </row>
    <row r="26" spans="1:19" x14ac:dyDescent="0.3">
      <c r="A26" s="82" t="s">
        <v>1432</v>
      </c>
      <c r="B26" s="64">
        <f>VLOOKUP($A26,'Return Data'!$B$7:$R$2843,3,0)</f>
        <v>44365</v>
      </c>
      <c r="C26" s="65">
        <f>VLOOKUP($A26,'Return Data'!$B$7:$R$2843,4,0)</f>
        <v>12.546200000000001</v>
      </c>
      <c r="D26" s="65">
        <f>VLOOKUP($A26,'Return Data'!$B$7:$R$2843,9,0)</f>
        <v>2.3319999999999999</v>
      </c>
      <c r="E26" s="66">
        <f t="shared" si="0"/>
        <v>23</v>
      </c>
      <c r="F26" s="65">
        <f>VLOOKUP($A26,'Return Data'!$B$7:$R$2843,10,0)</f>
        <v>7.0319000000000003</v>
      </c>
      <c r="G26" s="66">
        <f t="shared" si="1"/>
        <v>18</v>
      </c>
      <c r="H26" s="65">
        <f>VLOOKUP($A26,'Return Data'!$B$7:$R$2843,11,0)</f>
        <v>2.8517000000000001</v>
      </c>
      <c r="I26" s="66">
        <f t="shared" si="2"/>
        <v>16</v>
      </c>
      <c r="J26" s="65">
        <f>VLOOKUP($A26,'Return Data'!$B$7:$R$2843,12,0)</f>
        <v>4.5362</v>
      </c>
      <c r="K26" s="66">
        <f t="shared" si="3"/>
        <v>19</v>
      </c>
      <c r="L26" s="65">
        <f>VLOOKUP($A26,'Return Data'!$B$7:$R$2843,13,0)</f>
        <v>4.8689</v>
      </c>
      <c r="M26" s="66">
        <f t="shared" si="4"/>
        <v>22</v>
      </c>
      <c r="N26" s="65">
        <f>VLOOKUP($A26,'Return Data'!$B$7:$R$2843,17,0)</f>
        <v>7.1323999999999996</v>
      </c>
      <c r="O26" s="66">
        <f t="shared" ref="O26:O33" si="8">RANK(N26,N$8:N$33,0)</f>
        <v>18</v>
      </c>
      <c r="P26" s="65"/>
      <c r="Q26" s="66"/>
      <c r="R26" s="65">
        <f>VLOOKUP($A26,'Return Data'!$B$7:$R$2843,16,0)</f>
        <v>7.2051999999999996</v>
      </c>
      <c r="S26" s="67">
        <f t="shared" si="7"/>
        <v>16</v>
      </c>
    </row>
    <row r="27" spans="1:19" x14ac:dyDescent="0.3">
      <c r="A27" s="82" t="s">
        <v>1434</v>
      </c>
      <c r="B27" s="64">
        <f>VLOOKUP($A27,'Return Data'!$B$7:$R$2843,3,0)</f>
        <v>44365</v>
      </c>
      <c r="C27" s="65">
        <f>VLOOKUP($A27,'Return Data'!$B$7:$R$2843,4,0)</f>
        <v>41.443399999999997</v>
      </c>
      <c r="D27" s="65">
        <f>VLOOKUP($A27,'Return Data'!$B$7:$R$2843,9,0)</f>
        <v>5.1448</v>
      </c>
      <c r="E27" s="66">
        <f t="shared" si="0"/>
        <v>2</v>
      </c>
      <c r="F27" s="65">
        <f>VLOOKUP($A27,'Return Data'!$B$7:$R$2843,10,0)</f>
        <v>9.7263000000000002</v>
      </c>
      <c r="G27" s="66">
        <f t="shared" si="1"/>
        <v>2</v>
      </c>
      <c r="H27" s="65">
        <f>VLOOKUP($A27,'Return Data'!$B$7:$R$2843,11,0)</f>
        <v>4.6917999999999997</v>
      </c>
      <c r="I27" s="66">
        <f t="shared" si="2"/>
        <v>2</v>
      </c>
      <c r="J27" s="65">
        <f>VLOOKUP($A27,'Return Data'!$B$7:$R$2843,12,0)</f>
        <v>6.4131</v>
      </c>
      <c r="K27" s="66">
        <f t="shared" si="3"/>
        <v>2</v>
      </c>
      <c r="L27" s="65">
        <f>VLOOKUP($A27,'Return Data'!$B$7:$R$2843,13,0)</f>
        <v>6.8681999999999999</v>
      </c>
      <c r="M27" s="66">
        <f t="shared" si="4"/>
        <v>7</v>
      </c>
      <c r="N27" s="65">
        <f>VLOOKUP($A27,'Return Data'!$B$7:$R$2843,17,0)</f>
        <v>8.2924000000000007</v>
      </c>
      <c r="O27" s="66">
        <f t="shared" si="8"/>
        <v>8</v>
      </c>
      <c r="P27" s="65">
        <f>VLOOKUP($A27,'Return Data'!$B$7:$R$2843,14,0)</f>
        <v>8.3206000000000007</v>
      </c>
      <c r="Q27" s="66">
        <f t="shared" ref="Q27:Q33" si="9">RANK(P27,P$8:P$33,0)</f>
        <v>7</v>
      </c>
      <c r="R27" s="65">
        <f>VLOOKUP($A27,'Return Data'!$B$7:$R$2843,16,0)</f>
        <v>7.9825999999999997</v>
      </c>
      <c r="S27" s="67">
        <f t="shared" si="7"/>
        <v>5</v>
      </c>
    </row>
    <row r="28" spans="1:19" x14ac:dyDescent="0.3">
      <c r="A28" s="82" t="s">
        <v>1436</v>
      </c>
      <c r="B28" s="64">
        <f>VLOOKUP($A28,'Return Data'!$B$7:$R$2843,3,0)</f>
        <v>44365</v>
      </c>
      <c r="C28" s="65">
        <f>VLOOKUP($A28,'Return Data'!$B$7:$R$2843,4,0)</f>
        <v>35.865699999999997</v>
      </c>
      <c r="D28" s="65">
        <f>VLOOKUP($A28,'Return Data'!$B$7:$R$2843,9,0)</f>
        <v>4.1013999999999999</v>
      </c>
      <c r="E28" s="66">
        <f t="shared" si="0"/>
        <v>8</v>
      </c>
      <c r="F28" s="65">
        <f>VLOOKUP($A28,'Return Data'!$B$7:$R$2843,10,0)</f>
        <v>7.3814000000000002</v>
      </c>
      <c r="G28" s="66">
        <f t="shared" si="1"/>
        <v>15</v>
      </c>
      <c r="H28" s="65">
        <f>VLOOKUP($A28,'Return Data'!$B$7:$R$2843,11,0)</f>
        <v>3.0945</v>
      </c>
      <c r="I28" s="66">
        <f t="shared" si="2"/>
        <v>12</v>
      </c>
      <c r="J28" s="65">
        <f>VLOOKUP($A28,'Return Data'!$B$7:$R$2843,12,0)</f>
        <v>4.2553000000000001</v>
      </c>
      <c r="K28" s="66">
        <f t="shared" si="3"/>
        <v>23</v>
      </c>
      <c r="L28" s="65">
        <f>VLOOKUP($A28,'Return Data'!$B$7:$R$2843,13,0)</f>
        <v>4.9466000000000001</v>
      </c>
      <c r="M28" s="66">
        <f t="shared" si="4"/>
        <v>21</v>
      </c>
      <c r="N28" s="65">
        <f>VLOOKUP($A28,'Return Data'!$B$7:$R$2843,17,0)</f>
        <v>10.0847</v>
      </c>
      <c r="O28" s="66">
        <f t="shared" si="8"/>
        <v>1</v>
      </c>
      <c r="P28" s="65">
        <f>VLOOKUP($A28,'Return Data'!$B$7:$R$2843,14,0)</f>
        <v>4.0574000000000003</v>
      </c>
      <c r="Q28" s="66">
        <f t="shared" si="9"/>
        <v>19</v>
      </c>
      <c r="R28" s="65">
        <f>VLOOKUP($A28,'Return Data'!$B$7:$R$2843,16,0)</f>
        <v>7.1867999999999999</v>
      </c>
      <c r="S28" s="67">
        <f t="shared" si="7"/>
        <v>17</v>
      </c>
    </row>
    <row r="29" spans="1:19" x14ac:dyDescent="0.3">
      <c r="A29" s="82" t="s">
        <v>1438</v>
      </c>
      <c r="B29" s="64">
        <f>VLOOKUP($A29,'Return Data'!$B$7:$R$2843,3,0)</f>
        <v>44365</v>
      </c>
      <c r="C29" s="65">
        <f>VLOOKUP($A29,'Return Data'!$B$7:$R$2843,4,0)</f>
        <v>34.802999999999997</v>
      </c>
      <c r="D29" s="65">
        <f>VLOOKUP($A29,'Return Data'!$B$7:$R$2843,9,0)</f>
        <v>2.2778</v>
      </c>
      <c r="E29" s="66">
        <f t="shared" si="0"/>
        <v>26</v>
      </c>
      <c r="F29" s="65">
        <f>VLOOKUP($A29,'Return Data'!$B$7:$R$2843,10,0)</f>
        <v>8.2669999999999995</v>
      </c>
      <c r="G29" s="66">
        <f t="shared" si="1"/>
        <v>7</v>
      </c>
      <c r="H29" s="65">
        <f>VLOOKUP($A29,'Return Data'!$B$7:$R$2843,11,0)</f>
        <v>2.3936999999999999</v>
      </c>
      <c r="I29" s="66">
        <f t="shared" si="2"/>
        <v>21</v>
      </c>
      <c r="J29" s="65">
        <f>VLOOKUP($A29,'Return Data'!$B$7:$R$2843,12,0)</f>
        <v>4.6124000000000001</v>
      </c>
      <c r="K29" s="66">
        <f t="shared" si="3"/>
        <v>17</v>
      </c>
      <c r="L29" s="65">
        <f>VLOOKUP($A29,'Return Data'!$B$7:$R$2843,13,0)</f>
        <v>11.9802</v>
      </c>
      <c r="M29" s="66">
        <f t="shared" si="4"/>
        <v>2</v>
      </c>
      <c r="N29" s="65">
        <f>VLOOKUP($A29,'Return Data'!$B$7:$R$2843,17,0)</f>
        <v>7.6146000000000003</v>
      </c>
      <c r="O29" s="66">
        <f t="shared" si="8"/>
        <v>14</v>
      </c>
      <c r="P29" s="65">
        <f>VLOOKUP($A29,'Return Data'!$B$7:$R$2843,14,0)</f>
        <v>4.4356</v>
      </c>
      <c r="Q29" s="66">
        <f t="shared" si="9"/>
        <v>18</v>
      </c>
      <c r="R29" s="65">
        <f>VLOOKUP($A29,'Return Data'!$B$7:$R$2843,16,0)</f>
        <v>7.1191000000000004</v>
      </c>
      <c r="S29" s="67">
        <f t="shared" si="7"/>
        <v>19</v>
      </c>
    </row>
    <row r="30" spans="1:19" x14ac:dyDescent="0.3">
      <c r="A30" s="82" t="s">
        <v>1441</v>
      </c>
      <c r="B30" s="64">
        <f>VLOOKUP($A30,'Return Data'!$B$7:$R$2843,3,0)</f>
        <v>44365</v>
      </c>
      <c r="C30" s="65">
        <f>VLOOKUP($A30,'Return Data'!$B$7:$R$2843,4,0)</f>
        <v>25.3324</v>
      </c>
      <c r="D30" s="65">
        <f>VLOOKUP($A30,'Return Data'!$B$7:$R$2843,9,0)</f>
        <v>4.4743000000000004</v>
      </c>
      <c r="E30" s="66">
        <f t="shared" si="0"/>
        <v>6</v>
      </c>
      <c r="F30" s="65">
        <f>VLOOKUP($A30,'Return Data'!$B$7:$R$2843,10,0)</f>
        <v>6.9820000000000002</v>
      </c>
      <c r="G30" s="66">
        <f t="shared" si="1"/>
        <v>19</v>
      </c>
      <c r="H30" s="65">
        <f>VLOOKUP($A30,'Return Data'!$B$7:$R$2843,11,0)</f>
        <v>2.2763</v>
      </c>
      <c r="I30" s="66">
        <f t="shared" si="2"/>
        <v>23</v>
      </c>
      <c r="J30" s="65">
        <f>VLOOKUP($A30,'Return Data'!$B$7:$R$2843,12,0)</f>
        <v>4.7130999999999998</v>
      </c>
      <c r="K30" s="66">
        <f t="shared" si="3"/>
        <v>14</v>
      </c>
      <c r="L30" s="65">
        <f>VLOOKUP($A30,'Return Data'!$B$7:$R$2843,13,0)</f>
        <v>5.149</v>
      </c>
      <c r="M30" s="66">
        <f t="shared" si="4"/>
        <v>16</v>
      </c>
      <c r="N30" s="65">
        <f>VLOOKUP($A30,'Return Data'!$B$7:$R$2843,17,0)</f>
        <v>7.8136999999999999</v>
      </c>
      <c r="O30" s="66">
        <f t="shared" si="8"/>
        <v>11</v>
      </c>
      <c r="P30" s="65">
        <f>VLOOKUP($A30,'Return Data'!$B$7:$R$2843,14,0)</f>
        <v>8.0984999999999996</v>
      </c>
      <c r="Q30" s="66">
        <f t="shared" si="9"/>
        <v>9</v>
      </c>
      <c r="R30" s="65">
        <f>VLOOKUP($A30,'Return Data'!$B$7:$R$2843,16,0)</f>
        <v>6.9122000000000003</v>
      </c>
      <c r="S30" s="67">
        <f t="shared" si="7"/>
        <v>21</v>
      </c>
    </row>
    <row r="31" spans="1:19" x14ac:dyDescent="0.3">
      <c r="A31" s="82" t="s">
        <v>1442</v>
      </c>
      <c r="B31" s="64">
        <f>VLOOKUP($A31,'Return Data'!$B$7:$R$2843,3,0)</f>
        <v>44365</v>
      </c>
      <c r="C31" s="65">
        <f>VLOOKUP($A31,'Return Data'!$B$7:$R$2843,4,0)</f>
        <v>32.6691</v>
      </c>
      <c r="D31" s="65">
        <f>VLOOKUP($A31,'Return Data'!$B$7:$R$2843,9,0)</f>
        <v>2.3220000000000001</v>
      </c>
      <c r="E31" s="66">
        <f t="shared" si="0"/>
        <v>24</v>
      </c>
      <c r="F31" s="65">
        <f>VLOOKUP($A31,'Return Data'!$B$7:$R$2843,10,0)</f>
        <v>5.2180999999999997</v>
      </c>
      <c r="G31" s="66">
        <f t="shared" si="1"/>
        <v>26</v>
      </c>
      <c r="H31" s="65">
        <f>VLOOKUP($A31,'Return Data'!$B$7:$R$2843,11,0)</f>
        <v>3.0405000000000002</v>
      </c>
      <c r="I31" s="66">
        <f t="shared" si="2"/>
        <v>13</v>
      </c>
      <c r="J31" s="65">
        <f>VLOOKUP($A31,'Return Data'!$B$7:$R$2843,12,0)</f>
        <v>4.056</v>
      </c>
      <c r="K31" s="66">
        <f t="shared" si="3"/>
        <v>25</v>
      </c>
      <c r="L31" s="65">
        <f>VLOOKUP($A31,'Return Data'!$B$7:$R$2843,13,0)</f>
        <v>5.141</v>
      </c>
      <c r="M31" s="66">
        <f t="shared" si="4"/>
        <v>18</v>
      </c>
      <c r="N31" s="65">
        <f>VLOOKUP($A31,'Return Data'!$B$7:$R$2843,17,0)</f>
        <v>4.5812999999999997</v>
      </c>
      <c r="O31" s="66">
        <f t="shared" si="8"/>
        <v>22</v>
      </c>
      <c r="P31" s="65">
        <f>VLOOKUP($A31,'Return Data'!$B$7:$R$2843,14,0)</f>
        <v>2.9889000000000001</v>
      </c>
      <c r="Q31" s="66">
        <f t="shared" si="9"/>
        <v>23</v>
      </c>
      <c r="R31" s="65">
        <f>VLOOKUP($A31,'Return Data'!$B$7:$R$2843,16,0)</f>
        <v>6.4995000000000003</v>
      </c>
      <c r="S31" s="67">
        <f t="shared" si="7"/>
        <v>22</v>
      </c>
    </row>
    <row r="32" spans="1:19" x14ac:dyDescent="0.3">
      <c r="A32" s="82" t="s">
        <v>1444</v>
      </c>
      <c r="B32" s="64">
        <f>VLOOKUP($A32,'Return Data'!$B$7:$R$2843,3,0)</f>
        <v>44365</v>
      </c>
      <c r="C32" s="65">
        <f>VLOOKUP($A32,'Return Data'!$B$7:$R$2843,4,0)</f>
        <v>38.3508</v>
      </c>
      <c r="D32" s="65">
        <f>VLOOKUP($A32,'Return Data'!$B$7:$R$2843,9,0)</f>
        <v>3.2757000000000001</v>
      </c>
      <c r="E32" s="66">
        <f t="shared" si="0"/>
        <v>15</v>
      </c>
      <c r="F32" s="65">
        <f>VLOOKUP($A32,'Return Data'!$B$7:$R$2843,10,0)</f>
        <v>7.0682999999999998</v>
      </c>
      <c r="G32" s="66">
        <f t="shared" si="1"/>
        <v>17</v>
      </c>
      <c r="H32" s="65">
        <f>VLOOKUP($A32,'Return Data'!$B$7:$R$2843,11,0)</f>
        <v>2.3089</v>
      </c>
      <c r="I32" s="66">
        <f t="shared" si="2"/>
        <v>22</v>
      </c>
      <c r="J32" s="65">
        <f>VLOOKUP($A32,'Return Data'!$B$7:$R$2843,12,0)</f>
        <v>4.4000000000000004</v>
      </c>
      <c r="K32" s="66">
        <f t="shared" si="3"/>
        <v>22</v>
      </c>
      <c r="L32" s="65">
        <f>VLOOKUP($A32,'Return Data'!$B$7:$R$2843,13,0)</f>
        <v>5.1756000000000002</v>
      </c>
      <c r="M32" s="66">
        <f t="shared" si="4"/>
        <v>15</v>
      </c>
      <c r="N32" s="65">
        <f>VLOOKUP($A32,'Return Data'!$B$7:$R$2843,17,0)</f>
        <v>7.5701999999999998</v>
      </c>
      <c r="O32" s="66">
        <f t="shared" si="8"/>
        <v>15</v>
      </c>
      <c r="P32" s="65">
        <f>VLOOKUP($A32,'Return Data'!$B$7:$R$2843,14,0)</f>
        <v>5.8198999999999996</v>
      </c>
      <c r="Q32" s="66">
        <f t="shared" si="9"/>
        <v>15</v>
      </c>
      <c r="R32" s="65">
        <f>VLOOKUP($A32,'Return Data'!$B$7:$R$2843,16,0)</f>
        <v>7.3817000000000004</v>
      </c>
      <c r="S32" s="67">
        <f t="shared" si="7"/>
        <v>12</v>
      </c>
    </row>
    <row r="33" spans="1:19" x14ac:dyDescent="0.3">
      <c r="A33" s="82" t="s">
        <v>1447</v>
      </c>
      <c r="B33" s="64">
        <f>VLOOKUP($A33,'Return Data'!$B$7:$R$2843,3,0)</f>
        <v>44365</v>
      </c>
      <c r="C33" s="65">
        <f>VLOOKUP($A33,'Return Data'!$B$7:$R$2843,4,0)</f>
        <v>23.764399999999998</v>
      </c>
      <c r="D33" s="65">
        <f>VLOOKUP($A33,'Return Data'!$B$7:$R$2843,9,0)</f>
        <v>4.6458000000000004</v>
      </c>
      <c r="E33" s="66">
        <f t="shared" si="0"/>
        <v>4</v>
      </c>
      <c r="F33" s="65">
        <f>VLOOKUP($A33,'Return Data'!$B$7:$R$2843,10,0)</f>
        <v>7.5500999999999996</v>
      </c>
      <c r="G33" s="66">
        <f t="shared" si="1"/>
        <v>12</v>
      </c>
      <c r="H33" s="65">
        <f>VLOOKUP($A33,'Return Data'!$B$7:$R$2843,11,0)</f>
        <v>3.3828</v>
      </c>
      <c r="I33" s="66">
        <f t="shared" si="2"/>
        <v>8</v>
      </c>
      <c r="J33" s="65">
        <f>VLOOKUP($A33,'Return Data'!$B$7:$R$2843,12,0)</f>
        <v>5.2488000000000001</v>
      </c>
      <c r="K33" s="66">
        <f t="shared" si="3"/>
        <v>7</v>
      </c>
      <c r="L33" s="65">
        <f>VLOOKUP($A33,'Return Data'!$B$7:$R$2843,13,0)</f>
        <v>6.0195999999999996</v>
      </c>
      <c r="M33" s="66">
        <f t="shared" si="4"/>
        <v>10</v>
      </c>
      <c r="N33" s="65">
        <f>VLOOKUP($A33,'Return Data'!$B$7:$R$2843,17,0)</f>
        <v>8.5099</v>
      </c>
      <c r="O33" s="66">
        <f t="shared" si="8"/>
        <v>6</v>
      </c>
      <c r="P33" s="65">
        <f>VLOOKUP($A33,'Return Data'!$B$7:$R$2843,14,0)</f>
        <v>3.8214000000000001</v>
      </c>
      <c r="Q33" s="66">
        <f t="shared" si="9"/>
        <v>20</v>
      </c>
      <c r="R33" s="65">
        <f>VLOOKUP($A33,'Return Data'!$B$7:$R$2843,16,0)</f>
        <v>6.4932999999999996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3.7170538461538456</v>
      </c>
      <c r="E35" s="88"/>
      <c r="F35" s="89">
        <f>AVERAGE(F8:F33)</f>
        <v>7.6985307692307678</v>
      </c>
      <c r="G35" s="88"/>
      <c r="H35" s="89">
        <f>AVERAGE(H8:H33)</f>
        <v>3.524484615384615</v>
      </c>
      <c r="I35" s="88"/>
      <c r="J35" s="89">
        <f>AVERAGE(J8:J33)</f>
        <v>5.4218576923076922</v>
      </c>
      <c r="K35" s="88"/>
      <c r="L35" s="89">
        <f>AVERAGE(L8:L33)</f>
        <v>6.2997653846153838</v>
      </c>
      <c r="M35" s="88"/>
      <c r="N35" s="89">
        <f>AVERAGE(N8:N33)</f>
        <v>6.7830079999999997</v>
      </c>
      <c r="O35" s="88"/>
      <c r="P35" s="89">
        <f>AVERAGE(P8:P33)</f>
        <v>6.2557041666666668</v>
      </c>
      <c r="Q35" s="88"/>
      <c r="R35" s="89">
        <f>AVERAGE(R8:R33)</f>
        <v>7.2440423076923093</v>
      </c>
      <c r="S35" s="90"/>
    </row>
    <row r="36" spans="1:19" x14ac:dyDescent="0.3">
      <c r="A36" s="87" t="s">
        <v>28</v>
      </c>
      <c r="B36" s="88"/>
      <c r="C36" s="88"/>
      <c r="D36" s="89">
        <f>MIN(D8:D33)</f>
        <v>2.2778</v>
      </c>
      <c r="E36" s="88"/>
      <c r="F36" s="89">
        <f>MIN(F8:F33)</f>
        <v>5.2180999999999997</v>
      </c>
      <c r="G36" s="88"/>
      <c r="H36" s="89">
        <f>MIN(H8:H33)</f>
        <v>1.8412999999999999</v>
      </c>
      <c r="I36" s="88"/>
      <c r="J36" s="89">
        <f>MIN(J8:J33)</f>
        <v>3.7776999999999998</v>
      </c>
      <c r="K36" s="88"/>
      <c r="L36" s="89">
        <f>MIN(L8:L33)</f>
        <v>4.1071</v>
      </c>
      <c r="M36" s="88"/>
      <c r="N36" s="89">
        <f>MIN(N8:N33)</f>
        <v>-5.7247000000000003</v>
      </c>
      <c r="O36" s="88"/>
      <c r="P36" s="89">
        <f>MIN(P8:P33)</f>
        <v>-3.2591999999999999</v>
      </c>
      <c r="Q36" s="88"/>
      <c r="R36" s="89">
        <f>MIN(R8:R33)</f>
        <v>4.4740000000000002</v>
      </c>
      <c r="S36" s="90"/>
    </row>
    <row r="37" spans="1:19" ht="15" thickBot="1" x14ac:dyDescent="0.35">
      <c r="A37" s="91" t="s">
        <v>29</v>
      </c>
      <c r="B37" s="92"/>
      <c r="C37" s="92"/>
      <c r="D37" s="93">
        <f>MAX(D8:D33)</f>
        <v>9.6475000000000009</v>
      </c>
      <c r="E37" s="92"/>
      <c r="F37" s="93">
        <f>MAX(F8:F33)</f>
        <v>16.9663</v>
      </c>
      <c r="G37" s="92"/>
      <c r="H37" s="93">
        <f>MAX(H8:H33)</f>
        <v>15.772</v>
      </c>
      <c r="I37" s="92"/>
      <c r="J37" s="93">
        <f>MAX(J8:J33)</f>
        <v>19.658999999999999</v>
      </c>
      <c r="K37" s="92"/>
      <c r="L37" s="93">
        <f>MAX(L8:L33)</f>
        <v>13.547499999999999</v>
      </c>
      <c r="M37" s="92"/>
      <c r="N37" s="93">
        <f>MAX(N8:N33)</f>
        <v>10.0847</v>
      </c>
      <c r="O37" s="92"/>
      <c r="P37" s="93">
        <f>MAX(P8:P33)</f>
        <v>8.9006000000000007</v>
      </c>
      <c r="Q37" s="92"/>
      <c r="R37" s="93">
        <f>MAX(R8:R33)</f>
        <v>8.6667000000000005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44365</v>
      </c>
      <c r="C8" s="65">
        <f>VLOOKUP($A8,'Return Data'!$B$7:$R$2843,4,0)</f>
        <v>25.991099999999999</v>
      </c>
      <c r="D8" s="65">
        <f>VLOOKUP($A8,'Return Data'!$B$7:$R$2843,9,0)</f>
        <v>9.5077999999999996</v>
      </c>
      <c r="E8" s="66">
        <f>RANK(D8,D$8:D$42,0)</f>
        <v>5</v>
      </c>
      <c r="F8" s="65">
        <f>VLOOKUP($A8,'Return Data'!$B$7:$R$2843,10,0)</f>
        <v>10.6007</v>
      </c>
      <c r="G8" s="66">
        <f>RANK(F8,F$8:F$42,0)</f>
        <v>17</v>
      </c>
      <c r="H8" s="65">
        <f>VLOOKUP($A8,'Return Data'!$B$7:$R$2843,11,0)</f>
        <v>9.7346000000000004</v>
      </c>
      <c r="I8" s="66">
        <f>RANK(H8,H$8:H$42,0)</f>
        <v>2</v>
      </c>
      <c r="J8" s="65">
        <f>VLOOKUP($A8,'Return Data'!$B$7:$R$2843,12,0)</f>
        <v>9.6684999999999999</v>
      </c>
      <c r="K8" s="66">
        <f>RANK(J8,J$8:J$42,0)</f>
        <v>2</v>
      </c>
      <c r="L8" s="65">
        <f>VLOOKUP($A8,'Return Data'!$B$7:$R$2843,13,0)</f>
        <v>16.445499999999999</v>
      </c>
      <c r="M8" s="66">
        <f>RANK(L8,L$8:L$42,0)</f>
        <v>1</v>
      </c>
      <c r="N8" s="65">
        <f>VLOOKUP($A8,'Return Data'!$B$7:$R$2843,17,0)</f>
        <v>4.1181000000000001</v>
      </c>
      <c r="O8" s="66">
        <f>RANK(N8,N$8:N$42,0)</f>
        <v>26</v>
      </c>
      <c r="P8" s="65">
        <f>VLOOKUP($A8,'Return Data'!$B$7:$R$2843,14,0)</f>
        <v>4.3929999999999998</v>
      </c>
      <c r="Q8" s="66">
        <f>RANK(P8,P$8:P$42,0)</f>
        <v>23</v>
      </c>
      <c r="R8" s="65">
        <f>VLOOKUP($A8,'Return Data'!$B$7:$R$2843,16,0)</f>
        <v>8.0863999999999994</v>
      </c>
      <c r="S8" s="67">
        <f t="shared" ref="S8:S42" si="0">RANK(R8,R$8:R$42,0)</f>
        <v>19</v>
      </c>
    </row>
    <row r="9" spans="1:19" x14ac:dyDescent="0.3">
      <c r="A9" s="82" t="s">
        <v>1074</v>
      </c>
      <c r="B9" s="64">
        <f>VLOOKUP($A9,'Return Data'!$B$7:$R$2843,3,0)</f>
        <v>44365</v>
      </c>
      <c r="C9" s="65">
        <f>VLOOKUP($A9,'Return Data'!$B$7:$R$2843,4,0)</f>
        <v>1.3931</v>
      </c>
      <c r="D9" s="65"/>
      <c r="E9" s="66"/>
      <c r="F9" s="65"/>
      <c r="G9" s="66"/>
      <c r="H9" s="65"/>
      <c r="I9" s="66"/>
      <c r="J9" s="65"/>
      <c r="K9" s="66"/>
      <c r="L9" s="65"/>
      <c r="M9" s="66"/>
      <c r="N9" s="65"/>
      <c r="O9" s="66"/>
      <c r="P9" s="65"/>
      <c r="Q9" s="66"/>
      <c r="R9" s="65">
        <f>VLOOKUP($A9,'Return Data'!$B$7:$R$2843,16,0)</f>
        <v>-16.045500000000001</v>
      </c>
      <c r="S9" s="67">
        <f t="shared" si="0"/>
        <v>34</v>
      </c>
    </row>
    <row r="10" spans="1:19" x14ac:dyDescent="0.3">
      <c r="A10" s="82" t="s">
        <v>1076</v>
      </c>
      <c r="B10" s="64">
        <f>VLOOKUP($A10,'Return Data'!$B$7:$R$2843,3,0)</f>
        <v>44365</v>
      </c>
      <c r="C10" s="65">
        <f>VLOOKUP($A10,'Return Data'!$B$7:$R$2843,4,0)</f>
        <v>22.971599999999999</v>
      </c>
      <c r="D10" s="65">
        <f>VLOOKUP($A10,'Return Data'!$B$7:$R$2843,9,0)</f>
        <v>6.4316000000000004</v>
      </c>
      <c r="E10" s="66">
        <f t="shared" ref="E10:E42" si="1">RANK(D10,D$8:D$42,0)</f>
        <v>11</v>
      </c>
      <c r="F10" s="65">
        <f>VLOOKUP($A10,'Return Data'!$B$7:$R$2843,10,0)</f>
        <v>10.6495</v>
      </c>
      <c r="G10" s="66">
        <f t="shared" ref="G10:G42" si="2">RANK(F10,F$8:F$42,0)</f>
        <v>16</v>
      </c>
      <c r="H10" s="65">
        <f>VLOOKUP($A10,'Return Data'!$B$7:$R$2843,11,0)</f>
        <v>6.0518999999999998</v>
      </c>
      <c r="I10" s="66">
        <f t="shared" ref="I10:I42" si="3">RANK(H10,H$8:H$42,0)</f>
        <v>4</v>
      </c>
      <c r="J10" s="65">
        <f>VLOOKUP($A10,'Return Data'!$B$7:$R$2843,12,0)</f>
        <v>8.2966999999999995</v>
      </c>
      <c r="K10" s="66">
        <f t="shared" ref="K10:K19" si="4">RANK(J10,J$8:J$42,0)</f>
        <v>7</v>
      </c>
      <c r="L10" s="65">
        <f>VLOOKUP($A10,'Return Data'!$B$7:$R$2843,13,0)</f>
        <v>9.3048000000000002</v>
      </c>
      <c r="M10" s="66">
        <f t="shared" ref="M10:M19" si="5">RANK(L10,L$8:L$42,0)</f>
        <v>7</v>
      </c>
      <c r="N10" s="65">
        <f>VLOOKUP($A10,'Return Data'!$B$7:$R$2843,17,0)</f>
        <v>9.7448999999999995</v>
      </c>
      <c r="O10" s="66">
        <f t="shared" ref="O10:O19" si="6">RANK(N10,N$8:N$42,0)</f>
        <v>5</v>
      </c>
      <c r="P10" s="65">
        <f>VLOOKUP($A10,'Return Data'!$B$7:$R$2843,14,0)</f>
        <v>8.9032</v>
      </c>
      <c r="Q10" s="66">
        <f t="shared" ref="Q10:Q19" si="7">RANK(P10,P$8:P$42,0)</f>
        <v>15</v>
      </c>
      <c r="R10" s="65">
        <f>VLOOKUP($A10,'Return Data'!$B$7:$R$2843,16,0)</f>
        <v>9.2725000000000009</v>
      </c>
      <c r="S10" s="67">
        <f t="shared" si="0"/>
        <v>3</v>
      </c>
    </row>
    <row r="11" spans="1:19" x14ac:dyDescent="0.3">
      <c r="A11" s="82" t="s">
        <v>1079</v>
      </c>
      <c r="B11" s="64">
        <f>VLOOKUP($A11,'Return Data'!$B$7:$R$2843,3,0)</f>
        <v>44365</v>
      </c>
      <c r="C11" s="65">
        <f>VLOOKUP($A11,'Return Data'!$B$7:$R$2843,4,0)</f>
        <v>15.8628</v>
      </c>
      <c r="D11" s="65">
        <f>VLOOKUP($A11,'Return Data'!$B$7:$R$2843,9,0)</f>
        <v>2.9615999999999998</v>
      </c>
      <c r="E11" s="66">
        <f t="shared" si="1"/>
        <v>24</v>
      </c>
      <c r="F11" s="65">
        <f>VLOOKUP($A11,'Return Data'!$B$7:$R$2843,10,0)</f>
        <v>8.6402999999999999</v>
      </c>
      <c r="G11" s="66">
        <f t="shared" si="2"/>
        <v>26</v>
      </c>
      <c r="H11" s="65">
        <f>VLOOKUP($A11,'Return Data'!$B$7:$R$2843,11,0)</f>
        <v>2.3109000000000002</v>
      </c>
      <c r="I11" s="66">
        <f t="shared" si="3"/>
        <v>20</v>
      </c>
      <c r="J11" s="65">
        <f>VLOOKUP($A11,'Return Data'!$B$7:$R$2843,12,0)</f>
        <v>5.0340999999999996</v>
      </c>
      <c r="K11" s="66">
        <f t="shared" si="4"/>
        <v>21</v>
      </c>
      <c r="L11" s="65">
        <f>VLOOKUP($A11,'Return Data'!$B$7:$R$2843,13,0)</f>
        <v>4.4470999999999998</v>
      </c>
      <c r="M11" s="66">
        <f t="shared" si="5"/>
        <v>21</v>
      </c>
      <c r="N11" s="65">
        <f>VLOOKUP($A11,'Return Data'!$B$7:$R$2843,17,0)</f>
        <v>8.2052999999999994</v>
      </c>
      <c r="O11" s="66">
        <f t="shared" si="6"/>
        <v>17</v>
      </c>
      <c r="P11" s="65">
        <f>VLOOKUP($A11,'Return Data'!$B$7:$R$2843,14,0)</f>
        <v>3.5764999999999998</v>
      </c>
      <c r="Q11" s="66">
        <f t="shared" si="7"/>
        <v>25</v>
      </c>
      <c r="R11" s="65">
        <f>VLOOKUP($A11,'Return Data'!$B$7:$R$2843,16,0)</f>
        <v>6.5216000000000003</v>
      </c>
      <c r="S11" s="67">
        <f t="shared" si="0"/>
        <v>26</v>
      </c>
    </row>
    <row r="12" spans="1:19" x14ac:dyDescent="0.3">
      <c r="A12" s="82" t="s">
        <v>1080</v>
      </c>
      <c r="B12" s="64">
        <f>VLOOKUP($A12,'Return Data'!$B$7:$R$2843,3,0)</f>
        <v>44365</v>
      </c>
      <c r="C12" s="65">
        <f>VLOOKUP($A12,'Return Data'!$B$7:$R$2843,4,0)</f>
        <v>67.420199999999994</v>
      </c>
      <c r="D12" s="65">
        <f>VLOOKUP($A12,'Return Data'!$B$7:$R$2843,9,0)</f>
        <v>3.9847000000000001</v>
      </c>
      <c r="E12" s="66">
        <f t="shared" si="1"/>
        <v>17</v>
      </c>
      <c r="F12" s="65">
        <f>VLOOKUP($A12,'Return Data'!$B$7:$R$2843,10,0)</f>
        <v>9.9265000000000008</v>
      </c>
      <c r="G12" s="66">
        <f t="shared" si="2"/>
        <v>21</v>
      </c>
      <c r="H12" s="65">
        <f>VLOOKUP($A12,'Return Data'!$B$7:$R$2843,11,0)</f>
        <v>3.7545999999999999</v>
      </c>
      <c r="I12" s="66">
        <f t="shared" si="3"/>
        <v>12</v>
      </c>
      <c r="J12" s="65">
        <f>VLOOKUP($A12,'Return Data'!$B$7:$R$2843,12,0)</f>
        <v>5.4553000000000003</v>
      </c>
      <c r="K12" s="66">
        <f t="shared" si="4"/>
        <v>14</v>
      </c>
      <c r="L12" s="65">
        <f>VLOOKUP($A12,'Return Data'!$B$7:$R$2843,13,0)</f>
        <v>5.6741000000000001</v>
      </c>
      <c r="M12" s="66">
        <f t="shared" si="5"/>
        <v>15</v>
      </c>
      <c r="N12" s="65">
        <f>VLOOKUP($A12,'Return Data'!$B$7:$R$2843,17,0)</f>
        <v>7.9062999999999999</v>
      </c>
      <c r="O12" s="66">
        <f t="shared" si="6"/>
        <v>19</v>
      </c>
      <c r="P12" s="65">
        <f>VLOOKUP($A12,'Return Data'!$B$7:$R$2843,14,0)</f>
        <v>5.8242000000000003</v>
      </c>
      <c r="Q12" s="66">
        <f t="shared" si="7"/>
        <v>21</v>
      </c>
      <c r="R12" s="65">
        <f>VLOOKUP($A12,'Return Data'!$B$7:$R$2843,16,0)</f>
        <v>7.5014000000000003</v>
      </c>
      <c r="S12" s="67">
        <f t="shared" si="0"/>
        <v>24</v>
      </c>
    </row>
    <row r="13" spans="1:19" x14ac:dyDescent="0.3">
      <c r="A13" s="82" t="s">
        <v>1085</v>
      </c>
      <c r="B13" s="64">
        <f>VLOOKUP($A13,'Return Data'!$B$7:$R$2843,3,0)</f>
        <v>44365</v>
      </c>
      <c r="C13" s="65">
        <f>VLOOKUP($A13,'Return Data'!$B$7:$R$2843,4,0)</f>
        <v>25.379100000000001</v>
      </c>
      <c r="D13" s="65">
        <f>VLOOKUP($A13,'Return Data'!$B$7:$R$2843,9,0)</f>
        <v>22.799299999999999</v>
      </c>
      <c r="E13" s="66">
        <f t="shared" si="1"/>
        <v>1</v>
      </c>
      <c r="F13" s="65">
        <f>VLOOKUP($A13,'Return Data'!$B$7:$R$2843,10,0)</f>
        <v>23.2789</v>
      </c>
      <c r="G13" s="66">
        <f t="shared" si="2"/>
        <v>1</v>
      </c>
      <c r="H13" s="65">
        <f>VLOOKUP($A13,'Return Data'!$B$7:$R$2843,11,0)</f>
        <v>20.233000000000001</v>
      </c>
      <c r="I13" s="66">
        <f t="shared" si="3"/>
        <v>1</v>
      </c>
      <c r="J13" s="65">
        <f>VLOOKUP($A13,'Return Data'!$B$7:$R$2843,12,0)</f>
        <v>25.3565</v>
      </c>
      <c r="K13" s="66">
        <f t="shared" si="4"/>
        <v>1</v>
      </c>
      <c r="L13" s="65">
        <f>VLOOKUP($A13,'Return Data'!$B$7:$R$2843,13,0)</f>
        <v>10.9682</v>
      </c>
      <c r="M13" s="66">
        <f t="shared" si="5"/>
        <v>2</v>
      </c>
      <c r="N13" s="65">
        <f>VLOOKUP($A13,'Return Data'!$B$7:$R$2843,17,0)</f>
        <v>3.5057</v>
      </c>
      <c r="O13" s="66">
        <f t="shared" si="6"/>
        <v>27</v>
      </c>
      <c r="P13" s="65">
        <f>VLOOKUP($A13,'Return Data'!$B$7:$R$2843,14,0)</f>
        <v>5.4016999999999999</v>
      </c>
      <c r="Q13" s="66">
        <f t="shared" si="7"/>
        <v>22</v>
      </c>
      <c r="R13" s="65">
        <f>VLOOKUP($A13,'Return Data'!$B$7:$R$2843,16,0)</f>
        <v>8.2522000000000002</v>
      </c>
      <c r="S13" s="67">
        <f t="shared" si="0"/>
        <v>18</v>
      </c>
    </row>
    <row r="14" spans="1:19" x14ac:dyDescent="0.3">
      <c r="A14" s="82" t="s">
        <v>1087</v>
      </c>
      <c r="B14" s="64">
        <f>VLOOKUP($A14,'Return Data'!$B$7:$R$2843,3,0)</f>
        <v>44365</v>
      </c>
      <c r="C14" s="65">
        <f>VLOOKUP($A14,'Return Data'!$B$7:$R$2843,4,0)</f>
        <v>46.647399999999998</v>
      </c>
      <c r="D14" s="65">
        <f>VLOOKUP($A14,'Return Data'!$B$7:$R$2843,9,0)</f>
        <v>7.1304999999999996</v>
      </c>
      <c r="E14" s="66">
        <f t="shared" si="1"/>
        <v>9</v>
      </c>
      <c r="F14" s="65">
        <f>VLOOKUP($A14,'Return Data'!$B$7:$R$2843,10,0)</f>
        <v>12.2339</v>
      </c>
      <c r="G14" s="66">
        <f t="shared" si="2"/>
        <v>5</v>
      </c>
      <c r="H14" s="65">
        <f>VLOOKUP($A14,'Return Data'!$B$7:$R$2843,11,0)</f>
        <v>5.8512000000000004</v>
      </c>
      <c r="I14" s="66">
        <f t="shared" si="3"/>
        <v>6</v>
      </c>
      <c r="J14" s="65">
        <f>VLOOKUP($A14,'Return Data'!$B$7:$R$2843,12,0)</f>
        <v>8.7401999999999997</v>
      </c>
      <c r="K14" s="66">
        <f t="shared" si="4"/>
        <v>5</v>
      </c>
      <c r="L14" s="65">
        <f>VLOOKUP($A14,'Return Data'!$B$7:$R$2843,13,0)</f>
        <v>10.2682</v>
      </c>
      <c r="M14" s="66">
        <f t="shared" si="5"/>
        <v>5</v>
      </c>
      <c r="N14" s="65">
        <f>VLOOKUP($A14,'Return Data'!$B$7:$R$2843,17,0)</f>
        <v>9.2737999999999996</v>
      </c>
      <c r="O14" s="66">
        <f t="shared" si="6"/>
        <v>8</v>
      </c>
      <c r="P14" s="65">
        <f>VLOOKUP($A14,'Return Data'!$B$7:$R$2843,14,0)</f>
        <v>9.3333999999999993</v>
      </c>
      <c r="Q14" s="66">
        <f t="shared" si="7"/>
        <v>11</v>
      </c>
      <c r="R14" s="65">
        <f>VLOOKUP($A14,'Return Data'!$B$7:$R$2843,16,0)</f>
        <v>8.8923000000000005</v>
      </c>
      <c r="S14" s="67">
        <f t="shared" si="0"/>
        <v>8</v>
      </c>
    </row>
    <row r="15" spans="1:19" x14ac:dyDescent="0.3">
      <c r="A15" s="82" t="s">
        <v>1089</v>
      </c>
      <c r="B15" s="64">
        <f>VLOOKUP($A15,'Return Data'!$B$7:$R$2843,3,0)</f>
        <v>44365</v>
      </c>
      <c r="C15" s="65">
        <f>VLOOKUP($A15,'Return Data'!$B$7:$R$2843,4,0)</f>
        <v>36.991100000000003</v>
      </c>
      <c r="D15" s="65">
        <f>VLOOKUP($A15,'Return Data'!$B$7:$R$2843,9,0)</f>
        <v>5.4842000000000004</v>
      </c>
      <c r="E15" s="66">
        <f t="shared" si="1"/>
        <v>13</v>
      </c>
      <c r="F15" s="65">
        <f>VLOOKUP($A15,'Return Data'!$B$7:$R$2843,10,0)</f>
        <v>11.982900000000001</v>
      </c>
      <c r="G15" s="66">
        <f t="shared" si="2"/>
        <v>6</v>
      </c>
      <c r="H15" s="65">
        <f>VLOOKUP($A15,'Return Data'!$B$7:$R$2843,11,0)</f>
        <v>6.9349999999999996</v>
      </c>
      <c r="I15" s="66">
        <f t="shared" si="3"/>
        <v>3</v>
      </c>
      <c r="J15" s="65">
        <f>VLOOKUP($A15,'Return Data'!$B$7:$R$2843,12,0)</f>
        <v>9.2920999999999996</v>
      </c>
      <c r="K15" s="66">
        <f t="shared" si="4"/>
        <v>4</v>
      </c>
      <c r="L15" s="65">
        <f>VLOOKUP($A15,'Return Data'!$B$7:$R$2843,13,0)</f>
        <v>10.535399999999999</v>
      </c>
      <c r="M15" s="66">
        <f t="shared" si="5"/>
        <v>4</v>
      </c>
      <c r="N15" s="65">
        <f>VLOOKUP($A15,'Return Data'!$B$7:$R$2843,17,0)</f>
        <v>10.142899999999999</v>
      </c>
      <c r="O15" s="66">
        <f t="shared" si="6"/>
        <v>3</v>
      </c>
      <c r="P15" s="65">
        <f>VLOOKUP($A15,'Return Data'!$B$7:$R$2843,14,0)</f>
        <v>9.3748000000000005</v>
      </c>
      <c r="Q15" s="66">
        <f t="shared" si="7"/>
        <v>10</v>
      </c>
      <c r="R15" s="65">
        <f>VLOOKUP($A15,'Return Data'!$B$7:$R$2843,16,0)</f>
        <v>9.1795000000000009</v>
      </c>
      <c r="S15" s="67">
        <f t="shared" si="0"/>
        <v>4</v>
      </c>
    </row>
    <row r="16" spans="1:19" x14ac:dyDescent="0.3">
      <c r="A16" s="82" t="s">
        <v>1090</v>
      </c>
      <c r="B16" s="64">
        <f>VLOOKUP($A16,'Return Data'!$B$7:$R$2843,3,0)</f>
        <v>44365</v>
      </c>
      <c r="C16" s="65">
        <f>VLOOKUP($A16,'Return Data'!$B$7:$R$2843,4,0)</f>
        <v>39.266500000000001</v>
      </c>
      <c r="D16" s="65">
        <f>VLOOKUP($A16,'Return Data'!$B$7:$R$2843,9,0)</f>
        <v>3.5851000000000002</v>
      </c>
      <c r="E16" s="66">
        <f t="shared" si="1"/>
        <v>18</v>
      </c>
      <c r="F16" s="65">
        <f>VLOOKUP($A16,'Return Data'!$B$7:$R$2843,10,0)</f>
        <v>9.5449999999999999</v>
      </c>
      <c r="G16" s="66">
        <f t="shared" si="2"/>
        <v>24</v>
      </c>
      <c r="H16" s="65">
        <f>VLOOKUP($A16,'Return Data'!$B$7:$R$2843,11,0)</f>
        <v>2.3349000000000002</v>
      </c>
      <c r="I16" s="66">
        <f t="shared" si="3"/>
        <v>19</v>
      </c>
      <c r="J16" s="65">
        <f>VLOOKUP($A16,'Return Data'!$B$7:$R$2843,12,0)</f>
        <v>5.3079999999999998</v>
      </c>
      <c r="K16" s="66">
        <f t="shared" si="4"/>
        <v>17</v>
      </c>
      <c r="L16" s="65">
        <f>VLOOKUP($A16,'Return Data'!$B$7:$R$2843,13,0)</f>
        <v>5.375</v>
      </c>
      <c r="M16" s="66">
        <f t="shared" si="5"/>
        <v>18</v>
      </c>
      <c r="N16" s="65">
        <f>VLOOKUP($A16,'Return Data'!$B$7:$R$2843,17,0)</f>
        <v>8.4468999999999994</v>
      </c>
      <c r="O16" s="66">
        <f t="shared" si="6"/>
        <v>14</v>
      </c>
      <c r="P16" s="65">
        <f>VLOOKUP($A16,'Return Data'!$B$7:$R$2843,14,0)</f>
        <v>9.1240000000000006</v>
      </c>
      <c r="Q16" s="66">
        <f t="shared" si="7"/>
        <v>14</v>
      </c>
      <c r="R16" s="65">
        <f>VLOOKUP($A16,'Return Data'!$B$7:$R$2843,16,0)</f>
        <v>8.5084999999999997</v>
      </c>
      <c r="S16" s="67">
        <f t="shared" si="0"/>
        <v>16</v>
      </c>
    </row>
    <row r="17" spans="1:19" x14ac:dyDescent="0.3">
      <c r="A17" s="82" t="s">
        <v>1095</v>
      </c>
      <c r="B17" s="64">
        <f>VLOOKUP($A17,'Return Data'!$B$7:$R$2843,3,0)</f>
        <v>44365</v>
      </c>
      <c r="C17" s="65">
        <f>VLOOKUP($A17,'Return Data'!$B$7:$R$2843,4,0)</f>
        <v>18.862400000000001</v>
      </c>
      <c r="D17" s="65">
        <f>VLOOKUP($A17,'Return Data'!$B$7:$R$2843,9,0)</f>
        <v>8.6649999999999991</v>
      </c>
      <c r="E17" s="66">
        <f t="shared" si="1"/>
        <v>6</v>
      </c>
      <c r="F17" s="65">
        <f>VLOOKUP($A17,'Return Data'!$B$7:$R$2843,10,0)</f>
        <v>13.0099</v>
      </c>
      <c r="G17" s="66">
        <f t="shared" si="2"/>
        <v>3</v>
      </c>
      <c r="H17" s="65">
        <f>VLOOKUP($A17,'Return Data'!$B$7:$R$2843,11,0)</f>
        <v>5.0388000000000002</v>
      </c>
      <c r="I17" s="66">
        <f t="shared" si="3"/>
        <v>8</v>
      </c>
      <c r="J17" s="65">
        <f>VLOOKUP($A17,'Return Data'!$B$7:$R$2843,12,0)</f>
        <v>8.3301999999999996</v>
      </c>
      <c r="K17" s="66">
        <f t="shared" si="4"/>
        <v>6</v>
      </c>
      <c r="L17" s="65">
        <f>VLOOKUP($A17,'Return Data'!$B$7:$R$2843,13,0)</f>
        <v>9.6027000000000005</v>
      </c>
      <c r="M17" s="66">
        <f t="shared" si="5"/>
        <v>6</v>
      </c>
      <c r="N17" s="65">
        <f>VLOOKUP($A17,'Return Data'!$B$7:$R$2843,17,0)</f>
        <v>8.6473999999999993</v>
      </c>
      <c r="O17" s="66">
        <f t="shared" si="6"/>
        <v>12</v>
      </c>
      <c r="P17" s="65">
        <f>VLOOKUP($A17,'Return Data'!$B$7:$R$2843,14,0)</f>
        <v>7.9661999999999997</v>
      </c>
      <c r="Q17" s="66">
        <f t="shared" si="7"/>
        <v>19</v>
      </c>
      <c r="R17" s="65">
        <f>VLOOKUP($A17,'Return Data'!$B$7:$R$2843,16,0)</f>
        <v>9.1483000000000008</v>
      </c>
      <c r="S17" s="67">
        <f t="shared" si="0"/>
        <v>6</v>
      </c>
    </row>
    <row r="18" spans="1:19" x14ac:dyDescent="0.3">
      <c r="A18" s="82" t="s">
        <v>1096</v>
      </c>
      <c r="B18" s="64">
        <f>VLOOKUP($A18,'Return Data'!$B$7:$R$2843,3,0)</f>
        <v>44365</v>
      </c>
      <c r="C18" s="65">
        <f>VLOOKUP($A18,'Return Data'!$B$7:$R$2843,4,0)</f>
        <v>16.9452</v>
      </c>
      <c r="D18" s="65">
        <f>VLOOKUP($A18,'Return Data'!$B$7:$R$2843,9,0)</f>
        <v>5.2976000000000001</v>
      </c>
      <c r="E18" s="66">
        <f t="shared" si="1"/>
        <v>14</v>
      </c>
      <c r="F18" s="65">
        <f>VLOOKUP($A18,'Return Data'!$B$7:$R$2843,10,0)</f>
        <v>9.7292000000000005</v>
      </c>
      <c r="G18" s="66">
        <f t="shared" si="2"/>
        <v>22</v>
      </c>
      <c r="H18" s="65">
        <f>VLOOKUP($A18,'Return Data'!$B$7:$R$2843,11,0)</f>
        <v>5.8251999999999997</v>
      </c>
      <c r="I18" s="66">
        <f t="shared" si="3"/>
        <v>7</v>
      </c>
      <c r="J18" s="65">
        <f>VLOOKUP($A18,'Return Data'!$B$7:$R$2843,12,0)</f>
        <v>9.6443999999999992</v>
      </c>
      <c r="K18" s="66">
        <f t="shared" si="4"/>
        <v>3</v>
      </c>
      <c r="L18" s="65">
        <f>VLOOKUP($A18,'Return Data'!$B$7:$R$2843,13,0)</f>
        <v>10.5802</v>
      </c>
      <c r="M18" s="66">
        <f t="shared" si="5"/>
        <v>3</v>
      </c>
      <c r="N18" s="65">
        <f>VLOOKUP($A18,'Return Data'!$B$7:$R$2843,17,0)</f>
        <v>9.1605000000000008</v>
      </c>
      <c r="O18" s="66">
        <f t="shared" si="6"/>
        <v>10</v>
      </c>
      <c r="P18" s="65">
        <f>VLOOKUP($A18,'Return Data'!$B$7:$R$2843,14,0)</f>
        <v>8.5236000000000001</v>
      </c>
      <c r="Q18" s="66">
        <f t="shared" si="7"/>
        <v>17</v>
      </c>
      <c r="R18" s="65">
        <f>VLOOKUP($A18,'Return Data'!$B$7:$R$2843,16,0)</f>
        <v>8.6204000000000001</v>
      </c>
      <c r="S18" s="67">
        <f t="shared" si="0"/>
        <v>15</v>
      </c>
    </row>
    <row r="19" spans="1:19" x14ac:dyDescent="0.3">
      <c r="A19" s="82" t="s">
        <v>1099</v>
      </c>
      <c r="B19" s="64">
        <f>VLOOKUP($A19,'Return Data'!$B$7:$R$2843,3,0)</f>
        <v>44365</v>
      </c>
      <c r="C19" s="65">
        <f>VLOOKUP($A19,'Return Data'!$B$7:$R$2843,4,0)</f>
        <v>11.4594</v>
      </c>
      <c r="D19" s="65">
        <f>VLOOKUP($A19,'Return Data'!$B$7:$R$2843,9,0)</f>
        <v>2.7187999999999999</v>
      </c>
      <c r="E19" s="66">
        <f t="shared" si="1"/>
        <v>25</v>
      </c>
      <c r="F19" s="65">
        <f>VLOOKUP($A19,'Return Data'!$B$7:$R$2843,10,0)</f>
        <v>7.8125999999999998</v>
      </c>
      <c r="G19" s="66">
        <f t="shared" si="2"/>
        <v>28</v>
      </c>
      <c r="H19" s="65">
        <f>VLOOKUP($A19,'Return Data'!$B$7:$R$2843,11,0)</f>
        <v>4.5350000000000001</v>
      </c>
      <c r="I19" s="66">
        <f t="shared" si="3"/>
        <v>9</v>
      </c>
      <c r="J19" s="65">
        <f>VLOOKUP($A19,'Return Data'!$B$7:$R$2843,12,0)</f>
        <v>7.2171000000000003</v>
      </c>
      <c r="K19" s="66">
        <f t="shared" si="4"/>
        <v>10</v>
      </c>
      <c r="L19" s="65">
        <f>VLOOKUP($A19,'Return Data'!$B$7:$R$2843,13,0)</f>
        <v>3.2629999999999999</v>
      </c>
      <c r="M19" s="66">
        <f t="shared" si="5"/>
        <v>28</v>
      </c>
      <c r="N19" s="65">
        <f>VLOOKUP($A19,'Return Data'!$B$7:$R$2843,17,0)</f>
        <v>-11.6363</v>
      </c>
      <c r="O19" s="66">
        <f t="shared" si="6"/>
        <v>30</v>
      </c>
      <c r="P19" s="65">
        <f>VLOOKUP($A19,'Return Data'!$B$7:$R$2843,14,0)</f>
        <v>-7.4573999999999998</v>
      </c>
      <c r="Q19" s="66">
        <f t="shared" si="7"/>
        <v>29</v>
      </c>
      <c r="R19" s="65">
        <f>VLOOKUP($A19,'Return Data'!$B$7:$R$2843,16,0)</f>
        <v>1.9698</v>
      </c>
      <c r="S19" s="67">
        <f t="shared" si="0"/>
        <v>30</v>
      </c>
    </row>
    <row r="20" spans="1:19" x14ac:dyDescent="0.3">
      <c r="A20" s="82" t="s">
        <v>1101</v>
      </c>
      <c r="B20" s="64">
        <f>VLOOKUP($A20,'Return Data'!$B$7:$R$2843,3,0)</f>
        <v>44365</v>
      </c>
      <c r="C20" s="65">
        <f>VLOOKUP($A20,'Return Data'!$B$7:$R$2843,4,0)</f>
        <v>4.48E-2</v>
      </c>
      <c r="D20" s="65">
        <f>VLOOKUP($A20,'Return Data'!$B$7:$R$2843,9,0)</f>
        <v>10.6074</v>
      </c>
      <c r="E20" s="66">
        <f t="shared" si="1"/>
        <v>4</v>
      </c>
      <c r="F20" s="65">
        <f>VLOOKUP($A20,'Return Data'!$B$7:$R$2843,10,0)</f>
        <v>10.9194</v>
      </c>
      <c r="G20" s="66">
        <f t="shared" si="2"/>
        <v>14</v>
      </c>
      <c r="H20" s="65">
        <f>VLOOKUP($A20,'Return Data'!$B$7:$R$2843,11,0)</f>
        <v>-41.247799999999998</v>
      </c>
      <c r="I20" s="66">
        <f t="shared" si="3"/>
        <v>34</v>
      </c>
      <c r="J20" s="65"/>
      <c r="K20" s="66"/>
      <c r="L20" s="65"/>
      <c r="M20" s="66"/>
      <c r="N20" s="65"/>
      <c r="O20" s="66"/>
      <c r="P20" s="65"/>
      <c r="Q20" s="66"/>
      <c r="R20" s="65">
        <f>VLOOKUP($A20,'Return Data'!$B$7:$R$2843,16,0)</f>
        <v>-14.0159</v>
      </c>
      <c r="S20" s="67">
        <f t="shared" si="0"/>
        <v>33</v>
      </c>
    </row>
    <row r="21" spans="1:19" x14ac:dyDescent="0.3">
      <c r="A21" s="82" t="s">
        <v>1104</v>
      </c>
      <c r="B21" s="64">
        <f>VLOOKUP($A21,'Return Data'!$B$7:$R$2843,3,0)</f>
        <v>44365</v>
      </c>
      <c r="C21" s="65">
        <f>VLOOKUP($A21,'Return Data'!$B$7:$R$2843,4,0)</f>
        <v>42.220199999999998</v>
      </c>
      <c r="D21" s="65">
        <f>VLOOKUP($A21,'Return Data'!$B$7:$R$2843,9,0)</f>
        <v>7.9680999999999997</v>
      </c>
      <c r="E21" s="66">
        <f t="shared" si="1"/>
        <v>7</v>
      </c>
      <c r="F21" s="65">
        <f>VLOOKUP($A21,'Return Data'!$B$7:$R$2843,10,0)</f>
        <v>10.258800000000001</v>
      </c>
      <c r="G21" s="66">
        <f t="shared" si="2"/>
        <v>19</v>
      </c>
      <c r="H21" s="65">
        <f>VLOOKUP($A21,'Return Data'!$B$7:$R$2843,11,0)</f>
        <v>4.0246000000000004</v>
      </c>
      <c r="I21" s="66">
        <f t="shared" si="3"/>
        <v>11</v>
      </c>
      <c r="J21" s="65">
        <f>VLOOKUP($A21,'Return Data'!$B$7:$R$2843,12,0)</f>
        <v>7.3342999999999998</v>
      </c>
      <c r="K21" s="66">
        <f>RANK(J21,J$8:J$42,0)</f>
        <v>9</v>
      </c>
      <c r="L21" s="65">
        <f>VLOOKUP($A21,'Return Data'!$B$7:$R$2843,13,0)</f>
        <v>8.1030999999999995</v>
      </c>
      <c r="M21" s="66">
        <f>RANK(L21,L$8:L$42,0)</f>
        <v>9</v>
      </c>
      <c r="N21" s="65">
        <f>VLOOKUP($A21,'Return Data'!$B$7:$R$2843,17,0)</f>
        <v>10.199</v>
      </c>
      <c r="O21" s="66">
        <f>RANK(N21,N$8:N$42,0)</f>
        <v>2</v>
      </c>
      <c r="P21" s="65">
        <f>VLOOKUP($A21,'Return Data'!$B$7:$R$2843,14,0)</f>
        <v>10.2424</v>
      </c>
      <c r="Q21" s="66">
        <f>RANK(P21,P$8:P$42,0)</f>
        <v>5</v>
      </c>
      <c r="R21" s="65">
        <f>VLOOKUP($A21,'Return Data'!$B$7:$R$2843,16,0)</f>
        <v>10.026199999999999</v>
      </c>
      <c r="S21" s="67">
        <f t="shared" si="0"/>
        <v>2</v>
      </c>
    </row>
    <row r="22" spans="1:19" x14ac:dyDescent="0.3">
      <c r="A22" s="82" t="s">
        <v>1107</v>
      </c>
      <c r="B22" s="64">
        <f>VLOOKUP($A22,'Return Data'!$B$7:$R$2843,3,0)</f>
        <v>44365</v>
      </c>
      <c r="C22" s="65">
        <f>VLOOKUP($A22,'Return Data'!$B$7:$R$2843,4,0)</f>
        <v>62.720100000000002</v>
      </c>
      <c r="D22" s="65">
        <f>VLOOKUP($A22,'Return Data'!$B$7:$R$2843,9,0)</f>
        <v>3.5190999999999999</v>
      </c>
      <c r="E22" s="66">
        <f t="shared" si="1"/>
        <v>20</v>
      </c>
      <c r="F22" s="65">
        <f>VLOOKUP($A22,'Return Data'!$B$7:$R$2843,10,0)</f>
        <v>8.3274000000000008</v>
      </c>
      <c r="G22" s="66">
        <f t="shared" si="2"/>
        <v>27</v>
      </c>
      <c r="H22" s="65">
        <f>VLOOKUP($A22,'Return Data'!$B$7:$R$2843,11,0)</f>
        <v>2.3822999999999999</v>
      </c>
      <c r="I22" s="66">
        <f t="shared" si="3"/>
        <v>18</v>
      </c>
      <c r="J22" s="65">
        <f>VLOOKUP($A22,'Return Data'!$B$7:$R$2843,12,0)</f>
        <v>4.0751999999999997</v>
      </c>
      <c r="K22" s="66">
        <f>RANK(J22,J$8:J$42,0)</f>
        <v>25</v>
      </c>
      <c r="L22" s="65">
        <f>VLOOKUP($A22,'Return Data'!$B$7:$R$2843,13,0)</f>
        <v>4.8776999999999999</v>
      </c>
      <c r="M22" s="66">
        <f>RANK(L22,L$8:L$42,0)</f>
        <v>20</v>
      </c>
      <c r="N22" s="65">
        <f>VLOOKUP($A22,'Return Data'!$B$7:$R$2843,17,0)</f>
        <v>6.2793000000000001</v>
      </c>
      <c r="O22" s="66">
        <f>RANK(N22,N$8:N$42,0)</f>
        <v>24</v>
      </c>
      <c r="P22" s="65">
        <f>VLOOKUP($A22,'Return Data'!$B$7:$R$2843,14,0)</f>
        <v>7.1101000000000001</v>
      </c>
      <c r="Q22" s="66">
        <f>RANK(P22,P$8:P$42,0)</f>
        <v>20</v>
      </c>
      <c r="R22" s="65">
        <f>VLOOKUP($A22,'Return Data'!$B$7:$R$2843,16,0)</f>
        <v>7.7530000000000001</v>
      </c>
      <c r="S22" s="67">
        <f t="shared" si="0"/>
        <v>21</v>
      </c>
    </row>
    <row r="23" spans="1:19" x14ac:dyDescent="0.3">
      <c r="A23" s="82" t="s">
        <v>1108</v>
      </c>
      <c r="B23" s="64">
        <f>VLOOKUP($A23,'Return Data'!$B$7:$R$2843,3,0)</f>
        <v>44365</v>
      </c>
      <c r="C23" s="65">
        <f>VLOOKUP($A23,'Return Data'!$B$7:$R$2843,4,0)</f>
        <v>31.2285</v>
      </c>
      <c r="D23" s="65">
        <f>VLOOKUP($A23,'Return Data'!$B$7:$R$2843,9,0)</f>
        <v>5.8274999999999997</v>
      </c>
      <c r="E23" s="66">
        <f t="shared" si="1"/>
        <v>12</v>
      </c>
      <c r="F23" s="65">
        <f>VLOOKUP($A23,'Return Data'!$B$7:$R$2843,10,0)</f>
        <v>12.554600000000001</v>
      </c>
      <c r="G23" s="66">
        <f t="shared" si="2"/>
        <v>4</v>
      </c>
      <c r="H23" s="65">
        <f>VLOOKUP($A23,'Return Data'!$B$7:$R$2843,11,0)</f>
        <v>5.8540000000000001</v>
      </c>
      <c r="I23" s="66">
        <f t="shared" si="3"/>
        <v>5</v>
      </c>
      <c r="J23" s="65">
        <f>VLOOKUP($A23,'Return Data'!$B$7:$R$2843,12,0)</f>
        <v>7.6298000000000004</v>
      </c>
      <c r="K23" s="66">
        <f>RANK(J23,J$8:J$42,0)</f>
        <v>8</v>
      </c>
      <c r="L23" s="65">
        <f>VLOOKUP($A23,'Return Data'!$B$7:$R$2843,13,0)</f>
        <v>8.6821000000000002</v>
      </c>
      <c r="M23" s="66">
        <f>RANK(L23,L$8:L$42,0)</f>
        <v>8</v>
      </c>
      <c r="N23" s="65">
        <f>VLOOKUP($A23,'Return Data'!$B$7:$R$2843,17,0)</f>
        <v>10.037100000000001</v>
      </c>
      <c r="O23" s="66">
        <f>RANK(N23,N$8:N$42,0)</f>
        <v>4</v>
      </c>
      <c r="P23" s="65">
        <f>VLOOKUP($A23,'Return Data'!$B$7:$R$2843,14,0)</f>
        <v>3.3841999999999999</v>
      </c>
      <c r="Q23" s="66">
        <f>RANK(P23,P$8:P$42,0)</f>
        <v>26</v>
      </c>
      <c r="R23" s="65">
        <f>VLOOKUP($A23,'Return Data'!$B$7:$R$2843,16,0)</f>
        <v>6.8273000000000001</v>
      </c>
      <c r="S23" s="67">
        <f t="shared" si="0"/>
        <v>25</v>
      </c>
    </row>
    <row r="24" spans="1:19" x14ac:dyDescent="0.3">
      <c r="A24" s="82" t="s">
        <v>1109</v>
      </c>
      <c r="B24" s="64">
        <f>VLOOKUP($A24,'Return Data'!$B$7:$R$2843,3,0)</f>
        <v>44365</v>
      </c>
      <c r="C24" s="65">
        <f>VLOOKUP($A24,'Return Data'!$B$7:$R$2843,4,0)</f>
        <v>0.83730000000000004</v>
      </c>
      <c r="D24" s="65">
        <f>VLOOKUP($A24,'Return Data'!$B$7:$R$2843,9,0)</f>
        <v>0</v>
      </c>
      <c r="E24" s="66">
        <f t="shared" si="1"/>
        <v>32</v>
      </c>
      <c r="F24" s="65">
        <f>VLOOKUP($A24,'Return Data'!$B$7:$R$2843,10,0)</f>
        <v>0</v>
      </c>
      <c r="G24" s="66">
        <f t="shared" si="2"/>
        <v>34</v>
      </c>
      <c r="H24" s="65">
        <f>VLOOKUP($A24,'Return Data'!$B$7:$R$2843,11,0)</f>
        <v>0</v>
      </c>
      <c r="I24" s="66">
        <f t="shared" si="3"/>
        <v>29</v>
      </c>
      <c r="J24" s="65">
        <f>VLOOKUP($A24,'Return Data'!$B$7:$R$2843,12,0)</f>
        <v>0</v>
      </c>
      <c r="K24" s="66">
        <f>RANK(J24,J$8:J$42,0)</f>
        <v>31</v>
      </c>
      <c r="L24" s="65">
        <f>VLOOKUP($A24,'Return Data'!$B$7:$R$2843,13,0)</f>
        <v>0</v>
      </c>
      <c r="M24" s="66">
        <f>RANK(L24,L$8:L$42,0)</f>
        <v>31</v>
      </c>
      <c r="N24" s="65"/>
      <c r="O24" s="66"/>
      <c r="P24" s="65"/>
      <c r="Q24" s="66"/>
      <c r="R24" s="65">
        <f>VLOOKUP($A24,'Return Data'!$B$7:$R$2843,16,0)</f>
        <v>-22.616099999999999</v>
      </c>
      <c r="S24" s="67">
        <f t="shared" si="0"/>
        <v>35</v>
      </c>
    </row>
    <row r="25" spans="1:19" x14ac:dyDescent="0.3">
      <c r="A25" s="82" t="s">
        <v>1114</v>
      </c>
      <c r="B25" s="64">
        <f>VLOOKUP($A25,'Return Data'!$B$7:$R$2843,3,0)</f>
        <v>44365</v>
      </c>
      <c r="C25" s="65">
        <f>VLOOKUP($A25,'Return Data'!$B$7:$R$2843,4,0)</f>
        <v>8.72E-2</v>
      </c>
      <c r="D25" s="65">
        <f>VLOOKUP($A25,'Return Data'!$B$7:$R$2843,9,0)</f>
        <v>10.901999999999999</v>
      </c>
      <c r="E25" s="66">
        <f t="shared" si="1"/>
        <v>3</v>
      </c>
      <c r="F25" s="65">
        <f>VLOOKUP($A25,'Return Data'!$B$7:$R$2843,10,0)</f>
        <v>11.2285</v>
      </c>
      <c r="G25" s="66">
        <f t="shared" si="2"/>
        <v>11</v>
      </c>
      <c r="H25" s="65">
        <f>VLOOKUP($A25,'Return Data'!$B$7:$R$2843,11,0)</f>
        <v>-40.403700000000001</v>
      </c>
      <c r="I25" s="66">
        <f t="shared" si="3"/>
        <v>33</v>
      </c>
      <c r="J25" s="65"/>
      <c r="K25" s="66"/>
      <c r="L25" s="65"/>
      <c r="M25" s="66"/>
      <c r="N25" s="65"/>
      <c r="O25" s="66"/>
      <c r="P25" s="65"/>
      <c r="Q25" s="66"/>
      <c r="R25" s="65">
        <f>VLOOKUP($A25,'Return Data'!$B$7:$R$2843,16,0)</f>
        <v>-10.8233</v>
      </c>
      <c r="S25" s="67">
        <f t="shared" si="0"/>
        <v>32</v>
      </c>
    </row>
    <row r="26" spans="1:19" x14ac:dyDescent="0.3">
      <c r="A26" s="82" t="s">
        <v>1116</v>
      </c>
      <c r="B26" s="64">
        <f>VLOOKUP($A26,'Return Data'!$B$7:$R$2843,3,0)</f>
        <v>44365</v>
      </c>
      <c r="C26" s="65">
        <f>VLOOKUP($A26,'Return Data'!$B$7:$R$2843,4,0)</f>
        <v>14.8033</v>
      </c>
      <c r="D26" s="65">
        <f>VLOOKUP($A26,'Return Data'!$B$7:$R$2843,9,0)</f>
        <v>3.3660999999999999</v>
      </c>
      <c r="E26" s="66">
        <f t="shared" si="1"/>
        <v>22</v>
      </c>
      <c r="F26" s="65">
        <f>VLOOKUP($A26,'Return Data'!$B$7:$R$2843,10,0)</f>
        <v>6.9955999999999996</v>
      </c>
      <c r="G26" s="66">
        <f t="shared" si="2"/>
        <v>31</v>
      </c>
      <c r="H26" s="65">
        <f>VLOOKUP($A26,'Return Data'!$B$7:$R$2843,11,0)</f>
        <v>2.7006999999999999</v>
      </c>
      <c r="I26" s="66">
        <f t="shared" si="3"/>
        <v>17</v>
      </c>
      <c r="J26" s="65">
        <f>VLOOKUP($A26,'Return Data'!$B$7:$R$2843,12,0)</f>
        <v>5.1660000000000004</v>
      </c>
      <c r="K26" s="66">
        <f t="shared" ref="K26:K38" si="8">RANK(J26,J$8:J$42,0)</f>
        <v>18</v>
      </c>
      <c r="L26" s="65">
        <f>VLOOKUP($A26,'Return Data'!$B$7:$R$2843,13,0)</f>
        <v>1.9539</v>
      </c>
      <c r="M26" s="66">
        <f t="shared" ref="M26:M38" si="9">RANK(L26,L$8:L$42,0)</f>
        <v>30</v>
      </c>
      <c r="N26" s="65">
        <f>VLOOKUP($A26,'Return Data'!$B$7:$R$2843,17,0)</f>
        <v>2.9396</v>
      </c>
      <c r="O26" s="66">
        <f t="shared" ref="O26:O38" si="10">RANK(N26,N$8:N$42,0)</f>
        <v>28</v>
      </c>
      <c r="P26" s="65">
        <f>VLOOKUP($A26,'Return Data'!$B$7:$R$2843,14,0)</f>
        <v>4.1165000000000003</v>
      </c>
      <c r="Q26" s="66">
        <f t="shared" ref="Q26:Q38" si="11">RANK(P26,P$8:P$42,0)</f>
        <v>24</v>
      </c>
      <c r="R26" s="65">
        <f>VLOOKUP($A26,'Return Data'!$B$7:$R$2843,16,0)</f>
        <v>6.5075000000000003</v>
      </c>
      <c r="S26" s="67">
        <f t="shared" si="0"/>
        <v>27</v>
      </c>
    </row>
    <row r="27" spans="1:19" x14ac:dyDescent="0.3">
      <c r="A27" s="82" t="s">
        <v>1121</v>
      </c>
      <c r="B27" s="64">
        <f>VLOOKUP($A27,'Return Data'!$B$7:$R$2843,3,0)</f>
        <v>44365</v>
      </c>
      <c r="C27" s="65">
        <f>VLOOKUP($A27,'Return Data'!$B$7:$R$2843,4,0)</f>
        <v>105.2591</v>
      </c>
      <c r="D27" s="65">
        <f>VLOOKUP($A27,'Return Data'!$B$7:$R$2843,9,0)</f>
        <v>4.7304000000000004</v>
      </c>
      <c r="E27" s="66">
        <f t="shared" si="1"/>
        <v>15</v>
      </c>
      <c r="F27" s="65">
        <f>VLOOKUP($A27,'Return Data'!$B$7:$R$2843,10,0)</f>
        <v>13.944100000000001</v>
      </c>
      <c r="G27" s="66">
        <f t="shared" si="2"/>
        <v>2</v>
      </c>
      <c r="H27" s="65">
        <f>VLOOKUP($A27,'Return Data'!$B$7:$R$2843,11,0)</f>
        <v>3.6057999999999999</v>
      </c>
      <c r="I27" s="66">
        <f t="shared" si="3"/>
        <v>13</v>
      </c>
      <c r="J27" s="65">
        <f>VLOOKUP($A27,'Return Data'!$B$7:$R$2843,12,0)</f>
        <v>6.3297999999999996</v>
      </c>
      <c r="K27" s="66">
        <f t="shared" si="8"/>
        <v>12</v>
      </c>
      <c r="L27" s="65">
        <f>VLOOKUP($A27,'Return Data'!$B$7:$R$2843,13,0)</f>
        <v>7.2374999999999998</v>
      </c>
      <c r="M27" s="66">
        <f t="shared" si="9"/>
        <v>11</v>
      </c>
      <c r="N27" s="65">
        <f>VLOOKUP($A27,'Return Data'!$B$7:$R$2843,17,0)</f>
        <v>9.3966999999999992</v>
      </c>
      <c r="O27" s="66">
        <f t="shared" si="10"/>
        <v>7</v>
      </c>
      <c r="P27" s="65">
        <f>VLOOKUP($A27,'Return Data'!$B$7:$R$2843,14,0)</f>
        <v>10.436400000000001</v>
      </c>
      <c r="Q27" s="66">
        <f t="shared" si="11"/>
        <v>1</v>
      </c>
      <c r="R27" s="65">
        <f>VLOOKUP($A27,'Return Data'!$B$7:$R$2843,16,0)</f>
        <v>8.7151999999999994</v>
      </c>
      <c r="S27" s="67">
        <f t="shared" si="0"/>
        <v>12</v>
      </c>
    </row>
    <row r="28" spans="1:19" x14ac:dyDescent="0.3">
      <c r="A28" s="82" t="s">
        <v>1122</v>
      </c>
      <c r="B28" s="64">
        <f>VLOOKUP($A28,'Return Data'!$B$7:$R$2843,3,0)</f>
        <v>44365</v>
      </c>
      <c r="C28" s="65">
        <f>VLOOKUP($A28,'Return Data'!$B$7:$R$2843,4,0)</f>
        <v>49.037999999999997</v>
      </c>
      <c r="D28" s="65">
        <f>VLOOKUP($A28,'Return Data'!$B$7:$R$2843,9,0)</f>
        <v>2.1648999999999998</v>
      </c>
      <c r="E28" s="66">
        <f t="shared" si="1"/>
        <v>27</v>
      </c>
      <c r="F28" s="65">
        <f>VLOOKUP($A28,'Return Data'!$B$7:$R$2843,10,0)</f>
        <v>9.141</v>
      </c>
      <c r="G28" s="66">
        <f t="shared" si="2"/>
        <v>25</v>
      </c>
      <c r="H28" s="65">
        <f>VLOOKUP($A28,'Return Data'!$B$7:$R$2843,11,0)</f>
        <v>3.1086</v>
      </c>
      <c r="I28" s="66">
        <f t="shared" si="3"/>
        <v>15</v>
      </c>
      <c r="J28" s="65">
        <f>VLOOKUP($A28,'Return Data'!$B$7:$R$2843,12,0)</f>
        <v>5.3192000000000004</v>
      </c>
      <c r="K28" s="66">
        <f t="shared" si="8"/>
        <v>16</v>
      </c>
      <c r="L28" s="65">
        <f>VLOOKUP($A28,'Return Data'!$B$7:$R$2843,13,0)</f>
        <v>5.3936999999999999</v>
      </c>
      <c r="M28" s="66">
        <f t="shared" si="9"/>
        <v>17</v>
      </c>
      <c r="N28" s="65">
        <f>VLOOKUP($A28,'Return Data'!$B$7:$R$2843,17,0)</f>
        <v>8.4268000000000001</v>
      </c>
      <c r="O28" s="66">
        <f t="shared" si="10"/>
        <v>15</v>
      </c>
      <c r="P28" s="65">
        <f>VLOOKUP($A28,'Return Data'!$B$7:$R$2843,14,0)</f>
        <v>9.6377000000000006</v>
      </c>
      <c r="Q28" s="66">
        <f t="shared" si="11"/>
        <v>9</v>
      </c>
      <c r="R28" s="65">
        <f>VLOOKUP($A28,'Return Data'!$B$7:$R$2843,16,0)</f>
        <v>8.7287999999999997</v>
      </c>
      <c r="S28" s="67">
        <f t="shared" si="0"/>
        <v>11</v>
      </c>
    </row>
    <row r="29" spans="1:19" x14ac:dyDescent="0.3">
      <c r="A29" s="82" t="s">
        <v>1125</v>
      </c>
      <c r="B29" s="64">
        <f>VLOOKUP($A29,'Return Data'!$B$7:$R$2843,3,0)</f>
        <v>44365</v>
      </c>
      <c r="C29" s="65">
        <f>VLOOKUP($A29,'Return Data'!$B$7:$R$2843,4,0)</f>
        <v>50.056899999999999</v>
      </c>
      <c r="D29" s="65">
        <f>VLOOKUP($A29,'Return Data'!$B$7:$R$2843,9,0)</f>
        <v>3.4441999999999999</v>
      </c>
      <c r="E29" s="66">
        <f t="shared" si="1"/>
        <v>21</v>
      </c>
      <c r="F29" s="65">
        <f>VLOOKUP($A29,'Return Data'!$B$7:$R$2843,10,0)</f>
        <v>9.6089000000000002</v>
      </c>
      <c r="G29" s="66">
        <f t="shared" si="2"/>
        <v>23</v>
      </c>
      <c r="H29" s="65">
        <f>VLOOKUP($A29,'Return Data'!$B$7:$R$2843,11,0)</f>
        <v>2.7187000000000001</v>
      </c>
      <c r="I29" s="66">
        <f t="shared" si="3"/>
        <v>16</v>
      </c>
      <c r="J29" s="65">
        <f>VLOOKUP($A29,'Return Data'!$B$7:$R$2843,12,0)</f>
        <v>5.1024000000000003</v>
      </c>
      <c r="K29" s="66">
        <f t="shared" si="8"/>
        <v>19</v>
      </c>
      <c r="L29" s="65">
        <f>VLOOKUP($A29,'Return Data'!$B$7:$R$2843,13,0)</f>
        <v>5.5190999999999999</v>
      </c>
      <c r="M29" s="66">
        <f t="shared" si="9"/>
        <v>16</v>
      </c>
      <c r="N29" s="65">
        <f>VLOOKUP($A29,'Return Data'!$B$7:$R$2843,17,0)</f>
        <v>7.5601000000000003</v>
      </c>
      <c r="O29" s="66">
        <f t="shared" si="10"/>
        <v>21</v>
      </c>
      <c r="P29" s="65">
        <f>VLOOKUP($A29,'Return Data'!$B$7:$R$2843,14,0)</f>
        <v>8.1765000000000008</v>
      </c>
      <c r="Q29" s="66">
        <f t="shared" si="11"/>
        <v>18</v>
      </c>
      <c r="R29" s="65">
        <f>VLOOKUP($A29,'Return Data'!$B$7:$R$2843,16,0)</f>
        <v>7.8158000000000003</v>
      </c>
      <c r="S29" s="67">
        <f t="shared" si="0"/>
        <v>20</v>
      </c>
    </row>
    <row r="30" spans="1:19" x14ac:dyDescent="0.3">
      <c r="A30" s="82" t="s">
        <v>1127</v>
      </c>
      <c r="B30" s="64">
        <f>VLOOKUP($A30,'Return Data'!$B$7:$R$2843,3,0)</f>
        <v>44365</v>
      </c>
      <c r="C30" s="65">
        <f>VLOOKUP($A30,'Return Data'!$B$7:$R$2843,4,0)</f>
        <v>37.1327</v>
      </c>
      <c r="D30" s="65">
        <f>VLOOKUP($A30,'Return Data'!$B$7:$R$2843,9,0)</f>
        <v>1.9151</v>
      </c>
      <c r="E30" s="66">
        <f t="shared" si="1"/>
        <v>29</v>
      </c>
      <c r="F30" s="65">
        <f>VLOOKUP($A30,'Return Data'!$B$7:$R$2843,10,0)</f>
        <v>10.9643</v>
      </c>
      <c r="G30" s="66">
        <f t="shared" si="2"/>
        <v>13</v>
      </c>
      <c r="H30" s="65">
        <f>VLOOKUP($A30,'Return Data'!$B$7:$R$2843,11,0)</f>
        <v>0.70189999999999997</v>
      </c>
      <c r="I30" s="66">
        <f t="shared" si="3"/>
        <v>28</v>
      </c>
      <c r="J30" s="65">
        <f>VLOOKUP($A30,'Return Data'!$B$7:$R$2843,12,0)</f>
        <v>4.2733999999999996</v>
      </c>
      <c r="K30" s="66">
        <f t="shared" si="8"/>
        <v>24</v>
      </c>
      <c r="L30" s="65">
        <f>VLOOKUP($A30,'Return Data'!$B$7:$R$2843,13,0)</f>
        <v>3.8252999999999999</v>
      </c>
      <c r="M30" s="66">
        <f t="shared" si="9"/>
        <v>25</v>
      </c>
      <c r="N30" s="65">
        <f>VLOOKUP($A30,'Return Data'!$B$7:$R$2843,17,0)</f>
        <v>7.1216999999999997</v>
      </c>
      <c r="O30" s="66">
        <f t="shared" si="10"/>
        <v>23</v>
      </c>
      <c r="P30" s="65">
        <f>VLOOKUP($A30,'Return Data'!$B$7:$R$2843,14,0)</f>
        <v>9.1374999999999993</v>
      </c>
      <c r="Q30" s="66">
        <f t="shared" si="11"/>
        <v>13</v>
      </c>
      <c r="R30" s="65">
        <f>VLOOKUP($A30,'Return Data'!$B$7:$R$2843,16,0)</f>
        <v>7.5738000000000003</v>
      </c>
      <c r="S30" s="67">
        <f t="shared" si="0"/>
        <v>23</v>
      </c>
    </row>
    <row r="31" spans="1:19" x14ac:dyDescent="0.3">
      <c r="A31" s="82" t="s">
        <v>1129</v>
      </c>
      <c r="B31" s="64">
        <f>VLOOKUP($A31,'Return Data'!$B$7:$R$2843,3,0)</f>
        <v>44365</v>
      </c>
      <c r="C31" s="65">
        <f>VLOOKUP($A31,'Return Data'!$B$7:$R$2843,4,0)</f>
        <v>32.507599999999996</v>
      </c>
      <c r="D31" s="65">
        <f>VLOOKUP($A31,'Return Data'!$B$7:$R$2843,9,0)</f>
        <v>3.1631999999999998</v>
      </c>
      <c r="E31" s="66">
        <f t="shared" si="1"/>
        <v>23</v>
      </c>
      <c r="F31" s="65">
        <f>VLOOKUP($A31,'Return Data'!$B$7:$R$2843,10,0)</f>
        <v>11.309699999999999</v>
      </c>
      <c r="G31" s="66">
        <f t="shared" si="2"/>
        <v>8</v>
      </c>
      <c r="H31" s="65">
        <f>VLOOKUP($A31,'Return Data'!$B$7:$R$2843,11,0)</f>
        <v>3.1812</v>
      </c>
      <c r="I31" s="66">
        <f t="shared" si="3"/>
        <v>14</v>
      </c>
      <c r="J31" s="65">
        <f>VLOOKUP($A31,'Return Data'!$B$7:$R$2843,12,0)</f>
        <v>5.4442000000000004</v>
      </c>
      <c r="K31" s="66">
        <f t="shared" si="8"/>
        <v>15</v>
      </c>
      <c r="L31" s="65">
        <f>VLOOKUP($A31,'Return Data'!$B$7:$R$2843,13,0)</f>
        <v>6.7682000000000002</v>
      </c>
      <c r="M31" s="66">
        <f t="shared" si="9"/>
        <v>12</v>
      </c>
      <c r="N31" s="65">
        <f>VLOOKUP($A31,'Return Data'!$B$7:$R$2843,17,0)</f>
        <v>9.6077999999999992</v>
      </c>
      <c r="O31" s="66">
        <f t="shared" si="10"/>
        <v>6</v>
      </c>
      <c r="P31" s="65">
        <f>VLOOKUP($A31,'Return Data'!$B$7:$R$2843,14,0)</f>
        <v>9.9025999999999996</v>
      </c>
      <c r="Q31" s="66">
        <f t="shared" si="11"/>
        <v>8</v>
      </c>
      <c r="R31" s="65">
        <f>VLOOKUP($A31,'Return Data'!$B$7:$R$2843,16,0)</f>
        <v>8.8627000000000002</v>
      </c>
      <c r="S31" s="67">
        <f t="shared" si="0"/>
        <v>10</v>
      </c>
    </row>
    <row r="32" spans="1:19" x14ac:dyDescent="0.3">
      <c r="A32" s="82" t="s">
        <v>1130</v>
      </c>
      <c r="B32" s="64">
        <f>VLOOKUP($A32,'Return Data'!$B$7:$R$2843,3,0)</f>
        <v>44365</v>
      </c>
      <c r="C32" s="65">
        <f>VLOOKUP($A32,'Return Data'!$B$7:$R$2843,4,0)</f>
        <v>57.135599999999997</v>
      </c>
      <c r="D32" s="65">
        <f>VLOOKUP($A32,'Return Data'!$B$7:$R$2843,9,0)</f>
        <v>2.1657000000000002</v>
      </c>
      <c r="E32" s="66">
        <f t="shared" si="1"/>
        <v>26</v>
      </c>
      <c r="F32" s="65">
        <f>VLOOKUP($A32,'Return Data'!$B$7:$R$2843,10,0)</f>
        <v>10.3687</v>
      </c>
      <c r="G32" s="66">
        <f t="shared" si="2"/>
        <v>18</v>
      </c>
      <c r="H32" s="65">
        <f>VLOOKUP($A32,'Return Data'!$B$7:$R$2843,11,0)</f>
        <v>0.7823</v>
      </c>
      <c r="I32" s="66">
        <f t="shared" si="3"/>
        <v>26</v>
      </c>
      <c r="J32" s="65">
        <f>VLOOKUP($A32,'Return Data'!$B$7:$R$2843,12,0)</f>
        <v>4.5393999999999997</v>
      </c>
      <c r="K32" s="66">
        <f t="shared" si="8"/>
        <v>23</v>
      </c>
      <c r="L32" s="65">
        <f>VLOOKUP($A32,'Return Data'!$B$7:$R$2843,13,0)</f>
        <v>4.0331000000000001</v>
      </c>
      <c r="M32" s="66">
        <f t="shared" si="9"/>
        <v>24</v>
      </c>
      <c r="N32" s="65">
        <f>VLOOKUP($A32,'Return Data'!$B$7:$R$2843,17,0)</f>
        <v>8.4672000000000001</v>
      </c>
      <c r="O32" s="66">
        <f t="shared" si="10"/>
        <v>13</v>
      </c>
      <c r="P32" s="65">
        <f>VLOOKUP($A32,'Return Data'!$B$7:$R$2843,14,0)</f>
        <v>10.053599999999999</v>
      </c>
      <c r="Q32" s="66">
        <f t="shared" si="11"/>
        <v>7</v>
      </c>
      <c r="R32" s="65">
        <f>VLOOKUP($A32,'Return Data'!$B$7:$R$2843,16,0)</f>
        <v>8.9754000000000005</v>
      </c>
      <c r="S32" s="67">
        <f t="shared" si="0"/>
        <v>7</v>
      </c>
    </row>
    <row r="33" spans="1:19" x14ac:dyDescent="0.3">
      <c r="A33" s="82" t="s">
        <v>1133</v>
      </c>
      <c r="B33" s="64">
        <f>VLOOKUP($A33,'Return Data'!$B$7:$R$2843,3,0)</f>
        <v>44365</v>
      </c>
      <c r="C33" s="65">
        <f>VLOOKUP($A33,'Return Data'!$B$7:$R$2843,4,0)</f>
        <v>54.459000000000003</v>
      </c>
      <c r="D33" s="65">
        <f>VLOOKUP($A33,'Return Data'!$B$7:$R$2843,9,0)</f>
        <v>1.7777000000000001</v>
      </c>
      <c r="E33" s="66">
        <f t="shared" si="1"/>
        <v>30</v>
      </c>
      <c r="F33" s="65">
        <f>VLOOKUP($A33,'Return Data'!$B$7:$R$2843,10,0)</f>
        <v>6.9690000000000003</v>
      </c>
      <c r="G33" s="66">
        <f t="shared" si="2"/>
        <v>32</v>
      </c>
      <c r="H33" s="65">
        <f>VLOOKUP($A33,'Return Data'!$B$7:$R$2843,11,0)</f>
        <v>0.72330000000000005</v>
      </c>
      <c r="I33" s="66">
        <f t="shared" si="3"/>
        <v>27</v>
      </c>
      <c r="J33" s="65">
        <f>VLOOKUP($A33,'Return Data'!$B$7:$R$2843,12,0)</f>
        <v>3.0655999999999999</v>
      </c>
      <c r="K33" s="66">
        <f t="shared" si="8"/>
        <v>29</v>
      </c>
      <c r="L33" s="65">
        <f>VLOOKUP($A33,'Return Data'!$B$7:$R$2843,13,0)</f>
        <v>4.8883999999999999</v>
      </c>
      <c r="M33" s="66">
        <f t="shared" si="9"/>
        <v>19</v>
      </c>
      <c r="N33" s="65">
        <f>VLOOKUP($A33,'Return Data'!$B$7:$R$2843,17,0)</f>
        <v>4.8967999999999998</v>
      </c>
      <c r="O33" s="66">
        <f t="shared" si="10"/>
        <v>25</v>
      </c>
      <c r="P33" s="65">
        <f>VLOOKUP($A33,'Return Data'!$B$7:$R$2843,14,0)</f>
        <v>3.0886</v>
      </c>
      <c r="Q33" s="66">
        <f t="shared" si="11"/>
        <v>27</v>
      </c>
      <c r="R33" s="65">
        <f>VLOOKUP($A33,'Return Data'!$B$7:$R$2843,16,0)</f>
        <v>5.6524000000000001</v>
      </c>
      <c r="S33" s="67">
        <f t="shared" si="0"/>
        <v>29</v>
      </c>
    </row>
    <row r="34" spans="1:19" x14ac:dyDescent="0.3">
      <c r="A34" s="82" t="s">
        <v>1134</v>
      </c>
      <c r="B34" s="64">
        <f>VLOOKUP($A34,'Return Data'!$B$7:$R$2843,3,0)</f>
        <v>44365</v>
      </c>
      <c r="C34" s="65">
        <f>VLOOKUP($A34,'Return Data'!$B$7:$R$2843,4,0)</f>
        <v>65.8874</v>
      </c>
      <c r="D34" s="65">
        <f>VLOOKUP($A34,'Return Data'!$B$7:$R$2843,9,0)</f>
        <v>7.0326000000000004</v>
      </c>
      <c r="E34" s="66">
        <f t="shared" si="1"/>
        <v>10</v>
      </c>
      <c r="F34" s="65">
        <f>VLOOKUP($A34,'Return Data'!$B$7:$R$2843,10,0)</f>
        <v>11.282500000000001</v>
      </c>
      <c r="G34" s="66">
        <f t="shared" si="2"/>
        <v>10</v>
      </c>
      <c r="H34" s="65">
        <f>VLOOKUP($A34,'Return Data'!$B$7:$R$2843,11,0)</f>
        <v>1.8344</v>
      </c>
      <c r="I34" s="66">
        <f t="shared" si="3"/>
        <v>23</v>
      </c>
      <c r="J34" s="65">
        <f>VLOOKUP($A34,'Return Data'!$B$7:$R$2843,12,0)</f>
        <v>6.0906000000000002</v>
      </c>
      <c r="K34" s="66">
        <f t="shared" si="8"/>
        <v>13</v>
      </c>
      <c r="L34" s="65">
        <f>VLOOKUP($A34,'Return Data'!$B$7:$R$2843,13,0)</f>
        <v>5.9177</v>
      </c>
      <c r="M34" s="66">
        <f t="shared" si="9"/>
        <v>14</v>
      </c>
      <c r="N34" s="65">
        <f>VLOOKUP($A34,'Return Data'!$B$7:$R$2843,17,0)</f>
        <v>9.2299000000000007</v>
      </c>
      <c r="O34" s="66">
        <f t="shared" si="10"/>
        <v>9</v>
      </c>
      <c r="P34" s="65">
        <f>VLOOKUP($A34,'Return Data'!$B$7:$R$2843,14,0)</f>
        <v>10.138999999999999</v>
      </c>
      <c r="Q34" s="66">
        <f t="shared" si="11"/>
        <v>6</v>
      </c>
      <c r="R34" s="65">
        <f>VLOOKUP($A34,'Return Data'!$B$7:$R$2843,16,0)</f>
        <v>8.3885000000000005</v>
      </c>
      <c r="S34" s="67">
        <f t="shared" si="0"/>
        <v>17</v>
      </c>
    </row>
    <row r="35" spans="1:19" x14ac:dyDescent="0.3">
      <c r="A35" s="82" t="s">
        <v>1137</v>
      </c>
      <c r="B35" s="64">
        <f>VLOOKUP($A35,'Return Data'!$B$7:$R$2843,3,0)</f>
        <v>44365</v>
      </c>
      <c r="C35" s="65">
        <f>VLOOKUP($A35,'Return Data'!$B$7:$R$2843,4,0)</f>
        <v>60.128</v>
      </c>
      <c r="D35" s="65">
        <f>VLOOKUP($A35,'Return Data'!$B$7:$R$2843,9,0)</f>
        <v>1.9693000000000001</v>
      </c>
      <c r="E35" s="66">
        <f t="shared" si="1"/>
        <v>28</v>
      </c>
      <c r="F35" s="65">
        <f>VLOOKUP($A35,'Return Data'!$B$7:$R$2843,10,0)</f>
        <v>7.5974000000000004</v>
      </c>
      <c r="G35" s="66">
        <f t="shared" si="2"/>
        <v>29</v>
      </c>
      <c r="H35" s="65">
        <f>VLOOKUP($A35,'Return Data'!$B$7:$R$2843,11,0)</f>
        <v>1.5888</v>
      </c>
      <c r="I35" s="66">
        <f t="shared" si="3"/>
        <v>24</v>
      </c>
      <c r="J35" s="65">
        <f>VLOOKUP($A35,'Return Data'!$B$7:$R$2843,12,0)</f>
        <v>3.4893000000000001</v>
      </c>
      <c r="K35" s="66">
        <f t="shared" si="8"/>
        <v>27</v>
      </c>
      <c r="L35" s="65">
        <f>VLOOKUP($A35,'Return Data'!$B$7:$R$2843,13,0)</f>
        <v>3.6427</v>
      </c>
      <c r="M35" s="66">
        <f t="shared" si="9"/>
        <v>27</v>
      </c>
      <c r="N35" s="65">
        <f>VLOOKUP($A35,'Return Data'!$B$7:$R$2843,17,0)</f>
        <v>7.3380999999999998</v>
      </c>
      <c r="O35" s="66">
        <f t="shared" si="10"/>
        <v>22</v>
      </c>
      <c r="P35" s="65">
        <f>VLOOKUP($A35,'Return Data'!$B$7:$R$2843,14,0)</f>
        <v>8.7078000000000007</v>
      </c>
      <c r="Q35" s="66">
        <f t="shared" si="11"/>
        <v>16</v>
      </c>
      <c r="R35" s="65">
        <f>VLOOKUP($A35,'Return Data'!$B$7:$R$2843,16,0)</f>
        <v>7.6360000000000001</v>
      </c>
      <c r="S35" s="67">
        <f t="shared" si="0"/>
        <v>22</v>
      </c>
    </row>
    <row r="36" spans="1:19" x14ac:dyDescent="0.3">
      <c r="A36" s="82" t="s">
        <v>1139</v>
      </c>
      <c r="B36" s="64">
        <f>VLOOKUP($A36,'Return Data'!$B$7:$R$2843,3,0)</f>
        <v>44365</v>
      </c>
      <c r="C36" s="65">
        <f>VLOOKUP($A36,'Return Data'!$B$7:$R$2843,4,0)</f>
        <v>76.611599999999996</v>
      </c>
      <c r="D36" s="65">
        <f>VLOOKUP($A36,'Return Data'!$B$7:$R$2843,9,0)</f>
        <v>1.5466</v>
      </c>
      <c r="E36" s="66">
        <f t="shared" si="1"/>
        <v>31</v>
      </c>
      <c r="F36" s="65">
        <f>VLOOKUP($A36,'Return Data'!$B$7:$R$2843,10,0)</f>
        <v>10.822100000000001</v>
      </c>
      <c r="G36" s="66">
        <f t="shared" si="2"/>
        <v>15</v>
      </c>
      <c r="H36" s="65">
        <f>VLOOKUP($A36,'Return Data'!$B$7:$R$2843,11,0)</f>
        <v>1.4764999999999999</v>
      </c>
      <c r="I36" s="66">
        <f t="shared" si="3"/>
        <v>25</v>
      </c>
      <c r="J36" s="65">
        <f>VLOOKUP($A36,'Return Data'!$B$7:$R$2843,12,0)</f>
        <v>4.5483000000000002</v>
      </c>
      <c r="K36" s="66">
        <f t="shared" si="8"/>
        <v>22</v>
      </c>
      <c r="L36" s="65">
        <f>VLOOKUP($A36,'Return Data'!$B$7:$R$2843,13,0)</f>
        <v>4.3949999999999996</v>
      </c>
      <c r="M36" s="66">
        <f t="shared" si="9"/>
        <v>22</v>
      </c>
      <c r="N36" s="65">
        <f>VLOOKUP($A36,'Return Data'!$B$7:$R$2843,17,0)</f>
        <v>8.2970000000000006</v>
      </c>
      <c r="O36" s="66">
        <f t="shared" si="10"/>
        <v>16</v>
      </c>
      <c r="P36" s="65">
        <f>VLOOKUP($A36,'Return Data'!$B$7:$R$2843,14,0)</f>
        <v>10.2462</v>
      </c>
      <c r="Q36" s="66">
        <f t="shared" si="11"/>
        <v>4</v>
      </c>
      <c r="R36" s="65">
        <f>VLOOKUP($A36,'Return Data'!$B$7:$R$2843,16,0)</f>
        <v>8.6751000000000005</v>
      </c>
      <c r="S36" s="67">
        <f t="shared" si="0"/>
        <v>14</v>
      </c>
    </row>
    <row r="37" spans="1:19" x14ac:dyDescent="0.3">
      <c r="A37" s="82" t="s">
        <v>1140</v>
      </c>
      <c r="B37" s="64">
        <f>VLOOKUP($A37,'Return Data'!$B$7:$R$2843,3,0)</f>
        <v>44365</v>
      </c>
      <c r="C37" s="65">
        <f>VLOOKUP($A37,'Return Data'!$B$7:$R$2843,4,0)</f>
        <v>58.361899999999999</v>
      </c>
      <c r="D37" s="65">
        <f>VLOOKUP($A37,'Return Data'!$B$7:$R$2843,9,0)</f>
        <v>7.7472000000000003</v>
      </c>
      <c r="E37" s="66">
        <f t="shared" si="1"/>
        <v>8</v>
      </c>
      <c r="F37" s="65">
        <f>VLOOKUP($A37,'Return Data'!$B$7:$R$2843,10,0)</f>
        <v>9.9515999999999991</v>
      </c>
      <c r="G37" s="66">
        <f t="shared" si="2"/>
        <v>20</v>
      </c>
      <c r="H37" s="65">
        <f>VLOOKUP($A37,'Return Data'!$B$7:$R$2843,11,0)</f>
        <v>4.0913000000000004</v>
      </c>
      <c r="I37" s="66">
        <f t="shared" si="3"/>
        <v>10</v>
      </c>
      <c r="J37" s="65">
        <f>VLOOKUP($A37,'Return Data'!$B$7:$R$2843,12,0)</f>
        <v>6.6844000000000001</v>
      </c>
      <c r="K37" s="66">
        <f t="shared" si="8"/>
        <v>11</v>
      </c>
      <c r="L37" s="65">
        <f>VLOOKUP($A37,'Return Data'!$B$7:$R$2843,13,0)</f>
        <v>7.5381</v>
      </c>
      <c r="M37" s="66">
        <f t="shared" si="9"/>
        <v>10</v>
      </c>
      <c r="N37" s="65">
        <f>VLOOKUP($A37,'Return Data'!$B$7:$R$2843,17,0)</f>
        <v>10.2559</v>
      </c>
      <c r="O37" s="66">
        <f t="shared" si="10"/>
        <v>1</v>
      </c>
      <c r="P37" s="65">
        <f>VLOOKUP($A37,'Return Data'!$B$7:$R$2843,14,0)</f>
        <v>10.4076</v>
      </c>
      <c r="Q37" s="66">
        <f t="shared" si="11"/>
        <v>2</v>
      </c>
      <c r="R37" s="65">
        <f>VLOOKUP($A37,'Return Data'!$B$7:$R$2843,16,0)</f>
        <v>8.8827999999999996</v>
      </c>
      <c r="S37" s="67">
        <f t="shared" si="0"/>
        <v>9</v>
      </c>
    </row>
    <row r="38" spans="1:19" x14ac:dyDescent="0.3">
      <c r="A38" s="82" t="s">
        <v>1142</v>
      </c>
      <c r="B38" s="64">
        <f>VLOOKUP($A38,'Return Data'!$B$7:$R$2843,3,0)</f>
        <v>44365</v>
      </c>
      <c r="C38" s="65">
        <f>VLOOKUP($A38,'Return Data'!$B$7:$R$2843,4,0)</f>
        <v>70.573400000000007</v>
      </c>
      <c r="D38" s="65">
        <f>VLOOKUP($A38,'Return Data'!$B$7:$R$2843,9,0)</f>
        <v>4.2949999999999999</v>
      </c>
      <c r="E38" s="66">
        <f t="shared" si="1"/>
        <v>16</v>
      </c>
      <c r="F38" s="65">
        <f>VLOOKUP($A38,'Return Data'!$B$7:$R$2843,10,0)</f>
        <v>11.1501</v>
      </c>
      <c r="G38" s="66">
        <f t="shared" si="2"/>
        <v>12</v>
      </c>
      <c r="H38" s="65">
        <f>VLOOKUP($A38,'Return Data'!$B$7:$R$2843,11,0)</f>
        <v>2.2343000000000002</v>
      </c>
      <c r="I38" s="66">
        <f t="shared" si="3"/>
        <v>21</v>
      </c>
      <c r="J38" s="65">
        <f>VLOOKUP($A38,'Return Data'!$B$7:$R$2843,12,0)</f>
        <v>5.0606</v>
      </c>
      <c r="K38" s="66">
        <f t="shared" si="8"/>
        <v>20</v>
      </c>
      <c r="L38" s="65">
        <f>VLOOKUP($A38,'Return Data'!$B$7:$R$2843,13,0)</f>
        <v>6.6558000000000002</v>
      </c>
      <c r="M38" s="66">
        <f t="shared" si="9"/>
        <v>13</v>
      </c>
      <c r="N38" s="65">
        <f>VLOOKUP($A38,'Return Data'!$B$7:$R$2843,17,0)</f>
        <v>9.0713000000000008</v>
      </c>
      <c r="O38" s="66">
        <f t="shared" si="10"/>
        <v>11</v>
      </c>
      <c r="P38" s="65">
        <f>VLOOKUP($A38,'Return Data'!$B$7:$R$2843,14,0)</f>
        <v>9.2517999999999994</v>
      </c>
      <c r="Q38" s="66">
        <f t="shared" si="11"/>
        <v>12</v>
      </c>
      <c r="R38" s="65">
        <f>VLOOKUP($A38,'Return Data'!$B$7:$R$2843,16,0)</f>
        <v>8.6872000000000007</v>
      </c>
      <c r="S38" s="67">
        <f t="shared" si="0"/>
        <v>13</v>
      </c>
    </row>
    <row r="39" spans="1:19" x14ac:dyDescent="0.3">
      <c r="A39" s="82" t="s">
        <v>1144</v>
      </c>
      <c r="B39" s="64">
        <f>VLOOKUP($A39,'Return Data'!$B$7:$R$2843,3,0)</f>
        <v>44365</v>
      </c>
      <c r="C39" s="65">
        <f>VLOOKUP($A39,'Return Data'!$B$7:$R$2843,4,0)</f>
        <v>1.7506999999999999</v>
      </c>
      <c r="D39" s="65">
        <f>VLOOKUP($A39,'Return Data'!$B$7:$R$2843,9,0)</f>
        <v>11.134</v>
      </c>
      <c r="E39" s="66">
        <f t="shared" si="1"/>
        <v>2</v>
      </c>
      <c r="F39" s="65">
        <f>VLOOKUP($A39,'Return Data'!$B$7:$R$2843,10,0)</f>
        <v>11.3041</v>
      </c>
      <c r="G39" s="66">
        <f t="shared" si="2"/>
        <v>9</v>
      </c>
      <c r="H39" s="65">
        <f>VLOOKUP($A39,'Return Data'!$B$7:$R$2843,11,0)</f>
        <v>-40.2363</v>
      </c>
      <c r="I39" s="66">
        <f t="shared" si="3"/>
        <v>32</v>
      </c>
      <c r="J39" s="65"/>
      <c r="K39" s="66"/>
      <c r="L39" s="65"/>
      <c r="M39" s="66"/>
      <c r="N39" s="65"/>
      <c r="O39" s="66"/>
      <c r="P39" s="65"/>
      <c r="Q39" s="66"/>
      <c r="R39" s="65">
        <f>VLOOKUP($A39,'Return Data'!$B$7:$R$2843,16,0)</f>
        <v>-10.7904</v>
      </c>
      <c r="S39" s="67">
        <f t="shared" si="0"/>
        <v>31</v>
      </c>
    </row>
    <row r="40" spans="1:19" x14ac:dyDescent="0.3">
      <c r="A40" s="82" t="s">
        <v>1146</v>
      </c>
      <c r="B40" s="64">
        <f>VLOOKUP($A40,'Return Data'!$B$7:$R$2843,3,0)</f>
        <v>44365</v>
      </c>
      <c r="C40" s="65">
        <f>VLOOKUP($A40,'Return Data'!$B$7:$R$2843,4,0)</f>
        <v>54.7194</v>
      </c>
      <c r="D40" s="65">
        <f>VLOOKUP($A40,'Return Data'!$B$7:$R$2843,9,0)</f>
        <v>3.5653999999999999</v>
      </c>
      <c r="E40" s="66">
        <f t="shared" si="1"/>
        <v>19</v>
      </c>
      <c r="F40" s="65">
        <f>VLOOKUP($A40,'Return Data'!$B$7:$R$2843,10,0)</f>
        <v>7.2027000000000001</v>
      </c>
      <c r="G40" s="66">
        <f t="shared" si="2"/>
        <v>30</v>
      </c>
      <c r="H40" s="65">
        <f>VLOOKUP($A40,'Return Data'!$B$7:$R$2843,11,0)</f>
        <v>2.0703</v>
      </c>
      <c r="I40" s="66">
        <f t="shared" si="3"/>
        <v>22</v>
      </c>
      <c r="J40" s="65">
        <f>VLOOKUP($A40,'Return Data'!$B$7:$R$2843,12,0)</f>
        <v>3.6257000000000001</v>
      </c>
      <c r="K40" s="66">
        <f>RANK(J40,J$8:J$42,0)</f>
        <v>26</v>
      </c>
      <c r="L40" s="65">
        <f>VLOOKUP($A40,'Return Data'!$B$7:$R$2843,13,0)</f>
        <v>4.0787000000000004</v>
      </c>
      <c r="M40" s="66">
        <f>RANK(L40,L$8:L$42,0)</f>
        <v>23</v>
      </c>
      <c r="N40" s="65">
        <f>VLOOKUP($A40,'Return Data'!$B$7:$R$2843,17,0)</f>
        <v>2.1046</v>
      </c>
      <c r="O40" s="66">
        <f>RANK(N40,N$8:N$42,0)</f>
        <v>29</v>
      </c>
      <c r="P40" s="65">
        <f>VLOOKUP($A40,'Return Data'!$B$7:$R$2843,14,0)</f>
        <v>0.29370000000000002</v>
      </c>
      <c r="Q40" s="66">
        <f>RANK(P40,P$8:P$42,0)</f>
        <v>28</v>
      </c>
      <c r="R40" s="65">
        <f>VLOOKUP($A40,'Return Data'!$B$7:$R$2843,16,0)</f>
        <v>5.7259000000000002</v>
      </c>
      <c r="S40" s="67">
        <f t="shared" si="0"/>
        <v>28</v>
      </c>
    </row>
    <row r="41" spans="1:19" x14ac:dyDescent="0.3">
      <c r="A41" s="82" t="s">
        <v>1009</v>
      </c>
      <c r="B41" s="64">
        <f>VLOOKUP($A41,'Return Data'!$B$7:$R$2843,3,0)</f>
        <v>44365</v>
      </c>
      <c r="C41" s="65">
        <f>VLOOKUP($A41,'Return Data'!$B$7:$R$2843,4,0)</f>
        <v>76.610100000000003</v>
      </c>
      <c r="D41" s="65">
        <f>VLOOKUP($A41,'Return Data'!$B$7:$R$2843,9,0)</f>
        <v>-4.016</v>
      </c>
      <c r="E41" s="66">
        <f t="shared" si="1"/>
        <v>33</v>
      </c>
      <c r="F41" s="65">
        <f>VLOOKUP($A41,'Return Data'!$B$7:$R$2843,10,0)</f>
        <v>11.9815</v>
      </c>
      <c r="G41" s="66">
        <f t="shared" si="2"/>
        <v>7</v>
      </c>
      <c r="H41" s="65">
        <f>VLOOKUP($A41,'Return Data'!$B$7:$R$2843,11,0)</f>
        <v>-8.6900000000000005E-2</v>
      </c>
      <c r="I41" s="66">
        <f t="shared" si="3"/>
        <v>30</v>
      </c>
      <c r="J41" s="65">
        <f>VLOOKUP($A41,'Return Data'!$B$7:$R$2843,12,0)</f>
        <v>3.3563999999999998</v>
      </c>
      <c r="K41" s="66">
        <f>RANK(J41,J$8:J$42,0)</f>
        <v>28</v>
      </c>
      <c r="L41" s="65">
        <f>VLOOKUP($A41,'Return Data'!$B$7:$R$2843,13,0)</f>
        <v>3.681</v>
      </c>
      <c r="M41" s="66">
        <f>RANK(L41,L$8:L$42,0)</f>
        <v>26</v>
      </c>
      <c r="N41" s="65">
        <f>VLOOKUP($A41,'Return Data'!$B$7:$R$2843,17,0)</f>
        <v>7.907</v>
      </c>
      <c r="O41" s="66">
        <f>RANK(N41,N$8:N$42,0)</f>
        <v>18</v>
      </c>
      <c r="P41" s="65">
        <f>VLOOKUP($A41,'Return Data'!$B$7:$R$2843,14,0)</f>
        <v>10.4023</v>
      </c>
      <c r="Q41" s="66">
        <f>RANK(P41,P$8:P$42,0)</f>
        <v>3</v>
      </c>
      <c r="R41" s="65">
        <f>VLOOKUP($A41,'Return Data'!$B$7:$R$2843,16,0)</f>
        <v>9.1781000000000006</v>
      </c>
      <c r="S41" s="67">
        <f t="shared" si="0"/>
        <v>5</v>
      </c>
    </row>
    <row r="42" spans="1:19" x14ac:dyDescent="0.3">
      <c r="A42" s="82" t="s">
        <v>1011</v>
      </c>
      <c r="B42" s="64">
        <f>VLOOKUP($A42,'Return Data'!$B$7:$R$2843,3,0)</f>
        <v>44365</v>
      </c>
      <c r="C42" s="65">
        <f>VLOOKUP($A42,'Return Data'!$B$7:$R$2843,4,0)</f>
        <v>13.8802</v>
      </c>
      <c r="D42" s="65">
        <f>VLOOKUP($A42,'Return Data'!$B$7:$R$2843,9,0)</f>
        <v>-6.9737</v>
      </c>
      <c r="E42" s="66">
        <f t="shared" si="1"/>
        <v>34</v>
      </c>
      <c r="F42" s="65">
        <f>VLOOKUP($A42,'Return Data'!$B$7:$R$2843,10,0)</f>
        <v>6.1536</v>
      </c>
      <c r="G42" s="66">
        <f t="shared" si="2"/>
        <v>33</v>
      </c>
      <c r="H42" s="65">
        <f>VLOOKUP($A42,'Return Data'!$B$7:$R$2843,11,0)</f>
        <v>-2.0465</v>
      </c>
      <c r="I42" s="66">
        <f t="shared" si="3"/>
        <v>31</v>
      </c>
      <c r="J42" s="65">
        <f>VLOOKUP($A42,'Return Data'!$B$7:$R$2843,12,0)</f>
        <v>3.0592999999999999</v>
      </c>
      <c r="K42" s="66">
        <f>RANK(J42,J$8:J$42,0)</f>
        <v>30</v>
      </c>
      <c r="L42" s="65">
        <f>VLOOKUP($A42,'Return Data'!$B$7:$R$2843,13,0)</f>
        <v>3.0131999999999999</v>
      </c>
      <c r="M42" s="66">
        <f>RANK(L42,L$8:L$42,0)</f>
        <v>29</v>
      </c>
      <c r="N42" s="65">
        <f>VLOOKUP($A42,'Return Data'!$B$7:$R$2843,17,0)</f>
        <v>7.9036999999999997</v>
      </c>
      <c r="O42" s="66">
        <f>RANK(N42,N$8:N$42,0)</f>
        <v>20</v>
      </c>
      <c r="P42" s="65"/>
      <c r="Q42" s="66"/>
      <c r="R42" s="65">
        <f>VLOOKUP($A42,'Return Data'!$B$7:$R$2843,16,0)</f>
        <v>11.741300000000001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4.89464705882353</v>
      </c>
      <c r="E44" s="88"/>
      <c r="F44" s="89">
        <f>AVERAGE(F8:F42)</f>
        <v>10.218970588235294</v>
      </c>
      <c r="G44" s="88"/>
      <c r="H44" s="89">
        <f>AVERAGE(H8:H42)</f>
        <v>-0.2452088235294119</v>
      </c>
      <c r="I44" s="88"/>
      <c r="J44" s="89">
        <f>AVERAGE(J8:J42)</f>
        <v>6.3399032258064514</v>
      </c>
      <c r="K44" s="88"/>
      <c r="L44" s="89">
        <f>AVERAGE(L8:L42)</f>
        <v>6.3441451612903235</v>
      </c>
      <c r="M44" s="88"/>
      <c r="N44" s="89">
        <f>AVERAGE(N8:N42)</f>
        <v>7.1518366666666671</v>
      </c>
      <c r="O44" s="88"/>
      <c r="P44" s="89">
        <f>AVERAGE(P8:P42)</f>
        <v>7.2309551724137942</v>
      </c>
      <c r="Q44" s="88"/>
      <c r="R44" s="89">
        <f>AVERAGE(R8:R42)</f>
        <v>4.8004199999999981</v>
      </c>
      <c r="S44" s="90"/>
    </row>
    <row r="45" spans="1:19" x14ac:dyDescent="0.3">
      <c r="A45" s="87" t="s">
        <v>28</v>
      </c>
      <c r="B45" s="88"/>
      <c r="C45" s="88"/>
      <c r="D45" s="89">
        <f>MIN(D8:D42)</f>
        <v>-6.9737</v>
      </c>
      <c r="E45" s="88"/>
      <c r="F45" s="89">
        <f>MIN(F8:F42)</f>
        <v>0</v>
      </c>
      <c r="G45" s="88"/>
      <c r="H45" s="89">
        <f>MIN(H8:H42)</f>
        <v>-41.247799999999998</v>
      </c>
      <c r="I45" s="88"/>
      <c r="J45" s="89">
        <f>MIN(J8:J42)</f>
        <v>0</v>
      </c>
      <c r="K45" s="88"/>
      <c r="L45" s="89">
        <f>MIN(L8:L42)</f>
        <v>0</v>
      </c>
      <c r="M45" s="88"/>
      <c r="N45" s="89">
        <f>MIN(N8:N42)</f>
        <v>-11.6363</v>
      </c>
      <c r="O45" s="88"/>
      <c r="P45" s="89">
        <f>MIN(P8:P42)</f>
        <v>-7.4573999999999998</v>
      </c>
      <c r="Q45" s="88"/>
      <c r="R45" s="89">
        <f>MIN(R8:R42)</f>
        <v>-22.616099999999999</v>
      </c>
      <c r="S45" s="90"/>
    </row>
    <row r="46" spans="1:19" ht="15" thickBot="1" x14ac:dyDescent="0.35">
      <c r="A46" s="91" t="s">
        <v>29</v>
      </c>
      <c r="B46" s="92"/>
      <c r="C46" s="92"/>
      <c r="D46" s="93">
        <f>MAX(D8:D42)</f>
        <v>22.799299999999999</v>
      </c>
      <c r="E46" s="92"/>
      <c r="F46" s="93">
        <f>MAX(F8:F42)</f>
        <v>23.2789</v>
      </c>
      <c r="G46" s="92"/>
      <c r="H46" s="93">
        <f>MAX(H8:H42)</f>
        <v>20.233000000000001</v>
      </c>
      <c r="I46" s="92"/>
      <c r="J46" s="93">
        <f>MAX(J8:J42)</f>
        <v>25.3565</v>
      </c>
      <c r="K46" s="92"/>
      <c r="L46" s="93">
        <f>MAX(L8:L42)</f>
        <v>16.445499999999999</v>
      </c>
      <c r="M46" s="92"/>
      <c r="N46" s="93">
        <f>MAX(N8:N42)</f>
        <v>10.2559</v>
      </c>
      <c r="O46" s="92"/>
      <c r="P46" s="93">
        <f>MAX(P8:P42)</f>
        <v>10.436400000000001</v>
      </c>
      <c r="Q46" s="92"/>
      <c r="R46" s="93">
        <f>MAX(R8:R42)</f>
        <v>11.741300000000001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44365</v>
      </c>
      <c r="C8" s="65">
        <f>VLOOKUP($A8,'Return Data'!$B$7:$R$2843,4,0)</f>
        <v>24.597999999999999</v>
      </c>
      <c r="D8" s="65">
        <f>VLOOKUP($A8,'Return Data'!$B$7:$R$2843,9,0)</f>
        <v>8.8689</v>
      </c>
      <c r="E8" s="66">
        <f>RANK(D8,D$8:D$42,0)</f>
        <v>5</v>
      </c>
      <c r="F8" s="65">
        <f>VLOOKUP($A8,'Return Data'!$B$7:$R$2843,10,0)</f>
        <v>10.185499999999999</v>
      </c>
      <c r="G8" s="66">
        <f>RANK(F8,F$8:F$42,0)</f>
        <v>14</v>
      </c>
      <c r="H8" s="65">
        <f>VLOOKUP($A8,'Return Data'!$B$7:$R$2843,11,0)</f>
        <v>9.2738999999999994</v>
      </c>
      <c r="I8" s="66">
        <f>RANK(H8,H$8:H$42,0)</f>
        <v>2</v>
      </c>
      <c r="J8" s="65">
        <f>VLOOKUP($A8,'Return Data'!$B$7:$R$2843,12,0)</f>
        <v>9.1371000000000002</v>
      </c>
      <c r="K8" s="66">
        <f>RANK(J8,J$8:J$42,0)</f>
        <v>2</v>
      </c>
      <c r="L8" s="65">
        <f>VLOOKUP($A8,'Return Data'!$B$7:$R$2843,13,0)</f>
        <v>15.736800000000001</v>
      </c>
      <c r="M8" s="66">
        <f>RANK(L8,L$8:L$42,0)</f>
        <v>1</v>
      </c>
      <c r="N8" s="65">
        <f>VLOOKUP($A8,'Return Data'!$B$7:$R$2843,17,0)</f>
        <v>3.4428999999999998</v>
      </c>
      <c r="O8" s="66">
        <f>RANK(N8,N$8:N$42,0)</f>
        <v>26</v>
      </c>
      <c r="P8" s="65">
        <f>VLOOKUP($A8,'Return Data'!$B$7:$R$2843,14,0)</f>
        <v>3.6920999999999999</v>
      </c>
      <c r="Q8" s="66">
        <f>RANK(P8,P$8:P$42,0)</f>
        <v>23</v>
      </c>
      <c r="R8" s="65">
        <f>VLOOKUP($A8,'Return Data'!$B$7:$R$2843,16,0)</f>
        <v>7.63</v>
      </c>
      <c r="S8" s="67">
        <f t="shared" ref="S8:S42" si="0">RANK(R8,R$8:R$42,0)</f>
        <v>22</v>
      </c>
    </row>
    <row r="9" spans="1:19" x14ac:dyDescent="0.3">
      <c r="A9" s="82" t="s">
        <v>1075</v>
      </c>
      <c r="B9" s="64">
        <f>VLOOKUP($A9,'Return Data'!$B$7:$R$2843,3,0)</f>
        <v>44365</v>
      </c>
      <c r="C9" s="65">
        <f>VLOOKUP($A9,'Return Data'!$B$7:$R$2843,4,0)</f>
        <v>1.3322000000000001</v>
      </c>
      <c r="D9" s="65"/>
      <c r="E9" s="66"/>
      <c r="F9" s="65"/>
      <c r="G9" s="66"/>
      <c r="H9" s="65"/>
      <c r="I9" s="66"/>
      <c r="J9" s="65"/>
      <c r="K9" s="66"/>
      <c r="L9" s="65"/>
      <c r="M9" s="66"/>
      <c r="N9" s="65"/>
      <c r="O9" s="66"/>
      <c r="P9" s="65"/>
      <c r="Q9" s="66"/>
      <c r="R9" s="65">
        <f>VLOOKUP($A9,'Return Data'!$B$7:$R$2843,16,0)</f>
        <v>-16.047499999999999</v>
      </c>
      <c r="S9" s="67">
        <f t="shared" si="0"/>
        <v>34</v>
      </c>
    </row>
    <row r="10" spans="1:19" x14ac:dyDescent="0.3">
      <c r="A10" s="82" t="s">
        <v>1077</v>
      </c>
      <c r="B10" s="64">
        <f>VLOOKUP($A10,'Return Data'!$B$7:$R$2843,3,0)</f>
        <v>44365</v>
      </c>
      <c r="C10" s="65">
        <f>VLOOKUP($A10,'Return Data'!$B$7:$R$2843,4,0)</f>
        <v>21.482600000000001</v>
      </c>
      <c r="D10" s="65">
        <f>VLOOKUP($A10,'Return Data'!$B$7:$R$2843,9,0)</f>
        <v>5.7167000000000003</v>
      </c>
      <c r="E10" s="66">
        <f t="shared" ref="E10:E42" si="1">RANK(D10,D$8:D$42,0)</f>
        <v>11</v>
      </c>
      <c r="F10" s="65">
        <f>VLOOKUP($A10,'Return Data'!$B$7:$R$2843,10,0)</f>
        <v>9.9250000000000007</v>
      </c>
      <c r="G10" s="66">
        <f t="shared" ref="G10:G42" si="2">RANK(F10,F$8:F$42,0)</f>
        <v>16</v>
      </c>
      <c r="H10" s="65">
        <f>VLOOKUP($A10,'Return Data'!$B$7:$R$2843,11,0)</f>
        <v>5.3235000000000001</v>
      </c>
      <c r="I10" s="66">
        <f t="shared" ref="I10:I42" si="3">RANK(H10,H$8:H$42,0)</f>
        <v>4</v>
      </c>
      <c r="J10" s="65">
        <f>VLOOKUP($A10,'Return Data'!$B$7:$R$2843,12,0)</f>
        <v>7.5453000000000001</v>
      </c>
      <c r="K10" s="66">
        <f t="shared" ref="K10:K19" si="4">RANK(J10,J$8:J$42,0)</f>
        <v>6</v>
      </c>
      <c r="L10" s="65">
        <f>VLOOKUP($A10,'Return Data'!$B$7:$R$2843,13,0)</f>
        <v>8.5342000000000002</v>
      </c>
      <c r="M10" s="66">
        <f t="shared" ref="M10:M19" si="5">RANK(L10,L$8:L$42,0)</f>
        <v>7</v>
      </c>
      <c r="N10" s="65">
        <f>VLOOKUP($A10,'Return Data'!$B$7:$R$2843,17,0)</f>
        <v>8.9883000000000006</v>
      </c>
      <c r="O10" s="66">
        <f t="shared" ref="O10:O19" si="6">RANK(N10,N$8:N$42,0)</f>
        <v>5</v>
      </c>
      <c r="P10" s="65">
        <f>VLOOKUP($A10,'Return Data'!$B$7:$R$2843,14,0)</f>
        <v>8.1714000000000002</v>
      </c>
      <c r="Q10" s="66">
        <f t="shared" ref="Q10:Q19" si="7">RANK(P10,P$8:P$42,0)</f>
        <v>15</v>
      </c>
      <c r="R10" s="65">
        <f>VLOOKUP($A10,'Return Data'!$B$7:$R$2843,16,0)</f>
        <v>8.6372</v>
      </c>
      <c r="S10" s="67">
        <f t="shared" si="0"/>
        <v>7</v>
      </c>
    </row>
    <row r="11" spans="1:19" x14ac:dyDescent="0.3">
      <c r="A11" s="82" t="s">
        <v>1078</v>
      </c>
      <c r="B11" s="64">
        <f>VLOOKUP($A11,'Return Data'!$B$7:$R$2843,3,0)</f>
        <v>44365</v>
      </c>
      <c r="C11" s="65">
        <f>VLOOKUP($A11,'Return Data'!$B$7:$R$2843,4,0)</f>
        <v>15.041700000000001</v>
      </c>
      <c r="D11" s="65">
        <f>VLOOKUP($A11,'Return Data'!$B$7:$R$2843,9,0)</f>
        <v>2.3765999999999998</v>
      </c>
      <c r="E11" s="66">
        <f t="shared" si="1"/>
        <v>24</v>
      </c>
      <c r="F11" s="65">
        <f>VLOOKUP($A11,'Return Data'!$B$7:$R$2843,10,0)</f>
        <v>8.0464000000000002</v>
      </c>
      <c r="G11" s="66">
        <f t="shared" si="2"/>
        <v>25</v>
      </c>
      <c r="H11" s="65">
        <f>VLOOKUP($A11,'Return Data'!$B$7:$R$2843,11,0)</f>
        <v>1.724</v>
      </c>
      <c r="I11" s="66">
        <f t="shared" si="3"/>
        <v>18</v>
      </c>
      <c r="J11" s="65">
        <f>VLOOKUP($A11,'Return Data'!$B$7:$R$2843,12,0)</f>
        <v>4.4622000000000002</v>
      </c>
      <c r="K11" s="66">
        <f t="shared" si="4"/>
        <v>18</v>
      </c>
      <c r="L11" s="65">
        <f>VLOOKUP($A11,'Return Data'!$B$7:$R$2843,13,0)</f>
        <v>3.9</v>
      </c>
      <c r="M11" s="66">
        <f t="shared" si="5"/>
        <v>19</v>
      </c>
      <c r="N11" s="65">
        <f>VLOOKUP($A11,'Return Data'!$B$7:$R$2843,17,0)</f>
        <v>7.6102999999999996</v>
      </c>
      <c r="O11" s="66">
        <f t="shared" si="6"/>
        <v>15</v>
      </c>
      <c r="P11" s="65">
        <f>VLOOKUP($A11,'Return Data'!$B$7:$R$2843,14,0)</f>
        <v>2.9499</v>
      </c>
      <c r="Q11" s="66">
        <f t="shared" si="7"/>
        <v>25</v>
      </c>
      <c r="R11" s="65">
        <f>VLOOKUP($A11,'Return Data'!$B$7:$R$2843,16,0)</f>
        <v>5.7484000000000002</v>
      </c>
      <c r="S11" s="67">
        <f t="shared" si="0"/>
        <v>29</v>
      </c>
    </row>
    <row r="12" spans="1:19" x14ac:dyDescent="0.3">
      <c r="A12" s="82" t="s">
        <v>1081</v>
      </c>
      <c r="B12" s="64">
        <f>VLOOKUP($A12,'Return Data'!$B$7:$R$2843,3,0)</f>
        <v>44365</v>
      </c>
      <c r="C12" s="65">
        <f>VLOOKUP($A12,'Return Data'!$B$7:$R$2843,4,0)</f>
        <v>64.403199999999998</v>
      </c>
      <c r="D12" s="65">
        <f>VLOOKUP($A12,'Return Data'!$B$7:$R$2843,9,0)</f>
        <v>3.585</v>
      </c>
      <c r="E12" s="66">
        <f t="shared" si="1"/>
        <v>17</v>
      </c>
      <c r="F12" s="65">
        <f>VLOOKUP($A12,'Return Data'!$B$7:$R$2843,10,0)</f>
        <v>9.5116999999999994</v>
      </c>
      <c r="G12" s="66">
        <f t="shared" si="2"/>
        <v>20</v>
      </c>
      <c r="H12" s="65">
        <f>VLOOKUP($A12,'Return Data'!$B$7:$R$2843,11,0)</f>
        <v>3.3456999999999999</v>
      </c>
      <c r="I12" s="66">
        <f t="shared" si="3"/>
        <v>12</v>
      </c>
      <c r="J12" s="65">
        <f>VLOOKUP($A12,'Return Data'!$B$7:$R$2843,12,0)</f>
        <v>5.0598999999999998</v>
      </c>
      <c r="K12" s="66">
        <f t="shared" si="4"/>
        <v>13</v>
      </c>
      <c r="L12" s="65">
        <f>VLOOKUP($A12,'Return Data'!$B$7:$R$2843,13,0)</f>
        <v>5.2797000000000001</v>
      </c>
      <c r="M12" s="66">
        <f t="shared" si="5"/>
        <v>14</v>
      </c>
      <c r="N12" s="65">
        <f>VLOOKUP($A12,'Return Data'!$B$7:$R$2843,17,0)</f>
        <v>7.4810999999999996</v>
      </c>
      <c r="O12" s="66">
        <f t="shared" si="6"/>
        <v>17</v>
      </c>
      <c r="P12" s="65">
        <f>VLOOKUP($A12,'Return Data'!$B$7:$R$2843,14,0)</f>
        <v>5.3921000000000001</v>
      </c>
      <c r="Q12" s="66">
        <f t="shared" si="7"/>
        <v>21</v>
      </c>
      <c r="R12" s="65">
        <f>VLOOKUP($A12,'Return Data'!$B$7:$R$2843,16,0)</f>
        <v>8.0166000000000004</v>
      </c>
      <c r="S12" s="67">
        <f t="shared" si="0"/>
        <v>14</v>
      </c>
    </row>
    <row r="13" spans="1:19" x14ac:dyDescent="0.3">
      <c r="A13" s="82" t="s">
        <v>1084</v>
      </c>
      <c r="B13" s="64">
        <f>VLOOKUP($A13,'Return Data'!$B$7:$R$2843,3,0)</f>
        <v>44365</v>
      </c>
      <c r="C13" s="65">
        <f>VLOOKUP($A13,'Return Data'!$B$7:$R$2843,4,0)</f>
        <v>23.8109</v>
      </c>
      <c r="D13" s="65">
        <f>VLOOKUP($A13,'Return Data'!$B$7:$R$2843,9,0)</f>
        <v>22.7987</v>
      </c>
      <c r="E13" s="66">
        <f t="shared" si="1"/>
        <v>1</v>
      </c>
      <c r="F13" s="65">
        <f>VLOOKUP($A13,'Return Data'!$B$7:$R$2843,10,0)</f>
        <v>23.2866</v>
      </c>
      <c r="G13" s="66">
        <f t="shared" si="2"/>
        <v>1</v>
      </c>
      <c r="H13" s="65">
        <f>VLOOKUP($A13,'Return Data'!$B$7:$R$2843,11,0)</f>
        <v>19.8673</v>
      </c>
      <c r="I13" s="66">
        <f t="shared" si="3"/>
        <v>1</v>
      </c>
      <c r="J13" s="65">
        <f>VLOOKUP($A13,'Return Data'!$B$7:$R$2843,12,0)</f>
        <v>24.824300000000001</v>
      </c>
      <c r="K13" s="66">
        <f t="shared" si="4"/>
        <v>1</v>
      </c>
      <c r="L13" s="65">
        <f>VLOOKUP($A13,'Return Data'!$B$7:$R$2843,13,0)</f>
        <v>10.407400000000001</v>
      </c>
      <c r="M13" s="66">
        <f t="shared" si="5"/>
        <v>2</v>
      </c>
      <c r="N13" s="65">
        <f>VLOOKUP($A13,'Return Data'!$B$7:$R$2843,17,0)</f>
        <v>2.8311999999999999</v>
      </c>
      <c r="O13" s="66">
        <f t="shared" si="6"/>
        <v>27</v>
      </c>
      <c r="P13" s="65">
        <f>VLOOKUP($A13,'Return Data'!$B$7:$R$2843,14,0)</f>
        <v>4.6672000000000002</v>
      </c>
      <c r="Q13" s="66">
        <f t="shared" si="7"/>
        <v>22</v>
      </c>
      <c r="R13" s="65">
        <f>VLOOKUP($A13,'Return Data'!$B$7:$R$2843,16,0)</f>
        <v>7.8174999999999999</v>
      </c>
      <c r="S13" s="67">
        <f t="shared" si="0"/>
        <v>17</v>
      </c>
    </row>
    <row r="14" spans="1:19" x14ac:dyDescent="0.3">
      <c r="A14" s="82" t="s">
        <v>1086</v>
      </c>
      <c r="B14" s="64">
        <f>VLOOKUP($A14,'Return Data'!$B$7:$R$2843,3,0)</f>
        <v>44365</v>
      </c>
      <c r="C14" s="65">
        <f>VLOOKUP($A14,'Return Data'!$B$7:$R$2843,4,0)</f>
        <v>44.203200000000002</v>
      </c>
      <c r="D14" s="65">
        <f>VLOOKUP($A14,'Return Data'!$B$7:$R$2843,9,0)</f>
        <v>6.3227000000000002</v>
      </c>
      <c r="E14" s="66">
        <f t="shared" si="1"/>
        <v>9</v>
      </c>
      <c r="F14" s="65">
        <f>VLOOKUP($A14,'Return Data'!$B$7:$R$2843,10,0)</f>
        <v>11.3994</v>
      </c>
      <c r="G14" s="66">
        <f t="shared" si="2"/>
        <v>7</v>
      </c>
      <c r="H14" s="65">
        <f>VLOOKUP($A14,'Return Data'!$B$7:$R$2843,11,0)</f>
        <v>5.0136000000000003</v>
      </c>
      <c r="I14" s="66">
        <f t="shared" si="3"/>
        <v>5</v>
      </c>
      <c r="J14" s="65">
        <f>VLOOKUP($A14,'Return Data'!$B$7:$R$2843,12,0)</f>
        <v>7.8777999999999997</v>
      </c>
      <c r="K14" s="66">
        <f t="shared" si="4"/>
        <v>5</v>
      </c>
      <c r="L14" s="65">
        <f>VLOOKUP($A14,'Return Data'!$B$7:$R$2843,13,0)</f>
        <v>9.3627000000000002</v>
      </c>
      <c r="M14" s="66">
        <f t="shared" si="5"/>
        <v>5</v>
      </c>
      <c r="N14" s="65">
        <f>VLOOKUP($A14,'Return Data'!$B$7:$R$2843,17,0)</f>
        <v>8.3916000000000004</v>
      </c>
      <c r="O14" s="66">
        <f t="shared" si="6"/>
        <v>8</v>
      </c>
      <c r="P14" s="65">
        <f>VLOOKUP($A14,'Return Data'!$B$7:$R$2843,14,0)</f>
        <v>8.4547000000000008</v>
      </c>
      <c r="Q14" s="66">
        <f t="shared" si="7"/>
        <v>11</v>
      </c>
      <c r="R14" s="65">
        <f>VLOOKUP($A14,'Return Data'!$B$7:$R$2843,16,0)</f>
        <v>7.9725000000000001</v>
      </c>
      <c r="S14" s="67">
        <f t="shared" si="0"/>
        <v>15</v>
      </c>
    </row>
    <row r="15" spans="1:19" x14ac:dyDescent="0.3">
      <c r="A15" s="82" t="s">
        <v>1088</v>
      </c>
      <c r="B15" s="64">
        <f>VLOOKUP($A15,'Return Data'!$B$7:$R$2843,3,0)</f>
        <v>44365</v>
      </c>
      <c r="C15" s="65">
        <f>VLOOKUP($A15,'Return Data'!$B$7:$R$2843,4,0)</f>
        <v>34.593899999999998</v>
      </c>
      <c r="D15" s="65">
        <f>VLOOKUP($A15,'Return Data'!$B$7:$R$2843,9,0)</f>
        <v>4.8151999999999999</v>
      </c>
      <c r="E15" s="66">
        <f t="shared" si="1"/>
        <v>13</v>
      </c>
      <c r="F15" s="65">
        <f>VLOOKUP($A15,'Return Data'!$B$7:$R$2843,10,0)</f>
        <v>11.2864</v>
      </c>
      <c r="G15" s="66">
        <f t="shared" si="2"/>
        <v>9</v>
      </c>
      <c r="H15" s="65">
        <f>VLOOKUP($A15,'Return Data'!$B$7:$R$2843,11,0)</f>
        <v>6.1882999999999999</v>
      </c>
      <c r="I15" s="66">
        <f t="shared" si="3"/>
        <v>3</v>
      </c>
      <c r="J15" s="65">
        <f>VLOOKUP($A15,'Return Data'!$B$7:$R$2843,12,0)</f>
        <v>8.5338999999999992</v>
      </c>
      <c r="K15" s="66">
        <f t="shared" si="4"/>
        <v>4</v>
      </c>
      <c r="L15" s="65">
        <f>VLOOKUP($A15,'Return Data'!$B$7:$R$2843,13,0)</f>
        <v>9.7710000000000008</v>
      </c>
      <c r="M15" s="66">
        <f t="shared" si="5"/>
        <v>3</v>
      </c>
      <c r="N15" s="65">
        <f>VLOOKUP($A15,'Return Data'!$B$7:$R$2843,17,0)</f>
        <v>9.4472000000000005</v>
      </c>
      <c r="O15" s="66">
        <f t="shared" si="6"/>
        <v>3</v>
      </c>
      <c r="P15" s="65">
        <f>VLOOKUP($A15,'Return Data'!$B$7:$R$2843,14,0)</f>
        <v>8.6453000000000007</v>
      </c>
      <c r="Q15" s="66">
        <f t="shared" si="7"/>
        <v>9</v>
      </c>
      <c r="R15" s="65">
        <f>VLOOKUP($A15,'Return Data'!$B$7:$R$2843,16,0)</f>
        <v>7.6828000000000003</v>
      </c>
      <c r="S15" s="67">
        <f t="shared" si="0"/>
        <v>20</v>
      </c>
    </row>
    <row r="16" spans="1:19" x14ac:dyDescent="0.3">
      <c r="A16" s="82" t="s">
        <v>1091</v>
      </c>
      <c r="B16" s="64">
        <f>VLOOKUP($A16,'Return Data'!$B$7:$R$2843,3,0)</f>
        <v>44365</v>
      </c>
      <c r="C16" s="65">
        <f>VLOOKUP($A16,'Return Data'!$B$7:$R$2843,4,0)</f>
        <v>37.077800000000003</v>
      </c>
      <c r="D16" s="65">
        <f>VLOOKUP($A16,'Return Data'!$B$7:$R$2843,9,0)</f>
        <v>2.8873000000000002</v>
      </c>
      <c r="E16" s="66">
        <f t="shared" si="1"/>
        <v>19</v>
      </c>
      <c r="F16" s="65">
        <f>VLOOKUP($A16,'Return Data'!$B$7:$R$2843,10,0)</f>
        <v>8.8350000000000009</v>
      </c>
      <c r="G16" s="66">
        <f t="shared" si="2"/>
        <v>22</v>
      </c>
      <c r="H16" s="65">
        <f>VLOOKUP($A16,'Return Data'!$B$7:$R$2843,11,0)</f>
        <v>1.643</v>
      </c>
      <c r="I16" s="66">
        <f t="shared" si="3"/>
        <v>19</v>
      </c>
      <c r="J16" s="65">
        <f>VLOOKUP($A16,'Return Data'!$B$7:$R$2843,12,0)</f>
        <v>4.6025</v>
      </c>
      <c r="K16" s="66">
        <f t="shared" si="4"/>
        <v>16</v>
      </c>
      <c r="L16" s="65">
        <f>VLOOKUP($A16,'Return Data'!$B$7:$R$2843,13,0)</f>
        <v>4.6627000000000001</v>
      </c>
      <c r="M16" s="66">
        <f t="shared" si="5"/>
        <v>17</v>
      </c>
      <c r="N16" s="65">
        <f>VLOOKUP($A16,'Return Data'!$B$7:$R$2843,17,0)</f>
        <v>7.7220000000000004</v>
      </c>
      <c r="O16" s="66">
        <f t="shared" si="6"/>
        <v>13</v>
      </c>
      <c r="P16" s="65">
        <f>VLOOKUP($A16,'Return Data'!$B$7:$R$2843,14,0)</f>
        <v>8.4047000000000001</v>
      </c>
      <c r="Q16" s="66">
        <f t="shared" si="7"/>
        <v>12</v>
      </c>
      <c r="R16" s="65">
        <f>VLOOKUP($A16,'Return Data'!$B$7:$R$2843,16,0)</f>
        <v>7.5697000000000001</v>
      </c>
      <c r="S16" s="67">
        <f t="shared" si="0"/>
        <v>23</v>
      </c>
    </row>
    <row r="17" spans="1:19" x14ac:dyDescent="0.3">
      <c r="A17" s="82" t="s">
        <v>1094</v>
      </c>
      <c r="B17" s="64">
        <f>VLOOKUP($A17,'Return Data'!$B$7:$R$2843,3,0)</f>
        <v>44365</v>
      </c>
      <c r="C17" s="65">
        <f>VLOOKUP($A17,'Return Data'!$B$7:$R$2843,4,0)</f>
        <v>17.671500000000002</v>
      </c>
      <c r="D17" s="65">
        <f>VLOOKUP($A17,'Return Data'!$B$7:$R$2843,9,0)</f>
        <v>7.6651999999999996</v>
      </c>
      <c r="E17" s="66">
        <f t="shared" si="1"/>
        <v>6</v>
      </c>
      <c r="F17" s="65">
        <f>VLOOKUP($A17,'Return Data'!$B$7:$R$2843,10,0)</f>
        <v>12.057</v>
      </c>
      <c r="G17" s="66">
        <f t="shared" si="2"/>
        <v>3</v>
      </c>
      <c r="H17" s="65">
        <f>VLOOKUP($A17,'Return Data'!$B$7:$R$2843,11,0)</f>
        <v>4.0724</v>
      </c>
      <c r="I17" s="66">
        <f t="shared" si="3"/>
        <v>8</v>
      </c>
      <c r="J17" s="65">
        <f>VLOOKUP($A17,'Return Data'!$B$7:$R$2843,12,0)</f>
        <v>7.3049999999999997</v>
      </c>
      <c r="K17" s="66">
        <f t="shared" si="4"/>
        <v>7</v>
      </c>
      <c r="L17" s="65">
        <f>VLOOKUP($A17,'Return Data'!$B$7:$R$2843,13,0)</f>
        <v>8.5553000000000008</v>
      </c>
      <c r="M17" s="66">
        <f t="shared" si="5"/>
        <v>6</v>
      </c>
      <c r="N17" s="65">
        <f>VLOOKUP($A17,'Return Data'!$B$7:$R$2843,17,0)</f>
        <v>7.6738</v>
      </c>
      <c r="O17" s="66">
        <f t="shared" si="6"/>
        <v>14</v>
      </c>
      <c r="P17" s="65">
        <f>VLOOKUP($A17,'Return Data'!$B$7:$R$2843,14,0)</f>
        <v>7.0448000000000004</v>
      </c>
      <c r="Q17" s="66">
        <f t="shared" si="7"/>
        <v>19</v>
      </c>
      <c r="R17" s="65">
        <f>VLOOKUP($A17,'Return Data'!$B$7:$R$2843,16,0)</f>
        <v>8.1707999999999998</v>
      </c>
      <c r="S17" s="67">
        <f t="shared" si="0"/>
        <v>10</v>
      </c>
    </row>
    <row r="18" spans="1:19" x14ac:dyDescent="0.3">
      <c r="A18" s="82" t="s">
        <v>1097</v>
      </c>
      <c r="B18" s="64">
        <f>VLOOKUP($A18,'Return Data'!$B$7:$R$2843,3,0)</f>
        <v>44365</v>
      </c>
      <c r="C18" s="65">
        <f>VLOOKUP($A18,'Return Data'!$B$7:$R$2843,4,0)</f>
        <v>16.019100000000002</v>
      </c>
      <c r="D18" s="65">
        <f>VLOOKUP($A18,'Return Data'!$B$7:$R$2843,9,0)</f>
        <v>4.4043999999999999</v>
      </c>
      <c r="E18" s="66">
        <f t="shared" si="1"/>
        <v>14</v>
      </c>
      <c r="F18" s="65">
        <f>VLOOKUP($A18,'Return Data'!$B$7:$R$2843,10,0)</f>
        <v>8.8127999999999993</v>
      </c>
      <c r="G18" s="66">
        <f t="shared" si="2"/>
        <v>23</v>
      </c>
      <c r="H18" s="65">
        <f>VLOOKUP($A18,'Return Data'!$B$7:$R$2843,11,0)</f>
        <v>4.8899999999999997</v>
      </c>
      <c r="I18" s="66">
        <f t="shared" si="3"/>
        <v>6</v>
      </c>
      <c r="J18" s="65">
        <f>VLOOKUP($A18,'Return Data'!$B$7:$R$2843,12,0)</f>
        <v>8.6262000000000008</v>
      </c>
      <c r="K18" s="66">
        <f t="shared" si="4"/>
        <v>3</v>
      </c>
      <c r="L18" s="65">
        <f>VLOOKUP($A18,'Return Data'!$B$7:$R$2843,13,0)</f>
        <v>9.5442999999999998</v>
      </c>
      <c r="M18" s="66">
        <f t="shared" si="5"/>
        <v>4</v>
      </c>
      <c r="N18" s="65">
        <f>VLOOKUP($A18,'Return Data'!$B$7:$R$2843,17,0)</f>
        <v>8.1645000000000003</v>
      </c>
      <c r="O18" s="66">
        <f t="shared" si="6"/>
        <v>9</v>
      </c>
      <c r="P18" s="65">
        <f>VLOOKUP($A18,'Return Data'!$B$7:$R$2843,14,0)</f>
        <v>7.5556000000000001</v>
      </c>
      <c r="Q18" s="66">
        <f t="shared" si="7"/>
        <v>17</v>
      </c>
      <c r="R18" s="65">
        <f>VLOOKUP($A18,'Return Data'!$B$7:$R$2843,16,0)</f>
        <v>7.6675000000000004</v>
      </c>
      <c r="S18" s="67">
        <f t="shared" si="0"/>
        <v>21</v>
      </c>
    </row>
    <row r="19" spans="1:19" x14ac:dyDescent="0.3">
      <c r="A19" s="82" t="s">
        <v>1098</v>
      </c>
      <c r="B19" s="64">
        <f>VLOOKUP($A19,'Return Data'!$B$7:$R$2843,3,0)</f>
        <v>44365</v>
      </c>
      <c r="C19" s="65">
        <f>VLOOKUP($A19,'Return Data'!$B$7:$R$2843,4,0)</f>
        <v>10.816599999999999</v>
      </c>
      <c r="D19" s="65">
        <f>VLOOKUP($A19,'Return Data'!$B$7:$R$2843,9,0)</f>
        <v>2.1701999999999999</v>
      </c>
      <c r="E19" s="66">
        <f t="shared" si="1"/>
        <v>25</v>
      </c>
      <c r="F19" s="65">
        <f>VLOOKUP($A19,'Return Data'!$B$7:$R$2843,10,0)</f>
        <v>7.2493999999999996</v>
      </c>
      <c r="G19" s="66">
        <f t="shared" si="2"/>
        <v>28</v>
      </c>
      <c r="H19" s="65">
        <f>VLOOKUP($A19,'Return Data'!$B$7:$R$2843,11,0)</f>
        <v>3.9725999999999999</v>
      </c>
      <c r="I19" s="66">
        <f t="shared" si="3"/>
        <v>9</v>
      </c>
      <c r="J19" s="65">
        <f>VLOOKUP($A19,'Return Data'!$B$7:$R$2843,12,0)</f>
        <v>6.6375999999999999</v>
      </c>
      <c r="K19" s="66">
        <f t="shared" si="4"/>
        <v>9</v>
      </c>
      <c r="L19" s="65">
        <f>VLOOKUP($A19,'Return Data'!$B$7:$R$2843,13,0)</f>
        <v>2.6964000000000001</v>
      </c>
      <c r="M19" s="66">
        <f t="shared" si="5"/>
        <v>28</v>
      </c>
      <c r="N19" s="65">
        <f>VLOOKUP($A19,'Return Data'!$B$7:$R$2843,17,0)</f>
        <v>-12.209899999999999</v>
      </c>
      <c r="O19" s="66">
        <f t="shared" si="6"/>
        <v>30</v>
      </c>
      <c r="P19" s="65">
        <f>VLOOKUP($A19,'Return Data'!$B$7:$R$2843,14,0)</f>
        <v>-8.1540999999999997</v>
      </c>
      <c r="Q19" s="66">
        <f t="shared" si="7"/>
        <v>29</v>
      </c>
      <c r="R19" s="65">
        <f>VLOOKUP($A19,'Return Data'!$B$7:$R$2843,16,0)</f>
        <v>1.1304000000000001</v>
      </c>
      <c r="S19" s="67">
        <f t="shared" si="0"/>
        <v>30</v>
      </c>
    </row>
    <row r="20" spans="1:19" x14ac:dyDescent="0.3">
      <c r="A20" s="82" t="s">
        <v>1100</v>
      </c>
      <c r="B20" s="64">
        <f>VLOOKUP($A20,'Return Data'!$B$7:$R$2843,3,0)</f>
        <v>44365</v>
      </c>
      <c r="C20" s="65">
        <f>VLOOKUP($A20,'Return Data'!$B$7:$R$2843,4,0)</f>
        <v>4.2599999999999999E-2</v>
      </c>
      <c r="D20" s="65">
        <f>VLOOKUP($A20,'Return Data'!$B$7:$R$2843,9,0)</f>
        <v>11.160399999999999</v>
      </c>
      <c r="E20" s="66">
        <f t="shared" si="1"/>
        <v>3</v>
      </c>
      <c r="F20" s="65">
        <f>VLOOKUP($A20,'Return Data'!$B$7:$R$2843,10,0)</f>
        <v>11.499700000000001</v>
      </c>
      <c r="G20" s="66">
        <f t="shared" si="2"/>
        <v>6</v>
      </c>
      <c r="H20" s="65">
        <f>VLOOKUP($A20,'Return Data'!$B$7:$R$2843,11,0)</f>
        <v>-41.157499999999999</v>
      </c>
      <c r="I20" s="66">
        <f t="shared" si="3"/>
        <v>34</v>
      </c>
      <c r="J20" s="65"/>
      <c r="K20" s="66"/>
      <c r="L20" s="65"/>
      <c r="M20" s="66"/>
      <c r="N20" s="65"/>
      <c r="O20" s="66"/>
      <c r="P20" s="65"/>
      <c r="Q20" s="66"/>
      <c r="R20" s="65">
        <f>VLOOKUP($A20,'Return Data'!$B$7:$R$2843,16,0)</f>
        <v>-14.004899999999999</v>
      </c>
      <c r="S20" s="67">
        <f t="shared" si="0"/>
        <v>33</v>
      </c>
    </row>
    <row r="21" spans="1:19" x14ac:dyDescent="0.3">
      <c r="A21" s="82" t="s">
        <v>1105</v>
      </c>
      <c r="B21" s="64">
        <f>VLOOKUP($A21,'Return Data'!$B$7:$R$2843,3,0)</f>
        <v>44365</v>
      </c>
      <c r="C21" s="65">
        <f>VLOOKUP($A21,'Return Data'!$B$7:$R$2843,4,0)</f>
        <v>39.9011</v>
      </c>
      <c r="D21" s="65">
        <f>VLOOKUP($A21,'Return Data'!$B$7:$R$2843,9,0)</f>
        <v>7.4265999999999996</v>
      </c>
      <c r="E21" s="66">
        <f t="shared" si="1"/>
        <v>7</v>
      </c>
      <c r="F21" s="65">
        <f>VLOOKUP($A21,'Return Data'!$B$7:$R$2843,10,0)</f>
        <v>9.6867000000000001</v>
      </c>
      <c r="G21" s="66">
        <f t="shared" si="2"/>
        <v>17</v>
      </c>
      <c r="H21" s="65">
        <f>VLOOKUP($A21,'Return Data'!$B$7:$R$2843,11,0)</f>
        <v>3.4483999999999999</v>
      </c>
      <c r="I21" s="66">
        <f t="shared" si="3"/>
        <v>10</v>
      </c>
      <c r="J21" s="65">
        <f>VLOOKUP($A21,'Return Data'!$B$7:$R$2843,12,0)</f>
        <v>6.7545999999999999</v>
      </c>
      <c r="K21" s="66">
        <f>RANK(J21,J$8:J$42,0)</f>
        <v>8</v>
      </c>
      <c r="L21" s="65">
        <f>VLOOKUP($A21,'Return Data'!$B$7:$R$2843,13,0)</f>
        <v>7.5393999999999997</v>
      </c>
      <c r="M21" s="66">
        <f>RANK(L21,L$8:L$42,0)</f>
        <v>9</v>
      </c>
      <c r="N21" s="65">
        <f>VLOOKUP($A21,'Return Data'!$B$7:$R$2843,17,0)</f>
        <v>9.6984999999999992</v>
      </c>
      <c r="O21" s="66">
        <f>RANK(N21,N$8:N$42,0)</f>
        <v>1</v>
      </c>
      <c r="P21" s="65">
        <f>VLOOKUP($A21,'Return Data'!$B$7:$R$2843,14,0)</f>
        <v>9.6997999999999998</v>
      </c>
      <c r="Q21" s="66">
        <f>RANK(P21,P$8:P$42,0)</f>
        <v>3</v>
      </c>
      <c r="R21" s="65">
        <f>VLOOKUP($A21,'Return Data'!$B$7:$R$2843,16,0)</f>
        <v>8.1654</v>
      </c>
      <c r="S21" s="67">
        <f t="shared" si="0"/>
        <v>11</v>
      </c>
    </row>
    <row r="22" spans="1:19" x14ac:dyDescent="0.3">
      <c r="A22" s="82" t="s">
        <v>1106</v>
      </c>
      <c r="B22" s="64">
        <f>VLOOKUP($A22,'Return Data'!$B$7:$R$2843,3,0)</f>
        <v>44365</v>
      </c>
      <c r="C22" s="65">
        <f>VLOOKUP($A22,'Return Data'!$B$7:$R$2843,4,0)</f>
        <v>58.284199999999998</v>
      </c>
      <c r="D22" s="65">
        <f>VLOOKUP($A22,'Return Data'!$B$7:$R$2843,9,0)</f>
        <v>2.5063</v>
      </c>
      <c r="E22" s="66">
        <f t="shared" si="1"/>
        <v>23</v>
      </c>
      <c r="F22" s="65">
        <f>VLOOKUP($A22,'Return Data'!$B$7:$R$2843,10,0)</f>
        <v>7.0830000000000002</v>
      </c>
      <c r="G22" s="66">
        <f t="shared" si="2"/>
        <v>29</v>
      </c>
      <c r="H22" s="65">
        <f>VLOOKUP($A22,'Return Data'!$B$7:$R$2843,11,0)</f>
        <v>1.3352999999999999</v>
      </c>
      <c r="I22" s="66">
        <f t="shared" si="3"/>
        <v>23</v>
      </c>
      <c r="J22" s="65">
        <f>VLOOKUP($A22,'Return Data'!$B$7:$R$2843,12,0)</f>
        <v>3.0743999999999998</v>
      </c>
      <c r="K22" s="66">
        <f>RANK(J22,J$8:J$42,0)</f>
        <v>26</v>
      </c>
      <c r="L22" s="65">
        <f>VLOOKUP($A22,'Return Data'!$B$7:$R$2843,13,0)</f>
        <v>3.8927999999999998</v>
      </c>
      <c r="M22" s="66">
        <f>RANK(L22,L$8:L$42,0)</f>
        <v>20</v>
      </c>
      <c r="N22" s="65">
        <f>VLOOKUP($A22,'Return Data'!$B$7:$R$2843,17,0)</f>
        <v>5.3268000000000004</v>
      </c>
      <c r="O22" s="66">
        <f>RANK(N22,N$8:N$42,0)</f>
        <v>24</v>
      </c>
      <c r="P22" s="65">
        <f>VLOOKUP($A22,'Return Data'!$B$7:$R$2843,14,0)</f>
        <v>6.1539999999999999</v>
      </c>
      <c r="Q22" s="66">
        <f>RANK(P22,P$8:P$42,0)</f>
        <v>20</v>
      </c>
      <c r="R22" s="65">
        <f>VLOOKUP($A22,'Return Data'!$B$7:$R$2843,16,0)</f>
        <v>7.7843999999999998</v>
      </c>
      <c r="S22" s="67">
        <f t="shared" si="0"/>
        <v>18</v>
      </c>
    </row>
    <row r="23" spans="1:19" x14ac:dyDescent="0.3">
      <c r="A23" s="82" t="s">
        <v>1110</v>
      </c>
      <c r="B23" s="64">
        <f>VLOOKUP($A23,'Return Data'!$B$7:$R$2843,3,0)</f>
        <v>44365</v>
      </c>
      <c r="C23" s="65">
        <f>VLOOKUP($A23,'Return Data'!$B$7:$R$2843,4,0)</f>
        <v>28.7258</v>
      </c>
      <c r="D23" s="65">
        <f>VLOOKUP($A23,'Return Data'!$B$7:$R$2843,9,0)</f>
        <v>4.9226999999999999</v>
      </c>
      <c r="E23" s="66">
        <f t="shared" si="1"/>
        <v>12</v>
      </c>
      <c r="F23" s="65">
        <f>VLOOKUP($A23,'Return Data'!$B$7:$R$2843,10,0)</f>
        <v>11.5878</v>
      </c>
      <c r="G23" s="66">
        <f t="shared" si="2"/>
        <v>5</v>
      </c>
      <c r="H23" s="65">
        <f>VLOOKUP($A23,'Return Data'!$B$7:$R$2843,11,0)</f>
        <v>4.8208000000000002</v>
      </c>
      <c r="I23" s="66">
        <f t="shared" si="3"/>
        <v>7</v>
      </c>
      <c r="J23" s="65">
        <f>VLOOKUP($A23,'Return Data'!$B$7:$R$2843,12,0)</f>
        <v>6.5609000000000002</v>
      </c>
      <c r="K23" s="66">
        <f>RANK(J23,J$8:J$42,0)</f>
        <v>10</v>
      </c>
      <c r="L23" s="65">
        <f>VLOOKUP($A23,'Return Data'!$B$7:$R$2843,13,0)</f>
        <v>7.5952999999999999</v>
      </c>
      <c r="M23" s="66">
        <f>RANK(L23,L$8:L$42,0)</f>
        <v>8</v>
      </c>
      <c r="N23" s="65">
        <f>VLOOKUP($A23,'Return Data'!$B$7:$R$2843,17,0)</f>
        <v>8.9774999999999991</v>
      </c>
      <c r="O23" s="66">
        <f>RANK(N23,N$8:N$42,0)</f>
        <v>6</v>
      </c>
      <c r="P23" s="65">
        <f>VLOOKUP($A23,'Return Data'!$B$7:$R$2843,14,0)</f>
        <v>2.4289000000000001</v>
      </c>
      <c r="Q23" s="66">
        <f>RANK(P23,P$8:P$42,0)</f>
        <v>26</v>
      </c>
      <c r="R23" s="65">
        <f>VLOOKUP($A23,'Return Data'!$B$7:$R$2843,16,0)</f>
        <v>5.8460000000000001</v>
      </c>
      <c r="S23" s="67">
        <f t="shared" si="0"/>
        <v>27</v>
      </c>
    </row>
    <row r="24" spans="1:19" x14ac:dyDescent="0.3">
      <c r="A24" s="82" t="s">
        <v>1111</v>
      </c>
      <c r="B24" s="64">
        <f>VLOOKUP($A24,'Return Data'!$B$7:$R$2843,3,0)</f>
        <v>44365</v>
      </c>
      <c r="C24" s="65">
        <f>VLOOKUP($A24,'Return Data'!$B$7:$R$2843,4,0)</f>
        <v>0.7853</v>
      </c>
      <c r="D24" s="65">
        <f>VLOOKUP($A24,'Return Data'!$B$7:$R$2843,9,0)</f>
        <v>0</v>
      </c>
      <c r="E24" s="66">
        <f t="shared" si="1"/>
        <v>32</v>
      </c>
      <c r="F24" s="65">
        <f>VLOOKUP($A24,'Return Data'!$B$7:$R$2843,10,0)</f>
        <v>0</v>
      </c>
      <c r="G24" s="66">
        <f t="shared" si="2"/>
        <v>34</v>
      </c>
      <c r="H24" s="65">
        <f>VLOOKUP($A24,'Return Data'!$B$7:$R$2843,11,0)</f>
        <v>0</v>
      </c>
      <c r="I24" s="66">
        <f t="shared" si="3"/>
        <v>27</v>
      </c>
      <c r="J24" s="65">
        <f>VLOOKUP($A24,'Return Data'!$B$7:$R$2843,12,0)</f>
        <v>0</v>
      </c>
      <c r="K24" s="66">
        <f>RANK(J24,J$8:J$42,0)</f>
        <v>31</v>
      </c>
      <c r="L24" s="65">
        <f>VLOOKUP($A24,'Return Data'!$B$7:$R$2843,13,0)</f>
        <v>0</v>
      </c>
      <c r="M24" s="66">
        <f>RANK(L24,L$8:L$42,0)</f>
        <v>31</v>
      </c>
      <c r="N24" s="65"/>
      <c r="O24" s="66"/>
      <c r="P24" s="65"/>
      <c r="Q24" s="66"/>
      <c r="R24" s="65">
        <f>VLOOKUP($A24,'Return Data'!$B$7:$R$2843,16,0)</f>
        <v>-22.617799999999999</v>
      </c>
      <c r="S24" s="67">
        <f t="shared" si="0"/>
        <v>35</v>
      </c>
    </row>
    <row r="25" spans="1:19" x14ac:dyDescent="0.3">
      <c r="A25" s="82" t="s">
        <v>1115</v>
      </c>
      <c r="B25" s="64">
        <f>VLOOKUP($A25,'Return Data'!$B$7:$R$2843,3,0)</f>
        <v>44365</v>
      </c>
      <c r="C25" s="65">
        <f>VLOOKUP($A25,'Return Data'!$B$7:$R$2843,4,0)</f>
        <v>8.4000000000000005E-2</v>
      </c>
      <c r="D25" s="65">
        <f>VLOOKUP($A25,'Return Data'!$B$7:$R$2843,9,0)</f>
        <v>11.321300000000001</v>
      </c>
      <c r="E25" s="66">
        <f t="shared" si="1"/>
        <v>2</v>
      </c>
      <c r="F25" s="65">
        <f>VLOOKUP($A25,'Return Data'!$B$7:$R$2843,10,0)</f>
        <v>11.668799999999999</v>
      </c>
      <c r="G25" s="66">
        <f t="shared" si="2"/>
        <v>4</v>
      </c>
      <c r="H25" s="65">
        <f>VLOOKUP($A25,'Return Data'!$B$7:$R$2843,11,0)</f>
        <v>-40.567</v>
      </c>
      <c r="I25" s="66">
        <f t="shared" si="3"/>
        <v>32</v>
      </c>
      <c r="J25" s="65"/>
      <c r="K25" s="66"/>
      <c r="L25" s="65"/>
      <c r="M25" s="66"/>
      <c r="N25" s="65"/>
      <c r="O25" s="66"/>
      <c r="P25" s="65"/>
      <c r="Q25" s="66"/>
      <c r="R25" s="65">
        <f>VLOOKUP($A25,'Return Data'!$B$7:$R$2843,16,0)</f>
        <v>-10.911</v>
      </c>
      <c r="S25" s="67">
        <f t="shared" si="0"/>
        <v>31</v>
      </c>
    </row>
    <row r="26" spans="1:19" x14ac:dyDescent="0.3">
      <c r="A26" s="82" t="s">
        <v>1117</v>
      </c>
      <c r="B26" s="64">
        <f>VLOOKUP($A26,'Return Data'!$B$7:$R$2843,3,0)</f>
        <v>44365</v>
      </c>
      <c r="C26" s="65">
        <f>VLOOKUP($A26,'Return Data'!$B$7:$R$2843,4,0)</f>
        <v>14.1729</v>
      </c>
      <c r="D26" s="65">
        <f>VLOOKUP($A26,'Return Data'!$B$7:$R$2843,9,0)</f>
        <v>2.7311999999999999</v>
      </c>
      <c r="E26" s="66">
        <f t="shared" si="1"/>
        <v>20</v>
      </c>
      <c r="F26" s="65">
        <f>VLOOKUP($A26,'Return Data'!$B$7:$R$2843,10,0)</f>
        <v>6.3566000000000003</v>
      </c>
      <c r="G26" s="66">
        <f t="shared" si="2"/>
        <v>31</v>
      </c>
      <c r="H26" s="65">
        <f>VLOOKUP($A26,'Return Data'!$B$7:$R$2843,11,0)</f>
        <v>2.073</v>
      </c>
      <c r="I26" s="66">
        <f t="shared" si="3"/>
        <v>15</v>
      </c>
      <c r="J26" s="65">
        <f>VLOOKUP($A26,'Return Data'!$B$7:$R$2843,12,0)</f>
        <v>4.5384000000000002</v>
      </c>
      <c r="K26" s="66">
        <f t="shared" ref="K26:K38" si="8">RANK(J26,J$8:J$42,0)</f>
        <v>17</v>
      </c>
      <c r="L26" s="65">
        <f>VLOOKUP($A26,'Return Data'!$B$7:$R$2843,13,0)</f>
        <v>1.3573999999999999</v>
      </c>
      <c r="M26" s="66">
        <f t="shared" ref="M26:M38" si="9">RANK(L26,L$8:L$42,0)</f>
        <v>30</v>
      </c>
      <c r="N26" s="65">
        <f>VLOOKUP($A26,'Return Data'!$B$7:$R$2843,17,0)</f>
        <v>2.2608999999999999</v>
      </c>
      <c r="O26" s="66">
        <f t="shared" ref="O26:O38" si="10">RANK(N26,N$8:N$42,0)</f>
        <v>28</v>
      </c>
      <c r="P26" s="65">
        <f>VLOOKUP($A26,'Return Data'!$B$7:$R$2843,14,0)</f>
        <v>3.4287000000000001</v>
      </c>
      <c r="Q26" s="66">
        <f t="shared" ref="Q26:Q38" si="11">RANK(P26,P$8:P$42,0)</f>
        <v>24</v>
      </c>
      <c r="R26" s="65">
        <f>VLOOKUP($A26,'Return Data'!$B$7:$R$2843,16,0)</f>
        <v>5.7652000000000001</v>
      </c>
      <c r="S26" s="67">
        <f t="shared" si="0"/>
        <v>28</v>
      </c>
    </row>
    <row r="27" spans="1:19" x14ac:dyDescent="0.3">
      <c r="A27" s="82" t="s">
        <v>1120</v>
      </c>
      <c r="B27" s="64">
        <f>VLOOKUP($A27,'Return Data'!$B$7:$R$2843,3,0)</f>
        <v>44365</v>
      </c>
      <c r="C27" s="65">
        <f>VLOOKUP($A27,'Return Data'!$B$7:$R$2843,4,0)</f>
        <v>99.324700000000007</v>
      </c>
      <c r="D27" s="65">
        <f>VLOOKUP($A27,'Return Data'!$B$7:$R$2843,9,0)</f>
        <v>4.3284000000000002</v>
      </c>
      <c r="E27" s="66">
        <f t="shared" si="1"/>
        <v>15</v>
      </c>
      <c r="F27" s="65">
        <f>VLOOKUP($A27,'Return Data'!$B$7:$R$2843,10,0)</f>
        <v>13.5319</v>
      </c>
      <c r="G27" s="66">
        <f t="shared" si="2"/>
        <v>2</v>
      </c>
      <c r="H27" s="65">
        <f>VLOOKUP($A27,'Return Data'!$B$7:$R$2843,11,0)</f>
        <v>3.1905000000000001</v>
      </c>
      <c r="I27" s="66">
        <f t="shared" si="3"/>
        <v>13</v>
      </c>
      <c r="J27" s="65">
        <f>VLOOKUP($A27,'Return Data'!$B$7:$R$2843,12,0)</f>
        <v>5.8815999999999997</v>
      </c>
      <c r="K27" s="66">
        <f t="shared" si="8"/>
        <v>12</v>
      </c>
      <c r="L27" s="65">
        <f>VLOOKUP($A27,'Return Data'!$B$7:$R$2843,13,0)</f>
        <v>6.7667999999999999</v>
      </c>
      <c r="M27" s="66">
        <f t="shared" si="9"/>
        <v>11</v>
      </c>
      <c r="N27" s="65">
        <f>VLOOKUP($A27,'Return Data'!$B$7:$R$2843,17,0)</f>
        <v>8.7941000000000003</v>
      </c>
      <c r="O27" s="66">
        <f t="shared" si="10"/>
        <v>7</v>
      </c>
      <c r="P27" s="65">
        <f>VLOOKUP($A27,'Return Data'!$B$7:$R$2843,14,0)</f>
        <v>9.7377000000000002</v>
      </c>
      <c r="Q27" s="66">
        <f t="shared" si="11"/>
        <v>2</v>
      </c>
      <c r="R27" s="65">
        <f>VLOOKUP($A27,'Return Data'!$B$7:$R$2843,16,0)</f>
        <v>9.3530999999999995</v>
      </c>
      <c r="S27" s="67">
        <f t="shared" si="0"/>
        <v>2</v>
      </c>
    </row>
    <row r="28" spans="1:19" x14ac:dyDescent="0.3">
      <c r="A28" s="82" t="s">
        <v>1123</v>
      </c>
      <c r="B28" s="64">
        <f>VLOOKUP($A28,'Return Data'!$B$7:$R$2843,3,0)</f>
        <v>44365</v>
      </c>
      <c r="C28" s="65">
        <f>VLOOKUP($A28,'Return Data'!$B$7:$R$2843,4,0)</f>
        <v>45.7712</v>
      </c>
      <c r="D28" s="65">
        <f>VLOOKUP($A28,'Return Data'!$B$7:$R$2843,9,0)</f>
        <v>1.0427</v>
      </c>
      <c r="E28" s="66">
        <f t="shared" si="1"/>
        <v>29</v>
      </c>
      <c r="F28" s="65">
        <f>VLOOKUP($A28,'Return Data'!$B$7:$R$2843,10,0)</f>
        <v>7.99</v>
      </c>
      <c r="G28" s="66">
        <f t="shared" si="2"/>
        <v>26</v>
      </c>
      <c r="H28" s="65">
        <f>VLOOKUP($A28,'Return Data'!$B$7:$R$2843,11,0)</f>
        <v>1.9621999999999999</v>
      </c>
      <c r="I28" s="66">
        <f t="shared" si="3"/>
        <v>16</v>
      </c>
      <c r="J28" s="65">
        <f>VLOOKUP($A28,'Return Data'!$B$7:$R$2843,12,0)</f>
        <v>4.1477000000000004</v>
      </c>
      <c r="K28" s="66">
        <f t="shared" si="8"/>
        <v>21</v>
      </c>
      <c r="L28" s="65">
        <f>VLOOKUP($A28,'Return Data'!$B$7:$R$2843,13,0)</f>
        <v>4.21</v>
      </c>
      <c r="M28" s="66">
        <f t="shared" si="9"/>
        <v>18</v>
      </c>
      <c r="N28" s="65">
        <f>VLOOKUP($A28,'Return Data'!$B$7:$R$2843,17,0)</f>
        <v>7.2381000000000002</v>
      </c>
      <c r="O28" s="66">
        <f t="shared" si="10"/>
        <v>20</v>
      </c>
      <c r="P28" s="65">
        <f>VLOOKUP($A28,'Return Data'!$B$7:$R$2843,14,0)</f>
        <v>8.4953000000000003</v>
      </c>
      <c r="Q28" s="66">
        <f t="shared" si="11"/>
        <v>10</v>
      </c>
      <c r="R28" s="65">
        <f>VLOOKUP($A28,'Return Data'!$B$7:$R$2843,16,0)</f>
        <v>8.4463000000000008</v>
      </c>
      <c r="S28" s="67">
        <f t="shared" si="0"/>
        <v>8</v>
      </c>
    </row>
    <row r="29" spans="1:19" x14ac:dyDescent="0.3">
      <c r="A29" s="82" t="s">
        <v>1124</v>
      </c>
      <c r="B29" s="64">
        <f>VLOOKUP($A29,'Return Data'!$B$7:$R$2843,3,0)</f>
        <v>44365</v>
      </c>
      <c r="C29" s="65">
        <f>VLOOKUP($A29,'Return Data'!$B$7:$R$2843,4,0)</f>
        <v>47.084000000000003</v>
      </c>
      <c r="D29" s="65">
        <f>VLOOKUP($A29,'Return Data'!$B$7:$R$2843,9,0)</f>
        <v>2.5512000000000001</v>
      </c>
      <c r="E29" s="66">
        <f t="shared" si="1"/>
        <v>21</v>
      </c>
      <c r="F29" s="65">
        <f>VLOOKUP($A29,'Return Data'!$B$7:$R$2843,10,0)</f>
        <v>8.5351999999999997</v>
      </c>
      <c r="G29" s="66">
        <f t="shared" si="2"/>
        <v>24</v>
      </c>
      <c r="H29" s="65">
        <f>VLOOKUP($A29,'Return Data'!$B$7:$R$2843,11,0)</f>
        <v>1.7578</v>
      </c>
      <c r="I29" s="66">
        <f t="shared" si="3"/>
        <v>17</v>
      </c>
      <c r="J29" s="65">
        <f>VLOOKUP($A29,'Return Data'!$B$7:$R$2843,12,0)</f>
        <v>4.2346000000000004</v>
      </c>
      <c r="K29" s="66">
        <f t="shared" si="8"/>
        <v>19</v>
      </c>
      <c r="L29" s="65">
        <f>VLOOKUP($A29,'Return Data'!$B$7:$R$2843,13,0)</f>
        <v>4.7244000000000002</v>
      </c>
      <c r="M29" s="66">
        <f t="shared" si="9"/>
        <v>16</v>
      </c>
      <c r="N29" s="65">
        <f>VLOOKUP($A29,'Return Data'!$B$7:$R$2843,17,0)</f>
        <v>6.8898000000000001</v>
      </c>
      <c r="O29" s="66">
        <f t="shared" si="10"/>
        <v>21</v>
      </c>
      <c r="P29" s="65">
        <f>VLOOKUP($A29,'Return Data'!$B$7:$R$2843,14,0)</f>
        <v>7.5542999999999996</v>
      </c>
      <c r="Q29" s="66">
        <f t="shared" si="11"/>
        <v>18</v>
      </c>
      <c r="R29" s="65">
        <f>VLOOKUP($A29,'Return Data'!$B$7:$R$2843,16,0)</f>
        <v>7.7405999999999997</v>
      </c>
      <c r="S29" s="67">
        <f t="shared" si="0"/>
        <v>19</v>
      </c>
    </row>
    <row r="30" spans="1:19" x14ac:dyDescent="0.3">
      <c r="A30" s="82" t="s">
        <v>1126</v>
      </c>
      <c r="B30" s="64">
        <f>VLOOKUP($A30,'Return Data'!$B$7:$R$2843,3,0)</f>
        <v>44365</v>
      </c>
      <c r="C30" s="65">
        <f>VLOOKUP($A30,'Return Data'!$B$7:$R$2843,4,0)</f>
        <v>34.733800000000002</v>
      </c>
      <c r="D30" s="65">
        <f>VLOOKUP($A30,'Return Data'!$B$7:$R$2843,9,0)</f>
        <v>1.079</v>
      </c>
      <c r="E30" s="66">
        <f t="shared" si="1"/>
        <v>28</v>
      </c>
      <c r="F30" s="65">
        <f>VLOOKUP($A30,'Return Data'!$B$7:$R$2843,10,0)</f>
        <v>10.105</v>
      </c>
      <c r="G30" s="66">
        <f t="shared" si="2"/>
        <v>15</v>
      </c>
      <c r="H30" s="65">
        <f>VLOOKUP($A30,'Return Data'!$B$7:$R$2843,11,0)</f>
        <v>-0.13619999999999999</v>
      </c>
      <c r="I30" s="66">
        <f t="shared" si="3"/>
        <v>28</v>
      </c>
      <c r="J30" s="65">
        <f>VLOOKUP($A30,'Return Data'!$B$7:$R$2843,12,0)</f>
        <v>3.4121999999999999</v>
      </c>
      <c r="K30" s="66">
        <f t="shared" si="8"/>
        <v>23</v>
      </c>
      <c r="L30" s="65">
        <f>VLOOKUP($A30,'Return Data'!$B$7:$R$2843,13,0)</f>
        <v>2.9601000000000002</v>
      </c>
      <c r="M30" s="66">
        <f t="shared" si="9"/>
        <v>27</v>
      </c>
      <c r="N30" s="65">
        <f>VLOOKUP($A30,'Return Data'!$B$7:$R$2843,17,0)</f>
        <v>6.2313000000000001</v>
      </c>
      <c r="O30" s="66">
        <f t="shared" si="10"/>
        <v>23</v>
      </c>
      <c r="P30" s="65">
        <f>VLOOKUP($A30,'Return Data'!$B$7:$R$2843,14,0)</f>
        <v>8.2606000000000002</v>
      </c>
      <c r="Q30" s="66">
        <f t="shared" si="11"/>
        <v>14</v>
      </c>
      <c r="R30" s="65">
        <f>VLOOKUP($A30,'Return Data'!$B$7:$R$2843,16,0)</f>
        <v>6.9488000000000003</v>
      </c>
      <c r="S30" s="67">
        <f t="shared" si="0"/>
        <v>25</v>
      </c>
    </row>
    <row r="31" spans="1:19" x14ac:dyDescent="0.3">
      <c r="A31" s="82" t="s">
        <v>1128</v>
      </c>
      <c r="B31" s="64">
        <f>VLOOKUP($A31,'Return Data'!$B$7:$R$2843,3,0)</f>
        <v>44365</v>
      </c>
      <c r="C31" s="65">
        <f>VLOOKUP($A31,'Return Data'!$B$7:$R$2843,4,0)</f>
        <v>31.2987</v>
      </c>
      <c r="D31" s="65">
        <f>VLOOKUP($A31,'Return Data'!$B$7:$R$2843,9,0)</f>
        <v>2.5221</v>
      </c>
      <c r="E31" s="66">
        <f t="shared" si="1"/>
        <v>22</v>
      </c>
      <c r="F31" s="65">
        <f>VLOOKUP($A31,'Return Data'!$B$7:$R$2843,10,0)</f>
        <v>10.6525</v>
      </c>
      <c r="G31" s="66">
        <f t="shared" si="2"/>
        <v>11</v>
      </c>
      <c r="H31" s="65">
        <f>VLOOKUP($A31,'Return Data'!$B$7:$R$2843,11,0)</f>
        <v>2.5318000000000001</v>
      </c>
      <c r="I31" s="66">
        <f t="shared" si="3"/>
        <v>14</v>
      </c>
      <c r="J31" s="65">
        <f>VLOOKUP($A31,'Return Data'!$B$7:$R$2843,12,0)</f>
        <v>4.8017000000000003</v>
      </c>
      <c r="K31" s="66">
        <f t="shared" si="8"/>
        <v>15</v>
      </c>
      <c r="L31" s="65">
        <f>VLOOKUP($A31,'Return Data'!$B$7:$R$2843,13,0)</f>
        <v>6.1261000000000001</v>
      </c>
      <c r="M31" s="66">
        <f t="shared" si="9"/>
        <v>12</v>
      </c>
      <c r="N31" s="65">
        <f>VLOOKUP($A31,'Return Data'!$B$7:$R$2843,17,0)</f>
        <v>8.9997000000000007</v>
      </c>
      <c r="O31" s="66">
        <f t="shared" si="10"/>
        <v>4</v>
      </c>
      <c r="P31" s="65">
        <f>VLOOKUP($A31,'Return Data'!$B$7:$R$2843,14,0)</f>
        <v>9.2820999999999998</v>
      </c>
      <c r="Q31" s="66">
        <f t="shared" si="11"/>
        <v>7</v>
      </c>
      <c r="R31" s="65">
        <f>VLOOKUP($A31,'Return Data'!$B$7:$R$2843,16,0)</f>
        <v>9.2921999999999993</v>
      </c>
      <c r="S31" s="67">
        <f t="shared" si="0"/>
        <v>3</v>
      </c>
    </row>
    <row r="32" spans="1:19" x14ac:dyDescent="0.3">
      <c r="A32" s="82" t="s">
        <v>1131</v>
      </c>
      <c r="B32" s="64">
        <f>VLOOKUP($A32,'Return Data'!$B$7:$R$2843,3,0)</f>
        <v>44365</v>
      </c>
      <c r="C32" s="65">
        <f>VLOOKUP($A32,'Return Data'!$B$7:$R$2843,4,0)</f>
        <v>53.633600000000001</v>
      </c>
      <c r="D32" s="65">
        <f>VLOOKUP($A32,'Return Data'!$B$7:$R$2843,9,0)</f>
        <v>1.5166999999999999</v>
      </c>
      <c r="E32" s="66">
        <f t="shared" si="1"/>
        <v>27</v>
      </c>
      <c r="F32" s="65">
        <f>VLOOKUP($A32,'Return Data'!$B$7:$R$2843,10,0)</f>
        <v>9.6836000000000002</v>
      </c>
      <c r="G32" s="66">
        <f t="shared" si="2"/>
        <v>19</v>
      </c>
      <c r="H32" s="65">
        <f>VLOOKUP($A32,'Return Data'!$B$7:$R$2843,11,0)</f>
        <v>0.1205</v>
      </c>
      <c r="I32" s="66">
        <f t="shared" si="3"/>
        <v>26</v>
      </c>
      <c r="J32" s="65">
        <f>VLOOKUP($A32,'Return Data'!$B$7:$R$2843,12,0)</f>
        <v>3.8711000000000002</v>
      </c>
      <c r="K32" s="66">
        <f t="shared" si="8"/>
        <v>22</v>
      </c>
      <c r="L32" s="65">
        <f>VLOOKUP($A32,'Return Data'!$B$7:$R$2843,13,0)</f>
        <v>3.3673999999999999</v>
      </c>
      <c r="M32" s="66">
        <f t="shared" si="9"/>
        <v>23</v>
      </c>
      <c r="N32" s="65">
        <f>VLOOKUP($A32,'Return Data'!$B$7:$R$2843,17,0)</f>
        <v>7.7892999999999999</v>
      </c>
      <c r="O32" s="66">
        <f t="shared" si="10"/>
        <v>12</v>
      </c>
      <c r="P32" s="65">
        <f>VLOOKUP($A32,'Return Data'!$B$7:$R$2843,14,0)</f>
        <v>9.3635999999999999</v>
      </c>
      <c r="Q32" s="66">
        <f t="shared" si="11"/>
        <v>5</v>
      </c>
      <c r="R32" s="65">
        <f>VLOOKUP($A32,'Return Data'!$B$7:$R$2843,16,0)</f>
        <v>8.3504000000000005</v>
      </c>
      <c r="S32" s="67">
        <f t="shared" si="0"/>
        <v>9</v>
      </c>
    </row>
    <row r="33" spans="1:19" x14ac:dyDescent="0.3">
      <c r="A33" s="82" t="s">
        <v>1132</v>
      </c>
      <c r="B33" s="64">
        <f>VLOOKUP($A33,'Return Data'!$B$7:$R$2843,3,0)</f>
        <v>44365</v>
      </c>
      <c r="C33" s="65">
        <f>VLOOKUP($A33,'Return Data'!$B$7:$R$2843,4,0)</f>
        <v>50.048900000000003</v>
      </c>
      <c r="D33" s="65">
        <f>VLOOKUP($A33,'Return Data'!$B$7:$R$2843,9,0)</f>
        <v>0.77449999999999997</v>
      </c>
      <c r="E33" s="66">
        <f t="shared" si="1"/>
        <v>30</v>
      </c>
      <c r="F33" s="65">
        <f>VLOOKUP($A33,'Return Data'!$B$7:$R$2843,10,0)</f>
        <v>5.9523999999999999</v>
      </c>
      <c r="G33" s="66">
        <f t="shared" si="2"/>
        <v>32</v>
      </c>
      <c r="H33" s="65">
        <f>VLOOKUP($A33,'Return Data'!$B$7:$R$2843,11,0)</f>
        <v>-0.2777</v>
      </c>
      <c r="I33" s="66">
        <f t="shared" si="3"/>
        <v>29</v>
      </c>
      <c r="J33" s="65">
        <f>VLOOKUP($A33,'Return Data'!$B$7:$R$2843,12,0)</f>
        <v>2.0464000000000002</v>
      </c>
      <c r="K33" s="66">
        <f t="shared" si="8"/>
        <v>30</v>
      </c>
      <c r="L33" s="65">
        <f>VLOOKUP($A33,'Return Data'!$B$7:$R$2843,13,0)</f>
        <v>3.8445</v>
      </c>
      <c r="M33" s="66">
        <f t="shared" si="9"/>
        <v>21</v>
      </c>
      <c r="N33" s="65">
        <f>VLOOKUP($A33,'Return Data'!$B$7:$R$2843,17,0)</f>
        <v>3.8519999999999999</v>
      </c>
      <c r="O33" s="66">
        <f t="shared" si="10"/>
        <v>25</v>
      </c>
      <c r="P33" s="65">
        <f>VLOOKUP($A33,'Return Data'!$B$7:$R$2843,14,0)</f>
        <v>2.0623</v>
      </c>
      <c r="Q33" s="66">
        <f t="shared" si="11"/>
        <v>27</v>
      </c>
      <c r="R33" s="65">
        <f>VLOOKUP($A33,'Return Data'!$B$7:$R$2843,16,0)</f>
        <v>6.2912999999999997</v>
      </c>
      <c r="S33" s="67">
        <f t="shared" si="0"/>
        <v>26</v>
      </c>
    </row>
    <row r="34" spans="1:19" x14ac:dyDescent="0.3">
      <c r="A34" s="82" t="s">
        <v>1135</v>
      </c>
      <c r="B34" s="64">
        <f>VLOOKUP($A34,'Return Data'!$B$7:$R$2843,3,0)</f>
        <v>44365</v>
      </c>
      <c r="C34" s="65">
        <f>VLOOKUP($A34,'Return Data'!$B$7:$R$2843,4,0)</f>
        <v>61.243899999999996</v>
      </c>
      <c r="D34" s="65">
        <f>VLOOKUP($A34,'Return Data'!$B$7:$R$2843,9,0)</f>
        <v>6.0037000000000003</v>
      </c>
      <c r="E34" s="66">
        <f t="shared" si="1"/>
        <v>10</v>
      </c>
      <c r="F34" s="65">
        <f>VLOOKUP($A34,'Return Data'!$B$7:$R$2843,10,0)</f>
        <v>10.193899999999999</v>
      </c>
      <c r="G34" s="66">
        <f t="shared" si="2"/>
        <v>13</v>
      </c>
      <c r="H34" s="65">
        <f>VLOOKUP($A34,'Return Data'!$B$7:$R$2843,11,0)</f>
        <v>0.74050000000000005</v>
      </c>
      <c r="I34" s="66">
        <f t="shared" si="3"/>
        <v>24</v>
      </c>
      <c r="J34" s="65">
        <f>VLOOKUP($A34,'Return Data'!$B$7:$R$2843,12,0)</f>
        <v>4.9767999999999999</v>
      </c>
      <c r="K34" s="66">
        <f t="shared" si="8"/>
        <v>14</v>
      </c>
      <c r="L34" s="65">
        <f>VLOOKUP($A34,'Return Data'!$B$7:$R$2843,13,0)</f>
        <v>4.7773000000000003</v>
      </c>
      <c r="M34" s="66">
        <f t="shared" si="9"/>
        <v>15</v>
      </c>
      <c r="N34" s="65">
        <f>VLOOKUP($A34,'Return Data'!$B$7:$R$2843,17,0)</f>
        <v>8.0673999999999992</v>
      </c>
      <c r="O34" s="66">
        <f t="shared" si="10"/>
        <v>11</v>
      </c>
      <c r="P34" s="65">
        <f>VLOOKUP($A34,'Return Data'!$B$7:$R$2843,14,0)</f>
        <v>9.01</v>
      </c>
      <c r="Q34" s="66">
        <f t="shared" si="11"/>
        <v>8</v>
      </c>
      <c r="R34" s="65">
        <f>VLOOKUP($A34,'Return Data'!$B$7:$R$2843,16,0)</f>
        <v>8.7614999999999998</v>
      </c>
      <c r="S34" s="67">
        <f t="shared" si="0"/>
        <v>5</v>
      </c>
    </row>
    <row r="35" spans="1:19" x14ac:dyDescent="0.3">
      <c r="A35" s="82" t="s">
        <v>1136</v>
      </c>
      <c r="B35" s="64">
        <f>VLOOKUP($A35,'Return Data'!$B$7:$R$2843,3,0)</f>
        <v>44365</v>
      </c>
      <c r="C35" s="65">
        <f>VLOOKUP($A35,'Return Data'!$B$7:$R$2843,4,0)</f>
        <v>57.406799999999997</v>
      </c>
      <c r="D35" s="65">
        <f>VLOOKUP($A35,'Return Data'!$B$7:$R$2843,9,0)</f>
        <v>1.7994000000000001</v>
      </c>
      <c r="E35" s="66">
        <f t="shared" si="1"/>
        <v>26</v>
      </c>
      <c r="F35" s="65">
        <f>VLOOKUP($A35,'Return Data'!$B$7:$R$2843,10,0)</f>
        <v>7.4255000000000004</v>
      </c>
      <c r="G35" s="66">
        <f t="shared" si="2"/>
        <v>27</v>
      </c>
      <c r="H35" s="65">
        <f>VLOOKUP($A35,'Return Data'!$B$7:$R$2843,11,0)</f>
        <v>1.359</v>
      </c>
      <c r="I35" s="66">
        <f t="shared" si="3"/>
        <v>22</v>
      </c>
      <c r="J35" s="65">
        <f>VLOOKUP($A35,'Return Data'!$B$7:$R$2843,12,0)</f>
        <v>3.0325000000000002</v>
      </c>
      <c r="K35" s="66">
        <f t="shared" si="8"/>
        <v>27</v>
      </c>
      <c r="L35" s="65">
        <f>VLOOKUP($A35,'Return Data'!$B$7:$R$2843,13,0)</f>
        <v>3.0632999999999999</v>
      </c>
      <c r="M35" s="66">
        <f t="shared" si="9"/>
        <v>25</v>
      </c>
      <c r="N35" s="65">
        <f>VLOOKUP($A35,'Return Data'!$B$7:$R$2843,17,0)</f>
        <v>6.6795999999999998</v>
      </c>
      <c r="O35" s="66">
        <f t="shared" si="10"/>
        <v>22</v>
      </c>
      <c r="P35" s="65">
        <f>VLOOKUP($A35,'Return Data'!$B$7:$R$2843,14,0)</f>
        <v>8.0436999999999994</v>
      </c>
      <c r="Q35" s="66">
        <f t="shared" si="11"/>
        <v>16</v>
      </c>
      <c r="R35" s="65">
        <f>VLOOKUP($A35,'Return Data'!$B$7:$R$2843,16,0)</f>
        <v>8.1338000000000008</v>
      </c>
      <c r="S35" s="67">
        <f t="shared" si="0"/>
        <v>12</v>
      </c>
    </row>
    <row r="36" spans="1:19" x14ac:dyDescent="0.3">
      <c r="A36" s="82" t="s">
        <v>1138</v>
      </c>
      <c r="B36" s="64">
        <f>VLOOKUP($A36,'Return Data'!$B$7:$R$2843,3,0)</f>
        <v>44365</v>
      </c>
      <c r="C36" s="65">
        <f>VLOOKUP($A36,'Return Data'!$B$7:$R$2843,4,0)</f>
        <v>71.249399999999994</v>
      </c>
      <c r="D36" s="65">
        <f>VLOOKUP($A36,'Return Data'!$B$7:$R$2843,9,0)</f>
        <v>0.43149999999999999</v>
      </c>
      <c r="E36" s="66">
        <f t="shared" si="1"/>
        <v>31</v>
      </c>
      <c r="F36" s="65">
        <f>VLOOKUP($A36,'Return Data'!$B$7:$R$2843,10,0)</f>
        <v>9.6858000000000004</v>
      </c>
      <c r="G36" s="66">
        <f t="shared" si="2"/>
        <v>18</v>
      </c>
      <c r="H36" s="65">
        <f>VLOOKUP($A36,'Return Data'!$B$7:$R$2843,11,0)</f>
        <v>0.30420000000000003</v>
      </c>
      <c r="I36" s="66">
        <f t="shared" si="3"/>
        <v>25</v>
      </c>
      <c r="J36" s="65">
        <f>VLOOKUP($A36,'Return Data'!$B$7:$R$2843,12,0)</f>
        <v>3.3831000000000002</v>
      </c>
      <c r="K36" s="66">
        <f t="shared" si="8"/>
        <v>24</v>
      </c>
      <c r="L36" s="65">
        <f>VLOOKUP($A36,'Return Data'!$B$7:$R$2843,13,0)</f>
        <v>3.2970000000000002</v>
      </c>
      <c r="M36" s="66">
        <f t="shared" si="9"/>
        <v>24</v>
      </c>
      <c r="N36" s="65">
        <f>VLOOKUP($A36,'Return Data'!$B$7:$R$2843,17,0)</f>
        <v>7.3270999999999997</v>
      </c>
      <c r="O36" s="66">
        <f t="shared" si="10"/>
        <v>19</v>
      </c>
      <c r="P36" s="65">
        <f>VLOOKUP($A36,'Return Data'!$B$7:$R$2843,14,0)</f>
        <v>9.3138000000000005</v>
      </c>
      <c r="Q36" s="66">
        <f t="shared" si="11"/>
        <v>6</v>
      </c>
      <c r="R36" s="65">
        <f>VLOOKUP($A36,'Return Data'!$B$7:$R$2843,16,0)</f>
        <v>8.7377000000000002</v>
      </c>
      <c r="S36" s="67">
        <f t="shared" si="0"/>
        <v>6</v>
      </c>
    </row>
    <row r="37" spans="1:19" x14ac:dyDescent="0.3">
      <c r="A37" s="82" t="s">
        <v>1141</v>
      </c>
      <c r="B37" s="64">
        <f>VLOOKUP($A37,'Return Data'!$B$7:$R$2843,3,0)</f>
        <v>44365</v>
      </c>
      <c r="C37" s="65">
        <f>VLOOKUP($A37,'Return Data'!$B$7:$R$2843,4,0)</f>
        <v>55.570500000000003</v>
      </c>
      <c r="D37" s="65">
        <f>VLOOKUP($A37,'Return Data'!$B$7:$R$2843,9,0)</f>
        <v>7.0831</v>
      </c>
      <c r="E37" s="66">
        <f t="shared" si="1"/>
        <v>8</v>
      </c>
      <c r="F37" s="65">
        <f>VLOOKUP($A37,'Return Data'!$B$7:$R$2843,10,0)</f>
        <v>9.2760999999999996</v>
      </c>
      <c r="G37" s="66">
        <f t="shared" si="2"/>
        <v>21</v>
      </c>
      <c r="H37" s="65">
        <f>VLOOKUP($A37,'Return Data'!$B$7:$R$2843,11,0)</f>
        <v>3.4295</v>
      </c>
      <c r="I37" s="66">
        <f t="shared" si="3"/>
        <v>11</v>
      </c>
      <c r="J37" s="65">
        <f>VLOOKUP($A37,'Return Data'!$B$7:$R$2843,12,0)</f>
        <v>6.0128000000000004</v>
      </c>
      <c r="K37" s="66">
        <f t="shared" si="8"/>
        <v>11</v>
      </c>
      <c r="L37" s="65">
        <f>VLOOKUP($A37,'Return Data'!$B$7:$R$2843,13,0)</f>
        <v>6.8596000000000004</v>
      </c>
      <c r="M37" s="66">
        <f t="shared" si="9"/>
        <v>10</v>
      </c>
      <c r="N37" s="65">
        <f>VLOOKUP($A37,'Return Data'!$B$7:$R$2843,17,0)</f>
        <v>9.5789000000000009</v>
      </c>
      <c r="O37" s="66">
        <f t="shared" si="10"/>
        <v>2</v>
      </c>
      <c r="P37" s="65">
        <f>VLOOKUP($A37,'Return Data'!$B$7:$R$2843,14,0)</f>
        <v>9.6812000000000005</v>
      </c>
      <c r="Q37" s="66">
        <f t="shared" si="11"/>
        <v>4</v>
      </c>
      <c r="R37" s="65">
        <f>VLOOKUP($A37,'Return Data'!$B$7:$R$2843,16,0)</f>
        <v>7.8640999999999996</v>
      </c>
      <c r="S37" s="67">
        <f t="shared" si="0"/>
        <v>16</v>
      </c>
    </row>
    <row r="38" spans="1:19" x14ac:dyDescent="0.3">
      <c r="A38" s="82" t="s">
        <v>1143</v>
      </c>
      <c r="B38" s="64">
        <f>VLOOKUP($A38,'Return Data'!$B$7:$R$2843,3,0)</f>
        <v>44365</v>
      </c>
      <c r="C38" s="65">
        <f>VLOOKUP($A38,'Return Data'!$B$7:$R$2843,4,0)</f>
        <v>65.719800000000006</v>
      </c>
      <c r="D38" s="65">
        <f>VLOOKUP($A38,'Return Data'!$B$7:$R$2843,9,0)</f>
        <v>3.6156999999999999</v>
      </c>
      <c r="E38" s="66">
        <f t="shared" si="1"/>
        <v>16</v>
      </c>
      <c r="F38" s="65">
        <f>VLOOKUP($A38,'Return Data'!$B$7:$R$2843,10,0)</f>
        <v>10.4054</v>
      </c>
      <c r="G38" s="66">
        <f t="shared" si="2"/>
        <v>12</v>
      </c>
      <c r="H38" s="65">
        <f>VLOOKUP($A38,'Return Data'!$B$7:$R$2843,11,0)</f>
        <v>1.4281999999999999</v>
      </c>
      <c r="I38" s="66">
        <f t="shared" si="3"/>
        <v>21</v>
      </c>
      <c r="J38" s="65">
        <f>VLOOKUP($A38,'Return Data'!$B$7:$R$2843,12,0)</f>
        <v>4.2111999999999998</v>
      </c>
      <c r="K38" s="66">
        <f t="shared" si="8"/>
        <v>20</v>
      </c>
      <c r="L38" s="65">
        <f>VLOOKUP($A38,'Return Data'!$B$7:$R$2843,13,0)</f>
        <v>5.7678000000000003</v>
      </c>
      <c r="M38" s="66">
        <f t="shared" si="9"/>
        <v>13</v>
      </c>
      <c r="N38" s="65">
        <f>VLOOKUP($A38,'Return Data'!$B$7:$R$2843,17,0)</f>
        <v>8.1460000000000008</v>
      </c>
      <c r="O38" s="66">
        <f t="shared" si="10"/>
        <v>10</v>
      </c>
      <c r="P38" s="65">
        <f>VLOOKUP($A38,'Return Data'!$B$7:$R$2843,14,0)</f>
        <v>8.2763000000000009</v>
      </c>
      <c r="Q38" s="66">
        <f t="shared" si="11"/>
        <v>13</v>
      </c>
      <c r="R38" s="65">
        <f>VLOOKUP($A38,'Return Data'!$B$7:$R$2843,16,0)</f>
        <v>8.1061999999999994</v>
      </c>
      <c r="S38" s="67">
        <f t="shared" si="0"/>
        <v>13</v>
      </c>
    </row>
    <row r="39" spans="1:19" x14ac:dyDescent="0.3">
      <c r="A39" s="82" t="s">
        <v>1145</v>
      </c>
      <c r="B39" s="64">
        <f>VLOOKUP($A39,'Return Data'!$B$7:$R$2843,3,0)</f>
        <v>44365</v>
      </c>
      <c r="C39" s="65">
        <f>VLOOKUP($A39,'Return Data'!$B$7:$R$2843,4,0)</f>
        <v>1.6383000000000001</v>
      </c>
      <c r="D39" s="65">
        <f>VLOOKUP($A39,'Return Data'!$B$7:$R$2843,9,0)</f>
        <v>11.099500000000001</v>
      </c>
      <c r="E39" s="66">
        <f t="shared" si="1"/>
        <v>4</v>
      </c>
      <c r="F39" s="65">
        <f>VLOOKUP($A39,'Return Data'!$B$7:$R$2843,10,0)</f>
        <v>11.282</v>
      </c>
      <c r="G39" s="66">
        <f t="shared" si="2"/>
        <v>10</v>
      </c>
      <c r="H39" s="65">
        <f>VLOOKUP($A39,'Return Data'!$B$7:$R$2843,11,0)</f>
        <v>-40.572699999999998</v>
      </c>
      <c r="I39" s="66">
        <f t="shared" si="3"/>
        <v>33</v>
      </c>
      <c r="J39" s="65"/>
      <c r="K39" s="66"/>
      <c r="L39" s="65"/>
      <c r="M39" s="66"/>
      <c r="N39" s="65"/>
      <c r="O39" s="66"/>
      <c r="P39" s="65"/>
      <c r="Q39" s="66"/>
      <c r="R39" s="65">
        <f>VLOOKUP($A39,'Return Data'!$B$7:$R$2843,16,0)</f>
        <v>-10.9337</v>
      </c>
      <c r="S39" s="67">
        <f t="shared" si="0"/>
        <v>32</v>
      </c>
    </row>
    <row r="40" spans="1:19" x14ac:dyDescent="0.3">
      <c r="A40" s="82" t="s">
        <v>1147</v>
      </c>
      <c r="B40" s="64">
        <f>VLOOKUP($A40,'Return Data'!$B$7:$R$2843,3,0)</f>
        <v>44365</v>
      </c>
      <c r="C40" s="65">
        <f>VLOOKUP($A40,'Return Data'!$B$7:$R$2843,4,0)</f>
        <v>50.953200000000002</v>
      </c>
      <c r="D40" s="65">
        <f>VLOOKUP($A40,'Return Data'!$B$7:$R$2843,9,0)</f>
        <v>3.1440999999999999</v>
      </c>
      <c r="E40" s="66">
        <f t="shared" si="1"/>
        <v>18</v>
      </c>
      <c r="F40" s="65">
        <f>VLOOKUP($A40,'Return Data'!$B$7:$R$2843,10,0)</f>
        <v>6.7637</v>
      </c>
      <c r="G40" s="66">
        <f t="shared" si="2"/>
        <v>30</v>
      </c>
      <c r="H40" s="65">
        <f>VLOOKUP($A40,'Return Data'!$B$7:$R$2843,11,0)</f>
        <v>1.6164000000000001</v>
      </c>
      <c r="I40" s="66">
        <f t="shared" si="3"/>
        <v>20</v>
      </c>
      <c r="J40" s="65">
        <f>VLOOKUP($A40,'Return Data'!$B$7:$R$2843,12,0)</f>
        <v>3.1419000000000001</v>
      </c>
      <c r="K40" s="66">
        <f>RANK(J40,J$8:J$42,0)</f>
        <v>25</v>
      </c>
      <c r="L40" s="65">
        <f>VLOOKUP($A40,'Return Data'!$B$7:$R$2843,13,0)</f>
        <v>3.5632000000000001</v>
      </c>
      <c r="M40" s="66">
        <f>RANK(L40,L$8:L$42,0)</f>
        <v>22</v>
      </c>
      <c r="N40" s="65">
        <f>VLOOKUP($A40,'Return Data'!$B$7:$R$2843,17,0)</f>
        <v>1.3546</v>
      </c>
      <c r="O40" s="66">
        <f>RANK(N40,N$8:N$42,0)</f>
        <v>29</v>
      </c>
      <c r="P40" s="65">
        <f>VLOOKUP($A40,'Return Data'!$B$7:$R$2843,14,0)</f>
        <v>-0.43190000000000001</v>
      </c>
      <c r="Q40" s="66">
        <f>RANK(P40,P$8:P$42,0)</f>
        <v>28</v>
      </c>
      <c r="R40" s="65">
        <f>VLOOKUP($A40,'Return Data'!$B$7:$R$2843,16,0)</f>
        <v>7.33</v>
      </c>
      <c r="S40" s="67">
        <f t="shared" si="0"/>
        <v>24</v>
      </c>
    </row>
    <row r="41" spans="1:19" x14ac:dyDescent="0.3">
      <c r="A41" s="82" t="s">
        <v>1008</v>
      </c>
      <c r="B41" s="64">
        <f>VLOOKUP($A41,'Return Data'!$B$7:$R$2843,3,0)</f>
        <v>44365</v>
      </c>
      <c r="C41" s="65">
        <f>VLOOKUP($A41,'Return Data'!$B$7:$R$2843,4,0)</f>
        <v>71.571399999999997</v>
      </c>
      <c r="D41" s="65">
        <f>VLOOKUP($A41,'Return Data'!$B$7:$R$2843,9,0)</f>
        <v>-4.6143999999999998</v>
      </c>
      <c r="E41" s="66">
        <f t="shared" si="1"/>
        <v>33</v>
      </c>
      <c r="F41" s="65">
        <f>VLOOKUP($A41,'Return Data'!$B$7:$R$2843,10,0)</f>
        <v>11.363</v>
      </c>
      <c r="G41" s="66">
        <f t="shared" si="2"/>
        <v>8</v>
      </c>
      <c r="H41" s="65">
        <f>VLOOKUP($A41,'Return Data'!$B$7:$R$2843,11,0)</f>
        <v>-0.68559999999999999</v>
      </c>
      <c r="I41" s="66">
        <f t="shared" si="3"/>
        <v>30</v>
      </c>
      <c r="J41" s="65">
        <f>VLOOKUP($A41,'Return Data'!$B$7:$R$2843,12,0)</f>
        <v>2.7427000000000001</v>
      </c>
      <c r="K41" s="66">
        <f>RANK(J41,J$8:J$42,0)</f>
        <v>28</v>
      </c>
      <c r="L41" s="65">
        <f>VLOOKUP($A41,'Return Data'!$B$7:$R$2843,13,0)</f>
        <v>3.0607000000000002</v>
      </c>
      <c r="M41" s="66">
        <f>RANK(L41,L$8:L$42,0)</f>
        <v>26</v>
      </c>
      <c r="N41" s="65">
        <f>VLOOKUP($A41,'Return Data'!$B$7:$R$2843,17,0)</f>
        <v>7.3316999999999997</v>
      </c>
      <c r="O41" s="66">
        <f>RANK(N41,N$8:N$42,0)</f>
        <v>18</v>
      </c>
      <c r="P41" s="65">
        <f>VLOOKUP($A41,'Return Data'!$B$7:$R$2843,14,0)</f>
        <v>9.7944999999999993</v>
      </c>
      <c r="Q41" s="66">
        <f>RANK(P41,P$8:P$42,0)</f>
        <v>1</v>
      </c>
      <c r="R41" s="65">
        <f>VLOOKUP($A41,'Return Data'!$B$7:$R$2843,16,0)</f>
        <v>8.9504999999999999</v>
      </c>
      <c r="S41" s="67">
        <f t="shared" si="0"/>
        <v>4</v>
      </c>
    </row>
    <row r="42" spans="1:19" x14ac:dyDescent="0.3">
      <c r="A42" s="82" t="s">
        <v>1010</v>
      </c>
      <c r="B42" s="64">
        <f>VLOOKUP($A42,'Return Data'!$B$7:$R$2843,3,0)</f>
        <v>44365</v>
      </c>
      <c r="C42" s="65">
        <f>VLOOKUP($A42,'Return Data'!$B$7:$R$2843,4,0)</f>
        <v>13.7476</v>
      </c>
      <c r="D42" s="65">
        <f>VLOOKUP($A42,'Return Data'!$B$7:$R$2843,9,0)</f>
        <v>-7.2435999999999998</v>
      </c>
      <c r="E42" s="66">
        <f t="shared" si="1"/>
        <v>34</v>
      </c>
      <c r="F42" s="65">
        <f>VLOOKUP($A42,'Return Data'!$B$7:$R$2843,10,0)</f>
        <v>5.8777999999999997</v>
      </c>
      <c r="G42" s="66">
        <f t="shared" si="2"/>
        <v>33</v>
      </c>
      <c r="H42" s="65">
        <f>VLOOKUP($A42,'Return Data'!$B$7:$R$2843,11,0)</f>
        <v>-2.3414000000000001</v>
      </c>
      <c r="I42" s="66">
        <f t="shared" si="3"/>
        <v>31</v>
      </c>
      <c r="J42" s="65">
        <f>VLOOKUP($A42,'Return Data'!$B$7:$R$2843,12,0)</f>
        <v>2.7422</v>
      </c>
      <c r="K42" s="66">
        <f>RANK(J42,J$8:J$42,0)</f>
        <v>29</v>
      </c>
      <c r="L42" s="65">
        <f>VLOOKUP($A42,'Return Data'!$B$7:$R$2843,13,0)</f>
        <v>2.6882999999999999</v>
      </c>
      <c r="M42" s="66">
        <f>RANK(L42,L$8:L$42,0)</f>
        <v>29</v>
      </c>
      <c r="N42" s="65">
        <f>VLOOKUP($A42,'Return Data'!$B$7:$R$2843,17,0)</f>
        <v>7.5613999999999999</v>
      </c>
      <c r="O42" s="66">
        <f>RANK(N42,N$8:N$42,0)</f>
        <v>16</v>
      </c>
      <c r="P42" s="65"/>
      <c r="Q42" s="66"/>
      <c r="R42" s="65">
        <f>VLOOKUP($A42,'Return Data'!$B$7:$R$2843,16,0)</f>
        <v>11.3787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4.318029411764706</v>
      </c>
      <c r="E44" s="88"/>
      <c r="F44" s="89">
        <f>AVERAGE(F8:F42)</f>
        <v>9.6235764705882332</v>
      </c>
      <c r="G44" s="88"/>
      <c r="H44" s="89">
        <f>AVERAGE(H8:H42)</f>
        <v>-0.89134411764705868</v>
      </c>
      <c r="I44" s="88"/>
      <c r="J44" s="89">
        <f>AVERAGE(J8:J42)</f>
        <v>5.6186645161290345</v>
      </c>
      <c r="K44" s="88"/>
      <c r="L44" s="89">
        <f>AVERAGE(L8:L42)</f>
        <v>5.6100612903225802</v>
      </c>
      <c r="M44" s="88"/>
      <c r="N44" s="89">
        <f>AVERAGE(N8:N42)</f>
        <v>6.3882566666666678</v>
      </c>
      <c r="O44" s="88"/>
      <c r="P44" s="89">
        <f>AVERAGE(P8:P42)</f>
        <v>6.447537931034482</v>
      </c>
      <c r="Q44" s="88"/>
      <c r="R44" s="89">
        <f>AVERAGE(R8:R42)</f>
        <v>4.4792771428571436</v>
      </c>
      <c r="S44" s="90"/>
    </row>
    <row r="45" spans="1:19" x14ac:dyDescent="0.3">
      <c r="A45" s="87" t="s">
        <v>28</v>
      </c>
      <c r="B45" s="88"/>
      <c r="C45" s="88"/>
      <c r="D45" s="89">
        <f>MIN(D8:D42)</f>
        <v>-7.2435999999999998</v>
      </c>
      <c r="E45" s="88"/>
      <c r="F45" s="89">
        <f>MIN(F8:F42)</f>
        <v>0</v>
      </c>
      <c r="G45" s="88"/>
      <c r="H45" s="89">
        <f>MIN(H8:H42)</f>
        <v>-41.157499999999999</v>
      </c>
      <c r="I45" s="88"/>
      <c r="J45" s="89">
        <f>MIN(J8:J42)</f>
        <v>0</v>
      </c>
      <c r="K45" s="88"/>
      <c r="L45" s="89">
        <f>MIN(L8:L42)</f>
        <v>0</v>
      </c>
      <c r="M45" s="88"/>
      <c r="N45" s="89">
        <f>MIN(N8:N42)</f>
        <v>-12.209899999999999</v>
      </c>
      <c r="O45" s="88"/>
      <c r="P45" s="89">
        <f>MIN(P8:P42)</f>
        <v>-8.1540999999999997</v>
      </c>
      <c r="Q45" s="88"/>
      <c r="R45" s="89">
        <f>MIN(R8:R42)</f>
        <v>-22.617799999999999</v>
      </c>
      <c r="S45" s="90"/>
    </row>
    <row r="46" spans="1:19" ht="15" thickBot="1" x14ac:dyDescent="0.35">
      <c r="A46" s="91" t="s">
        <v>29</v>
      </c>
      <c r="B46" s="92"/>
      <c r="C46" s="92"/>
      <c r="D46" s="93">
        <f>MAX(D8:D42)</f>
        <v>22.7987</v>
      </c>
      <c r="E46" s="92"/>
      <c r="F46" s="93">
        <f>MAX(F8:F42)</f>
        <v>23.2866</v>
      </c>
      <c r="G46" s="92"/>
      <c r="H46" s="93">
        <f>MAX(H8:H42)</f>
        <v>19.8673</v>
      </c>
      <c r="I46" s="92"/>
      <c r="J46" s="93">
        <f>MAX(J8:J42)</f>
        <v>24.824300000000001</v>
      </c>
      <c r="K46" s="92"/>
      <c r="L46" s="93">
        <f>MAX(L8:L42)</f>
        <v>15.736800000000001</v>
      </c>
      <c r="M46" s="92"/>
      <c r="N46" s="93">
        <f>MAX(N8:N42)</f>
        <v>9.6984999999999992</v>
      </c>
      <c r="O46" s="92"/>
      <c r="P46" s="93">
        <f>MAX(P8:P42)</f>
        <v>9.7944999999999993</v>
      </c>
      <c r="Q46" s="92"/>
      <c r="R46" s="93">
        <f>MAX(R8:R42)</f>
        <v>11.3787</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44365</v>
      </c>
      <c r="C8" s="65">
        <f>VLOOKUP($A8,'Return Data'!$B$7:$R$2843,4,0)</f>
        <v>324.55</v>
      </c>
      <c r="D8" s="65">
        <f>VLOOKUP($A8,'Return Data'!$B$7:$R$2843,10,0)</f>
        <v>8.5559999999999992</v>
      </c>
      <c r="E8" s="66">
        <f t="shared" ref="E8:E36" si="0">RANK(D8,D$8:D$36,0)</f>
        <v>18</v>
      </c>
      <c r="F8" s="65">
        <f>VLOOKUP($A8,'Return Data'!$B$7:$R$2843,11,0)</f>
        <v>15.8032</v>
      </c>
      <c r="G8" s="66">
        <f t="shared" ref="G8:G36" si="1">RANK(F8,F$8:F$36,0)</f>
        <v>15</v>
      </c>
      <c r="H8" s="65">
        <f>VLOOKUP($A8,'Return Data'!$B$7:$R$2843,12,0)</f>
        <v>38.341900000000003</v>
      </c>
      <c r="I8" s="66">
        <f t="shared" ref="I8:I36" si="2">RANK(H8,H$8:H$36,0)</f>
        <v>10</v>
      </c>
      <c r="J8" s="65">
        <f>VLOOKUP($A8,'Return Data'!$B$7:$R$2843,13,0)</f>
        <v>57.5944</v>
      </c>
      <c r="K8" s="66">
        <f t="shared" ref="K8:K36" si="3">RANK(J8,J$8:J$36,0)</f>
        <v>10</v>
      </c>
      <c r="L8" s="65">
        <f>VLOOKUP($A8,'Return Data'!$B$7:$R$2843,17,0)</f>
        <v>16.851400000000002</v>
      </c>
      <c r="M8" s="66">
        <f t="shared" ref="M8:M36" si="4">RANK(L8,L$8:L$36,0)</f>
        <v>20</v>
      </c>
      <c r="N8" s="65">
        <f>VLOOKUP($A8,'Return Data'!$B$7:$R$2843,14,0)</f>
        <v>12.398</v>
      </c>
      <c r="O8" s="66">
        <f t="shared" ref="O8:O26" si="5">RANK(N8,N$8:N$36,0)</f>
        <v>22</v>
      </c>
      <c r="P8" s="65">
        <f>VLOOKUP($A8,'Return Data'!$B$7:$R$2843,15,0)</f>
        <v>13.6252</v>
      </c>
      <c r="Q8" s="66">
        <f t="shared" ref="Q8:Q26" si="6">RANK(P8,P$8:P$36,0)</f>
        <v>21</v>
      </c>
      <c r="R8" s="65">
        <f>VLOOKUP($A8,'Return Data'!$B$7:$R$2843,16,0)</f>
        <v>14.8871</v>
      </c>
      <c r="S8" s="67">
        <f t="shared" ref="S8:S36" si="7">RANK(R8,R$8:R$36,0)</f>
        <v>12</v>
      </c>
    </row>
    <row r="9" spans="1:20" x14ac:dyDescent="0.3">
      <c r="A9" s="63" t="s">
        <v>952</v>
      </c>
      <c r="B9" s="64">
        <f>VLOOKUP($A9,'Return Data'!$B$7:$R$2843,3,0)</f>
        <v>44365</v>
      </c>
      <c r="C9" s="65">
        <f>VLOOKUP($A9,'Return Data'!$B$7:$R$2843,4,0)</f>
        <v>46.07</v>
      </c>
      <c r="D9" s="65">
        <f>VLOOKUP($A9,'Return Data'!$B$7:$R$2843,10,0)</f>
        <v>8.7838999999999992</v>
      </c>
      <c r="E9" s="66">
        <f t="shared" si="0"/>
        <v>16</v>
      </c>
      <c r="F9" s="65">
        <f>VLOOKUP($A9,'Return Data'!$B$7:$R$2843,11,0)</f>
        <v>11.6578</v>
      </c>
      <c r="G9" s="66">
        <f t="shared" si="1"/>
        <v>27</v>
      </c>
      <c r="H9" s="65">
        <f>VLOOKUP($A9,'Return Data'!$B$7:$R$2843,12,0)</f>
        <v>34.550199999999997</v>
      </c>
      <c r="I9" s="66">
        <f t="shared" si="2"/>
        <v>21</v>
      </c>
      <c r="J9" s="65">
        <f>VLOOKUP($A9,'Return Data'!$B$7:$R$2843,13,0)</f>
        <v>50.408099999999997</v>
      </c>
      <c r="K9" s="66">
        <f t="shared" si="3"/>
        <v>22</v>
      </c>
      <c r="L9" s="65">
        <f>VLOOKUP($A9,'Return Data'!$B$7:$R$2843,17,0)</f>
        <v>20.125900000000001</v>
      </c>
      <c r="M9" s="66">
        <f t="shared" si="4"/>
        <v>6</v>
      </c>
      <c r="N9" s="65">
        <f>VLOOKUP($A9,'Return Data'!$B$7:$R$2843,14,0)</f>
        <v>16.989699999999999</v>
      </c>
      <c r="O9" s="66">
        <f t="shared" si="5"/>
        <v>2</v>
      </c>
      <c r="P9" s="65">
        <f>VLOOKUP($A9,'Return Data'!$B$7:$R$2843,15,0)</f>
        <v>18.010999999999999</v>
      </c>
      <c r="Q9" s="66">
        <f t="shared" si="6"/>
        <v>2</v>
      </c>
      <c r="R9" s="65">
        <f>VLOOKUP($A9,'Return Data'!$B$7:$R$2843,16,0)</f>
        <v>17.0167</v>
      </c>
      <c r="S9" s="67">
        <f t="shared" si="7"/>
        <v>3</v>
      </c>
    </row>
    <row r="10" spans="1:20" x14ac:dyDescent="0.3">
      <c r="A10" s="63" t="s">
        <v>955</v>
      </c>
      <c r="B10" s="64">
        <f>VLOOKUP($A10,'Return Data'!$B$7:$R$2843,3,0)</f>
        <v>44365</v>
      </c>
      <c r="C10" s="65">
        <f>VLOOKUP($A10,'Return Data'!$B$7:$R$2843,4,0)</f>
        <v>20.94</v>
      </c>
      <c r="D10" s="65">
        <f>VLOOKUP($A10,'Return Data'!$B$7:$R$2843,10,0)</f>
        <v>7.0552000000000001</v>
      </c>
      <c r="E10" s="66">
        <f t="shared" si="0"/>
        <v>26</v>
      </c>
      <c r="F10" s="65">
        <f>VLOOKUP($A10,'Return Data'!$B$7:$R$2843,11,0)</f>
        <v>13.7425</v>
      </c>
      <c r="G10" s="66">
        <f t="shared" si="1"/>
        <v>21</v>
      </c>
      <c r="H10" s="65">
        <f>VLOOKUP($A10,'Return Data'!$B$7:$R$2843,12,0)</f>
        <v>35.358800000000002</v>
      </c>
      <c r="I10" s="66">
        <f t="shared" si="2"/>
        <v>19</v>
      </c>
      <c r="J10" s="65">
        <f>VLOOKUP($A10,'Return Data'!$B$7:$R$2843,13,0)</f>
        <v>50.755899999999997</v>
      </c>
      <c r="K10" s="66">
        <f t="shared" si="3"/>
        <v>21</v>
      </c>
      <c r="L10" s="65">
        <f>VLOOKUP($A10,'Return Data'!$B$7:$R$2843,17,0)</f>
        <v>17.231400000000001</v>
      </c>
      <c r="M10" s="66">
        <f t="shared" si="4"/>
        <v>18</v>
      </c>
      <c r="N10" s="65">
        <f>VLOOKUP($A10,'Return Data'!$B$7:$R$2843,14,0)</f>
        <v>13.411799999999999</v>
      </c>
      <c r="O10" s="66">
        <f t="shared" si="5"/>
        <v>13</v>
      </c>
      <c r="P10" s="65">
        <f>VLOOKUP($A10,'Return Data'!$B$7:$R$2843,15,0)</f>
        <v>13.9535</v>
      </c>
      <c r="Q10" s="66">
        <f t="shared" si="6"/>
        <v>17</v>
      </c>
      <c r="R10" s="65">
        <f>VLOOKUP($A10,'Return Data'!$B$7:$R$2843,16,0)</f>
        <v>12.053699999999999</v>
      </c>
      <c r="S10" s="67">
        <f t="shared" si="7"/>
        <v>26</v>
      </c>
    </row>
    <row r="11" spans="1:20" x14ac:dyDescent="0.3">
      <c r="A11" s="63" t="s">
        <v>957</v>
      </c>
      <c r="B11" s="64">
        <f>VLOOKUP($A11,'Return Data'!$B$7:$R$2843,3,0)</f>
        <v>44365</v>
      </c>
      <c r="C11" s="65">
        <f>VLOOKUP($A11,'Return Data'!$B$7:$R$2843,4,0)</f>
        <v>137.80000000000001</v>
      </c>
      <c r="D11" s="65">
        <f>VLOOKUP($A11,'Return Data'!$B$7:$R$2843,10,0)</f>
        <v>7.3960999999999997</v>
      </c>
      <c r="E11" s="66">
        <f t="shared" si="0"/>
        <v>24</v>
      </c>
      <c r="F11" s="65">
        <f>VLOOKUP($A11,'Return Data'!$B$7:$R$2843,11,0)</f>
        <v>13.210599999999999</v>
      </c>
      <c r="G11" s="66">
        <f t="shared" si="1"/>
        <v>23</v>
      </c>
      <c r="H11" s="65">
        <f>VLOOKUP($A11,'Return Data'!$B$7:$R$2843,12,0)</f>
        <v>33.384999999999998</v>
      </c>
      <c r="I11" s="66">
        <f t="shared" si="2"/>
        <v>23</v>
      </c>
      <c r="J11" s="65">
        <f>VLOOKUP($A11,'Return Data'!$B$7:$R$2843,13,0)</f>
        <v>48.571399999999997</v>
      </c>
      <c r="K11" s="66">
        <f t="shared" si="3"/>
        <v>26</v>
      </c>
      <c r="L11" s="65">
        <f>VLOOKUP($A11,'Return Data'!$B$7:$R$2843,17,0)</f>
        <v>19.118200000000002</v>
      </c>
      <c r="M11" s="66">
        <f t="shared" si="4"/>
        <v>8</v>
      </c>
      <c r="N11" s="65">
        <f>VLOOKUP($A11,'Return Data'!$B$7:$R$2843,14,0)</f>
        <v>15.611599999999999</v>
      </c>
      <c r="O11" s="66">
        <f t="shared" si="5"/>
        <v>4</v>
      </c>
      <c r="P11" s="65">
        <f>VLOOKUP($A11,'Return Data'!$B$7:$R$2843,15,0)</f>
        <v>14.7494</v>
      </c>
      <c r="Q11" s="66">
        <f t="shared" si="6"/>
        <v>9</v>
      </c>
      <c r="R11" s="65">
        <f>VLOOKUP($A11,'Return Data'!$B$7:$R$2843,16,0)</f>
        <v>15.747999999999999</v>
      </c>
      <c r="S11" s="67">
        <f t="shared" si="7"/>
        <v>5</v>
      </c>
    </row>
    <row r="12" spans="1:20" x14ac:dyDescent="0.3">
      <c r="A12" s="63" t="s">
        <v>958</v>
      </c>
      <c r="B12" s="64">
        <f>VLOOKUP($A12,'Return Data'!$B$7:$R$2843,3,0)</f>
        <v>44365</v>
      </c>
      <c r="C12" s="65">
        <f>VLOOKUP($A12,'Return Data'!$B$7:$R$2843,4,0)</f>
        <v>41.24</v>
      </c>
      <c r="D12" s="65">
        <f>VLOOKUP($A12,'Return Data'!$B$7:$R$2843,10,0)</f>
        <v>9.0427999999999997</v>
      </c>
      <c r="E12" s="66">
        <f t="shared" si="0"/>
        <v>14</v>
      </c>
      <c r="F12" s="65">
        <f>VLOOKUP($A12,'Return Data'!$B$7:$R$2843,11,0)</f>
        <v>15.8102</v>
      </c>
      <c r="G12" s="66">
        <f t="shared" si="1"/>
        <v>14</v>
      </c>
      <c r="H12" s="65">
        <f>VLOOKUP($A12,'Return Data'!$B$7:$R$2843,12,0)</f>
        <v>36.918999999999997</v>
      </c>
      <c r="I12" s="66">
        <f t="shared" si="2"/>
        <v>14</v>
      </c>
      <c r="J12" s="65">
        <f>VLOOKUP($A12,'Return Data'!$B$7:$R$2843,13,0)</f>
        <v>55.622599999999998</v>
      </c>
      <c r="K12" s="66">
        <f t="shared" si="3"/>
        <v>13</v>
      </c>
      <c r="L12" s="65">
        <f>VLOOKUP($A12,'Return Data'!$B$7:$R$2843,17,0)</f>
        <v>24.197299999999998</v>
      </c>
      <c r="M12" s="66">
        <f t="shared" si="4"/>
        <v>1</v>
      </c>
      <c r="N12" s="65">
        <f>VLOOKUP($A12,'Return Data'!$B$7:$R$2843,14,0)</f>
        <v>19.05</v>
      </c>
      <c r="O12" s="66">
        <f t="shared" si="5"/>
        <v>1</v>
      </c>
      <c r="P12" s="65">
        <f>VLOOKUP($A12,'Return Data'!$B$7:$R$2843,15,0)</f>
        <v>18.4636</v>
      </c>
      <c r="Q12" s="66">
        <f t="shared" si="6"/>
        <v>1</v>
      </c>
      <c r="R12" s="65">
        <f>VLOOKUP($A12,'Return Data'!$B$7:$R$2843,16,0)</f>
        <v>15.676399999999999</v>
      </c>
      <c r="S12" s="67">
        <f t="shared" si="7"/>
        <v>6</v>
      </c>
    </row>
    <row r="13" spans="1:20" x14ac:dyDescent="0.3">
      <c r="A13" s="63" t="s">
        <v>960</v>
      </c>
      <c r="B13" s="64">
        <f>VLOOKUP($A13,'Return Data'!$B$7:$R$2843,3,0)</f>
        <v>44365</v>
      </c>
      <c r="C13" s="65">
        <f>VLOOKUP($A13,'Return Data'!$B$7:$R$2843,4,0)</f>
        <v>288.20100000000002</v>
      </c>
      <c r="D13" s="65">
        <f>VLOOKUP($A13,'Return Data'!$B$7:$R$2843,10,0)</f>
        <v>10.0794</v>
      </c>
      <c r="E13" s="66">
        <f t="shared" si="0"/>
        <v>5</v>
      </c>
      <c r="F13" s="65">
        <f>VLOOKUP($A13,'Return Data'!$B$7:$R$2843,11,0)</f>
        <v>15.173500000000001</v>
      </c>
      <c r="G13" s="66">
        <f t="shared" si="1"/>
        <v>16</v>
      </c>
      <c r="H13" s="65">
        <f>VLOOKUP($A13,'Return Data'!$B$7:$R$2843,12,0)</f>
        <v>35.814500000000002</v>
      </c>
      <c r="I13" s="66">
        <f t="shared" si="2"/>
        <v>18</v>
      </c>
      <c r="J13" s="65">
        <f>VLOOKUP($A13,'Return Data'!$B$7:$R$2843,13,0)</f>
        <v>51.848599999999998</v>
      </c>
      <c r="K13" s="66">
        <f t="shared" si="3"/>
        <v>20</v>
      </c>
      <c r="L13" s="65">
        <f>VLOOKUP($A13,'Return Data'!$B$7:$R$2843,17,0)</f>
        <v>15.1934</v>
      </c>
      <c r="M13" s="66">
        <f t="shared" si="4"/>
        <v>25</v>
      </c>
      <c r="N13" s="65">
        <f>VLOOKUP($A13,'Return Data'!$B$7:$R$2843,14,0)</f>
        <v>11.4177</v>
      </c>
      <c r="O13" s="66">
        <f t="shared" si="5"/>
        <v>26</v>
      </c>
      <c r="P13" s="65">
        <f>VLOOKUP($A13,'Return Data'!$B$7:$R$2843,15,0)</f>
        <v>12.6807</v>
      </c>
      <c r="Q13" s="66">
        <f t="shared" si="6"/>
        <v>25</v>
      </c>
      <c r="R13" s="65">
        <f>VLOOKUP($A13,'Return Data'!$B$7:$R$2843,16,0)</f>
        <v>11.9094</v>
      </c>
      <c r="S13" s="67">
        <f t="shared" si="7"/>
        <v>27</v>
      </c>
    </row>
    <row r="14" spans="1:20" x14ac:dyDescent="0.3">
      <c r="A14" s="63" t="s">
        <v>963</v>
      </c>
      <c r="B14" s="64">
        <f>VLOOKUP($A14,'Return Data'!$B$7:$R$2843,3,0)</f>
        <v>44365</v>
      </c>
      <c r="C14" s="65">
        <f>VLOOKUP($A14,'Return Data'!$B$7:$R$2843,4,0)</f>
        <v>52.89</v>
      </c>
      <c r="D14" s="65">
        <f>VLOOKUP($A14,'Return Data'!$B$7:$R$2843,10,0)</f>
        <v>8.0269999999999992</v>
      </c>
      <c r="E14" s="66">
        <f t="shared" si="0"/>
        <v>20</v>
      </c>
      <c r="F14" s="65">
        <f>VLOOKUP($A14,'Return Data'!$B$7:$R$2843,11,0)</f>
        <v>13.9871</v>
      </c>
      <c r="G14" s="66">
        <f t="shared" si="1"/>
        <v>20</v>
      </c>
      <c r="H14" s="65">
        <f>VLOOKUP($A14,'Return Data'!$B$7:$R$2843,12,0)</f>
        <v>34.511699999999998</v>
      </c>
      <c r="I14" s="66">
        <f t="shared" si="2"/>
        <v>22</v>
      </c>
      <c r="J14" s="65">
        <f>VLOOKUP($A14,'Return Data'!$B$7:$R$2843,13,0)</f>
        <v>54.875500000000002</v>
      </c>
      <c r="K14" s="66">
        <f t="shared" si="3"/>
        <v>15</v>
      </c>
      <c r="L14" s="65">
        <f>VLOOKUP($A14,'Return Data'!$B$7:$R$2843,17,0)</f>
        <v>18.5273</v>
      </c>
      <c r="M14" s="66">
        <f t="shared" si="4"/>
        <v>9</v>
      </c>
      <c r="N14" s="65">
        <f>VLOOKUP($A14,'Return Data'!$B$7:$R$2843,14,0)</f>
        <v>14.0388</v>
      </c>
      <c r="O14" s="66">
        <f t="shared" si="5"/>
        <v>10</v>
      </c>
      <c r="P14" s="65">
        <f>VLOOKUP($A14,'Return Data'!$B$7:$R$2843,15,0)</f>
        <v>15.483000000000001</v>
      </c>
      <c r="Q14" s="66">
        <f t="shared" si="6"/>
        <v>4</v>
      </c>
      <c r="R14" s="65">
        <f>VLOOKUP($A14,'Return Data'!$B$7:$R$2843,16,0)</f>
        <v>14.922700000000001</v>
      </c>
      <c r="S14" s="67">
        <f t="shared" si="7"/>
        <v>11</v>
      </c>
    </row>
    <row r="15" spans="1:20" x14ac:dyDescent="0.3">
      <c r="A15" s="63" t="s">
        <v>965</v>
      </c>
      <c r="B15" s="64">
        <f>VLOOKUP($A15,'Return Data'!$B$7:$R$2843,3,0)</f>
        <v>44365</v>
      </c>
      <c r="C15" s="65">
        <f>VLOOKUP($A15,'Return Data'!$B$7:$R$2843,4,0)</f>
        <v>693.05179999999996</v>
      </c>
      <c r="D15" s="65">
        <f>VLOOKUP($A15,'Return Data'!$B$7:$R$2843,10,0)</f>
        <v>9.3451000000000004</v>
      </c>
      <c r="E15" s="66">
        <f t="shared" si="0"/>
        <v>9</v>
      </c>
      <c r="F15" s="65">
        <f>VLOOKUP($A15,'Return Data'!$B$7:$R$2843,11,0)</f>
        <v>22.2927</v>
      </c>
      <c r="G15" s="66">
        <f t="shared" si="1"/>
        <v>1</v>
      </c>
      <c r="H15" s="65">
        <f>VLOOKUP($A15,'Return Data'!$B$7:$R$2843,12,0)</f>
        <v>50.719000000000001</v>
      </c>
      <c r="I15" s="66">
        <f t="shared" si="2"/>
        <v>1</v>
      </c>
      <c r="J15" s="65">
        <f>VLOOKUP($A15,'Return Data'!$B$7:$R$2843,13,0)</f>
        <v>62.263300000000001</v>
      </c>
      <c r="K15" s="66">
        <f t="shared" si="3"/>
        <v>1</v>
      </c>
      <c r="L15" s="65">
        <f>VLOOKUP($A15,'Return Data'!$B$7:$R$2843,17,0)</f>
        <v>19.668099999999999</v>
      </c>
      <c r="M15" s="66">
        <f t="shared" si="4"/>
        <v>7</v>
      </c>
      <c r="N15" s="65">
        <f>VLOOKUP($A15,'Return Data'!$B$7:$R$2843,14,0)</f>
        <v>13.188700000000001</v>
      </c>
      <c r="O15" s="66">
        <f t="shared" si="5"/>
        <v>18</v>
      </c>
      <c r="P15" s="65">
        <f>VLOOKUP($A15,'Return Data'!$B$7:$R$2843,15,0)</f>
        <v>13.0816</v>
      </c>
      <c r="Q15" s="66">
        <f t="shared" si="6"/>
        <v>24</v>
      </c>
      <c r="R15" s="65">
        <f>VLOOKUP($A15,'Return Data'!$B$7:$R$2843,16,0)</f>
        <v>13.4376</v>
      </c>
      <c r="S15" s="67">
        <f t="shared" si="7"/>
        <v>20</v>
      </c>
    </row>
    <row r="16" spans="1:20" x14ac:dyDescent="0.3">
      <c r="A16" s="63" t="s">
        <v>967</v>
      </c>
      <c r="B16" s="64">
        <f>VLOOKUP($A16,'Return Data'!$B$7:$R$2843,3,0)</f>
        <v>44365</v>
      </c>
      <c r="C16" s="65">
        <f>VLOOKUP($A16,'Return Data'!$B$7:$R$2843,4,0)</f>
        <v>655.94</v>
      </c>
      <c r="D16" s="65">
        <f>VLOOKUP($A16,'Return Data'!$B$7:$R$2843,10,0)</f>
        <v>8.0007000000000001</v>
      </c>
      <c r="E16" s="66">
        <f t="shared" si="0"/>
        <v>21</v>
      </c>
      <c r="F16" s="65">
        <f>VLOOKUP($A16,'Return Data'!$B$7:$R$2843,11,0)</f>
        <v>18.4741</v>
      </c>
      <c r="G16" s="66">
        <f t="shared" si="1"/>
        <v>5</v>
      </c>
      <c r="H16" s="65">
        <f>VLOOKUP($A16,'Return Data'!$B$7:$R$2843,12,0)</f>
        <v>42.1676</v>
      </c>
      <c r="I16" s="66">
        <f t="shared" si="2"/>
        <v>4</v>
      </c>
      <c r="J16" s="65">
        <f>VLOOKUP($A16,'Return Data'!$B$7:$R$2843,13,0)</f>
        <v>57.295999999999999</v>
      </c>
      <c r="K16" s="66">
        <f t="shared" si="3"/>
        <v>12</v>
      </c>
      <c r="L16" s="65">
        <f>VLOOKUP($A16,'Return Data'!$B$7:$R$2843,17,0)</f>
        <v>11.318300000000001</v>
      </c>
      <c r="M16" s="66">
        <f t="shared" si="4"/>
        <v>29</v>
      </c>
      <c r="N16" s="65">
        <f>VLOOKUP($A16,'Return Data'!$B$7:$R$2843,14,0)</f>
        <v>12.2965</v>
      </c>
      <c r="O16" s="66">
        <f t="shared" si="5"/>
        <v>23</v>
      </c>
      <c r="P16" s="65">
        <f>VLOOKUP($A16,'Return Data'!$B$7:$R$2843,15,0)</f>
        <v>13.933199999999999</v>
      </c>
      <c r="Q16" s="66">
        <f t="shared" si="6"/>
        <v>18</v>
      </c>
      <c r="R16" s="65">
        <f>VLOOKUP($A16,'Return Data'!$B$7:$R$2843,16,0)</f>
        <v>13.394</v>
      </c>
      <c r="S16" s="67">
        <f t="shared" si="7"/>
        <v>21</v>
      </c>
    </row>
    <row r="17" spans="1:19" x14ac:dyDescent="0.3">
      <c r="A17" s="63" t="s">
        <v>969</v>
      </c>
      <c r="B17" s="64">
        <f>VLOOKUP($A17,'Return Data'!$B$7:$R$2843,3,0)</f>
        <v>44365</v>
      </c>
      <c r="C17" s="65">
        <f>VLOOKUP($A17,'Return Data'!$B$7:$R$2843,4,0)</f>
        <v>307.947</v>
      </c>
      <c r="D17" s="65">
        <f>VLOOKUP($A17,'Return Data'!$B$7:$R$2843,10,0)</f>
        <v>7.1214000000000004</v>
      </c>
      <c r="E17" s="66">
        <f t="shared" si="0"/>
        <v>25</v>
      </c>
      <c r="F17" s="65">
        <f>VLOOKUP($A17,'Return Data'!$B$7:$R$2843,11,0)</f>
        <v>12.979100000000001</v>
      </c>
      <c r="G17" s="66">
        <f t="shared" si="1"/>
        <v>24</v>
      </c>
      <c r="H17" s="65">
        <f>VLOOKUP($A17,'Return Data'!$B$7:$R$2843,12,0)</f>
        <v>36.4</v>
      </c>
      <c r="I17" s="66">
        <f t="shared" si="2"/>
        <v>16</v>
      </c>
      <c r="J17" s="65">
        <f>VLOOKUP($A17,'Return Data'!$B$7:$R$2843,13,0)</f>
        <v>52.318300000000001</v>
      </c>
      <c r="K17" s="66">
        <f t="shared" si="3"/>
        <v>19</v>
      </c>
      <c r="L17" s="65">
        <f>VLOOKUP($A17,'Return Data'!$B$7:$R$2843,17,0)</f>
        <v>17.910900000000002</v>
      </c>
      <c r="M17" s="66">
        <f t="shared" si="4"/>
        <v>12</v>
      </c>
      <c r="N17" s="65">
        <f>VLOOKUP($A17,'Return Data'!$B$7:$R$2843,14,0)</f>
        <v>13.359</v>
      </c>
      <c r="O17" s="66">
        <f t="shared" si="5"/>
        <v>14</v>
      </c>
      <c r="P17" s="65">
        <f>VLOOKUP($A17,'Return Data'!$B$7:$R$2843,15,0)</f>
        <v>14.765700000000001</v>
      </c>
      <c r="Q17" s="66">
        <f t="shared" si="6"/>
        <v>8</v>
      </c>
      <c r="R17" s="65">
        <f>VLOOKUP($A17,'Return Data'!$B$7:$R$2843,16,0)</f>
        <v>13.2751</v>
      </c>
      <c r="S17" s="67">
        <f t="shared" si="7"/>
        <v>22</v>
      </c>
    </row>
    <row r="18" spans="1:19" x14ac:dyDescent="0.3">
      <c r="A18" s="63" t="s">
        <v>971</v>
      </c>
      <c r="B18" s="64">
        <f>VLOOKUP($A18,'Return Data'!$B$7:$R$2843,3,0)</f>
        <v>44365</v>
      </c>
      <c r="C18" s="65">
        <f>VLOOKUP($A18,'Return Data'!$B$7:$R$2843,4,0)</f>
        <v>61.52</v>
      </c>
      <c r="D18" s="65">
        <f>VLOOKUP($A18,'Return Data'!$B$7:$R$2843,10,0)</f>
        <v>7.4772999999999996</v>
      </c>
      <c r="E18" s="66">
        <f t="shared" si="0"/>
        <v>23</v>
      </c>
      <c r="F18" s="65">
        <f>VLOOKUP($A18,'Return Data'!$B$7:$R$2843,11,0)</f>
        <v>15.900499999999999</v>
      </c>
      <c r="G18" s="66">
        <f t="shared" si="1"/>
        <v>13</v>
      </c>
      <c r="H18" s="65">
        <f>VLOOKUP($A18,'Return Data'!$B$7:$R$2843,12,0)</f>
        <v>37.260199999999998</v>
      </c>
      <c r="I18" s="66">
        <f t="shared" si="2"/>
        <v>12</v>
      </c>
      <c r="J18" s="65">
        <f>VLOOKUP($A18,'Return Data'!$B$7:$R$2843,13,0)</f>
        <v>54.378900000000002</v>
      </c>
      <c r="K18" s="66">
        <f t="shared" si="3"/>
        <v>16</v>
      </c>
      <c r="L18" s="65">
        <f>VLOOKUP($A18,'Return Data'!$B$7:$R$2843,17,0)</f>
        <v>16.691500000000001</v>
      </c>
      <c r="M18" s="66">
        <f t="shared" si="4"/>
        <v>21</v>
      </c>
      <c r="N18" s="65">
        <f>VLOOKUP($A18,'Return Data'!$B$7:$R$2843,14,0)</f>
        <v>13.3216</v>
      </c>
      <c r="O18" s="66">
        <f t="shared" si="5"/>
        <v>15</v>
      </c>
      <c r="P18" s="65">
        <f>VLOOKUP($A18,'Return Data'!$B$7:$R$2843,15,0)</f>
        <v>15.1153</v>
      </c>
      <c r="Q18" s="66">
        <f t="shared" si="6"/>
        <v>7</v>
      </c>
      <c r="R18" s="65">
        <f>VLOOKUP($A18,'Return Data'!$B$7:$R$2843,16,0)</f>
        <v>15.2135</v>
      </c>
      <c r="S18" s="67">
        <f t="shared" si="7"/>
        <v>9</v>
      </c>
    </row>
    <row r="19" spans="1:19" x14ac:dyDescent="0.3">
      <c r="A19" s="63" t="s">
        <v>973</v>
      </c>
      <c r="B19" s="64">
        <f>VLOOKUP($A19,'Return Data'!$B$7:$R$2843,3,0)</f>
        <v>44365</v>
      </c>
      <c r="C19" s="65">
        <f>VLOOKUP($A19,'Return Data'!$B$7:$R$2843,4,0)</f>
        <v>38.03</v>
      </c>
      <c r="D19" s="65">
        <f>VLOOKUP($A19,'Return Data'!$B$7:$R$2843,10,0)</f>
        <v>10.907</v>
      </c>
      <c r="E19" s="66">
        <f t="shared" si="0"/>
        <v>1</v>
      </c>
      <c r="F19" s="65">
        <f>VLOOKUP($A19,'Return Data'!$B$7:$R$2843,11,0)</f>
        <v>18.289300000000001</v>
      </c>
      <c r="G19" s="66">
        <f t="shared" si="1"/>
        <v>6</v>
      </c>
      <c r="H19" s="65">
        <f>VLOOKUP($A19,'Return Data'!$B$7:$R$2843,12,0)</f>
        <v>39.3551</v>
      </c>
      <c r="I19" s="66">
        <f t="shared" si="2"/>
        <v>6</v>
      </c>
      <c r="J19" s="65">
        <f>VLOOKUP($A19,'Return Data'!$B$7:$R$2843,13,0)</f>
        <v>58.063200000000002</v>
      </c>
      <c r="K19" s="66">
        <f t="shared" si="3"/>
        <v>9</v>
      </c>
      <c r="L19" s="65">
        <f>VLOOKUP($A19,'Return Data'!$B$7:$R$2843,17,0)</f>
        <v>21.731400000000001</v>
      </c>
      <c r="M19" s="66">
        <f t="shared" si="4"/>
        <v>2</v>
      </c>
      <c r="N19" s="65">
        <f>VLOOKUP($A19,'Return Data'!$B$7:$R$2843,14,0)</f>
        <v>15.2242</v>
      </c>
      <c r="O19" s="66">
        <f t="shared" si="5"/>
        <v>6</v>
      </c>
      <c r="P19" s="65">
        <f>VLOOKUP($A19,'Return Data'!$B$7:$R$2843,15,0)</f>
        <v>14.4879</v>
      </c>
      <c r="Q19" s="66">
        <f t="shared" si="6"/>
        <v>12</v>
      </c>
      <c r="R19" s="65">
        <f>VLOOKUP($A19,'Return Data'!$B$7:$R$2843,16,0)</f>
        <v>14.440099999999999</v>
      </c>
      <c r="S19" s="67">
        <f t="shared" si="7"/>
        <v>15</v>
      </c>
    </row>
    <row r="20" spans="1:19" x14ac:dyDescent="0.3">
      <c r="A20" s="63" t="s">
        <v>974</v>
      </c>
      <c r="B20" s="64">
        <f>VLOOKUP($A20,'Return Data'!$B$7:$R$2843,3,0)</f>
        <v>44365</v>
      </c>
      <c r="C20" s="65">
        <f>VLOOKUP($A20,'Return Data'!$B$7:$R$2843,4,0)</f>
        <v>48.27</v>
      </c>
      <c r="D20" s="65">
        <f>VLOOKUP($A20,'Return Data'!$B$7:$R$2843,10,0)</f>
        <v>7.7937000000000003</v>
      </c>
      <c r="E20" s="66">
        <f t="shared" si="0"/>
        <v>22</v>
      </c>
      <c r="F20" s="65">
        <f>VLOOKUP($A20,'Return Data'!$B$7:$R$2843,11,0)</f>
        <v>13.549799999999999</v>
      </c>
      <c r="G20" s="66">
        <f t="shared" si="1"/>
        <v>22</v>
      </c>
      <c r="H20" s="65">
        <f>VLOOKUP($A20,'Return Data'!$B$7:$R$2843,12,0)</f>
        <v>28.926300000000001</v>
      </c>
      <c r="I20" s="66">
        <f t="shared" si="2"/>
        <v>28</v>
      </c>
      <c r="J20" s="65">
        <f>VLOOKUP($A20,'Return Data'!$B$7:$R$2843,13,0)</f>
        <v>50.093299999999999</v>
      </c>
      <c r="K20" s="66">
        <f t="shared" si="3"/>
        <v>24</v>
      </c>
      <c r="L20" s="65">
        <f>VLOOKUP($A20,'Return Data'!$B$7:$R$2843,17,0)</f>
        <v>17.68</v>
      </c>
      <c r="M20" s="66">
        <f t="shared" si="4"/>
        <v>13</v>
      </c>
      <c r="N20" s="65">
        <f>VLOOKUP($A20,'Return Data'!$B$7:$R$2843,14,0)</f>
        <v>12.8231</v>
      </c>
      <c r="O20" s="66">
        <f t="shared" si="5"/>
        <v>20</v>
      </c>
      <c r="P20" s="65">
        <f>VLOOKUP($A20,'Return Data'!$B$7:$R$2843,15,0)</f>
        <v>14.709199999999999</v>
      </c>
      <c r="Q20" s="66">
        <f t="shared" si="6"/>
        <v>10</v>
      </c>
      <c r="R20" s="65">
        <f>VLOOKUP($A20,'Return Data'!$B$7:$R$2843,16,0)</f>
        <v>12.959099999999999</v>
      </c>
      <c r="S20" s="67">
        <f t="shared" si="7"/>
        <v>23</v>
      </c>
    </row>
    <row r="21" spans="1:19" x14ac:dyDescent="0.3">
      <c r="A21" s="63" t="s">
        <v>977</v>
      </c>
      <c r="B21" s="64">
        <f>VLOOKUP($A21,'Return Data'!$B$7:$R$2843,3,0)</f>
        <v>44365</v>
      </c>
      <c r="C21" s="65">
        <f>VLOOKUP($A21,'Return Data'!$B$7:$R$2843,4,0)</f>
        <v>29.66</v>
      </c>
      <c r="D21" s="65">
        <f>VLOOKUP($A21,'Return Data'!$B$7:$R$2843,10,0)</f>
        <v>6.9985999999999997</v>
      </c>
      <c r="E21" s="66">
        <f t="shared" si="0"/>
        <v>27</v>
      </c>
      <c r="F21" s="65">
        <f>VLOOKUP($A21,'Return Data'!$B$7:$R$2843,11,0)</f>
        <v>6.4991000000000003</v>
      </c>
      <c r="G21" s="66">
        <f t="shared" si="1"/>
        <v>29</v>
      </c>
      <c r="H21" s="65">
        <f>VLOOKUP($A21,'Return Data'!$B$7:$R$2843,12,0)</f>
        <v>29.746300000000002</v>
      </c>
      <c r="I21" s="66">
        <f t="shared" si="2"/>
        <v>27</v>
      </c>
      <c r="J21" s="65">
        <f>VLOOKUP($A21,'Return Data'!$B$7:$R$2843,13,0)</f>
        <v>46.252499999999998</v>
      </c>
      <c r="K21" s="66">
        <f t="shared" si="3"/>
        <v>28</v>
      </c>
      <c r="L21" s="65">
        <f>VLOOKUP($A21,'Return Data'!$B$7:$R$2843,17,0)</f>
        <v>12.0176</v>
      </c>
      <c r="M21" s="66">
        <f t="shared" si="4"/>
        <v>28</v>
      </c>
      <c r="N21" s="65">
        <f>VLOOKUP($A21,'Return Data'!$B$7:$R$2843,14,0)</f>
        <v>10.662699999999999</v>
      </c>
      <c r="O21" s="66">
        <f t="shared" si="5"/>
        <v>27</v>
      </c>
      <c r="P21" s="65">
        <f>VLOOKUP($A21,'Return Data'!$B$7:$R$2843,15,0)</f>
        <v>13.307700000000001</v>
      </c>
      <c r="Q21" s="66">
        <f t="shared" si="6"/>
        <v>23</v>
      </c>
      <c r="R21" s="65">
        <f>VLOOKUP($A21,'Return Data'!$B$7:$R$2843,16,0)</f>
        <v>12.786099999999999</v>
      </c>
      <c r="S21" s="67">
        <f t="shared" si="7"/>
        <v>24</v>
      </c>
    </row>
    <row r="22" spans="1:19" x14ac:dyDescent="0.3">
      <c r="A22" s="63" t="s">
        <v>979</v>
      </c>
      <c r="B22" s="64">
        <f>VLOOKUP($A22,'Return Data'!$B$7:$R$2843,3,0)</f>
        <v>44365</v>
      </c>
      <c r="C22" s="65">
        <f>VLOOKUP($A22,'Return Data'!$B$7:$R$2843,4,0)</f>
        <v>43.56</v>
      </c>
      <c r="D22" s="65">
        <f>VLOOKUP($A22,'Return Data'!$B$7:$R$2843,10,0)</f>
        <v>10.1112</v>
      </c>
      <c r="E22" s="66">
        <f t="shared" si="0"/>
        <v>4</v>
      </c>
      <c r="F22" s="65">
        <f>VLOOKUP($A22,'Return Data'!$B$7:$R$2843,11,0)</f>
        <v>16.0671</v>
      </c>
      <c r="G22" s="66">
        <f t="shared" si="1"/>
        <v>12</v>
      </c>
      <c r="H22" s="65">
        <f>VLOOKUP($A22,'Return Data'!$B$7:$R$2843,12,0)</f>
        <v>31.840199999999999</v>
      </c>
      <c r="I22" s="66">
        <f t="shared" si="2"/>
        <v>25</v>
      </c>
      <c r="J22" s="65">
        <f>VLOOKUP($A22,'Return Data'!$B$7:$R$2843,13,0)</f>
        <v>49.845199999999998</v>
      </c>
      <c r="K22" s="66">
        <f t="shared" si="3"/>
        <v>25</v>
      </c>
      <c r="L22" s="65">
        <f>VLOOKUP($A22,'Return Data'!$B$7:$R$2843,17,0)</f>
        <v>17.3644</v>
      </c>
      <c r="M22" s="66">
        <f t="shared" si="4"/>
        <v>17</v>
      </c>
      <c r="N22" s="65">
        <f>VLOOKUP($A22,'Return Data'!$B$7:$R$2843,14,0)</f>
        <v>12.9491</v>
      </c>
      <c r="O22" s="66">
        <f t="shared" si="5"/>
        <v>19</v>
      </c>
      <c r="P22" s="65">
        <f>VLOOKUP($A22,'Return Data'!$B$7:$R$2843,15,0)</f>
        <v>14.4047</v>
      </c>
      <c r="Q22" s="66">
        <f t="shared" si="6"/>
        <v>14</v>
      </c>
      <c r="R22" s="65">
        <f>VLOOKUP($A22,'Return Data'!$B$7:$R$2843,16,0)</f>
        <v>15.332800000000001</v>
      </c>
      <c r="S22" s="67">
        <f t="shared" si="7"/>
        <v>7</v>
      </c>
    </row>
    <row r="23" spans="1:19" x14ac:dyDescent="0.3">
      <c r="A23" s="63" t="s">
        <v>981</v>
      </c>
      <c r="B23" s="64">
        <f>VLOOKUP($A23,'Return Data'!$B$7:$R$2843,3,0)</f>
        <v>44365</v>
      </c>
      <c r="C23" s="65">
        <f>VLOOKUP($A23,'Return Data'!$B$7:$R$2843,4,0)</f>
        <v>95.526200000000003</v>
      </c>
      <c r="D23" s="65">
        <f>VLOOKUP($A23,'Return Data'!$B$7:$R$2843,10,0)</f>
        <v>6.2194000000000003</v>
      </c>
      <c r="E23" s="66">
        <f t="shared" si="0"/>
        <v>29</v>
      </c>
      <c r="F23" s="65">
        <f>VLOOKUP($A23,'Return Data'!$B$7:$R$2843,11,0)</f>
        <v>10.160500000000001</v>
      </c>
      <c r="G23" s="66">
        <f t="shared" si="1"/>
        <v>28</v>
      </c>
      <c r="H23" s="65">
        <f>VLOOKUP($A23,'Return Data'!$B$7:$R$2843,12,0)</f>
        <v>24.4604</v>
      </c>
      <c r="I23" s="66">
        <f t="shared" si="2"/>
        <v>29</v>
      </c>
      <c r="J23" s="65">
        <f>VLOOKUP($A23,'Return Data'!$B$7:$R$2843,13,0)</f>
        <v>36.389800000000001</v>
      </c>
      <c r="K23" s="66">
        <f t="shared" si="3"/>
        <v>29</v>
      </c>
      <c r="L23" s="65">
        <f>VLOOKUP($A23,'Return Data'!$B$7:$R$2843,17,0)</f>
        <v>15.7028</v>
      </c>
      <c r="M23" s="66">
        <f t="shared" si="4"/>
        <v>23</v>
      </c>
      <c r="N23" s="65">
        <f>VLOOKUP($A23,'Return Data'!$B$7:$R$2843,14,0)</f>
        <v>11.6568</v>
      </c>
      <c r="O23" s="66">
        <f t="shared" si="5"/>
        <v>25</v>
      </c>
      <c r="P23" s="65">
        <f>VLOOKUP($A23,'Return Data'!$B$7:$R$2843,15,0)</f>
        <v>11.449199999999999</v>
      </c>
      <c r="Q23" s="66">
        <f t="shared" si="6"/>
        <v>26</v>
      </c>
      <c r="R23" s="65">
        <f>VLOOKUP($A23,'Return Data'!$B$7:$R$2843,16,0)</f>
        <v>12.1473</v>
      </c>
      <c r="S23" s="67">
        <f t="shared" si="7"/>
        <v>25</v>
      </c>
    </row>
    <row r="24" spans="1:19" x14ac:dyDescent="0.3">
      <c r="A24" s="63" t="s">
        <v>1914</v>
      </c>
      <c r="B24" s="64">
        <f>VLOOKUP($A24,'Return Data'!$B$7:$R$2843,3,0)</f>
        <v>44365</v>
      </c>
      <c r="C24" s="65">
        <f>VLOOKUP($A24,'Return Data'!$B$7:$R$2843,4,0)</f>
        <v>369.85899999999998</v>
      </c>
      <c r="D24" s="65">
        <f>VLOOKUP($A24,'Return Data'!$B$7:$R$2843,10,0)</f>
        <v>9.4503000000000004</v>
      </c>
      <c r="E24" s="66">
        <f t="shared" si="0"/>
        <v>8</v>
      </c>
      <c r="F24" s="65">
        <f>VLOOKUP($A24,'Return Data'!$B$7:$R$2843,11,0)</f>
        <v>18.023299999999999</v>
      </c>
      <c r="G24" s="66">
        <f t="shared" si="1"/>
        <v>7</v>
      </c>
      <c r="H24" s="65">
        <f>VLOOKUP($A24,'Return Data'!$B$7:$R$2843,12,0)</f>
        <v>38.548400000000001</v>
      </c>
      <c r="I24" s="66">
        <f t="shared" si="2"/>
        <v>9</v>
      </c>
      <c r="J24" s="65">
        <f>VLOOKUP($A24,'Return Data'!$B$7:$R$2843,13,0)</f>
        <v>60.488700000000001</v>
      </c>
      <c r="K24" s="66">
        <f t="shared" si="3"/>
        <v>3</v>
      </c>
      <c r="L24" s="65">
        <f>VLOOKUP($A24,'Return Data'!$B$7:$R$2843,17,0)</f>
        <v>21.2272</v>
      </c>
      <c r="M24" s="66">
        <f t="shared" si="4"/>
        <v>3</v>
      </c>
      <c r="N24" s="65">
        <f>VLOOKUP($A24,'Return Data'!$B$7:$R$2843,14,0)</f>
        <v>16.081</v>
      </c>
      <c r="O24" s="66">
        <f t="shared" si="5"/>
        <v>3</v>
      </c>
      <c r="P24" s="65">
        <f>VLOOKUP($A24,'Return Data'!$B$7:$R$2843,15,0)</f>
        <v>15.391299999999999</v>
      </c>
      <c r="Q24" s="66">
        <f t="shared" si="6"/>
        <v>5</v>
      </c>
      <c r="R24" s="65">
        <f>VLOOKUP($A24,'Return Data'!$B$7:$R$2843,16,0)</f>
        <v>15.264799999999999</v>
      </c>
      <c r="S24" s="67">
        <f t="shared" si="7"/>
        <v>8</v>
      </c>
    </row>
    <row r="25" spans="1:19" x14ac:dyDescent="0.3">
      <c r="A25" s="63" t="s">
        <v>982</v>
      </c>
      <c r="B25" s="64">
        <f>VLOOKUP($A25,'Return Data'!$B$7:$R$2843,3,0)</f>
        <v>44365</v>
      </c>
      <c r="C25" s="65">
        <f>VLOOKUP($A25,'Return Data'!$B$7:$R$2843,4,0)</f>
        <v>39.093000000000004</v>
      </c>
      <c r="D25" s="65">
        <f>VLOOKUP($A25,'Return Data'!$B$7:$R$2843,10,0)</f>
        <v>8.7517999999999994</v>
      </c>
      <c r="E25" s="66">
        <f t="shared" si="0"/>
        <v>17</v>
      </c>
      <c r="F25" s="65">
        <f>VLOOKUP($A25,'Return Data'!$B$7:$R$2843,11,0)</f>
        <v>14.558199999999999</v>
      </c>
      <c r="G25" s="66">
        <f t="shared" si="1"/>
        <v>19</v>
      </c>
      <c r="H25" s="65">
        <f>VLOOKUP($A25,'Return Data'!$B$7:$R$2843,12,0)</f>
        <v>33.150500000000001</v>
      </c>
      <c r="I25" s="66">
        <f t="shared" si="2"/>
        <v>24</v>
      </c>
      <c r="J25" s="65">
        <f>VLOOKUP($A25,'Return Data'!$B$7:$R$2843,13,0)</f>
        <v>52.6355</v>
      </c>
      <c r="K25" s="66">
        <f t="shared" si="3"/>
        <v>18</v>
      </c>
      <c r="L25" s="65">
        <f>VLOOKUP($A25,'Return Data'!$B$7:$R$2843,17,0)</f>
        <v>15.9316</v>
      </c>
      <c r="M25" s="66">
        <f t="shared" si="4"/>
        <v>22</v>
      </c>
      <c r="N25" s="65">
        <f>VLOOKUP($A25,'Return Data'!$B$7:$R$2843,14,0)</f>
        <v>13.2027</v>
      </c>
      <c r="O25" s="66">
        <f t="shared" si="5"/>
        <v>17</v>
      </c>
      <c r="P25" s="65">
        <f>VLOOKUP($A25,'Return Data'!$B$7:$R$2843,15,0)</f>
        <v>13.62</v>
      </c>
      <c r="Q25" s="66">
        <f t="shared" si="6"/>
        <v>22</v>
      </c>
      <c r="R25" s="65">
        <f>VLOOKUP($A25,'Return Data'!$B$7:$R$2843,16,0)</f>
        <v>13.9168</v>
      </c>
      <c r="S25" s="67">
        <f t="shared" si="7"/>
        <v>16</v>
      </c>
    </row>
    <row r="26" spans="1:19" x14ac:dyDescent="0.3">
      <c r="A26" s="63" t="s">
        <v>985</v>
      </c>
      <c r="B26" s="64">
        <f>VLOOKUP($A26,'Return Data'!$B$7:$R$2843,3,0)</f>
        <v>44365</v>
      </c>
      <c r="C26" s="65">
        <f>VLOOKUP($A26,'Return Data'!$B$7:$R$2843,4,0)</f>
        <v>39.425600000000003</v>
      </c>
      <c r="D26" s="65">
        <f>VLOOKUP($A26,'Return Data'!$B$7:$R$2843,10,0)</f>
        <v>9.0629000000000008</v>
      </c>
      <c r="E26" s="66">
        <f t="shared" si="0"/>
        <v>12</v>
      </c>
      <c r="F26" s="65">
        <f>VLOOKUP($A26,'Return Data'!$B$7:$R$2843,11,0)</f>
        <v>12.171200000000001</v>
      </c>
      <c r="G26" s="66">
        <f t="shared" si="1"/>
        <v>26</v>
      </c>
      <c r="H26" s="65">
        <f>VLOOKUP($A26,'Return Data'!$B$7:$R$2843,12,0)</f>
        <v>35.914700000000003</v>
      </c>
      <c r="I26" s="66">
        <f t="shared" si="2"/>
        <v>17</v>
      </c>
      <c r="J26" s="65">
        <f>VLOOKUP($A26,'Return Data'!$B$7:$R$2843,13,0)</f>
        <v>50.197299999999998</v>
      </c>
      <c r="K26" s="66">
        <f t="shared" si="3"/>
        <v>23</v>
      </c>
      <c r="L26" s="65">
        <f>VLOOKUP($A26,'Return Data'!$B$7:$R$2843,17,0)</f>
        <v>17.519400000000001</v>
      </c>
      <c r="M26" s="66">
        <f t="shared" si="4"/>
        <v>16</v>
      </c>
      <c r="N26" s="65">
        <f>VLOOKUP($A26,'Return Data'!$B$7:$R$2843,14,0)</f>
        <v>14.1854</v>
      </c>
      <c r="O26" s="66">
        <f t="shared" si="5"/>
        <v>9</v>
      </c>
      <c r="P26" s="65">
        <f>VLOOKUP($A26,'Return Data'!$B$7:$R$2843,15,0)</f>
        <v>14.061199999999999</v>
      </c>
      <c r="Q26" s="66">
        <f t="shared" si="6"/>
        <v>16</v>
      </c>
      <c r="R26" s="65">
        <f>VLOOKUP($A26,'Return Data'!$B$7:$R$2843,16,0)</f>
        <v>13.576700000000001</v>
      </c>
      <c r="S26" s="67">
        <f t="shared" si="7"/>
        <v>19</v>
      </c>
    </row>
    <row r="27" spans="1:19" x14ac:dyDescent="0.3">
      <c r="A27" s="63" t="s">
        <v>986</v>
      </c>
      <c r="B27" s="64">
        <f>VLOOKUP($A27,'Return Data'!$B$7:$R$2843,3,0)</f>
        <v>44365</v>
      </c>
      <c r="C27" s="65">
        <f>VLOOKUP($A27,'Return Data'!$B$7:$R$2843,4,0)</f>
        <v>14.7469</v>
      </c>
      <c r="D27" s="65">
        <f>VLOOKUP($A27,'Return Data'!$B$7:$R$2843,10,0)</f>
        <v>10.2341</v>
      </c>
      <c r="E27" s="66">
        <f t="shared" si="0"/>
        <v>3</v>
      </c>
      <c r="F27" s="65">
        <f>VLOOKUP($A27,'Return Data'!$B$7:$R$2843,11,0)</f>
        <v>20.427099999999999</v>
      </c>
      <c r="G27" s="66">
        <f t="shared" si="1"/>
        <v>3</v>
      </c>
      <c r="H27" s="65">
        <f>VLOOKUP($A27,'Return Data'!$B$7:$R$2843,12,0)</f>
        <v>43.278100000000002</v>
      </c>
      <c r="I27" s="66">
        <f t="shared" si="2"/>
        <v>2</v>
      </c>
      <c r="J27" s="65">
        <f>VLOOKUP($A27,'Return Data'!$B$7:$R$2843,13,0)</f>
        <v>59.425899999999999</v>
      </c>
      <c r="K27" s="66">
        <f t="shared" si="3"/>
        <v>4</v>
      </c>
      <c r="L27" s="65">
        <f>VLOOKUP($A27,'Return Data'!$B$7:$R$2843,17,0)</f>
        <v>20.743200000000002</v>
      </c>
      <c r="M27" s="66">
        <f t="shared" si="4"/>
        <v>4</v>
      </c>
      <c r="N27" s="65"/>
      <c r="O27" s="66"/>
      <c r="P27" s="65"/>
      <c r="Q27" s="66"/>
      <c r="R27" s="65">
        <f>VLOOKUP($A27,'Return Data'!$B$7:$R$2843,16,0)</f>
        <v>18.726299999999998</v>
      </c>
      <c r="S27" s="67">
        <f t="shared" si="7"/>
        <v>1</v>
      </c>
    </row>
    <row r="28" spans="1:19" x14ac:dyDescent="0.3">
      <c r="A28" s="63" t="s">
        <v>988</v>
      </c>
      <c r="B28" s="64">
        <f>VLOOKUP($A28,'Return Data'!$B$7:$R$2843,3,0)</f>
        <v>44365</v>
      </c>
      <c r="C28" s="65">
        <f>VLOOKUP($A28,'Return Data'!$B$7:$R$2843,4,0)</f>
        <v>76.08</v>
      </c>
      <c r="D28" s="65">
        <f>VLOOKUP($A28,'Return Data'!$B$7:$R$2843,10,0)</f>
        <v>8.8956999999999997</v>
      </c>
      <c r="E28" s="66">
        <f t="shared" si="0"/>
        <v>15</v>
      </c>
      <c r="F28" s="65">
        <f>VLOOKUP($A28,'Return Data'!$B$7:$R$2843,11,0)</f>
        <v>16.126100000000001</v>
      </c>
      <c r="G28" s="66">
        <f t="shared" si="1"/>
        <v>11</v>
      </c>
      <c r="H28" s="65">
        <f>VLOOKUP($A28,'Return Data'!$B$7:$R$2843,12,0)</f>
        <v>34.631</v>
      </c>
      <c r="I28" s="66">
        <f t="shared" si="2"/>
        <v>20</v>
      </c>
      <c r="J28" s="65">
        <f>VLOOKUP($A28,'Return Data'!$B$7:$R$2843,13,0)</f>
        <v>57.401499999999999</v>
      </c>
      <c r="K28" s="66">
        <f t="shared" si="3"/>
        <v>11</v>
      </c>
      <c r="L28" s="65">
        <f>VLOOKUP($A28,'Return Data'!$B$7:$R$2843,17,0)</f>
        <v>18.406300000000002</v>
      </c>
      <c r="M28" s="66">
        <f t="shared" si="4"/>
        <v>10</v>
      </c>
      <c r="N28" s="65">
        <f>VLOOKUP($A28,'Return Data'!$B$7:$R$2843,14,0)</f>
        <v>15.456</v>
      </c>
      <c r="O28" s="66">
        <f t="shared" ref="O28:O36" si="8">RANK(N28,N$8:N$36,0)</f>
        <v>5</v>
      </c>
      <c r="P28" s="65">
        <f>VLOOKUP($A28,'Return Data'!$B$7:$R$2843,15,0)</f>
        <v>17.149000000000001</v>
      </c>
      <c r="Q28" s="66">
        <f t="shared" ref="Q28:Q36" si="9">RANK(P28,P$8:P$36,0)</f>
        <v>3</v>
      </c>
      <c r="R28" s="65">
        <f>VLOOKUP($A28,'Return Data'!$B$7:$R$2843,16,0)</f>
        <v>17.944700000000001</v>
      </c>
      <c r="S28" s="67">
        <f t="shared" si="7"/>
        <v>2</v>
      </c>
    </row>
    <row r="29" spans="1:19" x14ac:dyDescent="0.3">
      <c r="A29" s="63" t="s">
        <v>2024</v>
      </c>
      <c r="B29" s="64">
        <f>VLOOKUP($A29,'Return Data'!$B$7:$R$2843,3,0)</f>
        <v>44365</v>
      </c>
      <c r="C29" s="65">
        <f>VLOOKUP($A29,'Return Data'!$B$7:$R$2843,4,0)</f>
        <v>34.914099999999998</v>
      </c>
      <c r="D29" s="65">
        <f>VLOOKUP($A29,'Return Data'!$B$7:$R$2843,10,0)</f>
        <v>9.2211999999999996</v>
      </c>
      <c r="E29" s="66">
        <f t="shared" si="0"/>
        <v>10</v>
      </c>
      <c r="F29" s="65">
        <f>VLOOKUP($A29,'Return Data'!$B$7:$R$2843,11,0)</f>
        <v>17.432099999999998</v>
      </c>
      <c r="G29" s="66">
        <f t="shared" si="1"/>
        <v>8</v>
      </c>
      <c r="H29" s="65">
        <f>VLOOKUP($A29,'Return Data'!$B$7:$R$2843,12,0)</f>
        <v>37.278700000000001</v>
      </c>
      <c r="I29" s="66">
        <f t="shared" si="2"/>
        <v>11</v>
      </c>
      <c r="J29" s="65">
        <f>VLOOKUP($A29,'Return Data'!$B$7:$R$2843,13,0)</f>
        <v>55.579700000000003</v>
      </c>
      <c r="K29" s="66">
        <f t="shared" si="3"/>
        <v>14</v>
      </c>
      <c r="L29" s="65">
        <f>VLOOKUP($A29,'Return Data'!$B$7:$R$2843,17,0)</f>
        <v>17.638500000000001</v>
      </c>
      <c r="M29" s="66">
        <f t="shared" si="4"/>
        <v>14</v>
      </c>
      <c r="N29" s="65">
        <f>VLOOKUP($A29,'Return Data'!$B$7:$R$2843,14,0)</f>
        <v>13.568099999999999</v>
      </c>
      <c r="O29" s="66">
        <f t="shared" si="8"/>
        <v>11</v>
      </c>
      <c r="P29" s="65">
        <f>VLOOKUP($A29,'Return Data'!$B$7:$R$2843,15,0)</f>
        <v>14.1973</v>
      </c>
      <c r="Q29" s="66">
        <f t="shared" si="9"/>
        <v>15</v>
      </c>
      <c r="R29" s="65">
        <f>VLOOKUP($A29,'Return Data'!$B$7:$R$2843,16,0)</f>
        <v>13.6221</v>
      </c>
      <c r="S29" s="67">
        <f t="shared" si="7"/>
        <v>18</v>
      </c>
    </row>
    <row r="30" spans="1:19" x14ac:dyDescent="0.3">
      <c r="A30" s="63" t="s">
        <v>991</v>
      </c>
      <c r="B30" s="64">
        <f>VLOOKUP($A30,'Return Data'!$B$7:$R$2843,3,0)</f>
        <v>44365</v>
      </c>
      <c r="C30" s="65">
        <f>VLOOKUP($A30,'Return Data'!$B$7:$R$2843,4,0)</f>
        <v>47.197299999999998</v>
      </c>
      <c r="D30" s="65">
        <f>VLOOKUP($A30,'Return Data'!$B$7:$R$2843,10,0)</f>
        <v>9.0459999999999994</v>
      </c>
      <c r="E30" s="66">
        <f t="shared" si="0"/>
        <v>13</v>
      </c>
      <c r="F30" s="65">
        <f>VLOOKUP($A30,'Return Data'!$B$7:$R$2843,11,0)</f>
        <v>18.890599999999999</v>
      </c>
      <c r="G30" s="66">
        <f t="shared" si="1"/>
        <v>4</v>
      </c>
      <c r="H30" s="65">
        <f>VLOOKUP($A30,'Return Data'!$B$7:$R$2843,12,0)</f>
        <v>42.1785</v>
      </c>
      <c r="I30" s="66">
        <f t="shared" si="2"/>
        <v>3</v>
      </c>
      <c r="J30" s="65">
        <f>VLOOKUP($A30,'Return Data'!$B$7:$R$2843,13,0)</f>
        <v>60.899500000000003</v>
      </c>
      <c r="K30" s="66">
        <f t="shared" si="3"/>
        <v>2</v>
      </c>
      <c r="L30" s="65">
        <f>VLOOKUP($A30,'Return Data'!$B$7:$R$2843,17,0)</f>
        <v>12.8582</v>
      </c>
      <c r="M30" s="66">
        <f t="shared" si="4"/>
        <v>26</v>
      </c>
      <c r="N30" s="65">
        <f>VLOOKUP($A30,'Return Data'!$B$7:$R$2843,14,0)</f>
        <v>11.6663</v>
      </c>
      <c r="O30" s="66">
        <f t="shared" si="8"/>
        <v>24</v>
      </c>
      <c r="P30" s="65">
        <f>VLOOKUP($A30,'Return Data'!$B$7:$R$2843,15,0)</f>
        <v>14.522</v>
      </c>
      <c r="Q30" s="66">
        <f t="shared" si="9"/>
        <v>11</v>
      </c>
      <c r="R30" s="65">
        <f>VLOOKUP($A30,'Return Data'!$B$7:$R$2843,16,0)</f>
        <v>14.882999999999999</v>
      </c>
      <c r="S30" s="67">
        <f t="shared" si="7"/>
        <v>13</v>
      </c>
    </row>
    <row r="31" spans="1:19" x14ac:dyDescent="0.3">
      <c r="A31" s="63" t="s">
        <v>993</v>
      </c>
      <c r="B31" s="64">
        <f>VLOOKUP($A31,'Return Data'!$B$7:$R$2843,3,0)</f>
        <v>44365</v>
      </c>
      <c r="C31" s="65">
        <f>VLOOKUP($A31,'Return Data'!$B$7:$R$2843,4,0)</f>
        <v>257.87</v>
      </c>
      <c r="D31" s="65">
        <f>VLOOKUP($A31,'Return Data'!$B$7:$R$2843,10,0)</f>
        <v>10.7927</v>
      </c>
      <c r="E31" s="66">
        <f t="shared" si="0"/>
        <v>2</v>
      </c>
      <c r="F31" s="65">
        <f>VLOOKUP($A31,'Return Data'!$B$7:$R$2843,11,0)</f>
        <v>16.958500000000001</v>
      </c>
      <c r="G31" s="66">
        <f t="shared" si="1"/>
        <v>9</v>
      </c>
      <c r="H31" s="65">
        <f>VLOOKUP($A31,'Return Data'!$B$7:$R$2843,12,0)</f>
        <v>37.033700000000003</v>
      </c>
      <c r="I31" s="66">
        <f t="shared" si="2"/>
        <v>13</v>
      </c>
      <c r="J31" s="65">
        <f>VLOOKUP($A31,'Return Data'!$B$7:$R$2843,13,0)</f>
        <v>58.581899999999997</v>
      </c>
      <c r="K31" s="66">
        <f t="shared" si="3"/>
        <v>6</v>
      </c>
      <c r="L31" s="65">
        <f>VLOOKUP($A31,'Return Data'!$B$7:$R$2843,17,0)</f>
        <v>18.0746</v>
      </c>
      <c r="M31" s="66">
        <f t="shared" si="4"/>
        <v>11</v>
      </c>
      <c r="N31" s="65">
        <f>VLOOKUP($A31,'Return Data'!$B$7:$R$2843,14,0)</f>
        <v>14.473599999999999</v>
      </c>
      <c r="O31" s="66">
        <f t="shared" si="8"/>
        <v>8</v>
      </c>
      <c r="P31" s="65">
        <f>VLOOKUP($A31,'Return Data'!$B$7:$R$2843,15,0)</f>
        <v>14.4779</v>
      </c>
      <c r="Q31" s="66">
        <f t="shared" si="9"/>
        <v>13</v>
      </c>
      <c r="R31" s="65">
        <f>VLOOKUP($A31,'Return Data'!$B$7:$R$2843,16,0)</f>
        <v>15.191599999999999</v>
      </c>
      <c r="S31" s="67">
        <f t="shared" si="7"/>
        <v>10</v>
      </c>
    </row>
    <row r="32" spans="1:19" x14ac:dyDescent="0.3">
      <c r="A32" s="63" t="s">
        <v>994</v>
      </c>
      <c r="B32" s="64">
        <f>VLOOKUP($A32,'Return Data'!$B$7:$R$2843,3,0)</f>
        <v>44365</v>
      </c>
      <c r="C32" s="65">
        <f>VLOOKUP($A32,'Return Data'!$B$7:$R$2843,4,0)</f>
        <v>58.587699999999998</v>
      </c>
      <c r="D32" s="65">
        <f>VLOOKUP($A32,'Return Data'!$B$7:$R$2843,10,0)</f>
        <v>6.3716999999999997</v>
      </c>
      <c r="E32" s="66">
        <f t="shared" si="0"/>
        <v>28</v>
      </c>
      <c r="F32" s="65">
        <f>VLOOKUP($A32,'Return Data'!$B$7:$R$2843,11,0)</f>
        <v>14.7303</v>
      </c>
      <c r="G32" s="66">
        <f t="shared" si="1"/>
        <v>18</v>
      </c>
      <c r="H32" s="65">
        <f>VLOOKUP($A32,'Return Data'!$B$7:$R$2843,12,0)</f>
        <v>39.031100000000002</v>
      </c>
      <c r="I32" s="66">
        <f t="shared" si="2"/>
        <v>7</v>
      </c>
      <c r="J32" s="65">
        <f>VLOOKUP($A32,'Return Data'!$B$7:$R$2843,13,0)</f>
        <v>58.286099999999998</v>
      </c>
      <c r="K32" s="66">
        <f t="shared" si="3"/>
        <v>7</v>
      </c>
      <c r="L32" s="65">
        <f>VLOOKUP($A32,'Return Data'!$B$7:$R$2843,17,0)</f>
        <v>17.565200000000001</v>
      </c>
      <c r="M32" s="66">
        <f t="shared" si="4"/>
        <v>15</v>
      </c>
      <c r="N32" s="65">
        <f>VLOOKUP($A32,'Return Data'!$B$7:$R$2843,14,0)</f>
        <v>13.261100000000001</v>
      </c>
      <c r="O32" s="66">
        <f t="shared" si="8"/>
        <v>16</v>
      </c>
      <c r="P32" s="65">
        <f>VLOOKUP($A32,'Return Data'!$B$7:$R$2843,15,0)</f>
        <v>13.896599999999999</v>
      </c>
      <c r="Q32" s="66">
        <f t="shared" si="9"/>
        <v>20</v>
      </c>
      <c r="R32" s="65">
        <f>VLOOKUP($A32,'Return Data'!$B$7:$R$2843,16,0)</f>
        <v>15.9648</v>
      </c>
      <c r="S32" s="67">
        <f t="shared" si="7"/>
        <v>4</v>
      </c>
    </row>
    <row r="33" spans="1:19" x14ac:dyDescent="0.3">
      <c r="A33" s="63" t="s">
        <v>997</v>
      </c>
      <c r="B33" s="64">
        <f>VLOOKUP($A33,'Return Data'!$B$7:$R$2843,3,0)</f>
        <v>44365</v>
      </c>
      <c r="C33" s="65">
        <f>VLOOKUP($A33,'Return Data'!$B$7:$R$2843,4,0)</f>
        <v>326.03609999999998</v>
      </c>
      <c r="D33" s="65">
        <f>VLOOKUP($A33,'Return Data'!$B$7:$R$2843,10,0)</f>
        <v>9.5619999999999994</v>
      </c>
      <c r="E33" s="66">
        <f t="shared" si="0"/>
        <v>7</v>
      </c>
      <c r="F33" s="65">
        <f>VLOOKUP($A33,'Return Data'!$B$7:$R$2843,11,0)</f>
        <v>21.101600000000001</v>
      </c>
      <c r="G33" s="66">
        <f t="shared" si="1"/>
        <v>2</v>
      </c>
      <c r="H33" s="65">
        <f>VLOOKUP($A33,'Return Data'!$B$7:$R$2843,12,0)</f>
        <v>41.7044</v>
      </c>
      <c r="I33" s="66">
        <f t="shared" si="2"/>
        <v>5</v>
      </c>
      <c r="J33" s="65">
        <f>VLOOKUP($A33,'Return Data'!$B$7:$R$2843,13,0)</f>
        <v>58.945099999999996</v>
      </c>
      <c r="K33" s="66">
        <f t="shared" si="3"/>
        <v>5</v>
      </c>
      <c r="L33" s="65">
        <f>VLOOKUP($A33,'Return Data'!$B$7:$R$2843,17,0)</f>
        <v>15.5184</v>
      </c>
      <c r="M33" s="66">
        <f t="shared" si="4"/>
        <v>24</v>
      </c>
      <c r="N33" s="65">
        <f>VLOOKUP($A33,'Return Data'!$B$7:$R$2843,14,0)</f>
        <v>13.550800000000001</v>
      </c>
      <c r="O33" s="66">
        <f t="shared" si="8"/>
        <v>12</v>
      </c>
      <c r="P33" s="65">
        <f>VLOOKUP($A33,'Return Data'!$B$7:$R$2843,15,0)</f>
        <v>13.903</v>
      </c>
      <c r="Q33" s="66">
        <f t="shared" si="9"/>
        <v>19</v>
      </c>
      <c r="R33" s="65">
        <f>VLOOKUP($A33,'Return Data'!$B$7:$R$2843,16,0)</f>
        <v>13.8675</v>
      </c>
      <c r="S33" s="67">
        <f t="shared" si="7"/>
        <v>17</v>
      </c>
    </row>
    <row r="34" spans="1:19" x14ac:dyDescent="0.3">
      <c r="A34" s="63" t="s">
        <v>998</v>
      </c>
      <c r="B34" s="64">
        <f>VLOOKUP($A34,'Return Data'!$B$7:$R$2843,3,0)</f>
        <v>44365</v>
      </c>
      <c r="C34" s="65">
        <f>VLOOKUP($A34,'Return Data'!$B$7:$R$2843,4,0)</f>
        <v>99.56</v>
      </c>
      <c r="D34" s="65">
        <f>VLOOKUP($A34,'Return Data'!$B$7:$R$2843,10,0)</f>
        <v>9.1188000000000002</v>
      </c>
      <c r="E34" s="66">
        <f t="shared" si="0"/>
        <v>11</v>
      </c>
      <c r="F34" s="65">
        <f>VLOOKUP($A34,'Return Data'!$B$7:$R$2843,11,0)</f>
        <v>12.7775</v>
      </c>
      <c r="G34" s="66">
        <f t="shared" si="1"/>
        <v>25</v>
      </c>
      <c r="H34" s="65">
        <f>VLOOKUP($A34,'Return Data'!$B$7:$R$2843,12,0)</f>
        <v>30.024799999999999</v>
      </c>
      <c r="I34" s="66">
        <f t="shared" si="2"/>
        <v>26</v>
      </c>
      <c r="J34" s="65">
        <f>VLOOKUP($A34,'Return Data'!$B$7:$R$2843,13,0)</f>
        <v>47.824800000000003</v>
      </c>
      <c r="K34" s="66">
        <f t="shared" si="3"/>
        <v>27</v>
      </c>
      <c r="L34" s="65">
        <f>VLOOKUP($A34,'Return Data'!$B$7:$R$2843,17,0)</f>
        <v>12.7575</v>
      </c>
      <c r="M34" s="66">
        <f t="shared" si="4"/>
        <v>27</v>
      </c>
      <c r="N34" s="65">
        <f>VLOOKUP($A34,'Return Data'!$B$7:$R$2843,14,0)</f>
        <v>9.8834</v>
      </c>
      <c r="O34" s="66">
        <f t="shared" si="8"/>
        <v>28</v>
      </c>
      <c r="P34" s="65">
        <f>VLOOKUP($A34,'Return Data'!$B$7:$R$2843,15,0)</f>
        <v>10.1273</v>
      </c>
      <c r="Q34" s="66">
        <f t="shared" si="9"/>
        <v>27</v>
      </c>
      <c r="R34" s="65">
        <f>VLOOKUP($A34,'Return Data'!$B$7:$R$2843,16,0)</f>
        <v>10.055300000000001</v>
      </c>
      <c r="S34" s="67">
        <f t="shared" si="7"/>
        <v>29</v>
      </c>
    </row>
    <row r="35" spans="1:19" x14ac:dyDescent="0.3">
      <c r="A35" s="63" t="s">
        <v>1000</v>
      </c>
      <c r="B35" s="64">
        <f>VLOOKUP($A35,'Return Data'!$B$7:$R$2843,3,0)</f>
        <v>44365</v>
      </c>
      <c r="C35" s="65">
        <f>VLOOKUP($A35,'Return Data'!$B$7:$R$2843,4,0)</f>
        <v>15.15</v>
      </c>
      <c r="D35" s="65">
        <f>VLOOKUP($A35,'Return Data'!$B$7:$R$2843,10,0)</f>
        <v>8.5244</v>
      </c>
      <c r="E35" s="66">
        <f t="shared" si="0"/>
        <v>19</v>
      </c>
      <c r="F35" s="65">
        <f>VLOOKUP($A35,'Return Data'!$B$7:$R$2843,11,0)</f>
        <v>14.8597</v>
      </c>
      <c r="G35" s="66">
        <f t="shared" si="1"/>
        <v>17</v>
      </c>
      <c r="H35" s="65">
        <f>VLOOKUP($A35,'Return Data'!$B$7:$R$2843,12,0)</f>
        <v>36.6096</v>
      </c>
      <c r="I35" s="66">
        <f t="shared" si="2"/>
        <v>15</v>
      </c>
      <c r="J35" s="65">
        <f>VLOOKUP($A35,'Return Data'!$B$7:$R$2843,13,0)</f>
        <v>53.6511</v>
      </c>
      <c r="K35" s="66">
        <f t="shared" si="3"/>
        <v>17</v>
      </c>
      <c r="L35" s="65">
        <f>VLOOKUP($A35,'Return Data'!$B$7:$R$2843,17,0)</f>
        <v>17.013300000000001</v>
      </c>
      <c r="M35" s="66">
        <f t="shared" si="4"/>
        <v>19</v>
      </c>
      <c r="N35" s="65">
        <f>VLOOKUP($A35,'Return Data'!$B$7:$R$2843,14,0)</f>
        <v>12.7722</v>
      </c>
      <c r="O35" s="66">
        <f t="shared" si="8"/>
        <v>21</v>
      </c>
      <c r="P35" s="65">
        <f>VLOOKUP($A35,'Return Data'!$B$7:$R$2843,15,0)</f>
        <v>0</v>
      </c>
      <c r="Q35" s="66">
        <f t="shared" si="9"/>
        <v>28</v>
      </c>
      <c r="R35" s="65">
        <f>VLOOKUP($A35,'Return Data'!$B$7:$R$2843,16,0)</f>
        <v>10.644500000000001</v>
      </c>
      <c r="S35" s="67">
        <f t="shared" si="7"/>
        <v>28</v>
      </c>
    </row>
    <row r="36" spans="1:19" x14ac:dyDescent="0.3">
      <c r="A36" s="63" t="s">
        <v>1919</v>
      </c>
      <c r="B36" s="64">
        <f>VLOOKUP($A36,'Return Data'!$B$7:$R$2843,3,0)</f>
        <v>44365</v>
      </c>
      <c r="C36" s="65">
        <f>VLOOKUP($A36,'Return Data'!$B$7:$R$2843,4,0)</f>
        <v>183.6799</v>
      </c>
      <c r="D36" s="65">
        <f>VLOOKUP($A36,'Return Data'!$B$7:$R$2843,10,0)</f>
        <v>9.6675000000000004</v>
      </c>
      <c r="E36" s="66">
        <f t="shared" si="0"/>
        <v>6</v>
      </c>
      <c r="F36" s="65">
        <f>VLOOKUP($A36,'Return Data'!$B$7:$R$2843,11,0)</f>
        <v>16.342199999999998</v>
      </c>
      <c r="G36" s="66">
        <f t="shared" si="1"/>
        <v>10</v>
      </c>
      <c r="H36" s="65">
        <f>VLOOKUP($A36,'Return Data'!$B$7:$R$2843,12,0)</f>
        <v>38.986400000000003</v>
      </c>
      <c r="I36" s="66">
        <f t="shared" si="2"/>
        <v>8</v>
      </c>
      <c r="J36" s="65">
        <f>VLOOKUP($A36,'Return Data'!$B$7:$R$2843,13,0)</f>
        <v>58.210500000000003</v>
      </c>
      <c r="K36" s="66">
        <f t="shared" si="3"/>
        <v>8</v>
      </c>
      <c r="L36" s="65">
        <f>VLOOKUP($A36,'Return Data'!$B$7:$R$2843,17,0)</f>
        <v>20.433299999999999</v>
      </c>
      <c r="M36" s="66">
        <f t="shared" si="4"/>
        <v>5</v>
      </c>
      <c r="N36" s="65">
        <f>VLOOKUP($A36,'Return Data'!$B$7:$R$2843,14,0)</f>
        <v>14.721</v>
      </c>
      <c r="O36" s="66">
        <f t="shared" si="8"/>
        <v>7</v>
      </c>
      <c r="P36" s="65">
        <f>VLOOKUP($A36,'Return Data'!$B$7:$R$2843,15,0)</f>
        <v>15.162699999999999</v>
      </c>
      <c r="Q36" s="66">
        <f t="shared" si="9"/>
        <v>6</v>
      </c>
      <c r="R36" s="65">
        <f>VLOOKUP($A36,'Return Data'!$B$7:$R$2843,16,0)</f>
        <v>14.5943</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8.6763413793103457</v>
      </c>
      <c r="E38" s="74"/>
      <c r="F38" s="75">
        <f>AVERAGE(F8:F36)</f>
        <v>15.448120689655171</v>
      </c>
      <c r="G38" s="74"/>
      <c r="H38" s="75">
        <f>AVERAGE(H8:H36)</f>
        <v>36.487106896551722</v>
      </c>
      <c r="I38" s="74"/>
      <c r="J38" s="75">
        <f>AVERAGE(J8:J36)</f>
        <v>54.093262068965515</v>
      </c>
      <c r="K38" s="74"/>
      <c r="L38" s="75">
        <f>AVERAGE(L8:L36)</f>
        <v>17.483331034482759</v>
      </c>
      <c r="M38" s="74"/>
      <c r="N38" s="75">
        <f>AVERAGE(N8:N36)</f>
        <v>13.615032142857141</v>
      </c>
      <c r="O38" s="74"/>
      <c r="P38" s="75">
        <f>AVERAGE(P8:P36)</f>
        <v>13.883185714285711</v>
      </c>
      <c r="Q38" s="74"/>
      <c r="R38" s="75">
        <f>AVERAGE(R8:R36)</f>
        <v>14.25696551724138</v>
      </c>
      <c r="S38" s="76"/>
    </row>
    <row r="39" spans="1:19" x14ac:dyDescent="0.3">
      <c r="A39" s="73" t="s">
        <v>28</v>
      </c>
      <c r="B39" s="74"/>
      <c r="C39" s="74"/>
      <c r="D39" s="75">
        <f>MIN(D8:D36)</f>
        <v>6.2194000000000003</v>
      </c>
      <c r="E39" s="74"/>
      <c r="F39" s="75">
        <f>MIN(F8:F36)</f>
        <v>6.4991000000000003</v>
      </c>
      <c r="G39" s="74"/>
      <c r="H39" s="75">
        <f>MIN(H8:H36)</f>
        <v>24.4604</v>
      </c>
      <c r="I39" s="74"/>
      <c r="J39" s="75">
        <f>MIN(J8:J36)</f>
        <v>36.389800000000001</v>
      </c>
      <c r="K39" s="74"/>
      <c r="L39" s="75">
        <f>MIN(L8:L36)</f>
        <v>11.318300000000001</v>
      </c>
      <c r="M39" s="74"/>
      <c r="N39" s="75">
        <f>MIN(N8:N36)</f>
        <v>9.8834</v>
      </c>
      <c r="O39" s="74"/>
      <c r="P39" s="75">
        <f>MIN(P8:P36)</f>
        <v>0</v>
      </c>
      <c r="Q39" s="74"/>
      <c r="R39" s="75">
        <f>MIN(R8:R36)</f>
        <v>10.055300000000001</v>
      </c>
      <c r="S39" s="76"/>
    </row>
    <row r="40" spans="1:19" ht="15" thickBot="1" x14ac:dyDescent="0.35">
      <c r="A40" s="77" t="s">
        <v>29</v>
      </c>
      <c r="B40" s="78"/>
      <c r="C40" s="78"/>
      <c r="D40" s="79">
        <f>MAX(D8:D36)</f>
        <v>10.907</v>
      </c>
      <c r="E40" s="78"/>
      <c r="F40" s="79">
        <f>MAX(F8:F36)</f>
        <v>22.2927</v>
      </c>
      <c r="G40" s="78"/>
      <c r="H40" s="79">
        <f>MAX(H8:H36)</f>
        <v>50.719000000000001</v>
      </c>
      <c r="I40" s="78"/>
      <c r="J40" s="79">
        <f>MAX(J8:J36)</f>
        <v>62.263300000000001</v>
      </c>
      <c r="K40" s="78"/>
      <c r="L40" s="79">
        <f>MAX(L8:L36)</f>
        <v>24.197299999999998</v>
      </c>
      <c r="M40" s="78"/>
      <c r="N40" s="79">
        <f>MAX(N8:N36)</f>
        <v>19.05</v>
      </c>
      <c r="O40" s="78"/>
      <c r="P40" s="79">
        <f>MAX(P8:P36)</f>
        <v>18.4636</v>
      </c>
      <c r="Q40" s="78"/>
      <c r="R40" s="79">
        <f>MAX(R8:R36)</f>
        <v>18.726299999999998</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44365</v>
      </c>
      <c r="C8" s="65">
        <f>VLOOKUP($A8,'Return Data'!$B$7:$R$2843,4,0)</f>
        <v>67.349000000000004</v>
      </c>
      <c r="D8" s="65">
        <f>VLOOKUP($A8,'Return Data'!$B$7:$R$2843,9,0)</f>
        <v>6.7659000000000002</v>
      </c>
      <c r="E8" s="66">
        <f t="shared" ref="E8:E31" si="0">RANK(D8,D$8:D$31,0)</f>
        <v>1</v>
      </c>
      <c r="F8" s="65">
        <f>VLOOKUP($A8,'Return Data'!$B$7:$R$2843,10,0)</f>
        <v>13.928800000000001</v>
      </c>
      <c r="G8" s="66">
        <f t="shared" ref="G8:G31" si="1">RANK(F8,F$8:F$31,0)</f>
        <v>2</v>
      </c>
      <c r="H8" s="65">
        <f>VLOOKUP($A8,'Return Data'!$B$7:$R$2843,11,0)</f>
        <v>3.7730999999999999</v>
      </c>
      <c r="I8" s="66">
        <f t="shared" ref="I8:I31" si="2">RANK(H8,H$8:H$31,0)</f>
        <v>4</v>
      </c>
      <c r="J8" s="65">
        <f>VLOOKUP($A8,'Return Data'!$B$7:$R$2843,12,0)</f>
        <v>5.8601000000000001</v>
      </c>
      <c r="K8" s="66">
        <f t="shared" ref="K8:K31" si="3">RANK(J8,J$8:J$31,0)</f>
        <v>4</v>
      </c>
      <c r="L8" s="65">
        <f>VLOOKUP($A8,'Return Data'!$B$7:$R$2843,13,0)</f>
        <v>5.1524999999999999</v>
      </c>
      <c r="M8" s="66">
        <f t="shared" ref="M8:M31" si="4">RANK(L8,L$8:L$31,0)</f>
        <v>5</v>
      </c>
      <c r="N8" s="65">
        <f>VLOOKUP($A8,'Return Data'!$B$7:$R$2843,17,0)</f>
        <v>9.1103000000000005</v>
      </c>
      <c r="O8" s="66">
        <f t="shared" ref="O8:O31" si="5">RANK(N8,N$8:N$31,0)</f>
        <v>10</v>
      </c>
      <c r="P8" s="65">
        <f>VLOOKUP($A8,'Return Data'!$B$7:$R$2843,14,0)</f>
        <v>10.9621</v>
      </c>
      <c r="Q8" s="66">
        <f t="shared" ref="Q8:Q31" si="6">RANK(P8,P$8:P$31,0)</f>
        <v>8</v>
      </c>
      <c r="R8" s="65">
        <f>VLOOKUP($A8,'Return Data'!$B$7:$R$2843,16,0)</f>
        <v>9.9511000000000003</v>
      </c>
      <c r="S8" s="67">
        <f t="shared" ref="S8:S31" si="7">RANK(R8,R$8:R$31,0)</f>
        <v>7</v>
      </c>
    </row>
    <row r="9" spans="1:19" x14ac:dyDescent="0.3">
      <c r="A9" s="82" t="s">
        <v>1347</v>
      </c>
      <c r="B9" s="64">
        <f>VLOOKUP($A9,'Return Data'!$B$7:$R$2843,3,0)</f>
        <v>44365</v>
      </c>
      <c r="C9" s="65">
        <f>VLOOKUP($A9,'Return Data'!$B$7:$R$2843,4,0)</f>
        <v>20.8782</v>
      </c>
      <c r="D9" s="65">
        <f>VLOOKUP($A9,'Return Data'!$B$7:$R$2843,9,0)</f>
        <v>1.5471999999999999</v>
      </c>
      <c r="E9" s="66">
        <f t="shared" si="0"/>
        <v>20</v>
      </c>
      <c r="F9" s="65">
        <f>VLOOKUP($A9,'Return Data'!$B$7:$R$2843,10,0)</f>
        <v>6.5069999999999997</v>
      </c>
      <c r="G9" s="66">
        <f t="shared" si="1"/>
        <v>24</v>
      </c>
      <c r="H9" s="65">
        <f>VLOOKUP($A9,'Return Data'!$B$7:$R$2843,11,0)</f>
        <v>2.6295000000000002</v>
      </c>
      <c r="I9" s="66">
        <f t="shared" si="2"/>
        <v>10</v>
      </c>
      <c r="J9" s="65">
        <f>VLOOKUP($A9,'Return Data'!$B$7:$R$2843,12,0)</f>
        <v>5.6727999999999996</v>
      </c>
      <c r="K9" s="66">
        <f t="shared" si="3"/>
        <v>6</v>
      </c>
      <c r="L9" s="65">
        <f>VLOOKUP($A9,'Return Data'!$B$7:$R$2843,13,0)</f>
        <v>5.5701999999999998</v>
      </c>
      <c r="M9" s="66">
        <f t="shared" si="4"/>
        <v>2</v>
      </c>
      <c r="N9" s="65">
        <f>VLOOKUP($A9,'Return Data'!$B$7:$R$2843,17,0)</f>
        <v>9.8683999999999994</v>
      </c>
      <c r="O9" s="66">
        <f t="shared" si="5"/>
        <v>4</v>
      </c>
      <c r="P9" s="65">
        <f>VLOOKUP($A9,'Return Data'!$B$7:$R$2843,14,0)</f>
        <v>11.1043</v>
      </c>
      <c r="Q9" s="66">
        <f t="shared" si="6"/>
        <v>7</v>
      </c>
      <c r="R9" s="65">
        <f>VLOOKUP($A9,'Return Data'!$B$7:$R$2843,16,0)</f>
        <v>8.2330000000000005</v>
      </c>
      <c r="S9" s="67">
        <f t="shared" si="7"/>
        <v>21</v>
      </c>
    </row>
    <row r="10" spans="1:19" x14ac:dyDescent="0.3">
      <c r="A10" s="82" t="s">
        <v>1350</v>
      </c>
      <c r="B10" s="64">
        <f>VLOOKUP($A10,'Return Data'!$B$7:$R$2843,3,0)</f>
        <v>44365</v>
      </c>
      <c r="C10" s="65">
        <f>VLOOKUP($A10,'Return Data'!$B$7:$R$2843,4,0)</f>
        <v>36.065800000000003</v>
      </c>
      <c r="D10" s="65">
        <f>VLOOKUP($A10,'Return Data'!$B$7:$R$2843,9,0)</f>
        <v>3.7991999999999999</v>
      </c>
      <c r="E10" s="66">
        <f t="shared" si="0"/>
        <v>4</v>
      </c>
      <c r="F10" s="65">
        <f>VLOOKUP($A10,'Return Data'!$B$7:$R$2843,10,0)</f>
        <v>10.9293</v>
      </c>
      <c r="G10" s="66">
        <f t="shared" si="1"/>
        <v>9</v>
      </c>
      <c r="H10" s="65">
        <f>VLOOKUP($A10,'Return Data'!$B$7:$R$2843,11,0)</f>
        <v>1.5086999999999999</v>
      </c>
      <c r="I10" s="66">
        <f t="shared" si="2"/>
        <v>17</v>
      </c>
      <c r="J10" s="65">
        <f>VLOOKUP($A10,'Return Data'!$B$7:$R$2843,12,0)</f>
        <v>4.3802000000000003</v>
      </c>
      <c r="K10" s="66">
        <f t="shared" si="3"/>
        <v>16</v>
      </c>
      <c r="L10" s="65">
        <f>VLOOKUP($A10,'Return Data'!$B$7:$R$2843,13,0)</f>
        <v>4.1287000000000003</v>
      </c>
      <c r="M10" s="66">
        <f t="shared" si="4"/>
        <v>17</v>
      </c>
      <c r="N10" s="65">
        <f>VLOOKUP($A10,'Return Data'!$B$7:$R$2843,17,0)</f>
        <v>7.2233000000000001</v>
      </c>
      <c r="O10" s="66">
        <f t="shared" si="5"/>
        <v>20</v>
      </c>
      <c r="P10" s="65">
        <f>VLOOKUP($A10,'Return Data'!$B$7:$R$2843,14,0)</f>
        <v>9.3364999999999991</v>
      </c>
      <c r="Q10" s="66">
        <f t="shared" si="6"/>
        <v>19</v>
      </c>
      <c r="R10" s="65">
        <f>VLOOKUP($A10,'Return Data'!$B$7:$R$2843,16,0)</f>
        <v>8.5488</v>
      </c>
      <c r="S10" s="67">
        <f t="shared" si="7"/>
        <v>17</v>
      </c>
    </row>
    <row r="11" spans="1:19" x14ac:dyDescent="0.3">
      <c r="A11" s="82" t="s">
        <v>1351</v>
      </c>
      <c r="B11" s="64">
        <f>VLOOKUP($A11,'Return Data'!$B$7:$R$2843,3,0)</f>
        <v>44365</v>
      </c>
      <c r="C11" s="65">
        <f>VLOOKUP($A11,'Return Data'!$B$7:$R$2843,4,0)</f>
        <v>63.290199999999999</v>
      </c>
      <c r="D11" s="65">
        <f>VLOOKUP($A11,'Return Data'!$B$7:$R$2843,9,0)</f>
        <v>2.7092999999999998</v>
      </c>
      <c r="E11" s="66">
        <f t="shared" si="0"/>
        <v>12</v>
      </c>
      <c r="F11" s="65">
        <f>VLOOKUP($A11,'Return Data'!$B$7:$R$2843,10,0)</f>
        <v>6.5395000000000003</v>
      </c>
      <c r="G11" s="66">
        <f t="shared" si="1"/>
        <v>23</v>
      </c>
      <c r="H11" s="65">
        <f>VLOOKUP($A11,'Return Data'!$B$7:$R$2843,11,0)</f>
        <v>1.8212999999999999</v>
      </c>
      <c r="I11" s="66">
        <f t="shared" si="2"/>
        <v>14</v>
      </c>
      <c r="J11" s="65">
        <f>VLOOKUP($A11,'Return Data'!$B$7:$R$2843,12,0)</f>
        <v>4.3052000000000001</v>
      </c>
      <c r="K11" s="66">
        <f t="shared" si="3"/>
        <v>18</v>
      </c>
      <c r="L11" s="65">
        <f>VLOOKUP($A11,'Return Data'!$B$7:$R$2843,13,0)</f>
        <v>3.7671999999999999</v>
      </c>
      <c r="M11" s="66">
        <f t="shared" si="4"/>
        <v>19</v>
      </c>
      <c r="N11" s="65">
        <f>VLOOKUP($A11,'Return Data'!$B$7:$R$2843,17,0)</f>
        <v>7.4255000000000004</v>
      </c>
      <c r="O11" s="66">
        <f t="shared" si="5"/>
        <v>19</v>
      </c>
      <c r="P11" s="65">
        <f>VLOOKUP($A11,'Return Data'!$B$7:$R$2843,14,0)</f>
        <v>9.1146999999999991</v>
      </c>
      <c r="Q11" s="66">
        <f t="shared" si="6"/>
        <v>20</v>
      </c>
      <c r="R11" s="65">
        <f>VLOOKUP($A11,'Return Data'!$B$7:$R$2843,16,0)</f>
        <v>9.0237999999999996</v>
      </c>
      <c r="S11" s="67">
        <f t="shared" si="7"/>
        <v>14</v>
      </c>
    </row>
    <row r="12" spans="1:19" x14ac:dyDescent="0.3">
      <c r="A12" s="82" t="s">
        <v>1353</v>
      </c>
      <c r="B12" s="64">
        <f>VLOOKUP($A12,'Return Data'!$B$7:$R$2843,3,0)</f>
        <v>44365</v>
      </c>
      <c r="C12" s="65">
        <f>VLOOKUP($A12,'Return Data'!$B$7:$R$2843,4,0)</f>
        <v>77.647800000000004</v>
      </c>
      <c r="D12" s="65">
        <f>VLOOKUP($A12,'Return Data'!$B$7:$R$2843,9,0)</f>
        <v>3.7345000000000002</v>
      </c>
      <c r="E12" s="66">
        <f t="shared" si="0"/>
        <v>5</v>
      </c>
      <c r="F12" s="65">
        <f>VLOOKUP($A12,'Return Data'!$B$7:$R$2843,10,0)</f>
        <v>10.4999</v>
      </c>
      <c r="G12" s="66">
        <f t="shared" si="1"/>
        <v>12</v>
      </c>
      <c r="H12" s="65">
        <f>VLOOKUP($A12,'Return Data'!$B$7:$R$2843,11,0)</f>
        <v>2.8877999999999999</v>
      </c>
      <c r="I12" s="66">
        <f t="shared" si="2"/>
        <v>9</v>
      </c>
      <c r="J12" s="65">
        <f>VLOOKUP($A12,'Return Data'!$B$7:$R$2843,12,0)</f>
        <v>5.6479999999999997</v>
      </c>
      <c r="K12" s="66">
        <f t="shared" si="3"/>
        <v>7</v>
      </c>
      <c r="L12" s="65">
        <f>VLOOKUP($A12,'Return Data'!$B$7:$R$2843,13,0)</f>
        <v>5.1070000000000002</v>
      </c>
      <c r="M12" s="66">
        <f t="shared" si="4"/>
        <v>6</v>
      </c>
      <c r="N12" s="65">
        <f>VLOOKUP($A12,'Return Data'!$B$7:$R$2843,17,0)</f>
        <v>9.8751999999999995</v>
      </c>
      <c r="O12" s="66">
        <f t="shared" si="5"/>
        <v>3</v>
      </c>
      <c r="P12" s="65">
        <f>VLOOKUP($A12,'Return Data'!$B$7:$R$2843,14,0)</f>
        <v>11.578799999999999</v>
      </c>
      <c r="Q12" s="66">
        <f t="shared" si="6"/>
        <v>4</v>
      </c>
      <c r="R12" s="65">
        <f>VLOOKUP($A12,'Return Data'!$B$7:$R$2843,16,0)</f>
        <v>9.0155999999999992</v>
      </c>
      <c r="S12" s="67">
        <f t="shared" si="7"/>
        <v>15</v>
      </c>
    </row>
    <row r="13" spans="1:19" x14ac:dyDescent="0.3">
      <c r="A13" s="82" t="s">
        <v>1355</v>
      </c>
      <c r="B13" s="64">
        <f>VLOOKUP($A13,'Return Data'!$B$7:$R$2843,3,0)</f>
        <v>44365</v>
      </c>
      <c r="C13" s="65">
        <f>VLOOKUP($A13,'Return Data'!$B$7:$R$2843,4,0)</f>
        <v>20.026800000000001</v>
      </c>
      <c r="D13" s="65">
        <f>VLOOKUP($A13,'Return Data'!$B$7:$R$2843,9,0)</f>
        <v>-1.4621</v>
      </c>
      <c r="E13" s="66">
        <f t="shared" si="0"/>
        <v>24</v>
      </c>
      <c r="F13" s="65">
        <f>VLOOKUP($A13,'Return Data'!$B$7:$R$2843,10,0)</f>
        <v>14.7166</v>
      </c>
      <c r="G13" s="66">
        <f t="shared" si="1"/>
        <v>1</v>
      </c>
      <c r="H13" s="65">
        <f>VLOOKUP($A13,'Return Data'!$B$7:$R$2843,11,0)</f>
        <v>4.6444999999999999</v>
      </c>
      <c r="I13" s="66">
        <f t="shared" si="2"/>
        <v>1</v>
      </c>
      <c r="J13" s="65">
        <f>VLOOKUP($A13,'Return Data'!$B$7:$R$2843,12,0)</f>
        <v>7.7525000000000004</v>
      </c>
      <c r="K13" s="66">
        <f t="shared" si="3"/>
        <v>1</v>
      </c>
      <c r="L13" s="65">
        <f>VLOOKUP($A13,'Return Data'!$B$7:$R$2843,13,0)</f>
        <v>7.4728000000000003</v>
      </c>
      <c r="M13" s="66">
        <f t="shared" si="4"/>
        <v>1</v>
      </c>
      <c r="N13" s="65">
        <f>VLOOKUP($A13,'Return Data'!$B$7:$R$2843,17,0)</f>
        <v>9.5945</v>
      </c>
      <c r="O13" s="66">
        <f t="shared" si="5"/>
        <v>6</v>
      </c>
      <c r="P13" s="65">
        <f>VLOOKUP($A13,'Return Data'!$B$7:$R$2843,14,0)</f>
        <v>11.1335</v>
      </c>
      <c r="Q13" s="66">
        <f t="shared" si="6"/>
        <v>6</v>
      </c>
      <c r="R13" s="65">
        <f>VLOOKUP($A13,'Return Data'!$B$7:$R$2843,16,0)</f>
        <v>9.9124999999999996</v>
      </c>
      <c r="S13" s="67">
        <f t="shared" si="7"/>
        <v>8</v>
      </c>
    </row>
    <row r="14" spans="1:19" x14ac:dyDescent="0.3">
      <c r="A14" s="82" t="s">
        <v>1358</v>
      </c>
      <c r="B14" s="64">
        <f>VLOOKUP($A14,'Return Data'!$B$7:$R$2843,3,0)</f>
        <v>44365</v>
      </c>
      <c r="C14" s="65">
        <f>VLOOKUP($A14,'Return Data'!$B$7:$R$2843,4,0)</f>
        <v>51.2044</v>
      </c>
      <c r="D14" s="65">
        <f>VLOOKUP($A14,'Return Data'!$B$7:$R$2843,9,0)</f>
        <v>1.5588</v>
      </c>
      <c r="E14" s="66">
        <f t="shared" si="0"/>
        <v>19</v>
      </c>
      <c r="F14" s="65">
        <f>VLOOKUP($A14,'Return Data'!$B$7:$R$2843,10,0)</f>
        <v>9.5640000000000001</v>
      </c>
      <c r="G14" s="66">
        <f t="shared" si="1"/>
        <v>15</v>
      </c>
      <c r="H14" s="65">
        <f>VLOOKUP($A14,'Return Data'!$B$7:$R$2843,11,0)</f>
        <v>1.3834</v>
      </c>
      <c r="I14" s="66">
        <f t="shared" si="2"/>
        <v>18</v>
      </c>
      <c r="J14" s="65">
        <f>VLOOKUP($A14,'Return Data'!$B$7:$R$2843,12,0)</f>
        <v>3.2581000000000002</v>
      </c>
      <c r="K14" s="66">
        <f t="shared" si="3"/>
        <v>23</v>
      </c>
      <c r="L14" s="65">
        <f>VLOOKUP($A14,'Return Data'!$B$7:$R$2843,13,0)</f>
        <v>2.3056999999999999</v>
      </c>
      <c r="M14" s="66">
        <f t="shared" si="4"/>
        <v>24</v>
      </c>
      <c r="N14" s="65">
        <f>VLOOKUP($A14,'Return Data'!$B$7:$R$2843,17,0)</f>
        <v>5.6641000000000004</v>
      </c>
      <c r="O14" s="66">
        <f t="shared" si="5"/>
        <v>24</v>
      </c>
      <c r="P14" s="65">
        <f>VLOOKUP($A14,'Return Data'!$B$7:$R$2843,14,0)</f>
        <v>8.5052000000000003</v>
      </c>
      <c r="Q14" s="66">
        <f t="shared" si="6"/>
        <v>24</v>
      </c>
      <c r="R14" s="65">
        <f>VLOOKUP($A14,'Return Data'!$B$7:$R$2843,16,0)</f>
        <v>7.9356999999999998</v>
      </c>
      <c r="S14" s="67">
        <f t="shared" si="7"/>
        <v>23</v>
      </c>
    </row>
    <row r="15" spans="1:19" x14ac:dyDescent="0.3">
      <c r="A15" s="82" t="s">
        <v>1360</v>
      </c>
      <c r="B15" s="64">
        <f>VLOOKUP($A15,'Return Data'!$B$7:$R$2843,3,0)</f>
        <v>44365</v>
      </c>
      <c r="C15" s="65">
        <f>VLOOKUP($A15,'Return Data'!$B$7:$R$2843,4,0)</f>
        <v>45.383400000000002</v>
      </c>
      <c r="D15" s="65">
        <f>VLOOKUP($A15,'Return Data'!$B$7:$R$2843,9,0)</f>
        <v>2.4984999999999999</v>
      </c>
      <c r="E15" s="66">
        <f t="shared" si="0"/>
        <v>15</v>
      </c>
      <c r="F15" s="65">
        <f>VLOOKUP($A15,'Return Data'!$B$7:$R$2843,10,0)</f>
        <v>9.0129999999999999</v>
      </c>
      <c r="G15" s="66">
        <f t="shared" si="1"/>
        <v>19</v>
      </c>
      <c r="H15" s="65">
        <f>VLOOKUP($A15,'Return Data'!$B$7:$R$2843,11,0)</f>
        <v>1.2978000000000001</v>
      </c>
      <c r="I15" s="66">
        <f t="shared" si="2"/>
        <v>19</v>
      </c>
      <c r="J15" s="65">
        <f>VLOOKUP($A15,'Return Data'!$B$7:$R$2843,12,0)</f>
        <v>4.2854999999999999</v>
      </c>
      <c r="K15" s="66">
        <f t="shared" si="3"/>
        <v>19</v>
      </c>
      <c r="L15" s="65">
        <f>VLOOKUP($A15,'Return Data'!$B$7:$R$2843,13,0)</f>
        <v>4.2099000000000002</v>
      </c>
      <c r="M15" s="66">
        <f t="shared" si="4"/>
        <v>14</v>
      </c>
      <c r="N15" s="65">
        <f>VLOOKUP($A15,'Return Data'!$B$7:$R$2843,17,0)</f>
        <v>7.5244</v>
      </c>
      <c r="O15" s="66">
        <f t="shared" si="5"/>
        <v>18</v>
      </c>
      <c r="P15" s="65">
        <f>VLOOKUP($A15,'Return Data'!$B$7:$R$2843,14,0)</f>
        <v>8.5578000000000003</v>
      </c>
      <c r="Q15" s="66">
        <f t="shared" si="6"/>
        <v>22</v>
      </c>
      <c r="R15" s="65">
        <f>VLOOKUP($A15,'Return Data'!$B$7:$R$2843,16,0)</f>
        <v>8.4459</v>
      </c>
      <c r="S15" s="67">
        <f t="shared" si="7"/>
        <v>19</v>
      </c>
    </row>
    <row r="16" spans="1:19" x14ac:dyDescent="0.3">
      <c r="A16" s="82" t="s">
        <v>1362</v>
      </c>
      <c r="B16" s="64">
        <f>VLOOKUP($A16,'Return Data'!$B$7:$R$2843,3,0)</f>
        <v>44365</v>
      </c>
      <c r="C16" s="65">
        <f>VLOOKUP($A16,'Return Data'!$B$7:$R$2843,4,0)</f>
        <v>83.005399999999995</v>
      </c>
      <c r="D16" s="65">
        <f>VLOOKUP($A16,'Return Data'!$B$7:$R$2843,9,0)</f>
        <v>4.5938999999999997</v>
      </c>
      <c r="E16" s="66">
        <f t="shared" si="0"/>
        <v>2</v>
      </c>
      <c r="F16" s="65">
        <f>VLOOKUP($A16,'Return Data'!$B$7:$R$2843,10,0)</f>
        <v>10.581799999999999</v>
      </c>
      <c r="G16" s="66">
        <f t="shared" si="1"/>
        <v>11</v>
      </c>
      <c r="H16" s="65">
        <f>VLOOKUP($A16,'Return Data'!$B$7:$R$2843,11,0)</f>
        <v>3.6722999999999999</v>
      </c>
      <c r="I16" s="66">
        <f t="shared" si="2"/>
        <v>5</v>
      </c>
      <c r="J16" s="65">
        <f>VLOOKUP($A16,'Return Data'!$B$7:$R$2843,12,0)</f>
        <v>5.8833000000000002</v>
      </c>
      <c r="K16" s="66">
        <f t="shared" si="3"/>
        <v>3</v>
      </c>
      <c r="L16" s="65">
        <f>VLOOKUP($A16,'Return Data'!$B$7:$R$2843,13,0)</f>
        <v>5.2344999999999997</v>
      </c>
      <c r="M16" s="66">
        <f t="shared" si="4"/>
        <v>4</v>
      </c>
      <c r="N16" s="65">
        <f>VLOOKUP($A16,'Return Data'!$B$7:$R$2843,17,0)</f>
        <v>9.7964000000000002</v>
      </c>
      <c r="O16" s="66">
        <f t="shared" si="5"/>
        <v>5</v>
      </c>
      <c r="P16" s="65">
        <f>VLOOKUP($A16,'Return Data'!$B$7:$R$2843,14,0)</f>
        <v>10.406700000000001</v>
      </c>
      <c r="Q16" s="66">
        <f t="shared" si="6"/>
        <v>14</v>
      </c>
      <c r="R16" s="65">
        <f>VLOOKUP($A16,'Return Data'!$B$7:$R$2843,16,0)</f>
        <v>9.3393999999999995</v>
      </c>
      <c r="S16" s="67">
        <f t="shared" si="7"/>
        <v>11</v>
      </c>
    </row>
    <row r="17" spans="1:19" x14ac:dyDescent="0.3">
      <c r="A17" s="82" t="s">
        <v>1364</v>
      </c>
      <c r="B17" s="64">
        <f>VLOOKUP($A17,'Return Data'!$B$7:$R$2843,3,0)</f>
        <v>44365</v>
      </c>
      <c r="C17" s="65">
        <f>VLOOKUP($A17,'Return Data'!$B$7:$R$2843,4,0)</f>
        <v>18.322500000000002</v>
      </c>
      <c r="D17" s="65">
        <f>VLOOKUP($A17,'Return Data'!$B$7:$R$2843,9,0)</f>
        <v>2.5760999999999998</v>
      </c>
      <c r="E17" s="66">
        <f t="shared" si="0"/>
        <v>14</v>
      </c>
      <c r="F17" s="65">
        <f>VLOOKUP($A17,'Return Data'!$B$7:$R$2843,10,0)</f>
        <v>10.1623</v>
      </c>
      <c r="G17" s="66">
        <f t="shared" si="1"/>
        <v>14</v>
      </c>
      <c r="H17" s="65">
        <f>VLOOKUP($A17,'Return Data'!$B$7:$R$2843,11,0)</f>
        <v>3.3744999999999998</v>
      </c>
      <c r="I17" s="66">
        <f t="shared" si="2"/>
        <v>6</v>
      </c>
      <c r="J17" s="65">
        <f>VLOOKUP($A17,'Return Data'!$B$7:$R$2843,12,0)</f>
        <v>5.0376000000000003</v>
      </c>
      <c r="K17" s="66">
        <f t="shared" si="3"/>
        <v>12</v>
      </c>
      <c r="L17" s="65">
        <f>VLOOKUP($A17,'Return Data'!$B$7:$R$2843,13,0)</f>
        <v>3.4864999999999999</v>
      </c>
      <c r="M17" s="66">
        <f t="shared" si="4"/>
        <v>20</v>
      </c>
      <c r="N17" s="65">
        <f>VLOOKUP($A17,'Return Data'!$B$7:$R$2843,17,0)</f>
        <v>6.4583000000000004</v>
      </c>
      <c r="O17" s="66">
        <f t="shared" si="5"/>
        <v>22</v>
      </c>
      <c r="P17" s="65">
        <f>VLOOKUP($A17,'Return Data'!$B$7:$R$2843,14,0)</f>
        <v>8.5447000000000006</v>
      </c>
      <c r="Q17" s="66">
        <f t="shared" si="6"/>
        <v>23</v>
      </c>
      <c r="R17" s="65">
        <f>VLOOKUP($A17,'Return Data'!$B$7:$R$2843,16,0)</f>
        <v>7.3383000000000003</v>
      </c>
      <c r="S17" s="67">
        <f t="shared" si="7"/>
        <v>24</v>
      </c>
    </row>
    <row r="18" spans="1:19" x14ac:dyDescent="0.3">
      <c r="A18" s="82" t="s">
        <v>1365</v>
      </c>
      <c r="B18" s="64">
        <f>VLOOKUP($A18,'Return Data'!$B$7:$R$2843,3,0)</f>
        <v>44365</v>
      </c>
      <c r="C18" s="65">
        <f>VLOOKUP($A18,'Return Data'!$B$7:$R$2843,4,0)</f>
        <v>29.458600000000001</v>
      </c>
      <c r="D18" s="65">
        <f>VLOOKUP($A18,'Return Data'!$B$7:$R$2843,9,0)</f>
        <v>3.2986</v>
      </c>
      <c r="E18" s="66">
        <f t="shared" si="0"/>
        <v>9</v>
      </c>
      <c r="F18" s="65">
        <f>VLOOKUP($A18,'Return Data'!$B$7:$R$2843,10,0)</f>
        <v>11.2828</v>
      </c>
      <c r="G18" s="66">
        <f t="shared" si="1"/>
        <v>7</v>
      </c>
      <c r="H18" s="65">
        <f>VLOOKUP($A18,'Return Data'!$B$7:$R$2843,11,0)</f>
        <v>1.5269999999999999</v>
      </c>
      <c r="I18" s="66">
        <f t="shared" si="2"/>
        <v>16</v>
      </c>
      <c r="J18" s="65">
        <f>VLOOKUP($A18,'Return Data'!$B$7:$R$2843,12,0)</f>
        <v>5.2503000000000002</v>
      </c>
      <c r="K18" s="66">
        <f t="shared" si="3"/>
        <v>11</v>
      </c>
      <c r="L18" s="65">
        <f>VLOOKUP($A18,'Return Data'!$B$7:$R$2843,13,0)</f>
        <v>4.8513000000000002</v>
      </c>
      <c r="M18" s="66">
        <f t="shared" si="4"/>
        <v>10</v>
      </c>
      <c r="N18" s="65">
        <f>VLOOKUP($A18,'Return Data'!$B$7:$R$2843,17,0)</f>
        <v>9.9870999999999999</v>
      </c>
      <c r="O18" s="66">
        <f t="shared" si="5"/>
        <v>1</v>
      </c>
      <c r="P18" s="65">
        <f>VLOOKUP($A18,'Return Data'!$B$7:$R$2843,14,0)</f>
        <v>12.0687</v>
      </c>
      <c r="Q18" s="66">
        <f t="shared" si="6"/>
        <v>2</v>
      </c>
      <c r="R18" s="65">
        <f>VLOOKUP($A18,'Return Data'!$B$7:$R$2843,16,0)</f>
        <v>10.004899999999999</v>
      </c>
      <c r="S18" s="67">
        <f t="shared" si="7"/>
        <v>6</v>
      </c>
    </row>
    <row r="19" spans="1:19" x14ac:dyDescent="0.3">
      <c r="A19" s="82" t="s">
        <v>1368</v>
      </c>
      <c r="B19" s="64">
        <f>VLOOKUP($A19,'Return Data'!$B$7:$R$2843,3,0)</f>
        <v>44365</v>
      </c>
      <c r="C19" s="65">
        <f>VLOOKUP($A19,'Return Data'!$B$7:$R$2843,4,0)</f>
        <v>2416.8796000000002</v>
      </c>
      <c r="D19" s="65">
        <f>VLOOKUP($A19,'Return Data'!$B$7:$R$2843,9,0)</f>
        <v>1.1919</v>
      </c>
      <c r="E19" s="66">
        <f t="shared" si="0"/>
        <v>21</v>
      </c>
      <c r="F19" s="65">
        <f>VLOOKUP($A19,'Return Data'!$B$7:$R$2843,10,0)</f>
        <v>7.3295000000000003</v>
      </c>
      <c r="G19" s="66">
        <f t="shared" si="1"/>
        <v>22</v>
      </c>
      <c r="H19" s="65">
        <f>VLOOKUP($A19,'Return Data'!$B$7:$R$2843,11,0)</f>
        <v>0.66459999999999997</v>
      </c>
      <c r="I19" s="66">
        <f t="shared" si="2"/>
        <v>22</v>
      </c>
      <c r="J19" s="65">
        <f>VLOOKUP($A19,'Return Data'!$B$7:$R$2843,12,0)</f>
        <v>3.0461999999999998</v>
      </c>
      <c r="K19" s="66">
        <f t="shared" si="3"/>
        <v>24</v>
      </c>
      <c r="L19" s="65">
        <f>VLOOKUP($A19,'Return Data'!$B$7:$R$2843,13,0)</f>
        <v>2.3660999999999999</v>
      </c>
      <c r="M19" s="66">
        <f t="shared" si="4"/>
        <v>23</v>
      </c>
      <c r="N19" s="65">
        <f>VLOOKUP($A19,'Return Data'!$B$7:$R$2843,17,0)</f>
        <v>6.0513000000000003</v>
      </c>
      <c r="O19" s="66">
        <f t="shared" si="5"/>
        <v>23</v>
      </c>
      <c r="P19" s="65">
        <f>VLOOKUP($A19,'Return Data'!$B$7:$R$2843,14,0)</f>
        <v>8.9095999999999993</v>
      </c>
      <c r="Q19" s="66">
        <f t="shared" si="6"/>
        <v>21</v>
      </c>
      <c r="R19" s="65">
        <f>VLOOKUP($A19,'Return Data'!$B$7:$R$2843,16,0)</f>
        <v>8.1496999999999993</v>
      </c>
      <c r="S19" s="67">
        <f t="shared" si="7"/>
        <v>22</v>
      </c>
    </row>
    <row r="20" spans="1:19" x14ac:dyDescent="0.3">
      <c r="A20" s="82" t="s">
        <v>1369</v>
      </c>
      <c r="B20" s="64">
        <f>VLOOKUP($A20,'Return Data'!$B$7:$R$2843,3,0)</f>
        <v>44365</v>
      </c>
      <c r="C20" s="65">
        <f>VLOOKUP($A20,'Return Data'!$B$7:$R$2843,4,0)</f>
        <v>85.362399999999994</v>
      </c>
      <c r="D20" s="65">
        <f>VLOOKUP($A20,'Return Data'!$B$7:$R$2843,9,0)</f>
        <v>2.4714</v>
      </c>
      <c r="E20" s="66">
        <f t="shared" si="0"/>
        <v>16</v>
      </c>
      <c r="F20" s="65">
        <f>VLOOKUP($A20,'Return Data'!$B$7:$R$2843,10,0)</f>
        <v>10.173500000000001</v>
      </c>
      <c r="G20" s="66">
        <f t="shared" si="1"/>
        <v>13</v>
      </c>
      <c r="H20" s="65">
        <f>VLOOKUP($A20,'Return Data'!$B$7:$R$2843,11,0)</f>
        <v>1.8693</v>
      </c>
      <c r="I20" s="66">
        <f t="shared" si="2"/>
        <v>13</v>
      </c>
      <c r="J20" s="65">
        <f>VLOOKUP($A20,'Return Data'!$B$7:$R$2843,12,0)</f>
        <v>5.9568000000000003</v>
      </c>
      <c r="K20" s="66">
        <f t="shared" si="3"/>
        <v>2</v>
      </c>
      <c r="L20" s="65">
        <f>VLOOKUP($A20,'Return Data'!$B$7:$R$2843,13,0)</f>
        <v>4.9656000000000002</v>
      </c>
      <c r="M20" s="66">
        <f t="shared" si="4"/>
        <v>9</v>
      </c>
      <c r="N20" s="65">
        <f>VLOOKUP($A20,'Return Data'!$B$7:$R$2843,17,0)</f>
        <v>9.2631999999999994</v>
      </c>
      <c r="O20" s="66">
        <f t="shared" si="5"/>
        <v>9</v>
      </c>
      <c r="P20" s="65">
        <f>VLOOKUP($A20,'Return Data'!$B$7:$R$2843,14,0)</f>
        <v>10.8871</v>
      </c>
      <c r="Q20" s="66">
        <f t="shared" si="6"/>
        <v>9</v>
      </c>
      <c r="R20" s="65">
        <f>VLOOKUP($A20,'Return Data'!$B$7:$R$2843,16,0)</f>
        <v>9.1267999999999994</v>
      </c>
      <c r="S20" s="67">
        <f t="shared" si="7"/>
        <v>13</v>
      </c>
    </row>
    <row r="21" spans="1:19" x14ac:dyDescent="0.3">
      <c r="A21" s="82" t="s">
        <v>1371</v>
      </c>
      <c r="B21" s="64">
        <f>VLOOKUP($A21,'Return Data'!$B$7:$R$2843,3,0)</f>
        <v>44365</v>
      </c>
      <c r="C21" s="65">
        <f>VLOOKUP($A21,'Return Data'!$B$7:$R$2843,4,0)</f>
        <v>58.979100000000003</v>
      </c>
      <c r="D21" s="65">
        <f>VLOOKUP($A21,'Return Data'!$B$7:$R$2843,9,0)</f>
        <v>1.0169999999999999</v>
      </c>
      <c r="E21" s="66">
        <f t="shared" si="0"/>
        <v>22</v>
      </c>
      <c r="F21" s="65">
        <f>VLOOKUP($A21,'Return Data'!$B$7:$R$2843,10,0)</f>
        <v>9.0158000000000005</v>
      </c>
      <c r="G21" s="66">
        <f t="shared" si="1"/>
        <v>18</v>
      </c>
      <c r="H21" s="65">
        <f>VLOOKUP($A21,'Return Data'!$B$7:$R$2843,11,0)</f>
        <v>0.4007</v>
      </c>
      <c r="I21" s="66">
        <f t="shared" si="2"/>
        <v>23</v>
      </c>
      <c r="J21" s="65">
        <f>VLOOKUP($A21,'Return Data'!$B$7:$R$2843,12,0)</f>
        <v>4.2066999999999997</v>
      </c>
      <c r="K21" s="66">
        <f t="shared" si="3"/>
        <v>20</v>
      </c>
      <c r="L21" s="65">
        <f>VLOOKUP($A21,'Return Data'!$B$7:$R$2843,13,0)</f>
        <v>4.4135</v>
      </c>
      <c r="M21" s="66">
        <f t="shared" si="4"/>
        <v>12</v>
      </c>
      <c r="N21" s="65">
        <f>VLOOKUP($A21,'Return Data'!$B$7:$R$2843,17,0)</f>
        <v>7.9917999999999996</v>
      </c>
      <c r="O21" s="66">
        <f t="shared" si="5"/>
        <v>15</v>
      </c>
      <c r="P21" s="65">
        <f>VLOOKUP($A21,'Return Data'!$B$7:$R$2843,14,0)</f>
        <v>9.4473000000000003</v>
      </c>
      <c r="Q21" s="66">
        <f t="shared" si="6"/>
        <v>17</v>
      </c>
      <c r="R21" s="65">
        <f>VLOOKUP($A21,'Return Data'!$B$7:$R$2843,16,0)</f>
        <v>9.8553999999999995</v>
      </c>
      <c r="S21" s="67">
        <f t="shared" si="7"/>
        <v>9</v>
      </c>
    </row>
    <row r="22" spans="1:19" x14ac:dyDescent="0.3">
      <c r="A22" s="82" t="s">
        <v>1373</v>
      </c>
      <c r="B22" s="64">
        <f>VLOOKUP($A22,'Return Data'!$B$7:$R$2843,3,0)</f>
        <v>44365</v>
      </c>
      <c r="C22" s="65">
        <f>VLOOKUP($A22,'Return Data'!$B$7:$R$2843,4,0)</f>
        <v>52.018799999999999</v>
      </c>
      <c r="D22" s="65">
        <f>VLOOKUP($A22,'Return Data'!$B$7:$R$2843,9,0)</f>
        <v>3.4777999999999998</v>
      </c>
      <c r="E22" s="66">
        <f t="shared" si="0"/>
        <v>7</v>
      </c>
      <c r="F22" s="65">
        <f>VLOOKUP($A22,'Return Data'!$B$7:$R$2843,10,0)</f>
        <v>9.4115000000000002</v>
      </c>
      <c r="G22" s="66">
        <f t="shared" si="1"/>
        <v>16</v>
      </c>
      <c r="H22" s="65">
        <f>VLOOKUP($A22,'Return Data'!$B$7:$R$2843,11,0)</f>
        <v>2.9906000000000001</v>
      </c>
      <c r="I22" s="66">
        <f t="shared" si="2"/>
        <v>8</v>
      </c>
      <c r="J22" s="65">
        <f>VLOOKUP($A22,'Return Data'!$B$7:$R$2843,12,0)</f>
        <v>5.4444999999999997</v>
      </c>
      <c r="K22" s="66">
        <f t="shared" si="3"/>
        <v>9</v>
      </c>
      <c r="L22" s="65">
        <f>VLOOKUP($A22,'Return Data'!$B$7:$R$2843,13,0)</f>
        <v>4.9820000000000002</v>
      </c>
      <c r="M22" s="66">
        <f t="shared" si="4"/>
        <v>8</v>
      </c>
      <c r="N22" s="65">
        <f>VLOOKUP($A22,'Return Data'!$B$7:$R$2843,17,0)</f>
        <v>8.9419000000000004</v>
      </c>
      <c r="O22" s="66">
        <f t="shared" si="5"/>
        <v>12</v>
      </c>
      <c r="P22" s="65">
        <f>VLOOKUP($A22,'Return Data'!$B$7:$R$2843,14,0)</f>
        <v>10.744400000000001</v>
      </c>
      <c r="Q22" s="66">
        <f t="shared" si="6"/>
        <v>11</v>
      </c>
      <c r="R22" s="65">
        <f>VLOOKUP($A22,'Return Data'!$B$7:$R$2843,16,0)</f>
        <v>8.4635999999999996</v>
      </c>
      <c r="S22" s="67">
        <f t="shared" si="7"/>
        <v>18</v>
      </c>
    </row>
    <row r="23" spans="1:19" x14ac:dyDescent="0.3">
      <c r="A23" s="82" t="s">
        <v>1376</v>
      </c>
      <c r="B23" s="64">
        <f>VLOOKUP($A23,'Return Data'!$B$7:$R$2843,3,0)</f>
        <v>44365</v>
      </c>
      <c r="C23" s="65">
        <f>VLOOKUP($A23,'Return Data'!$B$7:$R$2843,4,0)</f>
        <v>33.200800000000001</v>
      </c>
      <c r="D23" s="65">
        <f>VLOOKUP($A23,'Return Data'!$B$7:$R$2843,9,0)</f>
        <v>2.2526999999999999</v>
      </c>
      <c r="E23" s="66">
        <f t="shared" si="0"/>
        <v>18</v>
      </c>
      <c r="F23" s="65">
        <f>VLOOKUP($A23,'Return Data'!$B$7:$R$2843,10,0)</f>
        <v>11.183199999999999</v>
      </c>
      <c r="G23" s="66">
        <f t="shared" si="1"/>
        <v>8</v>
      </c>
      <c r="H23" s="65">
        <f>VLOOKUP($A23,'Return Data'!$B$7:$R$2843,11,0)</f>
        <v>1.7801</v>
      </c>
      <c r="I23" s="66">
        <f t="shared" si="2"/>
        <v>15</v>
      </c>
      <c r="J23" s="65">
        <f>VLOOKUP($A23,'Return Data'!$B$7:$R$2843,12,0)</f>
        <v>4.5488</v>
      </c>
      <c r="K23" s="66">
        <f t="shared" si="3"/>
        <v>15</v>
      </c>
      <c r="L23" s="65">
        <f>VLOOKUP($A23,'Return Data'!$B$7:$R$2843,13,0)</f>
        <v>4.2096999999999998</v>
      </c>
      <c r="M23" s="66">
        <f t="shared" si="4"/>
        <v>15</v>
      </c>
      <c r="N23" s="65">
        <f>VLOOKUP($A23,'Return Data'!$B$7:$R$2843,17,0)</f>
        <v>8.8702000000000005</v>
      </c>
      <c r="O23" s="66">
        <f t="shared" si="5"/>
        <v>13</v>
      </c>
      <c r="P23" s="65">
        <f>VLOOKUP($A23,'Return Data'!$B$7:$R$2843,14,0)</f>
        <v>11.234500000000001</v>
      </c>
      <c r="Q23" s="66">
        <f t="shared" si="6"/>
        <v>5</v>
      </c>
      <c r="R23" s="65">
        <f>VLOOKUP($A23,'Return Data'!$B$7:$R$2843,16,0)</f>
        <v>10.7218</v>
      </c>
      <c r="S23" s="67">
        <f t="shared" si="7"/>
        <v>1</v>
      </c>
    </row>
    <row r="24" spans="1:19" x14ac:dyDescent="0.3">
      <c r="A24" s="82" t="s">
        <v>1378</v>
      </c>
      <c r="B24" s="64">
        <f>VLOOKUP($A24,'Return Data'!$B$7:$R$2843,3,0)</f>
        <v>44365</v>
      </c>
      <c r="C24" s="65">
        <f>VLOOKUP($A24,'Return Data'!$B$7:$R$2843,4,0)</f>
        <v>25.119</v>
      </c>
      <c r="D24" s="65">
        <f>VLOOKUP($A24,'Return Data'!$B$7:$R$2843,9,0)</f>
        <v>4.0922000000000001</v>
      </c>
      <c r="E24" s="66">
        <f t="shared" si="0"/>
        <v>3</v>
      </c>
      <c r="F24" s="65">
        <f>VLOOKUP($A24,'Return Data'!$B$7:$R$2843,10,0)</f>
        <v>11.3847</v>
      </c>
      <c r="G24" s="66">
        <f t="shared" si="1"/>
        <v>6</v>
      </c>
      <c r="H24" s="65">
        <f>VLOOKUP($A24,'Return Data'!$B$7:$R$2843,11,0)</f>
        <v>4.0622999999999996</v>
      </c>
      <c r="I24" s="66">
        <f t="shared" si="2"/>
        <v>3</v>
      </c>
      <c r="J24" s="65">
        <f>VLOOKUP($A24,'Return Data'!$B$7:$R$2843,12,0)</f>
        <v>5.5659000000000001</v>
      </c>
      <c r="K24" s="66">
        <f t="shared" si="3"/>
        <v>8</v>
      </c>
      <c r="L24" s="65">
        <f>VLOOKUP($A24,'Return Data'!$B$7:$R$2843,13,0)</f>
        <v>5.3609999999999998</v>
      </c>
      <c r="M24" s="66">
        <f t="shared" si="4"/>
        <v>3</v>
      </c>
      <c r="N24" s="65">
        <f>VLOOKUP($A24,'Return Data'!$B$7:$R$2843,17,0)</f>
        <v>7.7611999999999997</v>
      </c>
      <c r="O24" s="66">
        <f t="shared" si="5"/>
        <v>17</v>
      </c>
      <c r="P24" s="65">
        <f>VLOOKUP($A24,'Return Data'!$B$7:$R$2843,14,0)</f>
        <v>9.5378000000000007</v>
      </c>
      <c r="Q24" s="66">
        <f t="shared" si="6"/>
        <v>15</v>
      </c>
      <c r="R24" s="65">
        <f>VLOOKUP($A24,'Return Data'!$B$7:$R$2843,16,0)</f>
        <v>8.4085999999999999</v>
      </c>
      <c r="S24" s="67">
        <f t="shared" si="7"/>
        <v>20</v>
      </c>
    </row>
    <row r="25" spans="1:19" x14ac:dyDescent="0.3">
      <c r="A25" s="82" t="s">
        <v>1379</v>
      </c>
      <c r="B25" s="64">
        <f>VLOOKUP($A25,'Return Data'!$B$7:$R$2843,3,0)</f>
        <v>44365</v>
      </c>
      <c r="C25" s="65">
        <f>VLOOKUP($A25,'Return Data'!$B$7:$R$2843,4,0)</f>
        <v>52.913699999999999</v>
      </c>
      <c r="D25" s="65">
        <f>VLOOKUP($A25,'Return Data'!$B$7:$R$2843,9,0)</f>
        <v>3.2151999999999998</v>
      </c>
      <c r="E25" s="66">
        <f t="shared" si="0"/>
        <v>10</v>
      </c>
      <c r="F25" s="65">
        <f>VLOOKUP($A25,'Return Data'!$B$7:$R$2843,10,0)</f>
        <v>7.9759000000000002</v>
      </c>
      <c r="G25" s="66">
        <f t="shared" si="1"/>
        <v>20</v>
      </c>
      <c r="H25" s="65">
        <f>VLOOKUP($A25,'Return Data'!$B$7:$R$2843,11,0)</f>
        <v>3.1009000000000002</v>
      </c>
      <c r="I25" s="66">
        <f t="shared" si="2"/>
        <v>7</v>
      </c>
      <c r="J25" s="65">
        <f>VLOOKUP($A25,'Return Data'!$B$7:$R$2843,12,0)</f>
        <v>5.7153</v>
      </c>
      <c r="K25" s="66">
        <f t="shared" si="3"/>
        <v>5</v>
      </c>
      <c r="L25" s="65">
        <f>VLOOKUP($A25,'Return Data'!$B$7:$R$2843,13,0)</f>
        <v>4.7416</v>
      </c>
      <c r="M25" s="66">
        <f t="shared" si="4"/>
        <v>11</v>
      </c>
      <c r="N25" s="65">
        <f>VLOOKUP($A25,'Return Data'!$B$7:$R$2843,17,0)</f>
        <v>9.3767999999999994</v>
      </c>
      <c r="O25" s="66">
        <f t="shared" si="5"/>
        <v>8</v>
      </c>
      <c r="P25" s="65">
        <f>VLOOKUP($A25,'Return Data'!$B$7:$R$2843,14,0)</f>
        <v>10.858000000000001</v>
      </c>
      <c r="Q25" s="66">
        <f t="shared" si="6"/>
        <v>10</v>
      </c>
      <c r="R25" s="65">
        <f>VLOOKUP($A25,'Return Data'!$B$7:$R$2843,16,0)</f>
        <v>10.276300000000001</v>
      </c>
      <c r="S25" s="67">
        <f t="shared" si="7"/>
        <v>4</v>
      </c>
    </row>
    <row r="26" spans="1:19" x14ac:dyDescent="0.3">
      <c r="A26" s="82" t="s">
        <v>1381</v>
      </c>
      <c r="B26" s="64">
        <f>VLOOKUP($A26,'Return Data'!$B$7:$R$2843,3,0)</f>
        <v>44365</v>
      </c>
      <c r="C26" s="65">
        <f>VLOOKUP($A26,'Return Data'!$B$7:$R$2843,4,0)</f>
        <v>66.766499999999994</v>
      </c>
      <c r="D26" s="65">
        <f>VLOOKUP($A26,'Return Data'!$B$7:$R$2843,9,0)</f>
        <v>0.55930000000000002</v>
      </c>
      <c r="E26" s="66">
        <f t="shared" si="0"/>
        <v>23</v>
      </c>
      <c r="F26" s="65">
        <f>VLOOKUP($A26,'Return Data'!$B$7:$R$2843,10,0)</f>
        <v>9.0286000000000008</v>
      </c>
      <c r="G26" s="66">
        <f t="shared" si="1"/>
        <v>17</v>
      </c>
      <c r="H26" s="65">
        <f>VLOOKUP($A26,'Return Data'!$B$7:$R$2843,11,0)</f>
        <v>0.22639999999999999</v>
      </c>
      <c r="I26" s="66">
        <f t="shared" si="2"/>
        <v>24</v>
      </c>
      <c r="J26" s="65">
        <f>VLOOKUP($A26,'Return Data'!$B$7:$R$2843,12,0)</f>
        <v>3.2703000000000002</v>
      </c>
      <c r="K26" s="66">
        <f t="shared" si="3"/>
        <v>22</v>
      </c>
      <c r="L26" s="65">
        <f>VLOOKUP($A26,'Return Data'!$B$7:$R$2843,13,0)</f>
        <v>3.1181000000000001</v>
      </c>
      <c r="M26" s="66">
        <f t="shared" si="4"/>
        <v>21</v>
      </c>
      <c r="N26" s="65">
        <f>VLOOKUP($A26,'Return Data'!$B$7:$R$2843,17,0)</f>
        <v>6.7759999999999998</v>
      </c>
      <c r="O26" s="66">
        <f t="shared" si="5"/>
        <v>21</v>
      </c>
      <c r="P26" s="65">
        <f>VLOOKUP($A26,'Return Data'!$B$7:$R$2843,14,0)</f>
        <v>9.3922000000000008</v>
      </c>
      <c r="Q26" s="66">
        <f t="shared" si="6"/>
        <v>18</v>
      </c>
      <c r="R26" s="65">
        <f>VLOOKUP($A26,'Return Data'!$B$7:$R$2843,16,0)</f>
        <v>8.8681000000000001</v>
      </c>
      <c r="S26" s="67">
        <f t="shared" si="7"/>
        <v>16</v>
      </c>
    </row>
    <row r="27" spans="1:19" x14ac:dyDescent="0.3">
      <c r="A27" s="82" t="s">
        <v>1383</v>
      </c>
      <c r="B27" s="64">
        <f>VLOOKUP($A27,'Return Data'!$B$7:$R$2843,3,0)</f>
        <v>44365</v>
      </c>
      <c r="C27" s="65">
        <f>VLOOKUP($A27,'Return Data'!$B$7:$R$2843,4,0)</f>
        <v>50.829900000000002</v>
      </c>
      <c r="D27" s="65">
        <f>VLOOKUP($A27,'Return Data'!$B$7:$R$2843,9,0)</f>
        <v>3.5640999999999998</v>
      </c>
      <c r="E27" s="66">
        <f t="shared" si="0"/>
        <v>6</v>
      </c>
      <c r="F27" s="65">
        <f>VLOOKUP($A27,'Return Data'!$B$7:$R$2843,10,0)</f>
        <v>7.3819999999999997</v>
      </c>
      <c r="G27" s="66">
        <f t="shared" si="1"/>
        <v>21</v>
      </c>
      <c r="H27" s="65">
        <f>VLOOKUP($A27,'Return Data'!$B$7:$R$2843,11,0)</f>
        <v>2.2111000000000001</v>
      </c>
      <c r="I27" s="66">
        <f t="shared" si="2"/>
        <v>12</v>
      </c>
      <c r="J27" s="65">
        <f>VLOOKUP($A27,'Return Data'!$B$7:$R$2843,12,0)</f>
        <v>3.9011999999999998</v>
      </c>
      <c r="K27" s="66">
        <f t="shared" si="3"/>
        <v>21</v>
      </c>
      <c r="L27" s="65">
        <f>VLOOKUP($A27,'Return Data'!$B$7:$R$2843,13,0)</f>
        <v>3.0310999999999999</v>
      </c>
      <c r="M27" s="66">
        <f t="shared" si="4"/>
        <v>22</v>
      </c>
      <c r="N27" s="65">
        <f>VLOOKUP($A27,'Return Data'!$B$7:$R$2843,17,0)</f>
        <v>7.8648999999999996</v>
      </c>
      <c r="O27" s="66">
        <f t="shared" si="5"/>
        <v>16</v>
      </c>
      <c r="P27" s="65">
        <f>VLOOKUP($A27,'Return Data'!$B$7:$R$2843,14,0)</f>
        <v>9.5183</v>
      </c>
      <c r="Q27" s="66">
        <f t="shared" si="6"/>
        <v>16</v>
      </c>
      <c r="R27" s="65">
        <f>VLOOKUP($A27,'Return Data'!$B$7:$R$2843,16,0)</f>
        <v>9.3580000000000005</v>
      </c>
      <c r="S27" s="67">
        <f t="shared" si="7"/>
        <v>10</v>
      </c>
    </row>
    <row r="28" spans="1:19" x14ac:dyDescent="0.3">
      <c r="A28" s="82" t="s">
        <v>866</v>
      </c>
      <c r="B28" s="64">
        <f>VLOOKUP($A28,'Return Data'!$B$7:$R$2843,3,0)</f>
        <v>44365</v>
      </c>
      <c r="C28" s="65">
        <f>VLOOKUP($A28,'Return Data'!$B$7:$R$2843,4,0)</f>
        <v>18.1203</v>
      </c>
      <c r="D28" s="65">
        <f>VLOOKUP($A28,'Return Data'!$B$7:$R$2843,9,0)</f>
        <v>2.6440000000000001</v>
      </c>
      <c r="E28" s="66">
        <f t="shared" si="0"/>
        <v>13</v>
      </c>
      <c r="F28" s="65">
        <f>VLOOKUP($A28,'Return Data'!$B$7:$R$2843,10,0)</f>
        <v>10.793100000000001</v>
      </c>
      <c r="G28" s="66">
        <f t="shared" si="1"/>
        <v>10</v>
      </c>
      <c r="H28" s="65">
        <f>VLOOKUP($A28,'Return Data'!$B$7:$R$2843,11,0)</f>
        <v>4.5720999999999998</v>
      </c>
      <c r="I28" s="66">
        <f t="shared" si="2"/>
        <v>2</v>
      </c>
      <c r="J28" s="65">
        <f>VLOOKUP($A28,'Return Data'!$B$7:$R$2843,12,0)</f>
        <v>5.3756000000000004</v>
      </c>
      <c r="K28" s="66">
        <f t="shared" si="3"/>
        <v>10</v>
      </c>
      <c r="L28" s="65">
        <f>VLOOKUP($A28,'Return Data'!$B$7:$R$2843,13,0)</f>
        <v>4.3544</v>
      </c>
      <c r="M28" s="66">
        <f t="shared" si="4"/>
        <v>13</v>
      </c>
      <c r="N28" s="65">
        <f>VLOOKUP($A28,'Return Data'!$B$7:$R$2843,17,0)</f>
        <v>9.0990000000000002</v>
      </c>
      <c r="O28" s="66">
        <f t="shared" si="5"/>
        <v>11</v>
      </c>
      <c r="P28" s="65">
        <f>VLOOKUP($A28,'Return Data'!$B$7:$R$2843,14,0)</f>
        <v>10.6914</v>
      </c>
      <c r="Q28" s="66">
        <f t="shared" si="6"/>
        <v>12</v>
      </c>
      <c r="R28" s="65">
        <f>VLOOKUP($A28,'Return Data'!$B$7:$R$2843,16,0)</f>
        <v>9.2324999999999999</v>
      </c>
      <c r="S28" s="67">
        <f t="shared" si="7"/>
        <v>12</v>
      </c>
    </row>
    <row r="29" spans="1:19" x14ac:dyDescent="0.3">
      <c r="A29" s="82" t="s">
        <v>869</v>
      </c>
      <c r="B29" s="64">
        <f>VLOOKUP($A29,'Return Data'!$B$7:$R$2843,3,0)</f>
        <v>44365</v>
      </c>
      <c r="C29" s="65">
        <f>VLOOKUP($A29,'Return Data'!$B$7:$R$2843,4,0)</f>
        <v>19.581</v>
      </c>
      <c r="D29" s="65">
        <f>VLOOKUP($A29,'Return Data'!$B$7:$R$2843,9,0)</f>
        <v>2.4041000000000001</v>
      </c>
      <c r="E29" s="66">
        <f t="shared" si="0"/>
        <v>17</v>
      </c>
      <c r="F29" s="65">
        <f>VLOOKUP($A29,'Return Data'!$B$7:$R$2843,10,0)</f>
        <v>12.8001</v>
      </c>
      <c r="G29" s="66">
        <f t="shared" si="1"/>
        <v>3</v>
      </c>
      <c r="H29" s="65">
        <f>VLOOKUP($A29,'Return Data'!$B$7:$R$2843,11,0)</f>
        <v>2.2913999999999999</v>
      </c>
      <c r="I29" s="66">
        <f t="shared" si="2"/>
        <v>11</v>
      </c>
      <c r="J29" s="65">
        <f>VLOOKUP($A29,'Return Data'!$B$7:$R$2843,12,0)</f>
        <v>4.9604999999999997</v>
      </c>
      <c r="K29" s="66">
        <f t="shared" si="3"/>
        <v>13</v>
      </c>
      <c r="L29" s="65">
        <f>VLOOKUP($A29,'Return Data'!$B$7:$R$2843,13,0)</f>
        <v>5.0076999999999998</v>
      </c>
      <c r="M29" s="66">
        <f t="shared" si="4"/>
        <v>7</v>
      </c>
      <c r="N29" s="65">
        <f>VLOOKUP($A29,'Return Data'!$B$7:$R$2843,17,0)</f>
        <v>9.9033999999999995</v>
      </c>
      <c r="O29" s="66">
        <f t="shared" si="5"/>
        <v>2</v>
      </c>
      <c r="P29" s="65">
        <f>VLOOKUP($A29,'Return Data'!$B$7:$R$2843,14,0)</f>
        <v>11.962400000000001</v>
      </c>
      <c r="Q29" s="66">
        <f t="shared" si="6"/>
        <v>3</v>
      </c>
      <c r="R29" s="65">
        <f>VLOOKUP($A29,'Return Data'!$B$7:$R$2843,16,0)</f>
        <v>10.4353</v>
      </c>
      <c r="S29" s="67">
        <f t="shared" si="7"/>
        <v>2</v>
      </c>
    </row>
    <row r="30" spans="1:19" x14ac:dyDescent="0.3">
      <c r="A30" s="82" t="s">
        <v>870</v>
      </c>
      <c r="B30" s="64">
        <f>VLOOKUP($A30,'Return Data'!$B$7:$R$2843,3,0)</f>
        <v>44365</v>
      </c>
      <c r="C30" s="65">
        <f>VLOOKUP($A30,'Return Data'!$B$7:$R$2843,4,0)</f>
        <v>36.3444</v>
      </c>
      <c r="D30" s="65">
        <f>VLOOKUP($A30,'Return Data'!$B$7:$R$2843,9,0)</f>
        <v>3.431</v>
      </c>
      <c r="E30" s="66">
        <f t="shared" si="0"/>
        <v>8</v>
      </c>
      <c r="F30" s="65">
        <f>VLOOKUP($A30,'Return Data'!$B$7:$R$2843,10,0)</f>
        <v>11.7254</v>
      </c>
      <c r="G30" s="66">
        <f t="shared" si="1"/>
        <v>5</v>
      </c>
      <c r="H30" s="65">
        <f>VLOOKUP($A30,'Return Data'!$B$7:$R$2843,11,0)</f>
        <v>1.0729</v>
      </c>
      <c r="I30" s="66">
        <f t="shared" si="2"/>
        <v>21</v>
      </c>
      <c r="J30" s="65">
        <f>VLOOKUP($A30,'Return Data'!$B$7:$R$2843,12,0)</f>
        <v>4.6722000000000001</v>
      </c>
      <c r="K30" s="66">
        <f t="shared" si="3"/>
        <v>14</v>
      </c>
      <c r="L30" s="65">
        <f>VLOOKUP($A30,'Return Data'!$B$7:$R$2843,13,0)</f>
        <v>4.1654999999999998</v>
      </c>
      <c r="M30" s="66">
        <f t="shared" si="4"/>
        <v>16</v>
      </c>
      <c r="N30" s="65">
        <f>VLOOKUP($A30,'Return Data'!$B$7:$R$2843,17,0)</f>
        <v>9.4049999999999994</v>
      </c>
      <c r="O30" s="66">
        <f t="shared" si="5"/>
        <v>7</v>
      </c>
      <c r="P30" s="65">
        <f>VLOOKUP($A30,'Return Data'!$B$7:$R$2843,14,0)</f>
        <v>12.4809</v>
      </c>
      <c r="Q30" s="66">
        <f t="shared" si="6"/>
        <v>1</v>
      </c>
      <c r="R30" s="65">
        <f>VLOOKUP($A30,'Return Data'!$B$7:$R$2843,16,0)</f>
        <v>10.401899999999999</v>
      </c>
      <c r="S30" s="67">
        <f t="shared" si="7"/>
        <v>3</v>
      </c>
    </row>
    <row r="31" spans="1:19" x14ac:dyDescent="0.3">
      <c r="A31" s="82" t="s">
        <v>873</v>
      </c>
      <c r="B31" s="64">
        <f>VLOOKUP($A31,'Return Data'!$B$7:$R$2843,3,0)</f>
        <v>44365</v>
      </c>
      <c r="C31" s="65">
        <f>VLOOKUP($A31,'Return Data'!$B$7:$R$2843,4,0)</f>
        <v>51.251600000000003</v>
      </c>
      <c r="D31" s="65">
        <f>VLOOKUP($A31,'Return Data'!$B$7:$R$2843,9,0)</f>
        <v>2.7170999999999998</v>
      </c>
      <c r="E31" s="66">
        <f t="shared" si="0"/>
        <v>11</v>
      </c>
      <c r="F31" s="65">
        <f>VLOOKUP($A31,'Return Data'!$B$7:$R$2843,10,0)</f>
        <v>11.876200000000001</v>
      </c>
      <c r="G31" s="66">
        <f t="shared" si="1"/>
        <v>4</v>
      </c>
      <c r="H31" s="65">
        <f>VLOOKUP($A31,'Return Data'!$B$7:$R$2843,11,0)</f>
        <v>1.1981999999999999</v>
      </c>
      <c r="I31" s="66">
        <f t="shared" si="2"/>
        <v>20</v>
      </c>
      <c r="J31" s="65">
        <f>VLOOKUP($A31,'Return Data'!$B$7:$R$2843,12,0)</f>
        <v>4.3090000000000002</v>
      </c>
      <c r="K31" s="66">
        <f t="shared" si="3"/>
        <v>17</v>
      </c>
      <c r="L31" s="65">
        <f>VLOOKUP($A31,'Return Data'!$B$7:$R$2843,13,0)</f>
        <v>4.0111999999999997</v>
      </c>
      <c r="M31" s="66">
        <f t="shared" si="4"/>
        <v>18</v>
      </c>
      <c r="N31" s="65">
        <f>VLOOKUP($A31,'Return Data'!$B$7:$R$2843,17,0)</f>
        <v>8.4454999999999991</v>
      </c>
      <c r="O31" s="66">
        <f t="shared" si="5"/>
        <v>14</v>
      </c>
      <c r="P31" s="65">
        <f>VLOOKUP($A31,'Return Data'!$B$7:$R$2843,14,0)</f>
        <v>10.656599999999999</v>
      </c>
      <c r="Q31" s="66">
        <f t="shared" si="6"/>
        <v>13</v>
      </c>
      <c r="R31" s="65">
        <f>VLOOKUP($A31,'Return Data'!$B$7:$R$2843,16,0)</f>
        <v>10.0771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2.6940708333333334</v>
      </c>
      <c r="E33" s="88"/>
      <c r="F33" s="89">
        <f>AVERAGE(F8:F31)</f>
        <v>10.158520833333336</v>
      </c>
      <c r="G33" s="88"/>
      <c r="H33" s="89">
        <f>AVERAGE(H8:H31)</f>
        <v>2.2900208333333332</v>
      </c>
      <c r="I33" s="88"/>
      <c r="J33" s="89">
        <f>AVERAGE(J8:J31)</f>
        <v>4.9294416666666665</v>
      </c>
      <c r="K33" s="88"/>
      <c r="L33" s="89">
        <f>AVERAGE(L8:L31)</f>
        <v>4.4172416666666665</v>
      </c>
      <c r="M33" s="88"/>
      <c r="N33" s="89">
        <f>AVERAGE(N8:N31)</f>
        <v>8.4282374999999998</v>
      </c>
      <c r="O33" s="88"/>
      <c r="P33" s="89">
        <f>AVERAGE(P8:P31)</f>
        <v>10.318062500000002</v>
      </c>
      <c r="Q33" s="88"/>
      <c r="R33" s="89">
        <f>AVERAGE(R8:R31)</f>
        <v>9.2135041666666666</v>
      </c>
      <c r="S33" s="90"/>
    </row>
    <row r="34" spans="1:19" x14ac:dyDescent="0.3">
      <c r="A34" s="87" t="s">
        <v>28</v>
      </c>
      <c r="B34" s="88"/>
      <c r="C34" s="88"/>
      <c r="D34" s="89">
        <f>MIN(D8:D31)</f>
        <v>-1.4621</v>
      </c>
      <c r="E34" s="88"/>
      <c r="F34" s="89">
        <f>MIN(F8:F31)</f>
        <v>6.5069999999999997</v>
      </c>
      <c r="G34" s="88"/>
      <c r="H34" s="89">
        <f>MIN(H8:H31)</f>
        <v>0.22639999999999999</v>
      </c>
      <c r="I34" s="88"/>
      <c r="J34" s="89">
        <f>MIN(J8:J31)</f>
        <v>3.0461999999999998</v>
      </c>
      <c r="K34" s="88"/>
      <c r="L34" s="89">
        <f>MIN(L8:L31)</f>
        <v>2.3056999999999999</v>
      </c>
      <c r="M34" s="88"/>
      <c r="N34" s="89">
        <f>MIN(N8:N31)</f>
        <v>5.6641000000000004</v>
      </c>
      <c r="O34" s="88"/>
      <c r="P34" s="89">
        <f>MIN(P8:P31)</f>
        <v>8.5052000000000003</v>
      </c>
      <c r="Q34" s="88"/>
      <c r="R34" s="89">
        <f>MIN(R8:R31)</f>
        <v>7.3383000000000003</v>
      </c>
      <c r="S34" s="90"/>
    </row>
    <row r="35" spans="1:19" ht="15" thickBot="1" x14ac:dyDescent="0.35">
      <c r="A35" s="91" t="s">
        <v>29</v>
      </c>
      <c r="B35" s="92"/>
      <c r="C35" s="92"/>
      <c r="D35" s="93">
        <f>MAX(D8:D31)</f>
        <v>6.7659000000000002</v>
      </c>
      <c r="E35" s="92"/>
      <c r="F35" s="93">
        <f>MAX(F8:F31)</f>
        <v>14.7166</v>
      </c>
      <c r="G35" s="92"/>
      <c r="H35" s="93">
        <f>MAX(H8:H31)</f>
        <v>4.6444999999999999</v>
      </c>
      <c r="I35" s="92"/>
      <c r="J35" s="93">
        <f>MAX(J8:J31)</f>
        <v>7.7525000000000004</v>
      </c>
      <c r="K35" s="92"/>
      <c r="L35" s="93">
        <f>MAX(L8:L31)</f>
        <v>7.4728000000000003</v>
      </c>
      <c r="M35" s="92"/>
      <c r="N35" s="93">
        <f>MAX(N8:N31)</f>
        <v>9.9870999999999999</v>
      </c>
      <c r="O35" s="92"/>
      <c r="P35" s="93">
        <f>MAX(P8:P31)</f>
        <v>12.4809</v>
      </c>
      <c r="Q35" s="92"/>
      <c r="R35" s="93">
        <f>MAX(R8:R31)</f>
        <v>10.7218</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44365</v>
      </c>
      <c r="C8" s="65">
        <f>VLOOKUP($A8,'Return Data'!$B$7:$R$2843,4,0)</f>
        <v>64.344499999999996</v>
      </c>
      <c r="D8" s="65">
        <f>VLOOKUP($A8,'Return Data'!$B$7:$R$2843,9,0)</f>
        <v>6.1121999999999996</v>
      </c>
      <c r="E8" s="66">
        <f>RANK(D8,D$8:D$34,0)</f>
        <v>1</v>
      </c>
      <c r="F8" s="65">
        <f>VLOOKUP($A8,'Return Data'!$B$7:$R$2843,10,0)</f>
        <v>13.2021</v>
      </c>
      <c r="G8" s="66">
        <f>RANK(F8,F$8:F$34,0)</f>
        <v>2</v>
      </c>
      <c r="H8" s="65">
        <f>VLOOKUP($A8,'Return Data'!$B$7:$R$2843,11,0)</f>
        <v>3.1011000000000002</v>
      </c>
      <c r="I8" s="66">
        <f>RANK(H8,H$8:H$34,0)</f>
        <v>4</v>
      </c>
      <c r="J8" s="65">
        <f>VLOOKUP($A8,'Return Data'!$B$7:$R$2843,12,0)</f>
        <v>5.1932999999999998</v>
      </c>
      <c r="K8" s="66">
        <f>RANK(J8,J$8:J$34,0)</f>
        <v>5</v>
      </c>
      <c r="L8" s="65">
        <f>VLOOKUP($A8,'Return Data'!$B$7:$R$2843,13,0)</f>
        <v>4.492</v>
      </c>
      <c r="M8" s="66">
        <f>RANK(L8,L$8:L$34,0)</f>
        <v>6</v>
      </c>
      <c r="N8" s="65">
        <f>VLOOKUP($A8,'Return Data'!$B$7:$R$2843,17,0)</f>
        <v>8.4428000000000001</v>
      </c>
      <c r="O8" s="66">
        <f>RANK(N8,N$8:N$34,0)</f>
        <v>10</v>
      </c>
      <c r="P8" s="65">
        <f>VLOOKUP($A8,'Return Data'!$B$7:$R$2843,14,0)</f>
        <v>10.2888</v>
      </c>
      <c r="Q8" s="66">
        <f>RANK(P8,P$8:P$34,0)</f>
        <v>10</v>
      </c>
      <c r="R8" s="65">
        <f>VLOOKUP($A8,'Return Data'!$B$7:$R$2843,16,0)</f>
        <v>8.9573</v>
      </c>
      <c r="S8" s="67">
        <f>RANK(R8,R$8:R$34,0)</f>
        <v>8</v>
      </c>
    </row>
    <row r="9" spans="1:19" x14ac:dyDescent="0.3">
      <c r="A9" s="82" t="s">
        <v>1348</v>
      </c>
      <c r="B9" s="64">
        <f>VLOOKUP($A9,'Return Data'!$B$7:$R$2843,3,0)</f>
        <v>44365</v>
      </c>
      <c r="C9" s="65">
        <f>VLOOKUP($A9,'Return Data'!$B$7:$R$2843,4,0)</f>
        <v>19.991499999999998</v>
      </c>
      <c r="D9" s="65">
        <f>VLOOKUP($A9,'Return Data'!$B$7:$R$2843,9,0)</f>
        <v>0.94899999999999995</v>
      </c>
      <c r="E9" s="66">
        <f t="shared" ref="E9:E34" si="0">RANK(D9,D$8:D$34,0)</f>
        <v>23</v>
      </c>
      <c r="F9" s="65">
        <f>VLOOKUP($A9,'Return Data'!$B$7:$R$2843,10,0)</f>
        <v>5.8971</v>
      </c>
      <c r="G9" s="66">
        <f t="shared" ref="G9:G34" si="1">RANK(F9,F$8:F$34,0)</f>
        <v>26</v>
      </c>
      <c r="H9" s="65">
        <f>VLOOKUP($A9,'Return Data'!$B$7:$R$2843,11,0)</f>
        <v>2.0205000000000002</v>
      </c>
      <c r="I9" s="66">
        <f t="shared" ref="I9:I34" si="2">RANK(H9,H$8:H$34,0)</f>
        <v>13</v>
      </c>
      <c r="J9" s="65">
        <f>VLOOKUP($A9,'Return Data'!$B$7:$R$2843,12,0)</f>
        <v>5.0469999999999997</v>
      </c>
      <c r="K9" s="66">
        <f t="shared" ref="K9:K34" si="3">RANK(J9,J$8:J$34,0)</f>
        <v>8</v>
      </c>
      <c r="L9" s="65">
        <f>VLOOKUP($A9,'Return Data'!$B$7:$R$2843,13,0)</f>
        <v>4.9671000000000003</v>
      </c>
      <c r="M9" s="66">
        <f t="shared" ref="M9:M34" si="4">RANK(L9,L$8:L$34,0)</f>
        <v>2</v>
      </c>
      <c r="N9" s="65">
        <f>VLOOKUP($A9,'Return Data'!$B$7:$R$2843,17,0)</f>
        <v>9.3076000000000008</v>
      </c>
      <c r="O9" s="66">
        <f t="shared" ref="O9:O34" si="5">RANK(N9,N$8:N$34,0)</f>
        <v>3</v>
      </c>
      <c r="P9" s="65">
        <f>VLOOKUP($A9,'Return Data'!$B$7:$R$2843,14,0)</f>
        <v>10.5472</v>
      </c>
      <c r="Q9" s="66">
        <f t="shared" ref="Q9:Q34" si="6">RANK(P9,P$8:P$34,0)</f>
        <v>6</v>
      </c>
      <c r="R9" s="65">
        <f>VLOOKUP($A9,'Return Data'!$B$7:$R$2843,16,0)</f>
        <v>7.6407999999999996</v>
      </c>
      <c r="S9" s="67">
        <f t="shared" ref="S9:S34" si="7">RANK(R9,R$8:R$34,0)</f>
        <v>20</v>
      </c>
    </row>
    <row r="10" spans="1:19" x14ac:dyDescent="0.3">
      <c r="A10" s="82" t="s">
        <v>1349</v>
      </c>
      <c r="B10" s="64">
        <f>VLOOKUP($A10,'Return Data'!$B$7:$R$2843,3,0)</f>
        <v>44365</v>
      </c>
      <c r="C10" s="65">
        <f>VLOOKUP($A10,'Return Data'!$B$7:$R$2843,4,0)</f>
        <v>33.534199999999998</v>
      </c>
      <c r="D10" s="65">
        <f>VLOOKUP($A10,'Return Data'!$B$7:$R$2843,9,0)</f>
        <v>3.0485000000000002</v>
      </c>
      <c r="E10" s="66">
        <f t="shared" si="0"/>
        <v>8</v>
      </c>
      <c r="F10" s="65">
        <f>VLOOKUP($A10,'Return Data'!$B$7:$R$2843,10,0)</f>
        <v>10.1435</v>
      </c>
      <c r="G10" s="66">
        <f t="shared" si="1"/>
        <v>13</v>
      </c>
      <c r="H10" s="65">
        <f>VLOOKUP($A10,'Return Data'!$B$7:$R$2843,11,0)</f>
        <v>0.73229999999999995</v>
      </c>
      <c r="I10" s="66">
        <f t="shared" si="2"/>
        <v>24</v>
      </c>
      <c r="J10" s="65">
        <f>VLOOKUP($A10,'Return Data'!$B$7:$R$2843,12,0)</f>
        <v>3.5825</v>
      </c>
      <c r="K10" s="66">
        <f t="shared" si="3"/>
        <v>21</v>
      </c>
      <c r="L10" s="65">
        <f>VLOOKUP($A10,'Return Data'!$B$7:$R$2843,13,0)</f>
        <v>3.3254999999999999</v>
      </c>
      <c r="M10" s="66">
        <f t="shared" si="4"/>
        <v>19</v>
      </c>
      <c r="N10" s="65">
        <f>VLOOKUP($A10,'Return Data'!$B$7:$R$2843,17,0)</f>
        <v>6.3891999999999998</v>
      </c>
      <c r="O10" s="66">
        <f t="shared" si="5"/>
        <v>23</v>
      </c>
      <c r="P10" s="65">
        <f>VLOOKUP($A10,'Return Data'!$B$7:$R$2843,14,0)</f>
        <v>8.4901</v>
      </c>
      <c r="Q10" s="66">
        <f t="shared" si="6"/>
        <v>21</v>
      </c>
      <c r="R10" s="65">
        <f>VLOOKUP($A10,'Return Data'!$B$7:$R$2843,16,0)</f>
        <v>6.4847000000000001</v>
      </c>
      <c r="S10" s="67">
        <f t="shared" si="7"/>
        <v>26</v>
      </c>
    </row>
    <row r="11" spans="1:19" x14ac:dyDescent="0.3">
      <c r="A11" s="82" t="s">
        <v>1352</v>
      </c>
      <c r="B11" s="64">
        <f>VLOOKUP($A11,'Return Data'!$B$7:$R$2843,3,0)</f>
        <v>44365</v>
      </c>
      <c r="C11" s="65">
        <f>VLOOKUP($A11,'Return Data'!$B$7:$R$2843,4,0)</f>
        <v>60.456899999999997</v>
      </c>
      <c r="D11" s="65">
        <f>VLOOKUP($A11,'Return Data'!$B$7:$R$2843,9,0)</f>
        <v>1.9565999999999999</v>
      </c>
      <c r="E11" s="66">
        <f t="shared" si="0"/>
        <v>18</v>
      </c>
      <c r="F11" s="65">
        <f>VLOOKUP($A11,'Return Data'!$B$7:$R$2843,10,0)</f>
        <v>5.8236999999999997</v>
      </c>
      <c r="G11" s="66">
        <f t="shared" si="1"/>
        <v>27</v>
      </c>
      <c r="H11" s="65">
        <f>VLOOKUP($A11,'Return Data'!$B$7:$R$2843,11,0)</f>
        <v>1.0625</v>
      </c>
      <c r="I11" s="66">
        <f t="shared" si="2"/>
        <v>16</v>
      </c>
      <c r="J11" s="65">
        <f>VLOOKUP($A11,'Return Data'!$B$7:$R$2843,12,0)</f>
        <v>3.5160999999999998</v>
      </c>
      <c r="K11" s="66">
        <f t="shared" si="3"/>
        <v>23</v>
      </c>
      <c r="L11" s="65">
        <f>VLOOKUP($A11,'Return Data'!$B$7:$R$2843,13,0)</f>
        <v>2.9937</v>
      </c>
      <c r="M11" s="66">
        <f t="shared" si="4"/>
        <v>22</v>
      </c>
      <c r="N11" s="65">
        <f>VLOOKUP($A11,'Return Data'!$B$7:$R$2843,17,0)</f>
        <v>6.6825000000000001</v>
      </c>
      <c r="O11" s="66">
        <f t="shared" si="5"/>
        <v>22</v>
      </c>
      <c r="P11" s="65">
        <f>VLOOKUP($A11,'Return Data'!$B$7:$R$2843,14,0)</f>
        <v>8.3780000000000001</v>
      </c>
      <c r="Q11" s="66">
        <f t="shared" si="6"/>
        <v>22</v>
      </c>
      <c r="R11" s="65">
        <f>VLOOKUP($A11,'Return Data'!$B$7:$R$2843,16,0)</f>
        <v>8.7355999999999998</v>
      </c>
      <c r="S11" s="67">
        <f t="shared" si="7"/>
        <v>9</v>
      </c>
    </row>
    <row r="12" spans="1:19" x14ac:dyDescent="0.3">
      <c r="A12" s="82" t="s">
        <v>1354</v>
      </c>
      <c r="B12" s="64">
        <f>VLOOKUP($A12,'Return Data'!$B$7:$R$2843,3,0)</f>
        <v>44365</v>
      </c>
      <c r="C12" s="65">
        <f>VLOOKUP($A12,'Return Data'!$B$7:$R$2843,4,0)</f>
        <v>74.549400000000006</v>
      </c>
      <c r="D12" s="65">
        <f>VLOOKUP($A12,'Return Data'!$B$7:$R$2843,9,0)</f>
        <v>3.2244000000000002</v>
      </c>
      <c r="E12" s="66">
        <f t="shared" si="0"/>
        <v>7</v>
      </c>
      <c r="F12" s="65">
        <f>VLOOKUP($A12,'Return Data'!$B$7:$R$2843,10,0)</f>
        <v>9.9611000000000001</v>
      </c>
      <c r="G12" s="66">
        <f t="shared" si="1"/>
        <v>14</v>
      </c>
      <c r="H12" s="65">
        <f>VLOOKUP($A12,'Return Data'!$B$7:$R$2843,11,0)</f>
        <v>2.3521000000000001</v>
      </c>
      <c r="I12" s="66">
        <f t="shared" si="2"/>
        <v>10</v>
      </c>
      <c r="J12" s="65">
        <f>VLOOKUP($A12,'Return Data'!$B$7:$R$2843,12,0)</f>
        <v>5.1052</v>
      </c>
      <c r="K12" s="66">
        <f t="shared" si="3"/>
        <v>7</v>
      </c>
      <c r="L12" s="65">
        <f>VLOOKUP($A12,'Return Data'!$B$7:$R$2843,13,0)</f>
        <v>4.5655999999999999</v>
      </c>
      <c r="M12" s="66">
        <f t="shared" si="4"/>
        <v>5</v>
      </c>
      <c r="N12" s="65">
        <f>VLOOKUP($A12,'Return Data'!$B$7:$R$2843,17,0)</f>
        <v>9.2773000000000003</v>
      </c>
      <c r="O12" s="66">
        <f t="shared" si="5"/>
        <v>4</v>
      </c>
      <c r="P12" s="65">
        <f>VLOOKUP($A12,'Return Data'!$B$7:$R$2843,14,0)</f>
        <v>10.891500000000001</v>
      </c>
      <c r="Q12" s="66">
        <f t="shared" si="6"/>
        <v>4</v>
      </c>
      <c r="R12" s="65">
        <f>VLOOKUP($A12,'Return Data'!$B$7:$R$2843,16,0)</f>
        <v>9.6847999999999992</v>
      </c>
      <c r="S12" s="67">
        <f t="shared" si="7"/>
        <v>3</v>
      </c>
    </row>
    <row r="13" spans="1:19" x14ac:dyDescent="0.3">
      <c r="A13" s="82" t="s">
        <v>1356</v>
      </c>
      <c r="B13" s="64">
        <f>VLOOKUP($A13,'Return Data'!$B$7:$R$2843,3,0)</f>
        <v>44365</v>
      </c>
      <c r="C13" s="65">
        <f>VLOOKUP($A13,'Return Data'!$B$7:$R$2843,4,0)</f>
        <v>19.3355</v>
      </c>
      <c r="D13" s="65">
        <f>VLOOKUP($A13,'Return Data'!$B$7:$R$2843,9,0)</f>
        <v>-2.2124000000000001</v>
      </c>
      <c r="E13" s="66">
        <f t="shared" si="0"/>
        <v>27</v>
      </c>
      <c r="F13" s="65">
        <f>VLOOKUP($A13,'Return Data'!$B$7:$R$2843,10,0)</f>
        <v>13.922000000000001</v>
      </c>
      <c r="G13" s="66">
        <f t="shared" si="1"/>
        <v>1</v>
      </c>
      <c r="H13" s="65">
        <f>VLOOKUP($A13,'Return Data'!$B$7:$R$2843,11,0)</f>
        <v>3.9588999999999999</v>
      </c>
      <c r="I13" s="66">
        <f t="shared" si="2"/>
        <v>3</v>
      </c>
      <c r="J13" s="65">
        <f>VLOOKUP($A13,'Return Data'!$B$7:$R$2843,12,0)</f>
        <v>7.1113999999999997</v>
      </c>
      <c r="K13" s="66">
        <f t="shared" si="3"/>
        <v>1</v>
      </c>
      <c r="L13" s="65">
        <f>VLOOKUP($A13,'Return Data'!$B$7:$R$2843,13,0)</f>
        <v>6.8525</v>
      </c>
      <c r="M13" s="66">
        <f t="shared" si="4"/>
        <v>1</v>
      </c>
      <c r="N13" s="65">
        <f>VLOOKUP($A13,'Return Data'!$B$7:$R$2843,17,0)</f>
        <v>9.0347000000000008</v>
      </c>
      <c r="O13" s="66">
        <f t="shared" si="5"/>
        <v>7</v>
      </c>
      <c r="P13" s="65">
        <f>VLOOKUP($A13,'Return Data'!$B$7:$R$2843,14,0)</f>
        <v>10.585699999999999</v>
      </c>
      <c r="Q13" s="66">
        <f t="shared" si="6"/>
        <v>5</v>
      </c>
      <c r="R13" s="65">
        <f>VLOOKUP($A13,'Return Data'!$B$7:$R$2843,16,0)</f>
        <v>9.3882999999999992</v>
      </c>
      <c r="S13" s="67">
        <f t="shared" si="7"/>
        <v>5</v>
      </c>
    </row>
    <row r="14" spans="1:19" x14ac:dyDescent="0.3">
      <c r="A14" s="82" t="s">
        <v>1357</v>
      </c>
      <c r="B14" s="64">
        <f>VLOOKUP($A14,'Return Data'!$B$7:$R$2843,3,0)</f>
        <v>44365</v>
      </c>
      <c r="C14" s="65">
        <f>VLOOKUP($A14,'Return Data'!$B$7:$R$2843,4,0)</f>
        <v>47.656599999999997</v>
      </c>
      <c r="D14" s="65">
        <f>VLOOKUP($A14,'Return Data'!$B$7:$R$2843,9,0)</f>
        <v>1.1375999999999999</v>
      </c>
      <c r="E14" s="66">
        <f t="shared" si="0"/>
        <v>22</v>
      </c>
      <c r="F14" s="65">
        <f>VLOOKUP($A14,'Return Data'!$B$7:$R$2843,10,0)</f>
        <v>9.1357999999999997</v>
      </c>
      <c r="G14" s="66">
        <f t="shared" si="1"/>
        <v>18</v>
      </c>
      <c r="H14" s="65">
        <f>VLOOKUP($A14,'Return Data'!$B$7:$R$2843,11,0)</f>
        <v>0.9556</v>
      </c>
      <c r="I14" s="66">
        <f t="shared" si="2"/>
        <v>17</v>
      </c>
      <c r="J14" s="65">
        <f>VLOOKUP($A14,'Return Data'!$B$7:$R$2843,12,0)</f>
        <v>2.8117999999999999</v>
      </c>
      <c r="K14" s="66">
        <f t="shared" si="3"/>
        <v>25</v>
      </c>
      <c r="L14" s="65">
        <f>VLOOKUP($A14,'Return Data'!$B$7:$R$2843,13,0)</f>
        <v>1.8525</v>
      </c>
      <c r="M14" s="66">
        <f t="shared" si="4"/>
        <v>26</v>
      </c>
      <c r="N14" s="65">
        <f>VLOOKUP($A14,'Return Data'!$B$7:$R$2843,17,0)</f>
        <v>5.1673999999999998</v>
      </c>
      <c r="O14" s="66">
        <f t="shared" si="5"/>
        <v>27</v>
      </c>
      <c r="P14" s="65">
        <f>VLOOKUP($A14,'Return Data'!$B$7:$R$2843,14,0)</f>
        <v>7.8479999999999999</v>
      </c>
      <c r="Q14" s="66">
        <f t="shared" si="6"/>
        <v>26</v>
      </c>
      <c r="R14" s="65">
        <f>VLOOKUP($A14,'Return Data'!$B$7:$R$2843,16,0)</f>
        <v>8.3178000000000001</v>
      </c>
      <c r="S14" s="67">
        <f t="shared" si="7"/>
        <v>13</v>
      </c>
    </row>
    <row r="15" spans="1:19" x14ac:dyDescent="0.3">
      <c r="A15" s="82" t="s">
        <v>1359</v>
      </c>
      <c r="B15" s="64">
        <f>VLOOKUP($A15,'Return Data'!$B$7:$R$2843,3,0)</f>
        <v>44365</v>
      </c>
      <c r="C15" s="65">
        <f>VLOOKUP($A15,'Return Data'!$B$7:$R$2843,4,0)</f>
        <v>43.874299999999998</v>
      </c>
      <c r="D15" s="65">
        <f>VLOOKUP($A15,'Return Data'!$B$7:$R$2843,9,0)</f>
        <v>2.0512000000000001</v>
      </c>
      <c r="E15" s="66">
        <f t="shared" si="0"/>
        <v>17</v>
      </c>
      <c r="F15" s="65">
        <f>VLOOKUP($A15,'Return Data'!$B$7:$R$2843,10,0)</f>
        <v>8.5767000000000007</v>
      </c>
      <c r="G15" s="66">
        <f t="shared" si="1"/>
        <v>20</v>
      </c>
      <c r="H15" s="65">
        <f>VLOOKUP($A15,'Return Data'!$B$7:$R$2843,11,0)</f>
        <v>0.84970000000000001</v>
      </c>
      <c r="I15" s="66">
        <f t="shared" si="2"/>
        <v>22</v>
      </c>
      <c r="J15" s="65">
        <f>VLOOKUP($A15,'Return Data'!$B$7:$R$2843,12,0)</f>
        <v>3.8159999999999998</v>
      </c>
      <c r="K15" s="66">
        <f t="shared" si="3"/>
        <v>19</v>
      </c>
      <c r="L15" s="65">
        <f>VLOOKUP($A15,'Return Data'!$B$7:$R$2843,13,0)</f>
        <v>3.7441</v>
      </c>
      <c r="M15" s="66">
        <f t="shared" si="4"/>
        <v>16</v>
      </c>
      <c r="N15" s="65">
        <f>VLOOKUP($A15,'Return Data'!$B$7:$R$2843,17,0)</f>
        <v>7.0678000000000001</v>
      </c>
      <c r="O15" s="66">
        <f t="shared" si="5"/>
        <v>19</v>
      </c>
      <c r="P15" s="65">
        <f>VLOOKUP($A15,'Return Data'!$B$7:$R$2843,14,0)</f>
        <v>8.1241000000000003</v>
      </c>
      <c r="Q15" s="66">
        <f t="shared" si="6"/>
        <v>23</v>
      </c>
      <c r="R15" s="65">
        <f>VLOOKUP($A15,'Return Data'!$B$7:$R$2843,16,0)</f>
        <v>7.7089999999999996</v>
      </c>
      <c r="S15" s="67">
        <f t="shared" si="7"/>
        <v>19</v>
      </c>
    </row>
    <row r="16" spans="1:19" x14ac:dyDescent="0.3">
      <c r="A16" s="82" t="s">
        <v>1361</v>
      </c>
      <c r="B16" s="64">
        <f>VLOOKUP($A16,'Return Data'!$B$7:$R$2843,3,0)</f>
        <v>44365</v>
      </c>
      <c r="C16" s="65">
        <f>VLOOKUP($A16,'Return Data'!$B$7:$R$2843,4,0)</f>
        <v>78.764200000000002</v>
      </c>
      <c r="D16" s="65">
        <f>VLOOKUP($A16,'Return Data'!$B$7:$R$2843,9,0)</f>
        <v>3.9823</v>
      </c>
      <c r="E16" s="66">
        <f t="shared" si="0"/>
        <v>2</v>
      </c>
      <c r="F16" s="65">
        <f>VLOOKUP($A16,'Return Data'!$B$7:$R$2843,10,0)</f>
        <v>9.9562000000000008</v>
      </c>
      <c r="G16" s="66">
        <f t="shared" si="1"/>
        <v>15</v>
      </c>
      <c r="H16" s="65">
        <f>VLOOKUP($A16,'Return Data'!$B$7:$R$2843,11,0)</f>
        <v>3.0520999999999998</v>
      </c>
      <c r="I16" s="66">
        <f t="shared" si="2"/>
        <v>5</v>
      </c>
      <c r="J16" s="65">
        <f>VLOOKUP($A16,'Return Data'!$B$7:$R$2843,12,0)</f>
        <v>5.2477999999999998</v>
      </c>
      <c r="K16" s="66">
        <f t="shared" si="3"/>
        <v>3</v>
      </c>
      <c r="L16" s="65">
        <f>VLOOKUP($A16,'Return Data'!$B$7:$R$2843,13,0)</f>
        <v>4.5945999999999998</v>
      </c>
      <c r="M16" s="66">
        <f t="shared" si="4"/>
        <v>4</v>
      </c>
      <c r="N16" s="65">
        <f>VLOOKUP($A16,'Return Data'!$B$7:$R$2843,17,0)</f>
        <v>9.2189999999999994</v>
      </c>
      <c r="O16" s="66">
        <f t="shared" si="5"/>
        <v>6</v>
      </c>
      <c r="P16" s="65">
        <f>VLOOKUP($A16,'Return Data'!$B$7:$R$2843,14,0)</f>
        <v>9.8310999999999993</v>
      </c>
      <c r="Q16" s="66">
        <f t="shared" si="6"/>
        <v>15</v>
      </c>
      <c r="R16" s="65">
        <f>VLOOKUP($A16,'Return Data'!$B$7:$R$2843,16,0)</f>
        <v>9.9077999999999999</v>
      </c>
      <c r="S16" s="67">
        <f t="shared" si="7"/>
        <v>2</v>
      </c>
    </row>
    <row r="17" spans="1:19" x14ac:dyDescent="0.3">
      <c r="A17" s="82" t="s">
        <v>1363</v>
      </c>
      <c r="B17" s="64">
        <f>VLOOKUP($A17,'Return Data'!$B$7:$R$2843,3,0)</f>
        <v>44365</v>
      </c>
      <c r="C17" s="65">
        <f>VLOOKUP($A17,'Return Data'!$B$7:$R$2843,4,0)</f>
        <v>17.3003</v>
      </c>
      <c r="D17" s="65">
        <f>VLOOKUP($A17,'Return Data'!$B$7:$R$2843,9,0)</f>
        <v>1.7995000000000001</v>
      </c>
      <c r="E17" s="66">
        <f t="shared" si="0"/>
        <v>19</v>
      </c>
      <c r="F17" s="65">
        <f>VLOOKUP($A17,'Return Data'!$B$7:$R$2843,10,0)</f>
        <v>9.3733000000000004</v>
      </c>
      <c r="G17" s="66">
        <f t="shared" si="1"/>
        <v>16</v>
      </c>
      <c r="H17" s="65">
        <f>VLOOKUP($A17,'Return Data'!$B$7:$R$2843,11,0)</f>
        <v>2.5926999999999998</v>
      </c>
      <c r="I17" s="66">
        <f t="shared" si="2"/>
        <v>8</v>
      </c>
      <c r="J17" s="65">
        <f>VLOOKUP($A17,'Return Data'!$B$7:$R$2843,12,0)</f>
        <v>4.2351999999999999</v>
      </c>
      <c r="K17" s="66">
        <f t="shared" si="3"/>
        <v>17</v>
      </c>
      <c r="L17" s="65">
        <f>VLOOKUP($A17,'Return Data'!$B$7:$R$2843,13,0)</f>
        <v>2.6650999999999998</v>
      </c>
      <c r="M17" s="66">
        <f t="shared" si="4"/>
        <v>24</v>
      </c>
      <c r="N17" s="65">
        <f>VLOOKUP($A17,'Return Data'!$B$7:$R$2843,17,0)</f>
        <v>5.5766999999999998</v>
      </c>
      <c r="O17" s="66">
        <f t="shared" si="5"/>
        <v>25</v>
      </c>
      <c r="P17" s="65">
        <f>VLOOKUP($A17,'Return Data'!$B$7:$R$2843,14,0)</f>
        <v>7.6955999999999998</v>
      </c>
      <c r="Q17" s="66">
        <f t="shared" si="6"/>
        <v>27</v>
      </c>
      <c r="R17" s="65">
        <f>VLOOKUP($A17,'Return Data'!$B$7:$R$2843,16,0)</f>
        <v>6.6645000000000003</v>
      </c>
      <c r="S17" s="67">
        <f t="shared" si="7"/>
        <v>25</v>
      </c>
    </row>
    <row r="18" spans="1:19" x14ac:dyDescent="0.3">
      <c r="A18" s="82" t="s">
        <v>1366</v>
      </c>
      <c r="B18" s="64">
        <f>VLOOKUP($A18,'Return Data'!$B$7:$R$2843,3,0)</f>
        <v>44365</v>
      </c>
      <c r="C18" s="65">
        <f>VLOOKUP($A18,'Return Data'!$B$7:$R$2843,4,0)</f>
        <v>27.944900000000001</v>
      </c>
      <c r="D18" s="65">
        <f>VLOOKUP($A18,'Return Data'!$B$7:$R$2843,9,0)</f>
        <v>2.6816</v>
      </c>
      <c r="E18" s="66">
        <f t="shared" si="0"/>
        <v>13</v>
      </c>
      <c r="F18" s="65">
        <f>VLOOKUP($A18,'Return Data'!$B$7:$R$2843,10,0)</f>
        <v>10.6449</v>
      </c>
      <c r="G18" s="66">
        <f t="shared" si="1"/>
        <v>9</v>
      </c>
      <c r="H18" s="65">
        <f>VLOOKUP($A18,'Return Data'!$B$7:$R$2843,11,0)</f>
        <v>0.8982</v>
      </c>
      <c r="I18" s="66">
        <f t="shared" si="2"/>
        <v>19</v>
      </c>
      <c r="J18" s="65">
        <f>VLOOKUP($A18,'Return Data'!$B$7:$R$2843,12,0)</f>
        <v>4.6036999999999999</v>
      </c>
      <c r="K18" s="66">
        <f t="shared" si="3"/>
        <v>12</v>
      </c>
      <c r="L18" s="65">
        <f>VLOOKUP($A18,'Return Data'!$B$7:$R$2843,13,0)</f>
        <v>4.2004999999999999</v>
      </c>
      <c r="M18" s="66">
        <f t="shared" si="4"/>
        <v>9</v>
      </c>
      <c r="N18" s="65">
        <f>VLOOKUP($A18,'Return Data'!$B$7:$R$2843,17,0)</f>
        <v>9.3263999999999996</v>
      </c>
      <c r="O18" s="66">
        <f t="shared" si="5"/>
        <v>2</v>
      </c>
      <c r="P18" s="65">
        <f>VLOOKUP($A18,'Return Data'!$B$7:$R$2843,14,0)</f>
        <v>11.404400000000001</v>
      </c>
      <c r="Q18" s="66">
        <f t="shared" si="6"/>
        <v>3</v>
      </c>
      <c r="R18" s="65">
        <f>VLOOKUP($A18,'Return Data'!$B$7:$R$2843,16,0)</f>
        <v>8.5418000000000003</v>
      </c>
      <c r="S18" s="67">
        <f t="shared" si="7"/>
        <v>12</v>
      </c>
    </row>
    <row r="19" spans="1:19" x14ac:dyDescent="0.3">
      <c r="A19" s="82" t="s">
        <v>1367</v>
      </c>
      <c r="B19" s="64">
        <f>VLOOKUP($A19,'Return Data'!$B$7:$R$2843,3,0)</f>
        <v>44365</v>
      </c>
      <c r="C19" s="65">
        <f>VLOOKUP($A19,'Return Data'!$B$7:$R$2843,4,0)</f>
        <v>2253.569</v>
      </c>
      <c r="D19" s="65">
        <f>VLOOKUP($A19,'Return Data'!$B$7:$R$2843,9,0)</f>
        <v>0.4214</v>
      </c>
      <c r="E19" s="66">
        <f t="shared" si="0"/>
        <v>24</v>
      </c>
      <c r="F19" s="65">
        <f>VLOOKUP($A19,'Return Data'!$B$7:$R$2843,10,0)</f>
        <v>6.5461</v>
      </c>
      <c r="G19" s="66">
        <f t="shared" si="1"/>
        <v>25</v>
      </c>
      <c r="H19" s="65">
        <f>VLOOKUP($A19,'Return Data'!$B$7:$R$2843,11,0)</f>
        <v>-0.1074</v>
      </c>
      <c r="I19" s="66">
        <f t="shared" si="2"/>
        <v>25</v>
      </c>
      <c r="J19" s="65">
        <f>VLOOKUP($A19,'Return Data'!$B$7:$R$2843,12,0)</f>
        <v>2.2599</v>
      </c>
      <c r="K19" s="66">
        <f t="shared" si="3"/>
        <v>27</v>
      </c>
      <c r="L19" s="65">
        <f>VLOOKUP($A19,'Return Data'!$B$7:$R$2843,13,0)</f>
        <v>1.5803</v>
      </c>
      <c r="M19" s="66">
        <f t="shared" si="4"/>
        <v>27</v>
      </c>
      <c r="N19" s="65">
        <f>VLOOKUP($A19,'Return Data'!$B$7:$R$2843,17,0)</f>
        <v>5.2068000000000003</v>
      </c>
      <c r="O19" s="66">
        <f t="shared" si="5"/>
        <v>26</v>
      </c>
      <c r="P19" s="65">
        <f>VLOOKUP($A19,'Return Data'!$B$7:$R$2843,14,0)</f>
        <v>8.0607000000000006</v>
      </c>
      <c r="Q19" s="66">
        <f t="shared" si="6"/>
        <v>25</v>
      </c>
      <c r="R19" s="65">
        <f>VLOOKUP($A19,'Return Data'!$B$7:$R$2843,16,0)</f>
        <v>6.2683</v>
      </c>
      <c r="S19" s="67">
        <f t="shared" si="7"/>
        <v>27</v>
      </c>
    </row>
    <row r="20" spans="1:19" x14ac:dyDescent="0.3">
      <c r="A20" s="82" t="s">
        <v>1370</v>
      </c>
      <c r="B20" s="64">
        <f>VLOOKUP($A20,'Return Data'!$B$7:$R$2843,3,0)</f>
        <v>44365</v>
      </c>
      <c r="C20" s="65">
        <f>VLOOKUP($A20,'Return Data'!$B$7:$R$2843,4,0)</f>
        <v>76.593900000000005</v>
      </c>
      <c r="D20" s="65">
        <f>VLOOKUP($A20,'Return Data'!$B$7:$R$2843,9,0)</f>
        <v>1.4806999999999999</v>
      </c>
      <c r="E20" s="66">
        <f t="shared" si="0"/>
        <v>20</v>
      </c>
      <c r="F20" s="65">
        <f>VLOOKUP($A20,'Return Data'!$B$7:$R$2843,10,0)</f>
        <v>9.1475000000000009</v>
      </c>
      <c r="G20" s="66">
        <f t="shared" si="1"/>
        <v>17</v>
      </c>
      <c r="H20" s="65">
        <f>VLOOKUP($A20,'Return Data'!$B$7:$R$2843,11,0)</f>
        <v>0.85299999999999998</v>
      </c>
      <c r="I20" s="66">
        <f t="shared" si="2"/>
        <v>21</v>
      </c>
      <c r="J20" s="65">
        <f>VLOOKUP($A20,'Return Data'!$B$7:$R$2843,12,0)</f>
        <v>4.8959000000000001</v>
      </c>
      <c r="K20" s="66">
        <f t="shared" si="3"/>
        <v>9</v>
      </c>
      <c r="L20" s="65">
        <f>VLOOKUP($A20,'Return Data'!$B$7:$R$2843,13,0)</f>
        <v>3.9022000000000001</v>
      </c>
      <c r="M20" s="66">
        <f t="shared" si="4"/>
        <v>14</v>
      </c>
      <c r="N20" s="65">
        <f>VLOOKUP($A20,'Return Data'!$B$7:$R$2843,17,0)</f>
        <v>8.1533999999999995</v>
      </c>
      <c r="O20" s="66">
        <f t="shared" si="5"/>
        <v>12</v>
      </c>
      <c r="P20" s="65">
        <f>VLOOKUP($A20,'Return Data'!$B$7:$R$2843,14,0)</f>
        <v>9.7584</v>
      </c>
      <c r="Q20" s="66">
        <f t="shared" si="6"/>
        <v>16</v>
      </c>
      <c r="R20" s="65">
        <f>VLOOKUP($A20,'Return Data'!$B$7:$R$2843,16,0)</f>
        <v>9.4771999999999998</v>
      </c>
      <c r="S20" s="67">
        <f t="shared" si="7"/>
        <v>4</v>
      </c>
    </row>
    <row r="21" spans="1:19" x14ac:dyDescent="0.3">
      <c r="A21" s="82" t="s">
        <v>1372</v>
      </c>
      <c r="B21" s="64">
        <f>VLOOKUP($A21,'Return Data'!$B$7:$R$2843,3,0)</f>
        <v>44365</v>
      </c>
      <c r="C21" s="65">
        <f>VLOOKUP($A21,'Return Data'!$B$7:$R$2843,4,0)</f>
        <v>54.005800000000001</v>
      </c>
      <c r="D21" s="65">
        <f>VLOOKUP($A21,'Return Data'!$B$7:$R$2843,9,0)</f>
        <v>-0.18090000000000001</v>
      </c>
      <c r="E21" s="66">
        <f t="shared" si="0"/>
        <v>25</v>
      </c>
      <c r="F21" s="65">
        <f>VLOOKUP($A21,'Return Data'!$B$7:$R$2843,10,0)</f>
        <v>7.7839999999999998</v>
      </c>
      <c r="G21" s="66">
        <f t="shared" si="1"/>
        <v>22</v>
      </c>
      <c r="H21" s="65">
        <f>VLOOKUP($A21,'Return Data'!$B$7:$R$2843,11,0)</f>
        <v>-0.80520000000000003</v>
      </c>
      <c r="I21" s="66">
        <f t="shared" si="2"/>
        <v>27</v>
      </c>
      <c r="J21" s="65">
        <f>VLOOKUP($A21,'Return Data'!$B$7:$R$2843,12,0)</f>
        <v>2.9935</v>
      </c>
      <c r="K21" s="66">
        <f t="shared" si="3"/>
        <v>24</v>
      </c>
      <c r="L21" s="65">
        <f>VLOOKUP($A21,'Return Data'!$B$7:$R$2843,13,0)</f>
        <v>3.1937000000000002</v>
      </c>
      <c r="M21" s="66">
        <f t="shared" si="4"/>
        <v>21</v>
      </c>
      <c r="N21" s="65">
        <f>VLOOKUP($A21,'Return Data'!$B$7:$R$2843,17,0)</f>
        <v>6.6951999999999998</v>
      </c>
      <c r="O21" s="66">
        <f t="shared" si="5"/>
        <v>21</v>
      </c>
      <c r="P21" s="65">
        <f>VLOOKUP($A21,'Return Data'!$B$7:$R$2843,14,0)</f>
        <v>8.1106999999999996</v>
      </c>
      <c r="Q21" s="66">
        <f t="shared" si="6"/>
        <v>24</v>
      </c>
      <c r="R21" s="65">
        <f>VLOOKUP($A21,'Return Data'!$B$7:$R$2843,16,0)</f>
        <v>8.2658000000000005</v>
      </c>
      <c r="S21" s="67">
        <f t="shared" si="7"/>
        <v>15</v>
      </c>
    </row>
    <row r="22" spans="1:19" x14ac:dyDescent="0.3">
      <c r="A22" s="82" t="s">
        <v>1374</v>
      </c>
      <c r="B22" s="64">
        <f>VLOOKUP($A22,'Return Data'!$B$7:$R$2843,3,0)</f>
        <v>44365</v>
      </c>
      <c r="C22" s="65">
        <f>VLOOKUP($A22,'Return Data'!$B$7:$R$2843,4,0)</f>
        <v>48.610300000000002</v>
      </c>
      <c r="D22" s="65">
        <f>VLOOKUP($A22,'Return Data'!$B$7:$R$2843,9,0)</f>
        <v>2.758</v>
      </c>
      <c r="E22" s="66">
        <f t="shared" si="0"/>
        <v>11</v>
      </c>
      <c r="F22" s="65">
        <f>VLOOKUP($A22,'Return Data'!$B$7:$R$2843,10,0)</f>
        <v>8.6753999999999998</v>
      </c>
      <c r="G22" s="66">
        <f t="shared" si="1"/>
        <v>19</v>
      </c>
      <c r="H22" s="65">
        <f>VLOOKUP($A22,'Return Data'!$B$7:$R$2843,11,0)</f>
        <v>2.2625999999999999</v>
      </c>
      <c r="I22" s="66">
        <f t="shared" si="2"/>
        <v>11</v>
      </c>
      <c r="J22" s="65">
        <f>VLOOKUP($A22,'Return Data'!$B$7:$R$2843,12,0)</f>
        <v>4.6993999999999998</v>
      </c>
      <c r="K22" s="66">
        <f t="shared" si="3"/>
        <v>11</v>
      </c>
      <c r="L22" s="65">
        <f>VLOOKUP($A22,'Return Data'!$B$7:$R$2843,13,0)</f>
        <v>4.2247000000000003</v>
      </c>
      <c r="M22" s="66">
        <f t="shared" si="4"/>
        <v>8</v>
      </c>
      <c r="N22" s="65">
        <f>VLOOKUP($A22,'Return Data'!$B$7:$R$2843,17,0)</f>
        <v>8.1730999999999998</v>
      </c>
      <c r="O22" s="66">
        <f t="shared" si="5"/>
        <v>11</v>
      </c>
      <c r="P22" s="65">
        <f>VLOOKUP($A22,'Return Data'!$B$7:$R$2843,14,0)</f>
        <v>9.8833000000000002</v>
      </c>
      <c r="Q22" s="66">
        <f t="shared" si="6"/>
        <v>14</v>
      </c>
      <c r="R22" s="65">
        <f>VLOOKUP($A22,'Return Data'!$B$7:$R$2843,16,0)</f>
        <v>7.6071999999999997</v>
      </c>
      <c r="S22" s="67">
        <f t="shared" si="7"/>
        <v>21</v>
      </c>
    </row>
    <row r="23" spans="1:19" x14ac:dyDescent="0.3">
      <c r="A23" s="82" t="s">
        <v>1375</v>
      </c>
      <c r="B23" s="64">
        <f>VLOOKUP($A23,'Return Data'!$B$7:$R$2843,3,0)</f>
        <v>44365</v>
      </c>
      <c r="C23" s="65">
        <f>VLOOKUP($A23,'Return Data'!$B$7:$R$2843,4,0)</f>
        <v>30.4023</v>
      </c>
      <c r="D23" s="65">
        <f>VLOOKUP($A23,'Return Data'!$B$7:$R$2843,9,0)</f>
        <v>1.2833000000000001</v>
      </c>
      <c r="E23" s="66">
        <f t="shared" si="0"/>
        <v>21</v>
      </c>
      <c r="F23" s="65">
        <f>VLOOKUP($A23,'Return Data'!$B$7:$R$2843,10,0)</f>
        <v>10.187099999999999</v>
      </c>
      <c r="G23" s="66">
        <f t="shared" si="1"/>
        <v>12</v>
      </c>
      <c r="H23" s="65">
        <f>VLOOKUP($A23,'Return Data'!$B$7:$R$2843,11,0)</f>
        <v>0.80400000000000005</v>
      </c>
      <c r="I23" s="66">
        <f t="shared" si="2"/>
        <v>23</v>
      </c>
      <c r="J23" s="65">
        <f>VLOOKUP($A23,'Return Data'!$B$7:$R$2843,12,0)</f>
        <v>3.5491999999999999</v>
      </c>
      <c r="K23" s="66">
        <f t="shared" si="3"/>
        <v>22</v>
      </c>
      <c r="L23" s="65">
        <f>VLOOKUP($A23,'Return Data'!$B$7:$R$2843,13,0)</f>
        <v>3.2035</v>
      </c>
      <c r="M23" s="66">
        <f t="shared" si="4"/>
        <v>20</v>
      </c>
      <c r="N23" s="65">
        <f>VLOOKUP($A23,'Return Data'!$B$7:$R$2843,17,0)</f>
        <v>7.8494000000000002</v>
      </c>
      <c r="O23" s="66">
        <f t="shared" si="5"/>
        <v>15</v>
      </c>
      <c r="P23" s="65">
        <f>VLOOKUP($A23,'Return Data'!$B$7:$R$2843,14,0)</f>
        <v>10.205</v>
      </c>
      <c r="Q23" s="66">
        <f t="shared" si="6"/>
        <v>12</v>
      </c>
      <c r="R23" s="65">
        <f>VLOOKUP($A23,'Return Data'!$B$7:$R$2843,16,0)</f>
        <v>9.0532000000000004</v>
      </c>
      <c r="S23" s="67">
        <f t="shared" si="7"/>
        <v>6</v>
      </c>
    </row>
    <row r="24" spans="1:19" x14ac:dyDescent="0.3">
      <c r="A24" s="82" t="s">
        <v>1377</v>
      </c>
      <c r="B24" s="64">
        <f>VLOOKUP($A24,'Return Data'!$B$7:$R$2843,3,0)</f>
        <v>44365</v>
      </c>
      <c r="C24" s="65">
        <f>VLOOKUP($A24,'Return Data'!$B$7:$R$2843,4,0)</f>
        <v>24.1999</v>
      </c>
      <c r="D24" s="65">
        <f>VLOOKUP($A24,'Return Data'!$B$7:$R$2843,9,0)</f>
        <v>2.9314</v>
      </c>
      <c r="E24" s="66">
        <f t="shared" si="0"/>
        <v>9</v>
      </c>
      <c r="F24" s="65">
        <f>VLOOKUP($A24,'Return Data'!$B$7:$R$2843,10,0)</f>
        <v>10.196999999999999</v>
      </c>
      <c r="G24" s="66">
        <f t="shared" si="1"/>
        <v>11</v>
      </c>
      <c r="H24" s="65">
        <f>VLOOKUP($A24,'Return Data'!$B$7:$R$2843,11,0)</f>
        <v>2.8868</v>
      </c>
      <c r="I24" s="66">
        <f t="shared" si="2"/>
        <v>6</v>
      </c>
      <c r="J24" s="65">
        <f>VLOOKUP($A24,'Return Data'!$B$7:$R$2843,12,0)</f>
        <v>4.3178999999999998</v>
      </c>
      <c r="K24" s="66">
        <f t="shared" si="3"/>
        <v>15</v>
      </c>
      <c r="L24" s="65">
        <f>VLOOKUP($A24,'Return Data'!$B$7:$R$2843,13,0)</f>
        <v>4.0998999999999999</v>
      </c>
      <c r="M24" s="66">
        <f t="shared" si="4"/>
        <v>11</v>
      </c>
      <c r="N24" s="65">
        <f>VLOOKUP($A24,'Return Data'!$B$7:$R$2843,17,0)</f>
        <v>6.8718000000000004</v>
      </c>
      <c r="O24" s="66">
        <f t="shared" si="5"/>
        <v>20</v>
      </c>
      <c r="P24" s="65">
        <f>VLOOKUP($A24,'Return Data'!$B$7:$R$2843,14,0)</f>
        <v>8.7154000000000007</v>
      </c>
      <c r="Q24" s="66">
        <f t="shared" si="6"/>
        <v>19</v>
      </c>
      <c r="R24" s="65">
        <f>VLOOKUP($A24,'Return Data'!$B$7:$R$2843,16,0)</f>
        <v>7.2365000000000004</v>
      </c>
      <c r="S24" s="67">
        <f t="shared" si="7"/>
        <v>22</v>
      </c>
    </row>
    <row r="25" spans="1:19" x14ac:dyDescent="0.3">
      <c r="A25" s="82" t="s">
        <v>1380</v>
      </c>
      <c r="B25" s="64">
        <f>VLOOKUP($A25,'Return Data'!$B$7:$R$2843,3,0)</f>
        <v>44365</v>
      </c>
      <c r="C25" s="65">
        <f>VLOOKUP($A25,'Return Data'!$B$7:$R$2843,4,0)</f>
        <v>50.937600000000003</v>
      </c>
      <c r="D25" s="65">
        <f>VLOOKUP($A25,'Return Data'!$B$7:$R$2843,9,0)</f>
        <v>2.7339000000000002</v>
      </c>
      <c r="E25" s="66">
        <f t="shared" si="0"/>
        <v>12</v>
      </c>
      <c r="F25" s="65">
        <f>VLOOKUP($A25,'Return Data'!$B$7:$R$2843,10,0)</f>
        <v>7.4882</v>
      </c>
      <c r="G25" s="66">
        <f t="shared" si="1"/>
        <v>23</v>
      </c>
      <c r="H25" s="65">
        <f>VLOOKUP($A25,'Return Data'!$B$7:$R$2843,11,0)</f>
        <v>2.6153</v>
      </c>
      <c r="I25" s="66">
        <f t="shared" si="2"/>
        <v>7</v>
      </c>
      <c r="J25" s="65">
        <f>VLOOKUP($A25,'Return Data'!$B$7:$R$2843,12,0)</f>
        <v>5.2083000000000004</v>
      </c>
      <c r="K25" s="66">
        <f t="shared" si="3"/>
        <v>4</v>
      </c>
      <c r="L25" s="65">
        <f>VLOOKUP($A25,'Return Data'!$B$7:$R$2843,13,0)</f>
        <v>4.2405999999999997</v>
      </c>
      <c r="M25" s="66">
        <f t="shared" si="4"/>
        <v>7</v>
      </c>
      <c r="N25" s="65">
        <f>VLOOKUP($A25,'Return Data'!$B$7:$R$2843,17,0)</f>
        <v>8.8704999999999998</v>
      </c>
      <c r="O25" s="66">
        <f t="shared" si="5"/>
        <v>8</v>
      </c>
      <c r="P25" s="65">
        <f>VLOOKUP($A25,'Return Data'!$B$7:$R$2843,14,0)</f>
        <v>10.318300000000001</v>
      </c>
      <c r="Q25" s="66">
        <f t="shared" si="6"/>
        <v>8</v>
      </c>
      <c r="R25" s="65">
        <f>VLOOKUP($A25,'Return Data'!$B$7:$R$2843,16,0)</f>
        <v>8.266</v>
      </c>
      <c r="S25" s="67">
        <f t="shared" si="7"/>
        <v>14</v>
      </c>
    </row>
    <row r="26" spans="1:19" x14ac:dyDescent="0.3">
      <c r="A26" s="82" t="s">
        <v>1382</v>
      </c>
      <c r="B26" s="64">
        <f>VLOOKUP($A26,'Return Data'!$B$7:$R$2843,3,0)</f>
        <v>44365</v>
      </c>
      <c r="C26" s="65">
        <f>VLOOKUP($A26,'Return Data'!$B$7:$R$2843,4,0)</f>
        <v>61.980499999999999</v>
      </c>
      <c r="D26" s="65">
        <f>VLOOKUP($A26,'Return Data'!$B$7:$R$2843,9,0)</f>
        <v>-0.36840000000000001</v>
      </c>
      <c r="E26" s="66">
        <f t="shared" si="0"/>
        <v>26</v>
      </c>
      <c r="F26" s="65">
        <f>VLOOKUP($A26,'Return Data'!$B$7:$R$2843,10,0)</f>
        <v>8.0753000000000004</v>
      </c>
      <c r="G26" s="66">
        <f t="shared" si="1"/>
        <v>21</v>
      </c>
      <c r="H26" s="65">
        <f>VLOOKUP($A26,'Return Data'!$B$7:$R$2843,11,0)</f>
        <v>-0.70389999999999997</v>
      </c>
      <c r="I26" s="66">
        <f t="shared" si="2"/>
        <v>26</v>
      </c>
      <c r="J26" s="65">
        <f>VLOOKUP($A26,'Return Data'!$B$7:$R$2843,12,0)</f>
        <v>2.3769999999999998</v>
      </c>
      <c r="K26" s="66">
        <f t="shared" si="3"/>
        <v>26</v>
      </c>
      <c r="L26" s="65">
        <f>VLOOKUP($A26,'Return Data'!$B$7:$R$2843,13,0)</f>
        <v>2.2627000000000002</v>
      </c>
      <c r="M26" s="66">
        <f t="shared" si="4"/>
        <v>25</v>
      </c>
      <c r="N26" s="65">
        <f>VLOOKUP($A26,'Return Data'!$B$7:$R$2843,17,0)</f>
        <v>5.9756999999999998</v>
      </c>
      <c r="O26" s="66">
        <f t="shared" si="5"/>
        <v>24</v>
      </c>
      <c r="P26" s="65">
        <f>VLOOKUP($A26,'Return Data'!$B$7:$R$2843,14,0)</f>
        <v>8.4982000000000006</v>
      </c>
      <c r="Q26" s="66">
        <f t="shared" si="6"/>
        <v>20</v>
      </c>
      <c r="R26" s="65">
        <f>VLOOKUP($A26,'Return Data'!$B$7:$R$2843,16,0)</f>
        <v>8.7270000000000003</v>
      </c>
      <c r="S26" s="67">
        <f t="shared" si="7"/>
        <v>10</v>
      </c>
    </row>
    <row r="27" spans="1:19" x14ac:dyDescent="0.3">
      <c r="A27" s="82" t="s">
        <v>1384</v>
      </c>
      <c r="B27" s="64">
        <f>VLOOKUP($A27,'Return Data'!$B$7:$R$2843,3,0)</f>
        <v>44365</v>
      </c>
      <c r="C27" s="65">
        <f>VLOOKUP($A27,'Return Data'!$B$7:$R$2843,4,0)</f>
        <v>49.630400000000002</v>
      </c>
      <c r="D27" s="65">
        <f>VLOOKUP($A27,'Return Data'!$B$7:$R$2843,9,0)</f>
        <v>3.2829999999999999</v>
      </c>
      <c r="E27" s="66">
        <f t="shared" si="0"/>
        <v>6</v>
      </c>
      <c r="F27" s="65">
        <f>VLOOKUP($A27,'Return Data'!$B$7:$R$2843,10,0)</f>
        <v>7.0879000000000003</v>
      </c>
      <c r="G27" s="66">
        <f t="shared" si="1"/>
        <v>24</v>
      </c>
      <c r="H27" s="65">
        <f>VLOOKUP($A27,'Return Data'!$B$7:$R$2843,11,0)</f>
        <v>1.9112</v>
      </c>
      <c r="I27" s="66">
        <f t="shared" si="2"/>
        <v>15</v>
      </c>
      <c r="J27" s="65">
        <f>VLOOKUP($A27,'Return Data'!$B$7:$R$2843,12,0)</f>
        <v>3.5991</v>
      </c>
      <c r="K27" s="66">
        <f t="shared" si="3"/>
        <v>20</v>
      </c>
      <c r="L27" s="65">
        <f>VLOOKUP($A27,'Return Data'!$B$7:$R$2843,13,0)</f>
        <v>2.7279</v>
      </c>
      <c r="M27" s="66">
        <f t="shared" si="4"/>
        <v>23</v>
      </c>
      <c r="N27" s="65">
        <f>VLOOKUP($A27,'Return Data'!$B$7:$R$2843,17,0)</f>
        <v>7.5419999999999998</v>
      </c>
      <c r="O27" s="66">
        <f t="shared" si="5"/>
        <v>16</v>
      </c>
      <c r="P27" s="65">
        <f>VLOOKUP($A27,'Return Data'!$B$7:$R$2843,14,0)</f>
        <v>9.2081999999999997</v>
      </c>
      <c r="Q27" s="66">
        <f t="shared" si="6"/>
        <v>17</v>
      </c>
      <c r="R27" s="65">
        <f>VLOOKUP($A27,'Return Data'!$B$7:$R$2843,16,0)</f>
        <v>8.5995000000000008</v>
      </c>
      <c r="S27" s="67">
        <f t="shared" si="7"/>
        <v>11</v>
      </c>
    </row>
    <row r="28" spans="1:19" x14ac:dyDescent="0.3">
      <c r="A28" s="82" t="s">
        <v>867</v>
      </c>
      <c r="B28" s="64">
        <f>VLOOKUP($A28,'Return Data'!$B$7:$R$2843,3,0)</f>
        <v>44365</v>
      </c>
      <c r="C28" s="65">
        <f>VLOOKUP($A28,'Return Data'!$B$7:$R$2843,4,0)</f>
        <v>17.8354</v>
      </c>
      <c r="D28" s="65">
        <f>VLOOKUP($A28,'Return Data'!$B$7:$R$2843,9,0)</f>
        <v>2.4344000000000001</v>
      </c>
      <c r="E28" s="66">
        <f t="shared" si="0"/>
        <v>14</v>
      </c>
      <c r="F28" s="65">
        <f>VLOOKUP($A28,'Return Data'!$B$7:$R$2843,10,0)</f>
        <v>10.569000000000001</v>
      </c>
      <c r="G28" s="66">
        <f t="shared" si="1"/>
        <v>10</v>
      </c>
      <c r="H28" s="65">
        <f>VLOOKUP($A28,'Return Data'!$B$7:$R$2843,11,0)</f>
        <v>4.3564999999999996</v>
      </c>
      <c r="I28" s="66">
        <f t="shared" si="2"/>
        <v>1</v>
      </c>
      <c r="J28" s="65">
        <f>VLOOKUP($A28,'Return Data'!$B$7:$R$2843,12,0)</f>
        <v>5.1603000000000003</v>
      </c>
      <c r="K28" s="66">
        <f t="shared" si="3"/>
        <v>6</v>
      </c>
      <c r="L28" s="65">
        <f>VLOOKUP($A28,'Return Data'!$B$7:$R$2843,13,0)</f>
        <v>4.1403999999999996</v>
      </c>
      <c r="M28" s="66">
        <f t="shared" si="4"/>
        <v>10</v>
      </c>
      <c r="N28" s="65">
        <f>VLOOKUP($A28,'Return Data'!$B$7:$R$2843,17,0)</f>
        <v>8.8673999999999999</v>
      </c>
      <c r="O28" s="66">
        <f t="shared" si="5"/>
        <v>9</v>
      </c>
      <c r="P28" s="65">
        <f>VLOOKUP($A28,'Return Data'!$B$7:$R$2843,14,0)</f>
        <v>10.445499999999999</v>
      </c>
      <c r="Q28" s="66">
        <f t="shared" si="6"/>
        <v>7</v>
      </c>
      <c r="R28" s="65">
        <f>VLOOKUP($A28,'Return Data'!$B$7:$R$2843,16,0)</f>
        <v>8.9756</v>
      </c>
      <c r="S28" s="67">
        <f t="shared" si="7"/>
        <v>7</v>
      </c>
    </row>
    <row r="29" spans="1:19" x14ac:dyDescent="0.3">
      <c r="A29" s="82" t="s">
        <v>868</v>
      </c>
      <c r="B29" s="64">
        <f>VLOOKUP($A29,'Return Data'!$B$7:$R$2843,3,0)</f>
        <v>44365</v>
      </c>
      <c r="C29" s="65">
        <f>VLOOKUP($A29,'Return Data'!$B$7:$R$2843,4,0)</f>
        <v>19.2761</v>
      </c>
      <c r="D29" s="65">
        <f>VLOOKUP($A29,'Return Data'!$B$7:$R$2843,9,0)</f>
        <v>2.2397999999999998</v>
      </c>
      <c r="E29" s="66">
        <f t="shared" si="0"/>
        <v>16</v>
      </c>
      <c r="F29" s="65">
        <f>VLOOKUP($A29,'Return Data'!$B$7:$R$2843,10,0)</f>
        <v>12.6341</v>
      </c>
      <c r="G29" s="66">
        <f t="shared" si="1"/>
        <v>3</v>
      </c>
      <c r="H29" s="65">
        <f>VLOOKUP($A29,'Return Data'!$B$7:$R$2843,11,0)</f>
        <v>2.1292</v>
      </c>
      <c r="I29" s="66">
        <f t="shared" si="2"/>
        <v>12</v>
      </c>
      <c r="J29" s="65">
        <f>VLOOKUP($A29,'Return Data'!$B$7:$R$2843,12,0)</f>
        <v>4.7944000000000004</v>
      </c>
      <c r="K29" s="66">
        <f t="shared" si="3"/>
        <v>10</v>
      </c>
      <c r="L29" s="65">
        <f>VLOOKUP($A29,'Return Data'!$B$7:$R$2843,13,0)</f>
        <v>4.8395000000000001</v>
      </c>
      <c r="M29" s="66">
        <f t="shared" si="4"/>
        <v>3</v>
      </c>
      <c r="N29" s="65">
        <f>VLOOKUP($A29,'Return Data'!$B$7:$R$2843,17,0)</f>
        <v>9.7151999999999994</v>
      </c>
      <c r="O29" s="66">
        <f t="shared" si="5"/>
        <v>1</v>
      </c>
      <c r="P29" s="65">
        <f>VLOOKUP($A29,'Return Data'!$B$7:$R$2843,14,0)</f>
        <v>11.749499999999999</v>
      </c>
      <c r="Q29" s="66">
        <f t="shared" si="6"/>
        <v>2</v>
      </c>
      <c r="R29" s="65">
        <f>VLOOKUP($A29,'Return Data'!$B$7:$R$2843,16,0)</f>
        <v>10.179600000000001</v>
      </c>
      <c r="S29" s="67">
        <f t="shared" si="7"/>
        <v>1</v>
      </c>
    </row>
    <row r="30" spans="1:19" x14ac:dyDescent="0.3">
      <c r="A30" s="82" t="s">
        <v>871</v>
      </c>
      <c r="B30" s="64">
        <f>VLOOKUP($A30,'Return Data'!$B$7:$R$2843,3,0)</f>
        <v>44365</v>
      </c>
      <c r="C30" s="65">
        <f>VLOOKUP($A30,'Return Data'!$B$7:$R$2843,4,0)</f>
        <v>36.008499999999998</v>
      </c>
      <c r="D30" s="65">
        <f>VLOOKUP($A30,'Return Data'!$B$7:$R$2843,9,0)</f>
        <v>3.3085</v>
      </c>
      <c r="E30" s="66">
        <f t="shared" si="0"/>
        <v>5</v>
      </c>
      <c r="F30" s="65">
        <f>VLOOKUP($A30,'Return Data'!$B$7:$R$2843,10,0)</f>
        <v>11.5939</v>
      </c>
      <c r="G30" s="66">
        <f t="shared" si="1"/>
        <v>6</v>
      </c>
      <c r="H30" s="65">
        <f>VLOOKUP($A30,'Return Data'!$B$7:$R$2843,11,0)</f>
        <v>0.94340000000000002</v>
      </c>
      <c r="I30" s="66">
        <f t="shared" si="2"/>
        <v>18</v>
      </c>
      <c r="J30" s="65">
        <f>VLOOKUP($A30,'Return Data'!$B$7:$R$2843,12,0)</f>
        <v>4.5377000000000001</v>
      </c>
      <c r="K30" s="66">
        <f t="shared" si="3"/>
        <v>14</v>
      </c>
      <c r="L30" s="65">
        <f>VLOOKUP($A30,'Return Data'!$B$7:$R$2843,13,0)</f>
        <v>4.0301999999999998</v>
      </c>
      <c r="M30" s="66">
        <f t="shared" si="4"/>
        <v>13</v>
      </c>
      <c r="N30" s="65">
        <f>VLOOKUP($A30,'Return Data'!$B$7:$R$2843,17,0)</f>
        <v>9.2622999999999998</v>
      </c>
      <c r="O30" s="66">
        <f t="shared" si="5"/>
        <v>5</v>
      </c>
      <c r="P30" s="65">
        <f>VLOOKUP($A30,'Return Data'!$B$7:$R$2843,14,0)</f>
        <v>12.3424</v>
      </c>
      <c r="Q30" s="66">
        <f t="shared" si="6"/>
        <v>1</v>
      </c>
      <c r="R30" s="65">
        <f>VLOOKUP($A30,'Return Data'!$B$7:$R$2843,16,0)</f>
        <v>6.867</v>
      </c>
      <c r="S30" s="67">
        <f t="shared" si="7"/>
        <v>24</v>
      </c>
    </row>
    <row r="31" spans="1:19" x14ac:dyDescent="0.3">
      <c r="A31" s="82" t="s">
        <v>872</v>
      </c>
      <c r="B31" s="64">
        <f>VLOOKUP($A31,'Return Data'!$B$7:$R$2843,3,0)</f>
        <v>44365</v>
      </c>
      <c r="C31" s="65">
        <f>VLOOKUP($A31,'Return Data'!$B$7:$R$2843,4,0)</f>
        <v>49.928400000000003</v>
      </c>
      <c r="D31" s="65">
        <f>VLOOKUP($A31,'Return Data'!$B$7:$R$2843,9,0)</f>
        <v>2.4032</v>
      </c>
      <c r="E31" s="66">
        <f t="shared" si="0"/>
        <v>15</v>
      </c>
      <c r="F31" s="65">
        <f>VLOOKUP($A31,'Return Data'!$B$7:$R$2843,10,0)</f>
        <v>11.557499999999999</v>
      </c>
      <c r="G31" s="66">
        <f t="shared" si="1"/>
        <v>7</v>
      </c>
      <c r="H31" s="65">
        <f>VLOOKUP($A31,'Return Data'!$B$7:$R$2843,11,0)</f>
        <v>0.88759999999999994</v>
      </c>
      <c r="I31" s="66">
        <f t="shared" si="2"/>
        <v>20</v>
      </c>
      <c r="J31" s="65">
        <f>VLOOKUP($A31,'Return Data'!$B$7:$R$2843,12,0)</f>
        <v>3.9902000000000002</v>
      </c>
      <c r="K31" s="66">
        <f t="shared" si="3"/>
        <v>18</v>
      </c>
      <c r="L31" s="65">
        <f>VLOOKUP($A31,'Return Data'!$B$7:$R$2843,13,0)</f>
        <v>3.6915</v>
      </c>
      <c r="M31" s="66">
        <f t="shared" si="4"/>
        <v>17</v>
      </c>
      <c r="N31" s="65">
        <f>VLOOKUP($A31,'Return Data'!$B$7:$R$2843,17,0)</f>
        <v>8.1165000000000003</v>
      </c>
      <c r="O31" s="66">
        <f t="shared" si="5"/>
        <v>13</v>
      </c>
      <c r="P31" s="65">
        <f>VLOOKUP($A31,'Return Data'!$B$7:$R$2843,14,0)</f>
        <v>10.3081</v>
      </c>
      <c r="Q31" s="66">
        <f t="shared" si="6"/>
        <v>9</v>
      </c>
      <c r="R31" s="65">
        <f>VLOOKUP($A31,'Return Data'!$B$7:$R$2843,16,0)</f>
        <v>8.1625999999999994</v>
      </c>
      <c r="S31" s="67">
        <f t="shared" si="7"/>
        <v>16</v>
      </c>
    </row>
    <row r="32" spans="1:19" x14ac:dyDescent="0.3">
      <c r="A32" s="82" t="s">
        <v>716</v>
      </c>
      <c r="B32" s="64">
        <f>VLOOKUP($A32,'Return Data'!$B$7:$R$2843,3,0)</f>
        <v>44365</v>
      </c>
      <c r="C32" s="65">
        <f>VLOOKUP($A32,'Return Data'!$B$7:$R$2843,4,0)</f>
        <v>22.206299999999999</v>
      </c>
      <c r="D32" s="65">
        <f>VLOOKUP($A32,'Return Data'!$B$7:$R$2843,9,0)</f>
        <v>3.6486000000000001</v>
      </c>
      <c r="E32" s="66">
        <f t="shared" si="0"/>
        <v>4</v>
      </c>
      <c r="F32" s="65">
        <f>VLOOKUP($A32,'Return Data'!$B$7:$R$2843,10,0)</f>
        <v>12.0124</v>
      </c>
      <c r="G32" s="66">
        <f t="shared" si="1"/>
        <v>5</v>
      </c>
      <c r="H32" s="65">
        <f>VLOOKUP($A32,'Return Data'!$B$7:$R$2843,11,0)</f>
        <v>1.9681</v>
      </c>
      <c r="I32" s="66">
        <f t="shared" si="2"/>
        <v>14</v>
      </c>
      <c r="J32" s="65">
        <f>VLOOKUP($A32,'Return Data'!$B$7:$R$2843,12,0)</f>
        <v>4.2427000000000001</v>
      </c>
      <c r="K32" s="66">
        <f t="shared" si="3"/>
        <v>16</v>
      </c>
      <c r="L32" s="65">
        <f>VLOOKUP($A32,'Return Data'!$B$7:$R$2843,13,0)</f>
        <v>3.7934999999999999</v>
      </c>
      <c r="M32" s="66">
        <f t="shared" si="4"/>
        <v>15</v>
      </c>
      <c r="N32" s="65">
        <f>VLOOKUP($A32,'Return Data'!$B$7:$R$2843,17,0)</f>
        <v>7.4953000000000003</v>
      </c>
      <c r="O32" s="66">
        <f t="shared" si="5"/>
        <v>17</v>
      </c>
      <c r="P32" s="65">
        <f>VLOOKUP($A32,'Return Data'!$B$7:$R$2843,14,0)</f>
        <v>9.9207999999999998</v>
      </c>
      <c r="Q32" s="66">
        <f t="shared" si="6"/>
        <v>13</v>
      </c>
      <c r="R32" s="65">
        <f>VLOOKUP($A32,'Return Data'!$B$7:$R$2843,16,0)</f>
        <v>8.0848999999999993</v>
      </c>
      <c r="S32" s="67">
        <f t="shared" si="7"/>
        <v>17</v>
      </c>
    </row>
    <row r="33" spans="1:19" x14ac:dyDescent="0.3">
      <c r="A33" s="82" t="s">
        <v>717</v>
      </c>
      <c r="B33" s="64">
        <f>VLOOKUP($A33,'Return Data'!$B$7:$R$2843,3,0)</f>
        <v>44365</v>
      </c>
      <c r="C33" s="65">
        <f>VLOOKUP($A33,'Return Data'!$B$7:$R$2843,4,0)</f>
        <v>22.594000000000001</v>
      </c>
      <c r="D33" s="65">
        <f>VLOOKUP($A33,'Return Data'!$B$7:$R$2843,9,0)</f>
        <v>3.8218000000000001</v>
      </c>
      <c r="E33" s="66">
        <f t="shared" si="0"/>
        <v>3</v>
      </c>
      <c r="F33" s="65">
        <f>VLOOKUP($A33,'Return Data'!$B$7:$R$2843,10,0)</f>
        <v>12.3278</v>
      </c>
      <c r="G33" s="66">
        <f t="shared" si="1"/>
        <v>4</v>
      </c>
      <c r="H33" s="65">
        <f>VLOOKUP($A33,'Return Data'!$B$7:$R$2843,11,0)</f>
        <v>2.4401000000000002</v>
      </c>
      <c r="I33" s="66">
        <f t="shared" si="2"/>
        <v>9</v>
      </c>
      <c r="J33" s="65">
        <f>VLOOKUP($A33,'Return Data'!$B$7:$R$2843,12,0)</f>
        <v>4.5404999999999998</v>
      </c>
      <c r="K33" s="66">
        <f t="shared" si="3"/>
        <v>13</v>
      </c>
      <c r="L33" s="65">
        <f>VLOOKUP($A33,'Return Data'!$B$7:$R$2843,13,0)</f>
        <v>4.0407000000000002</v>
      </c>
      <c r="M33" s="66">
        <f t="shared" si="4"/>
        <v>12</v>
      </c>
      <c r="N33" s="65">
        <f>VLOOKUP($A33,'Return Data'!$B$7:$R$2843,17,0)</f>
        <v>7.9013999999999998</v>
      </c>
      <c r="O33" s="66">
        <f t="shared" si="5"/>
        <v>14</v>
      </c>
      <c r="P33" s="65">
        <f>VLOOKUP($A33,'Return Data'!$B$7:$R$2843,14,0)</f>
        <v>10.279199999999999</v>
      </c>
      <c r="Q33" s="66">
        <f t="shared" si="6"/>
        <v>11</v>
      </c>
      <c r="R33" s="65">
        <f>VLOOKUP($A33,'Return Data'!$B$7:$R$2843,16,0)</f>
        <v>8.0302000000000007</v>
      </c>
      <c r="S33" s="67">
        <f t="shared" si="7"/>
        <v>18</v>
      </c>
    </row>
    <row r="34" spans="1:19" x14ac:dyDescent="0.3">
      <c r="A34" s="82" t="s">
        <v>718</v>
      </c>
      <c r="B34" s="64">
        <f>VLOOKUP($A34,'Return Data'!$B$7:$R$2843,3,0)</f>
        <v>44365</v>
      </c>
      <c r="C34" s="65">
        <f>VLOOKUP($A34,'Return Data'!$B$7:$R$2843,4,0)</f>
        <v>206.22819999999999</v>
      </c>
      <c r="D34" s="65">
        <f>VLOOKUP($A34,'Return Data'!$B$7:$R$2843,9,0)</f>
        <v>2.8437999999999999</v>
      </c>
      <c r="E34" s="66">
        <f t="shared" si="0"/>
        <v>10</v>
      </c>
      <c r="F34" s="65">
        <f>VLOOKUP($A34,'Return Data'!$B$7:$R$2843,10,0)</f>
        <v>11.0213</v>
      </c>
      <c r="G34" s="66">
        <f t="shared" si="1"/>
        <v>8</v>
      </c>
      <c r="H34" s="65">
        <f>VLOOKUP($A34,'Return Data'!$B$7:$R$2843,11,0)</f>
        <v>4.2178000000000004</v>
      </c>
      <c r="I34" s="66">
        <f t="shared" si="2"/>
        <v>2</v>
      </c>
      <c r="J34" s="65">
        <f>VLOOKUP($A34,'Return Data'!$B$7:$R$2843,12,0)</f>
        <v>5.2789000000000001</v>
      </c>
      <c r="K34" s="66">
        <f t="shared" si="3"/>
        <v>2</v>
      </c>
      <c r="L34" s="65">
        <f>VLOOKUP($A34,'Return Data'!$B$7:$R$2843,13,0)</f>
        <v>3.6175999999999999</v>
      </c>
      <c r="M34" s="66">
        <f t="shared" si="4"/>
        <v>18</v>
      </c>
      <c r="N34" s="65">
        <f>VLOOKUP($A34,'Return Data'!$B$7:$R$2843,17,0)</f>
        <v>7.2149999999999999</v>
      </c>
      <c r="O34" s="66">
        <f t="shared" si="5"/>
        <v>18</v>
      </c>
      <c r="P34" s="65">
        <f>VLOOKUP($A34,'Return Data'!$B$7:$R$2843,14,0)</f>
        <v>9.2019000000000002</v>
      </c>
      <c r="Q34" s="66">
        <f t="shared" si="6"/>
        <v>18</v>
      </c>
      <c r="R34" s="65">
        <f>VLOOKUP($A34,'Return Data'!$B$7:$R$2843,16,0)</f>
        <v>7.1821999999999999</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2.2138148148148153</v>
      </c>
      <c r="E36" s="88"/>
      <c r="F36" s="89">
        <f>AVERAGE(F8:F34)</f>
        <v>9.7607740740740727</v>
      </c>
      <c r="G36" s="88"/>
      <c r="H36" s="89">
        <f>AVERAGE(H8:H34)</f>
        <v>1.7864740740740739</v>
      </c>
      <c r="I36" s="88"/>
      <c r="J36" s="89">
        <f>AVERAGE(J8:J34)</f>
        <v>4.322774074074073</v>
      </c>
      <c r="K36" s="88"/>
      <c r="L36" s="89">
        <f>AVERAGE(L8:L34)</f>
        <v>3.771929629629629</v>
      </c>
      <c r="M36" s="88"/>
      <c r="N36" s="89">
        <f>AVERAGE(N8:N34)</f>
        <v>7.7556444444444441</v>
      </c>
      <c r="O36" s="88"/>
      <c r="P36" s="89">
        <f>AVERAGE(P8:P34)</f>
        <v>9.6700037037037045</v>
      </c>
      <c r="Q36" s="88"/>
      <c r="R36" s="89">
        <f>AVERAGE(R8:R34)</f>
        <v>8.2598222222222208</v>
      </c>
      <c r="S36" s="90"/>
    </row>
    <row r="37" spans="1:19" x14ac:dyDescent="0.3">
      <c r="A37" s="87" t="s">
        <v>28</v>
      </c>
      <c r="B37" s="88"/>
      <c r="C37" s="88"/>
      <c r="D37" s="89">
        <f>MIN(D8:D34)</f>
        <v>-2.2124000000000001</v>
      </c>
      <c r="E37" s="88"/>
      <c r="F37" s="89">
        <f>MIN(F8:F34)</f>
        <v>5.8236999999999997</v>
      </c>
      <c r="G37" s="88"/>
      <c r="H37" s="89">
        <f>MIN(H8:H34)</f>
        <v>-0.80520000000000003</v>
      </c>
      <c r="I37" s="88"/>
      <c r="J37" s="89">
        <f>MIN(J8:J34)</f>
        <v>2.2599</v>
      </c>
      <c r="K37" s="88"/>
      <c r="L37" s="89">
        <f>MIN(L8:L34)</f>
        <v>1.5803</v>
      </c>
      <c r="M37" s="88"/>
      <c r="N37" s="89">
        <f>MIN(N8:N34)</f>
        <v>5.1673999999999998</v>
      </c>
      <c r="O37" s="88"/>
      <c r="P37" s="89">
        <f>MIN(P8:P34)</f>
        <v>7.6955999999999998</v>
      </c>
      <c r="Q37" s="88"/>
      <c r="R37" s="89">
        <f>MIN(R8:R34)</f>
        <v>6.2683</v>
      </c>
      <c r="S37" s="90"/>
    </row>
    <row r="38" spans="1:19" ht="15" thickBot="1" x14ac:dyDescent="0.35">
      <c r="A38" s="91" t="s">
        <v>29</v>
      </c>
      <c r="B38" s="92"/>
      <c r="C38" s="92"/>
      <c r="D38" s="93">
        <f>MAX(D8:D34)</f>
        <v>6.1121999999999996</v>
      </c>
      <c r="E38" s="92"/>
      <c r="F38" s="93">
        <f>MAX(F8:F34)</f>
        <v>13.922000000000001</v>
      </c>
      <c r="G38" s="92"/>
      <c r="H38" s="93">
        <f>MAX(H8:H34)</f>
        <v>4.3564999999999996</v>
      </c>
      <c r="I38" s="92"/>
      <c r="J38" s="93">
        <f>MAX(J8:J34)</f>
        <v>7.1113999999999997</v>
      </c>
      <c r="K38" s="92"/>
      <c r="L38" s="93">
        <f>MAX(L8:L34)</f>
        <v>6.8525</v>
      </c>
      <c r="M38" s="92"/>
      <c r="N38" s="93">
        <f>MAX(N8:N34)</f>
        <v>9.7151999999999994</v>
      </c>
      <c r="O38" s="92"/>
      <c r="P38" s="93">
        <f>MAX(P8:P34)</f>
        <v>12.3424</v>
      </c>
      <c r="Q38" s="92"/>
      <c r="R38" s="93">
        <f>MAX(R8:R34)</f>
        <v>10.179600000000001</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44365</v>
      </c>
      <c r="C8" s="65">
        <f>VLOOKUP($A8,'Return Data'!$B$7:$R$2843,4,0)</f>
        <v>294.22680000000003</v>
      </c>
      <c r="D8" s="65">
        <f>VLOOKUP($A8,'Return Data'!$B$7:$R$2843,9,0)</f>
        <v>5.0179</v>
      </c>
      <c r="E8" s="66">
        <f t="shared" ref="E8:E25" si="0">RANK(D8,D$8:D$25,0)</f>
        <v>7</v>
      </c>
      <c r="F8" s="65">
        <f>VLOOKUP($A8,'Return Data'!$B$7:$R$2843,10,0)</f>
        <v>9.7795000000000005</v>
      </c>
      <c r="G8" s="66">
        <f t="shared" ref="G8:G25" si="1">RANK(F8,F$8:F$25,0)</f>
        <v>5</v>
      </c>
      <c r="H8" s="65">
        <f>VLOOKUP($A8,'Return Data'!$B$7:$R$2843,11,0)</f>
        <v>3.5825</v>
      </c>
      <c r="I8" s="66">
        <f t="shared" ref="I8:I25" si="2">RANK(H8,H$8:H$25,0)</f>
        <v>11</v>
      </c>
      <c r="J8" s="65">
        <f>VLOOKUP($A8,'Return Data'!$B$7:$R$2843,12,0)</f>
        <v>6.0774999999999997</v>
      </c>
      <c r="K8" s="66">
        <f t="shared" ref="K8:K25" si="3">RANK(J8,J$8:J$25,0)</f>
        <v>5</v>
      </c>
      <c r="L8" s="65">
        <f>VLOOKUP($A8,'Return Data'!$B$7:$R$2843,13,0)</f>
        <v>6.7385999999999999</v>
      </c>
      <c r="M8" s="66">
        <f t="shared" ref="M8:M25" si="4">RANK(L8,L$8:L$25,0)</f>
        <v>6</v>
      </c>
      <c r="N8" s="65">
        <f>VLOOKUP($A8,'Return Data'!$B$7:$R$2843,17,0)</f>
        <v>8.8893000000000004</v>
      </c>
      <c r="O8" s="66">
        <f t="shared" ref="O8:O23" si="5">RANK(N8,N$8:N$25,0)</f>
        <v>8</v>
      </c>
      <c r="P8" s="65">
        <f>VLOOKUP($A8,'Return Data'!$B$7:$R$2843,14,0)</f>
        <v>9.3120999999999992</v>
      </c>
      <c r="Q8" s="66">
        <f t="shared" ref="Q8:Q23" si="6">RANK(P8,P$8:P$25,0)</f>
        <v>7</v>
      </c>
      <c r="R8" s="65">
        <f>VLOOKUP($A8,'Return Data'!$B$7:$R$2843,16,0)</f>
        <v>9.4059000000000008</v>
      </c>
      <c r="S8" s="67">
        <f t="shared" ref="S8:S25" si="7">RANK(R8,R$8:R$25,0)</f>
        <v>1</v>
      </c>
    </row>
    <row r="9" spans="1:19" x14ac:dyDescent="0.3">
      <c r="A9" s="82" t="s">
        <v>567</v>
      </c>
      <c r="B9" s="64">
        <f>VLOOKUP($A9,'Return Data'!$B$7:$R$2843,3,0)</f>
        <v>44365</v>
      </c>
      <c r="C9" s="65">
        <f>VLOOKUP($A9,'Return Data'!$B$7:$R$2843,4,0)</f>
        <v>2121.1459</v>
      </c>
      <c r="D9" s="65">
        <f>VLOOKUP($A9,'Return Data'!$B$7:$R$2843,9,0)</f>
        <v>3.5333000000000001</v>
      </c>
      <c r="E9" s="66">
        <f t="shared" si="0"/>
        <v>12</v>
      </c>
      <c r="F9" s="65">
        <f>VLOOKUP($A9,'Return Data'!$B$7:$R$2843,10,0)</f>
        <v>6.6707000000000001</v>
      </c>
      <c r="G9" s="66">
        <f t="shared" si="1"/>
        <v>15</v>
      </c>
      <c r="H9" s="65">
        <f>VLOOKUP($A9,'Return Data'!$B$7:$R$2843,11,0)</f>
        <v>3.6053000000000002</v>
      </c>
      <c r="I9" s="66">
        <f t="shared" si="2"/>
        <v>10</v>
      </c>
      <c r="J9" s="65">
        <f>VLOOKUP($A9,'Return Data'!$B$7:$R$2843,12,0)</f>
        <v>5.1985999999999999</v>
      </c>
      <c r="K9" s="66">
        <f t="shared" si="3"/>
        <v>15</v>
      </c>
      <c r="L9" s="65">
        <f>VLOOKUP($A9,'Return Data'!$B$7:$R$2843,13,0)</f>
        <v>5.7840999999999996</v>
      </c>
      <c r="M9" s="66">
        <f t="shared" si="4"/>
        <v>14</v>
      </c>
      <c r="N9" s="65">
        <f>VLOOKUP($A9,'Return Data'!$B$7:$R$2843,17,0)</f>
        <v>8.5593000000000004</v>
      </c>
      <c r="O9" s="66">
        <f t="shared" si="5"/>
        <v>11</v>
      </c>
      <c r="P9" s="65">
        <f>VLOOKUP($A9,'Return Data'!$B$7:$R$2843,14,0)</f>
        <v>9.2362000000000002</v>
      </c>
      <c r="Q9" s="66">
        <f t="shared" si="6"/>
        <v>9</v>
      </c>
      <c r="R9" s="65">
        <f>VLOOKUP($A9,'Return Data'!$B$7:$R$2843,16,0)</f>
        <v>8.6263000000000005</v>
      </c>
      <c r="S9" s="67">
        <f t="shared" si="7"/>
        <v>11</v>
      </c>
    </row>
    <row r="10" spans="1:19" x14ac:dyDescent="0.3">
      <c r="A10" s="82" t="s">
        <v>569</v>
      </c>
      <c r="B10" s="64">
        <f>VLOOKUP($A10,'Return Data'!$B$7:$R$2843,3,0)</f>
        <v>44365</v>
      </c>
      <c r="C10" s="65">
        <f>VLOOKUP($A10,'Return Data'!$B$7:$R$2843,4,0)</f>
        <v>19.404</v>
      </c>
      <c r="D10" s="65">
        <f>VLOOKUP($A10,'Return Data'!$B$7:$R$2843,9,0)</f>
        <v>2.4931000000000001</v>
      </c>
      <c r="E10" s="66">
        <f t="shared" si="0"/>
        <v>18</v>
      </c>
      <c r="F10" s="65">
        <f>VLOOKUP($A10,'Return Data'!$B$7:$R$2843,10,0)</f>
        <v>7.1859000000000002</v>
      </c>
      <c r="G10" s="66">
        <f t="shared" si="1"/>
        <v>14</v>
      </c>
      <c r="H10" s="65">
        <f>VLOOKUP($A10,'Return Data'!$B$7:$R$2843,11,0)</f>
        <v>3.0522999999999998</v>
      </c>
      <c r="I10" s="66">
        <f t="shared" si="2"/>
        <v>15</v>
      </c>
      <c r="J10" s="65">
        <f>VLOOKUP($A10,'Return Data'!$B$7:$R$2843,12,0)</f>
        <v>5.4919000000000002</v>
      </c>
      <c r="K10" s="66">
        <f t="shared" si="3"/>
        <v>13</v>
      </c>
      <c r="L10" s="65">
        <f>VLOOKUP($A10,'Return Data'!$B$7:$R$2843,13,0)</f>
        <v>5.5965999999999996</v>
      </c>
      <c r="M10" s="66">
        <f t="shared" si="4"/>
        <v>15</v>
      </c>
      <c r="N10" s="65">
        <f>VLOOKUP($A10,'Return Data'!$B$7:$R$2843,17,0)</f>
        <v>8.9015000000000004</v>
      </c>
      <c r="O10" s="66">
        <f t="shared" si="5"/>
        <v>7</v>
      </c>
      <c r="P10" s="65">
        <f>VLOOKUP($A10,'Return Data'!$B$7:$R$2843,14,0)</f>
        <v>9.1819000000000006</v>
      </c>
      <c r="Q10" s="66">
        <f t="shared" si="6"/>
        <v>10</v>
      </c>
      <c r="R10" s="65">
        <f>VLOOKUP($A10,'Return Data'!$B$7:$R$2843,16,0)</f>
        <v>8.9126999999999992</v>
      </c>
      <c r="S10" s="67">
        <f t="shared" si="7"/>
        <v>4</v>
      </c>
    </row>
    <row r="11" spans="1:19" x14ac:dyDescent="0.3">
      <c r="A11" s="82" t="s">
        <v>571</v>
      </c>
      <c r="B11" s="64">
        <f>VLOOKUP($A11,'Return Data'!$B$7:$R$2843,3,0)</f>
        <v>44365</v>
      </c>
      <c r="C11" s="65">
        <f>VLOOKUP($A11,'Return Data'!$B$7:$R$2843,4,0)</f>
        <v>19.816500000000001</v>
      </c>
      <c r="D11" s="65">
        <f>VLOOKUP($A11,'Return Data'!$B$7:$R$2843,9,0)</f>
        <v>7.0110000000000001</v>
      </c>
      <c r="E11" s="66">
        <f t="shared" si="0"/>
        <v>2</v>
      </c>
      <c r="F11" s="65">
        <f>VLOOKUP($A11,'Return Data'!$B$7:$R$2843,10,0)</f>
        <v>14.510400000000001</v>
      </c>
      <c r="G11" s="66">
        <f t="shared" si="1"/>
        <v>1</v>
      </c>
      <c r="H11" s="65">
        <f>VLOOKUP($A11,'Return Data'!$B$7:$R$2843,11,0)</f>
        <v>4.0735999999999999</v>
      </c>
      <c r="I11" s="66">
        <f t="shared" si="2"/>
        <v>2</v>
      </c>
      <c r="J11" s="65">
        <f>VLOOKUP($A11,'Return Data'!$B$7:$R$2843,12,0)</f>
        <v>6.2435</v>
      </c>
      <c r="K11" s="66">
        <f t="shared" si="3"/>
        <v>4</v>
      </c>
      <c r="L11" s="65">
        <f>VLOOKUP($A11,'Return Data'!$B$7:$R$2843,13,0)</f>
        <v>7.1277999999999997</v>
      </c>
      <c r="M11" s="66">
        <f t="shared" si="4"/>
        <v>2</v>
      </c>
      <c r="N11" s="65">
        <f>VLOOKUP($A11,'Return Data'!$B$7:$R$2843,17,0)</f>
        <v>10.476699999999999</v>
      </c>
      <c r="O11" s="66">
        <f t="shared" si="5"/>
        <v>1</v>
      </c>
      <c r="P11" s="65">
        <f>VLOOKUP($A11,'Return Data'!$B$7:$R$2843,14,0)</f>
        <v>10.807499999999999</v>
      </c>
      <c r="Q11" s="66">
        <f t="shared" si="6"/>
        <v>1</v>
      </c>
      <c r="R11" s="65">
        <f>VLOOKUP($A11,'Return Data'!$B$7:$R$2843,16,0)</f>
        <v>9.2048000000000005</v>
      </c>
      <c r="S11" s="67">
        <f t="shared" si="7"/>
        <v>2</v>
      </c>
    </row>
    <row r="12" spans="1:19" x14ac:dyDescent="0.3">
      <c r="A12" s="82" t="s">
        <v>574</v>
      </c>
      <c r="B12" s="64">
        <f>VLOOKUP($A12,'Return Data'!$B$7:$R$2843,3,0)</f>
        <v>44365</v>
      </c>
      <c r="C12" s="65">
        <f>VLOOKUP($A12,'Return Data'!$B$7:$R$2843,4,0)</f>
        <v>18.270299999999999</v>
      </c>
      <c r="D12" s="65">
        <f>VLOOKUP($A12,'Return Data'!$B$7:$R$2843,9,0)</f>
        <v>2.8165</v>
      </c>
      <c r="E12" s="66">
        <f t="shared" si="0"/>
        <v>16</v>
      </c>
      <c r="F12" s="65">
        <f>VLOOKUP($A12,'Return Data'!$B$7:$R$2843,10,0)</f>
        <v>8.6128</v>
      </c>
      <c r="G12" s="66">
        <f t="shared" si="1"/>
        <v>9</v>
      </c>
      <c r="H12" s="65">
        <f>VLOOKUP($A12,'Return Data'!$B$7:$R$2843,11,0)</f>
        <v>3.8473000000000002</v>
      </c>
      <c r="I12" s="66">
        <f t="shared" si="2"/>
        <v>7</v>
      </c>
      <c r="J12" s="65">
        <f>VLOOKUP($A12,'Return Data'!$B$7:$R$2843,12,0)</f>
        <v>5.8220999999999998</v>
      </c>
      <c r="K12" s="66">
        <f t="shared" si="3"/>
        <v>8</v>
      </c>
      <c r="L12" s="65">
        <f>VLOOKUP($A12,'Return Data'!$B$7:$R$2843,13,0)</f>
        <v>5.8754999999999997</v>
      </c>
      <c r="M12" s="66">
        <f t="shared" si="4"/>
        <v>13</v>
      </c>
      <c r="N12" s="65">
        <f>VLOOKUP($A12,'Return Data'!$B$7:$R$2843,17,0)</f>
        <v>8.3585999999999991</v>
      </c>
      <c r="O12" s="66">
        <f t="shared" si="5"/>
        <v>13</v>
      </c>
      <c r="P12" s="65">
        <f>VLOOKUP($A12,'Return Data'!$B$7:$R$2843,14,0)</f>
        <v>9.4857999999999993</v>
      </c>
      <c r="Q12" s="66">
        <f t="shared" si="6"/>
        <v>6</v>
      </c>
      <c r="R12" s="65">
        <f>VLOOKUP($A12,'Return Data'!$B$7:$R$2843,16,0)</f>
        <v>8.7903000000000002</v>
      </c>
      <c r="S12" s="67">
        <f t="shared" si="7"/>
        <v>8</v>
      </c>
    </row>
    <row r="13" spans="1:19" x14ac:dyDescent="0.3">
      <c r="A13" s="82" t="s">
        <v>575</v>
      </c>
      <c r="B13" s="64">
        <f>VLOOKUP($A13,'Return Data'!$B$7:$R$2843,3,0)</f>
        <v>44365</v>
      </c>
      <c r="C13" s="65">
        <f>VLOOKUP($A13,'Return Data'!$B$7:$R$2843,4,0)</f>
        <v>18.543900000000001</v>
      </c>
      <c r="D13" s="65">
        <f>VLOOKUP($A13,'Return Data'!$B$7:$R$2843,9,0)</f>
        <v>5.4794999999999998</v>
      </c>
      <c r="E13" s="66">
        <f t="shared" si="0"/>
        <v>5</v>
      </c>
      <c r="F13" s="65">
        <f>VLOOKUP($A13,'Return Data'!$B$7:$R$2843,10,0)</f>
        <v>9.2522000000000002</v>
      </c>
      <c r="G13" s="66">
        <f t="shared" si="1"/>
        <v>7</v>
      </c>
      <c r="H13" s="65">
        <f>VLOOKUP($A13,'Return Data'!$B$7:$R$2843,11,0)</f>
        <v>3.9727000000000001</v>
      </c>
      <c r="I13" s="66">
        <f t="shared" si="2"/>
        <v>4</v>
      </c>
      <c r="J13" s="65">
        <f>VLOOKUP($A13,'Return Data'!$B$7:$R$2843,12,0)</f>
        <v>6.2748999999999997</v>
      </c>
      <c r="K13" s="66">
        <f t="shared" si="3"/>
        <v>3</v>
      </c>
      <c r="L13" s="65">
        <f>VLOOKUP($A13,'Return Data'!$B$7:$R$2843,13,0)</f>
        <v>7.4123999999999999</v>
      </c>
      <c r="M13" s="66">
        <f t="shared" si="4"/>
        <v>1</v>
      </c>
      <c r="N13" s="65">
        <f>VLOOKUP($A13,'Return Data'!$B$7:$R$2843,17,0)</f>
        <v>9.2012999999999998</v>
      </c>
      <c r="O13" s="66">
        <f t="shared" si="5"/>
        <v>4</v>
      </c>
      <c r="P13" s="65">
        <f>VLOOKUP($A13,'Return Data'!$B$7:$R$2843,14,0)</f>
        <v>9.5006000000000004</v>
      </c>
      <c r="Q13" s="66">
        <f t="shared" si="6"/>
        <v>5</v>
      </c>
      <c r="R13" s="65">
        <f>VLOOKUP($A13,'Return Data'!$B$7:$R$2843,16,0)</f>
        <v>8.9098000000000006</v>
      </c>
      <c r="S13" s="67">
        <f t="shared" si="7"/>
        <v>5</v>
      </c>
    </row>
    <row r="14" spans="1:19" x14ac:dyDescent="0.3">
      <c r="A14" s="82" t="s">
        <v>578</v>
      </c>
      <c r="B14" s="64">
        <f>VLOOKUP($A14,'Return Data'!$B$7:$R$2843,3,0)</f>
        <v>44365</v>
      </c>
      <c r="C14" s="65">
        <f>VLOOKUP($A14,'Return Data'!$B$7:$R$2843,4,0)</f>
        <v>25.998899999999999</v>
      </c>
      <c r="D14" s="65">
        <f>VLOOKUP($A14,'Return Data'!$B$7:$R$2843,9,0)</f>
        <v>4.5143000000000004</v>
      </c>
      <c r="E14" s="66">
        <f t="shared" si="0"/>
        <v>8</v>
      </c>
      <c r="F14" s="65">
        <f>VLOOKUP($A14,'Return Data'!$B$7:$R$2843,10,0)</f>
        <v>8.2878000000000007</v>
      </c>
      <c r="G14" s="66">
        <f t="shared" si="1"/>
        <v>12</v>
      </c>
      <c r="H14" s="65">
        <f>VLOOKUP($A14,'Return Data'!$B$7:$R$2843,11,0)</f>
        <v>4.2424999999999997</v>
      </c>
      <c r="I14" s="66">
        <f t="shared" si="2"/>
        <v>1</v>
      </c>
      <c r="J14" s="65">
        <f>VLOOKUP($A14,'Return Data'!$B$7:$R$2843,12,0)</f>
        <v>6.2827999999999999</v>
      </c>
      <c r="K14" s="66">
        <f t="shared" si="3"/>
        <v>2</v>
      </c>
      <c r="L14" s="65">
        <f>VLOOKUP($A14,'Return Data'!$B$7:$R$2843,13,0)</f>
        <v>6.7694999999999999</v>
      </c>
      <c r="M14" s="66">
        <f t="shared" si="4"/>
        <v>5</v>
      </c>
      <c r="N14" s="65">
        <f>VLOOKUP($A14,'Return Data'!$B$7:$R$2843,17,0)</f>
        <v>8.4573</v>
      </c>
      <c r="O14" s="66">
        <f t="shared" si="5"/>
        <v>12</v>
      </c>
      <c r="P14" s="65">
        <f>VLOOKUP($A14,'Return Data'!$B$7:$R$2843,14,0)</f>
        <v>8.7593999999999994</v>
      </c>
      <c r="Q14" s="66">
        <f t="shared" si="6"/>
        <v>13</v>
      </c>
      <c r="R14" s="65">
        <f>VLOOKUP($A14,'Return Data'!$B$7:$R$2843,16,0)</f>
        <v>8.8656000000000006</v>
      </c>
      <c r="S14" s="67">
        <f t="shared" si="7"/>
        <v>6</v>
      </c>
    </row>
    <row r="15" spans="1:19" x14ac:dyDescent="0.3">
      <c r="A15" s="82" t="s">
        <v>579</v>
      </c>
      <c r="B15" s="64">
        <f>VLOOKUP($A15,'Return Data'!$B$7:$R$2843,3,0)</f>
        <v>44365</v>
      </c>
      <c r="C15" s="65">
        <f>VLOOKUP($A15,'Return Data'!$B$7:$R$2843,4,0)</f>
        <v>19.778400000000001</v>
      </c>
      <c r="D15" s="65">
        <f>VLOOKUP($A15,'Return Data'!$B$7:$R$2843,9,0)</f>
        <v>3.427</v>
      </c>
      <c r="E15" s="66">
        <f t="shared" si="0"/>
        <v>13</v>
      </c>
      <c r="F15" s="65">
        <f>VLOOKUP($A15,'Return Data'!$B$7:$R$2843,10,0)</f>
        <v>7.4383999999999997</v>
      </c>
      <c r="G15" s="66">
        <f t="shared" si="1"/>
        <v>13</v>
      </c>
      <c r="H15" s="65">
        <f>VLOOKUP($A15,'Return Data'!$B$7:$R$2843,11,0)</f>
        <v>3.6959</v>
      </c>
      <c r="I15" s="66">
        <f t="shared" si="2"/>
        <v>8</v>
      </c>
      <c r="J15" s="65">
        <f>VLOOKUP($A15,'Return Data'!$B$7:$R$2843,12,0)</f>
        <v>5.6071999999999997</v>
      </c>
      <c r="K15" s="66">
        <f t="shared" si="3"/>
        <v>10</v>
      </c>
      <c r="L15" s="65">
        <f>VLOOKUP($A15,'Return Data'!$B$7:$R$2843,13,0)</f>
        <v>6.1768000000000001</v>
      </c>
      <c r="M15" s="66">
        <f t="shared" si="4"/>
        <v>9</v>
      </c>
      <c r="N15" s="65">
        <f>VLOOKUP($A15,'Return Data'!$B$7:$R$2843,17,0)</f>
        <v>9.3732000000000006</v>
      </c>
      <c r="O15" s="66">
        <f t="shared" si="5"/>
        <v>3</v>
      </c>
      <c r="P15" s="65">
        <f>VLOOKUP($A15,'Return Data'!$B$7:$R$2843,14,0)</f>
        <v>9.9421999999999997</v>
      </c>
      <c r="Q15" s="66">
        <f t="shared" si="6"/>
        <v>2</v>
      </c>
      <c r="R15" s="65">
        <f>VLOOKUP($A15,'Return Data'!$B$7:$R$2843,16,0)</f>
        <v>8.5771999999999995</v>
      </c>
      <c r="S15" s="67">
        <f t="shared" si="7"/>
        <v>12</v>
      </c>
    </row>
    <row r="16" spans="1:19" x14ac:dyDescent="0.3">
      <c r="A16" s="82" t="s">
        <v>584</v>
      </c>
      <c r="B16" s="64">
        <f>VLOOKUP($A16,'Return Data'!$B$7:$R$2843,3,0)</f>
        <v>44365</v>
      </c>
      <c r="C16" s="65">
        <f>VLOOKUP($A16,'Return Data'!$B$7:$R$2843,4,0)</f>
        <v>1932.2860000000001</v>
      </c>
      <c r="D16" s="65">
        <f>VLOOKUP($A16,'Return Data'!$B$7:$R$2843,9,0)</f>
        <v>6.609</v>
      </c>
      <c r="E16" s="66">
        <f t="shared" si="0"/>
        <v>3</v>
      </c>
      <c r="F16" s="65">
        <f>VLOOKUP($A16,'Return Data'!$B$7:$R$2843,10,0)</f>
        <v>14.493</v>
      </c>
      <c r="G16" s="66">
        <f t="shared" si="1"/>
        <v>2</v>
      </c>
      <c r="H16" s="65">
        <f>VLOOKUP($A16,'Return Data'!$B$7:$R$2843,11,0)</f>
        <v>3.9289000000000001</v>
      </c>
      <c r="I16" s="66">
        <f t="shared" si="2"/>
        <v>5</v>
      </c>
      <c r="J16" s="65">
        <f>VLOOKUP($A16,'Return Data'!$B$7:$R$2843,12,0)</f>
        <v>5.4356999999999998</v>
      </c>
      <c r="K16" s="66">
        <f t="shared" si="3"/>
        <v>14</v>
      </c>
      <c r="L16" s="65">
        <f>VLOOKUP($A16,'Return Data'!$B$7:$R$2843,13,0)</f>
        <v>6.1383999999999999</v>
      </c>
      <c r="M16" s="66">
        <f t="shared" si="4"/>
        <v>10</v>
      </c>
      <c r="N16" s="65">
        <f>VLOOKUP($A16,'Return Data'!$B$7:$R$2843,17,0)</f>
        <v>8.3101000000000003</v>
      </c>
      <c r="O16" s="66">
        <f t="shared" si="5"/>
        <v>14</v>
      </c>
      <c r="P16" s="65">
        <f>VLOOKUP($A16,'Return Data'!$B$7:$R$2843,14,0)</f>
        <v>8.6260999999999992</v>
      </c>
      <c r="Q16" s="66">
        <f t="shared" si="6"/>
        <v>15</v>
      </c>
      <c r="R16" s="65">
        <f>VLOOKUP($A16,'Return Data'!$B$7:$R$2843,16,0)</f>
        <v>8.0442</v>
      </c>
      <c r="S16" s="67">
        <f t="shared" si="7"/>
        <v>16</v>
      </c>
    </row>
    <row r="17" spans="1:19" x14ac:dyDescent="0.3">
      <c r="A17" s="82" t="s">
        <v>586</v>
      </c>
      <c r="B17" s="64">
        <f>VLOOKUP($A17,'Return Data'!$B$7:$R$2843,3,0)</f>
        <v>44365</v>
      </c>
      <c r="C17" s="65">
        <f>VLOOKUP($A17,'Return Data'!$B$7:$R$2843,4,0)</f>
        <v>52.3855</v>
      </c>
      <c r="D17" s="65">
        <f>VLOOKUP($A17,'Return Data'!$B$7:$R$2843,9,0)</f>
        <v>7.7328000000000001</v>
      </c>
      <c r="E17" s="66">
        <f t="shared" si="0"/>
        <v>1</v>
      </c>
      <c r="F17" s="65">
        <f>VLOOKUP($A17,'Return Data'!$B$7:$R$2843,10,0)</f>
        <v>10.5441</v>
      </c>
      <c r="G17" s="66">
        <f t="shared" si="1"/>
        <v>4</v>
      </c>
      <c r="H17" s="65">
        <f>VLOOKUP($A17,'Return Data'!$B$7:$R$2843,11,0)</f>
        <v>3.6953999999999998</v>
      </c>
      <c r="I17" s="66">
        <f t="shared" si="2"/>
        <v>9</v>
      </c>
      <c r="J17" s="65">
        <f>VLOOKUP($A17,'Return Data'!$B$7:$R$2843,12,0)</f>
        <v>5.9701000000000004</v>
      </c>
      <c r="K17" s="66">
        <f t="shared" si="3"/>
        <v>7</v>
      </c>
      <c r="L17" s="65">
        <f>VLOOKUP($A17,'Return Data'!$B$7:$R$2843,13,0)</f>
        <v>6.8643000000000001</v>
      </c>
      <c r="M17" s="66">
        <f t="shared" si="4"/>
        <v>4</v>
      </c>
      <c r="N17" s="65">
        <f>VLOOKUP($A17,'Return Data'!$B$7:$R$2843,17,0)</f>
        <v>8.9594000000000005</v>
      </c>
      <c r="O17" s="66">
        <f t="shared" si="5"/>
        <v>6</v>
      </c>
      <c r="P17" s="65">
        <f>VLOOKUP($A17,'Return Data'!$B$7:$R$2843,14,0)</f>
        <v>9.5647000000000002</v>
      </c>
      <c r="Q17" s="66">
        <f t="shared" si="6"/>
        <v>4</v>
      </c>
      <c r="R17" s="65">
        <f>VLOOKUP($A17,'Return Data'!$B$7:$R$2843,16,0)</f>
        <v>8.9625000000000004</v>
      </c>
      <c r="S17" s="67">
        <f t="shared" si="7"/>
        <v>3</v>
      </c>
    </row>
    <row r="18" spans="1:19" x14ac:dyDescent="0.3">
      <c r="A18" s="82" t="s">
        <v>587</v>
      </c>
      <c r="B18" s="64">
        <f>VLOOKUP($A18,'Return Data'!$B$7:$R$2843,3,0)</f>
        <v>44365</v>
      </c>
      <c r="C18" s="65">
        <f>VLOOKUP($A18,'Return Data'!$B$7:$R$2843,4,0)</f>
        <v>20.39</v>
      </c>
      <c r="D18" s="65">
        <f>VLOOKUP($A18,'Return Data'!$B$7:$R$2843,9,0)</f>
        <v>3.6318000000000001</v>
      </c>
      <c r="E18" s="66">
        <f t="shared" si="0"/>
        <v>11</v>
      </c>
      <c r="F18" s="65">
        <f>VLOOKUP($A18,'Return Data'!$B$7:$R$2843,10,0)</f>
        <v>8.3257999999999992</v>
      </c>
      <c r="G18" s="66">
        <f t="shared" si="1"/>
        <v>11</v>
      </c>
      <c r="H18" s="65">
        <f>VLOOKUP($A18,'Return Data'!$B$7:$R$2843,11,0)</f>
        <v>3.3946999999999998</v>
      </c>
      <c r="I18" s="66">
        <f t="shared" si="2"/>
        <v>12</v>
      </c>
      <c r="J18" s="65">
        <f>VLOOKUP($A18,'Return Data'!$B$7:$R$2843,12,0)</f>
        <v>5.7404000000000002</v>
      </c>
      <c r="K18" s="66">
        <f t="shared" si="3"/>
        <v>9</v>
      </c>
      <c r="L18" s="65">
        <f>VLOOKUP($A18,'Return Data'!$B$7:$R$2843,13,0)</f>
        <v>5.9755000000000003</v>
      </c>
      <c r="M18" s="66">
        <f t="shared" si="4"/>
        <v>11</v>
      </c>
      <c r="N18" s="65">
        <f>VLOOKUP($A18,'Return Data'!$B$7:$R$2843,17,0)</f>
        <v>9.0053999999999998</v>
      </c>
      <c r="O18" s="66">
        <f t="shared" si="5"/>
        <v>5</v>
      </c>
      <c r="P18" s="65">
        <f>VLOOKUP($A18,'Return Data'!$B$7:$R$2843,14,0)</f>
        <v>8.7609999999999992</v>
      </c>
      <c r="Q18" s="66">
        <f t="shared" si="6"/>
        <v>12</v>
      </c>
      <c r="R18" s="65">
        <f>VLOOKUP($A18,'Return Data'!$B$7:$R$2843,16,0)</f>
        <v>8.4604999999999997</v>
      </c>
      <c r="S18" s="67">
        <f t="shared" si="7"/>
        <v>14</v>
      </c>
    </row>
    <row r="19" spans="1:19" x14ac:dyDescent="0.3">
      <c r="A19" s="82" t="s">
        <v>590</v>
      </c>
      <c r="B19" s="64">
        <f>VLOOKUP($A19,'Return Data'!$B$7:$R$2843,3,0)</f>
        <v>44365</v>
      </c>
      <c r="C19" s="65">
        <f>VLOOKUP($A19,'Return Data'!$B$7:$R$2843,4,0)</f>
        <v>29.220400000000001</v>
      </c>
      <c r="D19" s="65">
        <f>VLOOKUP($A19,'Return Data'!$B$7:$R$2843,9,0)</f>
        <v>3.0865999999999998</v>
      </c>
      <c r="E19" s="66">
        <f t="shared" si="0"/>
        <v>15</v>
      </c>
      <c r="F19" s="65">
        <f>VLOOKUP($A19,'Return Data'!$B$7:$R$2843,10,0)</f>
        <v>6.1703999999999999</v>
      </c>
      <c r="G19" s="66">
        <f t="shared" si="1"/>
        <v>16</v>
      </c>
      <c r="H19" s="65">
        <f>VLOOKUP($A19,'Return Data'!$B$7:$R$2843,11,0)</f>
        <v>2.8963999999999999</v>
      </c>
      <c r="I19" s="66">
        <f t="shared" si="2"/>
        <v>16</v>
      </c>
      <c r="J19" s="65">
        <f>VLOOKUP($A19,'Return Data'!$B$7:$R$2843,12,0)</f>
        <v>4.601</v>
      </c>
      <c r="K19" s="66">
        <f t="shared" si="3"/>
        <v>16</v>
      </c>
      <c r="L19" s="65">
        <f>VLOOKUP($A19,'Return Data'!$B$7:$R$2843,13,0)</f>
        <v>5.0073999999999996</v>
      </c>
      <c r="M19" s="66">
        <f t="shared" si="4"/>
        <v>16</v>
      </c>
      <c r="N19" s="65">
        <f>VLOOKUP($A19,'Return Data'!$B$7:$R$2843,17,0)</f>
        <v>7.6536999999999997</v>
      </c>
      <c r="O19" s="66">
        <f t="shared" si="5"/>
        <v>15</v>
      </c>
      <c r="P19" s="65">
        <f>VLOOKUP($A19,'Return Data'!$B$7:$R$2843,14,0)</f>
        <v>8.6275999999999993</v>
      </c>
      <c r="Q19" s="66">
        <f t="shared" si="6"/>
        <v>14</v>
      </c>
      <c r="R19" s="65">
        <f>VLOOKUP($A19,'Return Data'!$B$7:$R$2843,16,0)</f>
        <v>8.0548999999999999</v>
      </c>
      <c r="S19" s="67">
        <f t="shared" si="7"/>
        <v>15</v>
      </c>
    </row>
    <row r="20" spans="1:19" x14ac:dyDescent="0.3">
      <c r="A20" s="82" t="s">
        <v>592</v>
      </c>
      <c r="B20" s="64">
        <f>VLOOKUP($A20,'Return Data'!$B$7:$R$2843,3,0)</f>
        <v>44365</v>
      </c>
      <c r="C20" s="65">
        <f>VLOOKUP($A20,'Return Data'!$B$7:$R$2843,4,0)</f>
        <v>16.661300000000001</v>
      </c>
      <c r="D20" s="65">
        <f>VLOOKUP($A20,'Return Data'!$B$7:$R$2843,9,0)</f>
        <v>4.2198000000000002</v>
      </c>
      <c r="E20" s="66">
        <f t="shared" si="0"/>
        <v>9</v>
      </c>
      <c r="F20" s="65">
        <f>VLOOKUP($A20,'Return Data'!$B$7:$R$2843,10,0)</f>
        <v>9.6341000000000001</v>
      </c>
      <c r="G20" s="66">
        <f t="shared" si="1"/>
        <v>6</v>
      </c>
      <c r="H20" s="65">
        <f>VLOOKUP($A20,'Return Data'!$B$7:$R$2843,11,0)</f>
        <v>3.9773000000000001</v>
      </c>
      <c r="I20" s="66">
        <f t="shared" si="2"/>
        <v>3</v>
      </c>
      <c r="J20" s="65">
        <f>VLOOKUP($A20,'Return Data'!$B$7:$R$2843,12,0)</f>
        <v>6.0141</v>
      </c>
      <c r="K20" s="66">
        <f t="shared" si="3"/>
        <v>6</v>
      </c>
      <c r="L20" s="65">
        <f>VLOOKUP($A20,'Return Data'!$B$7:$R$2843,13,0)</f>
        <v>6.4966999999999997</v>
      </c>
      <c r="M20" s="66">
        <f t="shared" si="4"/>
        <v>7</v>
      </c>
      <c r="N20" s="65">
        <f>VLOOKUP($A20,'Return Data'!$B$7:$R$2843,17,0)</f>
        <v>9.4656000000000002</v>
      </c>
      <c r="O20" s="66">
        <f t="shared" si="5"/>
        <v>2</v>
      </c>
      <c r="P20" s="65">
        <f>VLOOKUP($A20,'Return Data'!$B$7:$R$2843,14,0)</f>
        <v>9.7114999999999991</v>
      </c>
      <c r="Q20" s="66">
        <f t="shared" si="6"/>
        <v>3</v>
      </c>
      <c r="R20" s="65">
        <f>VLOOKUP($A20,'Return Data'!$B$7:$R$2843,16,0)</f>
        <v>8.7310999999999996</v>
      </c>
      <c r="S20" s="67">
        <f t="shared" si="7"/>
        <v>10</v>
      </c>
    </row>
    <row r="21" spans="1:19" x14ac:dyDescent="0.3">
      <c r="A21" s="82" t="s">
        <v>594</v>
      </c>
      <c r="B21" s="64">
        <f>VLOOKUP($A21,'Return Data'!$B$7:$R$2843,3,0)</f>
        <v>44365</v>
      </c>
      <c r="C21" s="65">
        <f>VLOOKUP($A21,'Return Data'!$B$7:$R$2843,4,0)</f>
        <v>20.060700000000001</v>
      </c>
      <c r="D21" s="65">
        <f>VLOOKUP($A21,'Return Data'!$B$7:$R$2843,9,0)</f>
        <v>4.1464999999999996</v>
      </c>
      <c r="E21" s="66">
        <f t="shared" si="0"/>
        <v>10</v>
      </c>
      <c r="F21" s="65">
        <f>VLOOKUP($A21,'Return Data'!$B$7:$R$2843,10,0)</f>
        <v>9.0149000000000008</v>
      </c>
      <c r="G21" s="66">
        <f t="shared" si="1"/>
        <v>8</v>
      </c>
      <c r="H21" s="65">
        <f>VLOOKUP($A21,'Return Data'!$B$7:$R$2843,11,0)</f>
        <v>3.8858000000000001</v>
      </c>
      <c r="I21" s="66">
        <f t="shared" si="2"/>
        <v>6</v>
      </c>
      <c r="J21" s="65">
        <f>VLOOKUP($A21,'Return Data'!$B$7:$R$2843,12,0)</f>
        <v>5.5785999999999998</v>
      </c>
      <c r="K21" s="66">
        <f t="shared" si="3"/>
        <v>11</v>
      </c>
      <c r="L21" s="65">
        <f>VLOOKUP($A21,'Return Data'!$B$7:$R$2843,13,0)</f>
        <v>6.3596000000000004</v>
      </c>
      <c r="M21" s="66">
        <f t="shared" si="4"/>
        <v>8</v>
      </c>
      <c r="N21" s="65">
        <f>VLOOKUP($A21,'Return Data'!$B$7:$R$2843,17,0)</f>
        <v>8.7432999999999996</v>
      </c>
      <c r="O21" s="66">
        <f t="shared" si="5"/>
        <v>9</v>
      </c>
      <c r="P21" s="65">
        <f>VLOOKUP($A21,'Return Data'!$B$7:$R$2843,14,0)</f>
        <v>9.2697000000000003</v>
      </c>
      <c r="Q21" s="66">
        <f t="shared" si="6"/>
        <v>8</v>
      </c>
      <c r="R21" s="65">
        <f>VLOOKUP($A21,'Return Data'!$B$7:$R$2843,16,0)</f>
        <v>8.7660999999999998</v>
      </c>
      <c r="S21" s="67">
        <f t="shared" si="7"/>
        <v>9</v>
      </c>
    </row>
    <row r="22" spans="1:19" x14ac:dyDescent="0.3">
      <c r="A22" s="82" t="s">
        <v>595</v>
      </c>
      <c r="B22" s="64">
        <f>VLOOKUP($A22,'Return Data'!$B$7:$R$2843,3,0)</f>
        <v>44365</v>
      </c>
      <c r="C22" s="65">
        <f>VLOOKUP($A22,'Return Data'!$B$7:$R$2843,4,0)</f>
        <v>2589.5223000000001</v>
      </c>
      <c r="D22" s="65">
        <f>VLOOKUP($A22,'Return Data'!$B$7:$R$2843,9,0)</f>
        <v>5.1200999999999999</v>
      </c>
      <c r="E22" s="66">
        <f t="shared" si="0"/>
        <v>6</v>
      </c>
      <c r="F22" s="65">
        <f>VLOOKUP($A22,'Return Data'!$B$7:$R$2843,10,0)</f>
        <v>8.5943000000000005</v>
      </c>
      <c r="G22" s="66">
        <f t="shared" si="1"/>
        <v>10</v>
      </c>
      <c r="H22" s="65">
        <f>VLOOKUP($A22,'Return Data'!$B$7:$R$2843,11,0)</f>
        <v>2.5537999999999998</v>
      </c>
      <c r="I22" s="66">
        <f t="shared" si="2"/>
        <v>17</v>
      </c>
      <c r="J22" s="65">
        <f>VLOOKUP($A22,'Return Data'!$B$7:$R$2843,12,0)</f>
        <v>5.5438999999999998</v>
      </c>
      <c r="K22" s="66">
        <f t="shared" si="3"/>
        <v>12</v>
      </c>
      <c r="L22" s="65">
        <f>VLOOKUP($A22,'Return Data'!$B$7:$R$2843,13,0)</f>
        <v>5.8944000000000001</v>
      </c>
      <c r="M22" s="66">
        <f t="shared" si="4"/>
        <v>12</v>
      </c>
      <c r="N22" s="65">
        <f>VLOOKUP($A22,'Return Data'!$B$7:$R$2843,17,0)</f>
        <v>8.6059999999999999</v>
      </c>
      <c r="O22" s="66">
        <f t="shared" si="5"/>
        <v>10</v>
      </c>
      <c r="P22" s="65">
        <f>VLOOKUP($A22,'Return Data'!$B$7:$R$2843,14,0)</f>
        <v>8.9413999999999998</v>
      </c>
      <c r="Q22" s="66">
        <f t="shared" si="6"/>
        <v>11</v>
      </c>
      <c r="R22" s="65">
        <f>VLOOKUP($A22,'Return Data'!$B$7:$R$2843,16,0)</f>
        <v>8.8102</v>
      </c>
      <c r="S22" s="67">
        <f t="shared" si="7"/>
        <v>7</v>
      </c>
    </row>
    <row r="23" spans="1:19" x14ac:dyDescent="0.3">
      <c r="A23" s="82" t="s">
        <v>598</v>
      </c>
      <c r="B23" s="64">
        <f>VLOOKUP($A23,'Return Data'!$B$7:$R$2843,3,0)</f>
        <v>44365</v>
      </c>
      <c r="C23" s="65">
        <f>VLOOKUP($A23,'Return Data'!$B$7:$R$2843,4,0)</f>
        <v>34.429200000000002</v>
      </c>
      <c r="D23" s="65">
        <f>VLOOKUP($A23,'Return Data'!$B$7:$R$2843,9,0)</f>
        <v>3.1684000000000001</v>
      </c>
      <c r="E23" s="66">
        <f t="shared" si="0"/>
        <v>14</v>
      </c>
      <c r="F23" s="65">
        <f>VLOOKUP($A23,'Return Data'!$B$7:$R$2843,10,0)</f>
        <v>3.8077999999999999</v>
      </c>
      <c r="G23" s="66">
        <f t="shared" si="1"/>
        <v>18</v>
      </c>
      <c r="H23" s="65">
        <f>VLOOKUP($A23,'Return Data'!$B$7:$R$2843,11,0)</f>
        <v>3.3731</v>
      </c>
      <c r="I23" s="66">
        <f t="shared" si="2"/>
        <v>13</v>
      </c>
      <c r="J23" s="65">
        <f>VLOOKUP($A23,'Return Data'!$B$7:$R$2843,12,0)</f>
        <v>3.9731000000000001</v>
      </c>
      <c r="K23" s="66">
        <f t="shared" si="3"/>
        <v>18</v>
      </c>
      <c r="L23" s="65">
        <f>VLOOKUP($A23,'Return Data'!$B$7:$R$2843,13,0)</f>
        <v>4.5159000000000002</v>
      </c>
      <c r="M23" s="66">
        <f t="shared" si="4"/>
        <v>18</v>
      </c>
      <c r="N23" s="65">
        <f>VLOOKUP($A23,'Return Data'!$B$7:$R$2843,17,0)</f>
        <v>7.2602000000000002</v>
      </c>
      <c r="O23" s="66">
        <f t="shared" si="5"/>
        <v>16</v>
      </c>
      <c r="P23" s="65">
        <f>VLOOKUP($A23,'Return Data'!$B$7:$R$2843,14,0)</f>
        <v>8.1369000000000007</v>
      </c>
      <c r="Q23" s="66">
        <f t="shared" si="6"/>
        <v>16</v>
      </c>
      <c r="R23" s="65">
        <f>VLOOKUP($A23,'Return Data'!$B$7:$R$2843,16,0)</f>
        <v>7.8390000000000004</v>
      </c>
      <c r="S23" s="67">
        <f t="shared" si="7"/>
        <v>17</v>
      </c>
    </row>
    <row r="24" spans="1:19" x14ac:dyDescent="0.3">
      <c r="A24" s="82" t="s">
        <v>599</v>
      </c>
      <c r="B24" s="64">
        <f>VLOOKUP($A24,'Return Data'!$B$7:$R$2843,3,0)</f>
        <v>44365</v>
      </c>
      <c r="C24" s="65">
        <f>VLOOKUP($A24,'Return Data'!$B$7:$R$2843,4,0)</f>
        <v>11.478</v>
      </c>
      <c r="D24" s="65">
        <f>VLOOKUP($A24,'Return Data'!$B$7:$R$2843,9,0)</f>
        <v>5.6483999999999996</v>
      </c>
      <c r="E24" s="66">
        <f t="shared" si="0"/>
        <v>4</v>
      </c>
      <c r="F24" s="65">
        <f>VLOOKUP($A24,'Return Data'!$B$7:$R$2843,10,0)</f>
        <v>10.571300000000001</v>
      </c>
      <c r="G24" s="66">
        <f t="shared" si="1"/>
        <v>3</v>
      </c>
      <c r="H24" s="65">
        <f>VLOOKUP($A24,'Return Data'!$B$7:$R$2843,11,0)</f>
        <v>3.3395000000000001</v>
      </c>
      <c r="I24" s="66">
        <f t="shared" si="2"/>
        <v>14</v>
      </c>
      <c r="J24" s="65">
        <f>VLOOKUP($A24,'Return Data'!$B$7:$R$2843,12,0)</f>
        <v>6.2986000000000004</v>
      </c>
      <c r="K24" s="66">
        <f t="shared" si="3"/>
        <v>1</v>
      </c>
      <c r="L24" s="65">
        <f>VLOOKUP($A24,'Return Data'!$B$7:$R$2843,13,0)</f>
        <v>7.0090000000000003</v>
      </c>
      <c r="M24" s="66">
        <f t="shared" si="4"/>
        <v>3</v>
      </c>
      <c r="N24" s="65"/>
      <c r="O24" s="66"/>
      <c r="P24" s="65"/>
      <c r="Q24" s="66"/>
      <c r="R24" s="65">
        <f>VLOOKUP($A24,'Return Data'!$B$7:$R$2843,16,0)</f>
        <v>8.4963999999999995</v>
      </c>
      <c r="S24" s="67">
        <f t="shared" si="7"/>
        <v>13</v>
      </c>
    </row>
    <row r="25" spans="1:19" x14ac:dyDescent="0.3">
      <c r="A25" s="82" t="s">
        <v>601</v>
      </c>
      <c r="B25" s="64">
        <f>VLOOKUP($A25,'Return Data'!$B$7:$R$2843,3,0)</f>
        <v>44365</v>
      </c>
      <c r="C25" s="65">
        <f>VLOOKUP($A25,'Return Data'!$B$7:$R$2843,4,0)</f>
        <v>16.396799999999999</v>
      </c>
      <c r="D25" s="65">
        <f>VLOOKUP($A25,'Return Data'!$B$7:$R$2843,9,0)</f>
        <v>2.7854999999999999</v>
      </c>
      <c r="E25" s="66">
        <f t="shared" si="0"/>
        <v>17</v>
      </c>
      <c r="F25" s="65">
        <f>VLOOKUP($A25,'Return Data'!$B$7:$R$2843,10,0)</f>
        <v>5.6342999999999996</v>
      </c>
      <c r="G25" s="66">
        <f t="shared" si="1"/>
        <v>17</v>
      </c>
      <c r="H25" s="65">
        <f>VLOOKUP($A25,'Return Data'!$B$7:$R$2843,11,0)</f>
        <v>2.4940000000000002</v>
      </c>
      <c r="I25" s="66">
        <f t="shared" si="2"/>
        <v>18</v>
      </c>
      <c r="J25" s="65">
        <f>VLOOKUP($A25,'Return Data'!$B$7:$R$2843,12,0)</f>
        <v>4.1298000000000004</v>
      </c>
      <c r="K25" s="66">
        <f t="shared" si="3"/>
        <v>17</v>
      </c>
      <c r="L25" s="65">
        <f>VLOOKUP($A25,'Return Data'!$B$7:$R$2843,13,0)</f>
        <v>4.6936</v>
      </c>
      <c r="M25" s="66">
        <f t="shared" si="4"/>
        <v>17</v>
      </c>
      <c r="N25" s="65">
        <f>VLOOKUP($A25,'Return Data'!$B$7:$R$2843,17,0)</f>
        <v>6.6043000000000003</v>
      </c>
      <c r="O25" s="66">
        <f>RANK(N25,N$8:N$25,0)</f>
        <v>17</v>
      </c>
      <c r="P25" s="65">
        <f>VLOOKUP($A25,'Return Data'!$B$7:$R$2843,14,0)</f>
        <v>4.4897</v>
      </c>
      <c r="Q25" s="66">
        <f>RANK(P25,P$8:P$25,0)</f>
        <v>17</v>
      </c>
      <c r="R25" s="65">
        <f>VLOOKUP($A25,'Return Data'!$B$7:$R$2843,16,0)</f>
        <v>6.9347000000000003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4.4689722222222219</v>
      </c>
      <c r="E27" s="88"/>
      <c r="F27" s="89">
        <f>AVERAGE(F8:F25)</f>
        <v>8.807094444444445</v>
      </c>
      <c r="G27" s="88"/>
      <c r="H27" s="89">
        <f>AVERAGE(H8:H25)</f>
        <v>3.5339444444444448</v>
      </c>
      <c r="I27" s="88"/>
      <c r="J27" s="89">
        <f>AVERAGE(J8:J25)</f>
        <v>5.5713222222222223</v>
      </c>
      <c r="K27" s="88"/>
      <c r="L27" s="89">
        <f>AVERAGE(L8:L25)</f>
        <v>6.1353388888888896</v>
      </c>
      <c r="M27" s="88"/>
      <c r="N27" s="89">
        <f>AVERAGE(N8:N25)</f>
        <v>8.6367764705882344</v>
      </c>
      <c r="O27" s="88"/>
      <c r="P27" s="89">
        <f>AVERAGE(P8:P25)</f>
        <v>8.962017647058822</v>
      </c>
      <c r="Q27" s="88"/>
      <c r="R27" s="89">
        <f>AVERAGE(R8:R25)</f>
        <v>8.577344444444444</v>
      </c>
      <c r="S27" s="90"/>
    </row>
    <row r="28" spans="1:19" x14ac:dyDescent="0.3">
      <c r="A28" s="87" t="s">
        <v>28</v>
      </c>
      <c r="B28" s="88"/>
      <c r="C28" s="88"/>
      <c r="D28" s="89">
        <f>MIN(D8:D25)</f>
        <v>2.4931000000000001</v>
      </c>
      <c r="E28" s="88"/>
      <c r="F28" s="89">
        <f>MIN(F8:F25)</f>
        <v>3.8077999999999999</v>
      </c>
      <c r="G28" s="88"/>
      <c r="H28" s="89">
        <f>MIN(H8:H25)</f>
        <v>2.4940000000000002</v>
      </c>
      <c r="I28" s="88"/>
      <c r="J28" s="89">
        <f>MIN(J8:J25)</f>
        <v>3.9731000000000001</v>
      </c>
      <c r="K28" s="88"/>
      <c r="L28" s="89">
        <f>MIN(L8:L25)</f>
        <v>4.5159000000000002</v>
      </c>
      <c r="M28" s="88"/>
      <c r="N28" s="89">
        <f>MIN(N8:N25)</f>
        <v>6.6043000000000003</v>
      </c>
      <c r="O28" s="88"/>
      <c r="P28" s="89">
        <f>MIN(P8:P25)</f>
        <v>4.4897</v>
      </c>
      <c r="Q28" s="88"/>
      <c r="R28" s="89">
        <f>MIN(R8:R25)</f>
        <v>6.9347000000000003</v>
      </c>
      <c r="S28" s="90"/>
    </row>
    <row r="29" spans="1:19" ht="15" thickBot="1" x14ac:dyDescent="0.35">
      <c r="A29" s="91" t="s">
        <v>29</v>
      </c>
      <c r="B29" s="92"/>
      <c r="C29" s="92"/>
      <c r="D29" s="93">
        <f>MAX(D8:D25)</f>
        <v>7.7328000000000001</v>
      </c>
      <c r="E29" s="92"/>
      <c r="F29" s="93">
        <f>MAX(F8:F25)</f>
        <v>14.510400000000001</v>
      </c>
      <c r="G29" s="92"/>
      <c r="H29" s="93">
        <f>MAX(H8:H25)</f>
        <v>4.2424999999999997</v>
      </c>
      <c r="I29" s="92"/>
      <c r="J29" s="93">
        <f>MAX(J8:J25)</f>
        <v>6.2986000000000004</v>
      </c>
      <c r="K29" s="92"/>
      <c r="L29" s="93">
        <f>MAX(L8:L25)</f>
        <v>7.4123999999999999</v>
      </c>
      <c r="M29" s="92"/>
      <c r="N29" s="93">
        <f>MAX(N8:N25)</f>
        <v>10.476699999999999</v>
      </c>
      <c r="O29" s="92"/>
      <c r="P29" s="93">
        <f>MAX(P8:P25)</f>
        <v>10.807499999999999</v>
      </c>
      <c r="Q29" s="92"/>
      <c r="R29" s="93">
        <f>MAX(R8:R25)</f>
        <v>9.4059000000000008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44365</v>
      </c>
      <c r="C8" s="65">
        <f>VLOOKUP($A8,'Return Data'!$B$7:$R$2843,4,0)</f>
        <v>287.42290000000003</v>
      </c>
      <c r="D8" s="65">
        <f>VLOOKUP($A8,'Return Data'!$B$7:$R$2843,9,0)</f>
        <v>4.6864999999999997</v>
      </c>
      <c r="E8" s="66">
        <f t="shared" ref="E8:E27" si="0">RANK(D8,D$8:D$27,0)</f>
        <v>7</v>
      </c>
      <c r="F8" s="65">
        <f>VLOOKUP($A8,'Return Data'!$B$7:$R$2843,10,0)</f>
        <v>9.4126999999999992</v>
      </c>
      <c r="G8" s="66">
        <f t="shared" ref="G8:G27" si="1">RANK(F8,F$8:F$27,0)</f>
        <v>6</v>
      </c>
      <c r="H8" s="65">
        <f>VLOOKUP($A8,'Return Data'!$B$7:$R$2843,11,0)</f>
        <v>3.2324999999999999</v>
      </c>
      <c r="I8" s="66">
        <f t="shared" ref="I8:I27" si="2">RANK(H8,H$8:H$27,0)</f>
        <v>13</v>
      </c>
      <c r="J8" s="65">
        <f>VLOOKUP($A8,'Return Data'!$B$7:$R$2843,12,0)</f>
        <v>5.7229999999999999</v>
      </c>
      <c r="K8" s="66">
        <f t="shared" ref="K8:K27" si="3">RANK(J8,J$8:J$27,0)</f>
        <v>7</v>
      </c>
      <c r="L8" s="65">
        <f>VLOOKUP($A8,'Return Data'!$B$7:$R$2843,13,0)</f>
        <v>6.3703000000000003</v>
      </c>
      <c r="M8" s="66">
        <f t="shared" ref="M8:M25" si="4">RANK(L8,L$8:L$27,0)</f>
        <v>7</v>
      </c>
      <c r="N8" s="65">
        <f>VLOOKUP($A8,'Return Data'!$B$7:$R$2843,17,0)</f>
        <v>8.5353999999999992</v>
      </c>
      <c r="O8" s="66">
        <f t="shared" ref="O8:O23" si="5">RANK(N8,N$8:N$27,0)</f>
        <v>8</v>
      </c>
      <c r="P8" s="65">
        <f>VLOOKUP($A8,'Return Data'!$B$7:$R$2843,14,0)</f>
        <v>8.9671000000000003</v>
      </c>
      <c r="Q8" s="66">
        <f t="shared" ref="Q8:Q23" si="6">RANK(P8,P$8:P$27,0)</f>
        <v>7</v>
      </c>
      <c r="R8" s="65">
        <f>VLOOKUP($A8,'Return Data'!$B$7:$R$2843,16,0)</f>
        <v>8.3673999999999999</v>
      </c>
      <c r="S8" s="67">
        <f t="shared" ref="S8:S27" si="7">RANK(R8,R$8:R$27,0)</f>
        <v>9</v>
      </c>
    </row>
    <row r="9" spans="1:19" x14ac:dyDescent="0.3">
      <c r="A9" s="82" t="s">
        <v>568</v>
      </c>
      <c r="B9" s="64">
        <f>VLOOKUP($A9,'Return Data'!$B$7:$R$2843,3,0)</f>
        <v>44365</v>
      </c>
      <c r="C9" s="65">
        <f>VLOOKUP($A9,'Return Data'!$B$7:$R$2843,4,0)</f>
        <v>2080.9342999999999</v>
      </c>
      <c r="D9" s="65">
        <f>VLOOKUP($A9,'Return Data'!$B$7:$R$2843,9,0)</f>
        <v>3.2223999999999999</v>
      </c>
      <c r="E9" s="66">
        <f t="shared" si="0"/>
        <v>14</v>
      </c>
      <c r="F9" s="65">
        <f>VLOOKUP($A9,'Return Data'!$B$7:$R$2843,10,0)</f>
        <v>6.3555999999999999</v>
      </c>
      <c r="G9" s="66">
        <f t="shared" si="1"/>
        <v>17</v>
      </c>
      <c r="H9" s="65">
        <f>VLOOKUP($A9,'Return Data'!$B$7:$R$2843,11,0)</f>
        <v>3.2898999999999998</v>
      </c>
      <c r="I9" s="66">
        <f t="shared" si="2"/>
        <v>11</v>
      </c>
      <c r="J9" s="65">
        <f>VLOOKUP($A9,'Return Data'!$B$7:$R$2843,12,0)</f>
        <v>4.8769</v>
      </c>
      <c r="K9" s="66">
        <f t="shared" si="3"/>
        <v>17</v>
      </c>
      <c r="L9" s="65">
        <f>VLOOKUP($A9,'Return Data'!$B$7:$R$2843,13,0)</f>
        <v>5.4566999999999997</v>
      </c>
      <c r="M9" s="66">
        <f t="shared" si="4"/>
        <v>15</v>
      </c>
      <c r="N9" s="65">
        <f>VLOOKUP($A9,'Return Data'!$B$7:$R$2843,17,0)</f>
        <v>8.2286999999999999</v>
      </c>
      <c r="O9" s="66">
        <f t="shared" si="5"/>
        <v>10</v>
      </c>
      <c r="P9" s="65">
        <f>VLOOKUP($A9,'Return Data'!$B$7:$R$2843,14,0)</f>
        <v>8.9156999999999993</v>
      </c>
      <c r="Q9" s="66">
        <f t="shared" si="6"/>
        <v>8</v>
      </c>
      <c r="R9" s="65">
        <f>VLOOKUP($A9,'Return Data'!$B$7:$R$2843,16,0)</f>
        <v>8.4509000000000007</v>
      </c>
      <c r="S9" s="67">
        <f t="shared" si="7"/>
        <v>6</v>
      </c>
    </row>
    <row r="10" spans="1:19" x14ac:dyDescent="0.3">
      <c r="A10" s="82" t="s">
        <v>570</v>
      </c>
      <c r="B10" s="64">
        <f>VLOOKUP($A10,'Return Data'!$B$7:$R$2843,3,0)</f>
        <v>44365</v>
      </c>
      <c r="C10" s="65">
        <f>VLOOKUP($A10,'Return Data'!$B$7:$R$2843,4,0)</f>
        <v>18.937100000000001</v>
      </c>
      <c r="D10" s="65">
        <f>VLOOKUP($A10,'Return Data'!$B$7:$R$2843,9,0)</f>
        <v>2.2612999999999999</v>
      </c>
      <c r="E10" s="66">
        <f t="shared" si="0"/>
        <v>20</v>
      </c>
      <c r="F10" s="65">
        <f>VLOOKUP($A10,'Return Data'!$B$7:$R$2843,10,0)</f>
        <v>6.9408000000000003</v>
      </c>
      <c r="G10" s="66">
        <f t="shared" si="1"/>
        <v>16</v>
      </c>
      <c r="H10" s="65">
        <f>VLOOKUP($A10,'Return Data'!$B$7:$R$2843,11,0)</f>
        <v>2.7766000000000002</v>
      </c>
      <c r="I10" s="66">
        <f t="shared" si="2"/>
        <v>17</v>
      </c>
      <c r="J10" s="65">
        <f>VLOOKUP($A10,'Return Data'!$B$7:$R$2843,12,0)</f>
        <v>5.2232000000000003</v>
      </c>
      <c r="K10" s="66">
        <f t="shared" si="3"/>
        <v>13</v>
      </c>
      <c r="L10" s="65">
        <f>VLOOKUP($A10,'Return Data'!$B$7:$R$2843,13,0)</f>
        <v>5.3261000000000003</v>
      </c>
      <c r="M10" s="66">
        <f t="shared" si="4"/>
        <v>17</v>
      </c>
      <c r="N10" s="65">
        <f>VLOOKUP($A10,'Return Data'!$B$7:$R$2843,17,0)</f>
        <v>8.6052999999999997</v>
      </c>
      <c r="O10" s="66">
        <f t="shared" si="5"/>
        <v>5</v>
      </c>
      <c r="P10" s="65">
        <f>VLOOKUP($A10,'Return Data'!$B$7:$R$2843,14,0)</f>
        <v>8.8612000000000002</v>
      </c>
      <c r="Q10" s="66">
        <f t="shared" si="6"/>
        <v>9</v>
      </c>
      <c r="R10" s="65">
        <f>VLOOKUP($A10,'Return Data'!$B$7:$R$2843,16,0)</f>
        <v>8.5716000000000001</v>
      </c>
      <c r="S10" s="67">
        <f t="shared" si="7"/>
        <v>4</v>
      </c>
    </row>
    <row r="11" spans="1:19" x14ac:dyDescent="0.3">
      <c r="A11" s="82" t="s">
        <v>572</v>
      </c>
      <c r="B11" s="64">
        <f>VLOOKUP($A11,'Return Data'!$B$7:$R$2843,3,0)</f>
        <v>44365</v>
      </c>
      <c r="C11" s="65">
        <f>VLOOKUP($A11,'Return Data'!$B$7:$R$2843,4,0)</f>
        <v>19.369900000000001</v>
      </c>
      <c r="D11" s="65">
        <f>VLOOKUP($A11,'Return Data'!$B$7:$R$2843,9,0)</f>
        <v>6.7000999999999999</v>
      </c>
      <c r="E11" s="66">
        <f t="shared" si="0"/>
        <v>2</v>
      </c>
      <c r="F11" s="65">
        <f>VLOOKUP($A11,'Return Data'!$B$7:$R$2843,10,0)</f>
        <v>14.1884</v>
      </c>
      <c r="G11" s="66">
        <f t="shared" si="1"/>
        <v>2</v>
      </c>
      <c r="H11" s="65">
        <f>VLOOKUP($A11,'Return Data'!$B$7:$R$2843,11,0)</f>
        <v>3.7452000000000001</v>
      </c>
      <c r="I11" s="66">
        <f t="shared" si="2"/>
        <v>4</v>
      </c>
      <c r="J11" s="65">
        <f>VLOOKUP($A11,'Return Data'!$B$7:$R$2843,12,0)</f>
        <v>5.8967000000000001</v>
      </c>
      <c r="K11" s="66">
        <f t="shared" si="3"/>
        <v>3</v>
      </c>
      <c r="L11" s="65">
        <f>VLOOKUP($A11,'Return Data'!$B$7:$R$2843,13,0)</f>
        <v>6.7664999999999997</v>
      </c>
      <c r="M11" s="66">
        <f t="shared" si="4"/>
        <v>4</v>
      </c>
      <c r="N11" s="65">
        <f>VLOOKUP($A11,'Return Data'!$B$7:$R$2843,17,0)</f>
        <v>10.0969</v>
      </c>
      <c r="O11" s="66">
        <f t="shared" si="5"/>
        <v>1</v>
      </c>
      <c r="P11" s="65">
        <f>VLOOKUP($A11,'Return Data'!$B$7:$R$2843,14,0)</f>
        <v>10.4787</v>
      </c>
      <c r="Q11" s="66">
        <f t="shared" si="6"/>
        <v>1</v>
      </c>
      <c r="R11" s="65">
        <f>VLOOKUP($A11,'Return Data'!$B$7:$R$2843,16,0)</f>
        <v>8.8847000000000005</v>
      </c>
      <c r="S11" s="67">
        <f t="shared" si="7"/>
        <v>2</v>
      </c>
    </row>
    <row r="12" spans="1:19" x14ac:dyDescent="0.3">
      <c r="A12" s="82" t="s">
        <v>573</v>
      </c>
      <c r="B12" s="64">
        <f>VLOOKUP($A12,'Return Data'!$B$7:$R$2843,3,0)</f>
        <v>44365</v>
      </c>
      <c r="C12" s="65">
        <f>VLOOKUP($A12,'Return Data'!$B$7:$R$2843,4,0)</f>
        <v>17.7273</v>
      </c>
      <c r="D12" s="65">
        <f>VLOOKUP($A12,'Return Data'!$B$7:$R$2843,9,0)</f>
        <v>2.4826000000000001</v>
      </c>
      <c r="E12" s="66">
        <f t="shared" si="0"/>
        <v>19</v>
      </c>
      <c r="F12" s="65">
        <f>VLOOKUP($A12,'Return Data'!$B$7:$R$2843,10,0)</f>
        <v>8.2844999999999995</v>
      </c>
      <c r="G12" s="66">
        <f t="shared" si="1"/>
        <v>10</v>
      </c>
      <c r="H12" s="65">
        <f>VLOOKUP($A12,'Return Data'!$B$7:$R$2843,11,0)</f>
        <v>3.5261</v>
      </c>
      <c r="I12" s="66">
        <f t="shared" si="2"/>
        <v>5</v>
      </c>
      <c r="J12" s="65">
        <f>VLOOKUP($A12,'Return Data'!$B$7:$R$2843,12,0)</f>
        <v>5.4947999999999997</v>
      </c>
      <c r="K12" s="66">
        <f t="shared" si="3"/>
        <v>10</v>
      </c>
      <c r="L12" s="65">
        <f>VLOOKUP($A12,'Return Data'!$B$7:$R$2843,13,0)</f>
        <v>5.5434999999999999</v>
      </c>
      <c r="M12" s="66">
        <f t="shared" si="4"/>
        <v>14</v>
      </c>
      <c r="N12" s="65">
        <f>VLOOKUP($A12,'Return Data'!$B$7:$R$2843,17,0)</f>
        <v>8.0137999999999998</v>
      </c>
      <c r="O12" s="66">
        <f t="shared" si="5"/>
        <v>12</v>
      </c>
      <c r="P12" s="65">
        <f>VLOOKUP($A12,'Return Data'!$B$7:$R$2843,14,0)</f>
        <v>9.1198999999999995</v>
      </c>
      <c r="Q12" s="66">
        <f t="shared" si="6"/>
        <v>5</v>
      </c>
      <c r="R12" s="65">
        <f>VLOOKUP($A12,'Return Data'!$B$7:$R$2843,16,0)</f>
        <v>8.3323999999999998</v>
      </c>
      <c r="S12" s="67">
        <f t="shared" si="7"/>
        <v>11</v>
      </c>
    </row>
    <row r="13" spans="1:19" x14ac:dyDescent="0.3">
      <c r="A13" s="82" t="s">
        <v>576</v>
      </c>
      <c r="B13" s="64">
        <f>VLOOKUP($A13,'Return Data'!$B$7:$R$2843,3,0)</f>
        <v>44365</v>
      </c>
      <c r="C13" s="65">
        <f>VLOOKUP($A13,'Return Data'!$B$7:$R$2843,4,0)</f>
        <v>18.107500000000002</v>
      </c>
      <c r="D13" s="65">
        <f>VLOOKUP($A13,'Return Data'!$B$7:$R$2843,9,0)</f>
        <v>5.0217000000000001</v>
      </c>
      <c r="E13" s="66">
        <f t="shared" si="0"/>
        <v>6</v>
      </c>
      <c r="F13" s="65">
        <f>VLOOKUP($A13,'Return Data'!$B$7:$R$2843,10,0)</f>
        <v>8.7857000000000003</v>
      </c>
      <c r="G13" s="66">
        <f t="shared" si="1"/>
        <v>8</v>
      </c>
      <c r="H13" s="65">
        <f>VLOOKUP($A13,'Return Data'!$B$7:$R$2843,11,0)</f>
        <v>3.5081000000000002</v>
      </c>
      <c r="I13" s="66">
        <f t="shared" si="2"/>
        <v>6</v>
      </c>
      <c r="J13" s="65">
        <f>VLOOKUP($A13,'Return Data'!$B$7:$R$2843,12,0)</f>
        <v>5.7995000000000001</v>
      </c>
      <c r="K13" s="66">
        <f t="shared" si="3"/>
        <v>5</v>
      </c>
      <c r="L13" s="65">
        <f>VLOOKUP($A13,'Return Data'!$B$7:$R$2843,13,0)</f>
        <v>6.9215999999999998</v>
      </c>
      <c r="M13" s="66">
        <f t="shared" si="4"/>
        <v>2</v>
      </c>
      <c r="N13" s="65">
        <f>VLOOKUP($A13,'Return Data'!$B$7:$R$2843,17,0)</f>
        <v>8.7068999999999992</v>
      </c>
      <c r="O13" s="66">
        <f t="shared" si="5"/>
        <v>4</v>
      </c>
      <c r="P13" s="65">
        <f>VLOOKUP($A13,'Return Data'!$B$7:$R$2843,14,0)</f>
        <v>9.0060000000000002</v>
      </c>
      <c r="Q13" s="66">
        <f t="shared" si="6"/>
        <v>6</v>
      </c>
      <c r="R13" s="65">
        <f>VLOOKUP($A13,'Return Data'!$B$7:$R$2843,16,0)</f>
        <v>8.5518999999999998</v>
      </c>
      <c r="S13" s="67">
        <f t="shared" si="7"/>
        <v>5</v>
      </c>
    </row>
    <row r="14" spans="1:19" x14ac:dyDescent="0.3">
      <c r="A14" s="82" t="s">
        <v>577</v>
      </c>
      <c r="B14" s="64">
        <f>VLOOKUP($A14,'Return Data'!$B$7:$R$2843,3,0)</f>
        <v>44365</v>
      </c>
      <c r="C14" s="65">
        <f>VLOOKUP($A14,'Return Data'!$B$7:$R$2843,4,0)</f>
        <v>25.329799999999999</v>
      </c>
      <c r="D14" s="65">
        <f>VLOOKUP($A14,'Return Data'!$B$7:$R$2843,9,0)</f>
        <v>4.0627000000000004</v>
      </c>
      <c r="E14" s="66">
        <f t="shared" si="0"/>
        <v>9</v>
      </c>
      <c r="F14" s="65">
        <f>VLOOKUP($A14,'Return Data'!$B$7:$R$2843,10,0)</f>
        <v>7.8278999999999996</v>
      </c>
      <c r="G14" s="66">
        <f t="shared" si="1"/>
        <v>14</v>
      </c>
      <c r="H14" s="65">
        <f>VLOOKUP($A14,'Return Data'!$B$7:$R$2843,11,0)</f>
        <v>3.7808999999999999</v>
      </c>
      <c r="I14" s="66">
        <f t="shared" si="2"/>
        <v>3</v>
      </c>
      <c r="J14" s="65">
        <f>VLOOKUP($A14,'Return Data'!$B$7:$R$2843,12,0)</f>
        <v>5.8090000000000002</v>
      </c>
      <c r="K14" s="66">
        <f t="shared" si="3"/>
        <v>4</v>
      </c>
      <c r="L14" s="65">
        <f>VLOOKUP($A14,'Return Data'!$B$7:$R$2843,13,0)</f>
        <v>6.2866</v>
      </c>
      <c r="M14" s="66">
        <f t="shared" si="4"/>
        <v>8</v>
      </c>
      <c r="N14" s="65">
        <f>VLOOKUP($A14,'Return Data'!$B$7:$R$2843,17,0)</f>
        <v>7.9641000000000002</v>
      </c>
      <c r="O14" s="66">
        <f t="shared" si="5"/>
        <v>13</v>
      </c>
      <c r="P14" s="65">
        <f>VLOOKUP($A14,'Return Data'!$B$7:$R$2843,14,0)</f>
        <v>8.2791999999999994</v>
      </c>
      <c r="Q14" s="66">
        <f t="shared" si="6"/>
        <v>13</v>
      </c>
      <c r="R14" s="65">
        <f>VLOOKUP($A14,'Return Data'!$B$7:$R$2843,16,0)</f>
        <v>8.4413</v>
      </c>
      <c r="S14" s="67">
        <f t="shared" si="7"/>
        <v>7</v>
      </c>
    </row>
    <row r="15" spans="1:19" x14ac:dyDescent="0.3">
      <c r="A15" s="82" t="s">
        <v>580</v>
      </c>
      <c r="B15" s="64">
        <f>VLOOKUP($A15,'Return Data'!$B$7:$R$2843,3,0)</f>
        <v>44365</v>
      </c>
      <c r="C15" s="65">
        <f>VLOOKUP($A15,'Return Data'!$B$7:$R$2843,4,0)</f>
        <v>19.455400000000001</v>
      </c>
      <c r="D15" s="65">
        <f>VLOOKUP($A15,'Return Data'!$B$7:$R$2843,9,0)</f>
        <v>3.1006999999999998</v>
      </c>
      <c r="E15" s="66">
        <f t="shared" si="0"/>
        <v>15</v>
      </c>
      <c r="F15" s="65">
        <f>VLOOKUP($A15,'Return Data'!$B$7:$R$2843,10,0)</f>
        <v>7.1136999999999997</v>
      </c>
      <c r="G15" s="66">
        <f t="shared" si="1"/>
        <v>15</v>
      </c>
      <c r="H15" s="65">
        <f>VLOOKUP($A15,'Return Data'!$B$7:$R$2843,11,0)</f>
        <v>3.3666</v>
      </c>
      <c r="I15" s="66">
        <f t="shared" si="2"/>
        <v>10</v>
      </c>
      <c r="J15" s="65">
        <f>VLOOKUP($A15,'Return Data'!$B$7:$R$2843,12,0)</f>
        <v>5.2633999999999999</v>
      </c>
      <c r="K15" s="66">
        <f t="shared" si="3"/>
        <v>12</v>
      </c>
      <c r="L15" s="65">
        <f>VLOOKUP($A15,'Return Data'!$B$7:$R$2843,13,0)</f>
        <v>5.8227000000000002</v>
      </c>
      <c r="M15" s="66">
        <f t="shared" si="4"/>
        <v>11</v>
      </c>
      <c r="N15" s="65">
        <f>VLOOKUP($A15,'Return Data'!$B$7:$R$2843,17,0)</f>
        <v>9.0054999999999996</v>
      </c>
      <c r="O15" s="66">
        <f t="shared" si="5"/>
        <v>2</v>
      </c>
      <c r="P15" s="65">
        <f>VLOOKUP($A15,'Return Data'!$B$7:$R$2843,14,0)</f>
        <v>9.6069999999999993</v>
      </c>
      <c r="Q15" s="66">
        <f t="shared" si="6"/>
        <v>2</v>
      </c>
      <c r="R15" s="65">
        <f>VLOOKUP($A15,'Return Data'!$B$7:$R$2843,16,0)</f>
        <v>8.3617000000000008</v>
      </c>
      <c r="S15" s="67">
        <f t="shared" si="7"/>
        <v>10</v>
      </c>
    </row>
    <row r="16" spans="1:19" x14ac:dyDescent="0.3">
      <c r="A16" s="82" t="s">
        <v>583</v>
      </c>
      <c r="B16" s="64">
        <f>VLOOKUP($A16,'Return Data'!$B$7:$R$2843,3,0)</f>
        <v>44365</v>
      </c>
      <c r="C16" s="65">
        <f>VLOOKUP($A16,'Return Data'!$B$7:$R$2843,4,0)</f>
        <v>1832.1280999999999</v>
      </c>
      <c r="D16" s="65">
        <f>VLOOKUP($A16,'Return Data'!$B$7:$R$2843,9,0)</f>
        <v>6.1969000000000003</v>
      </c>
      <c r="E16" s="66">
        <f t="shared" si="0"/>
        <v>3</v>
      </c>
      <c r="F16" s="65">
        <f>VLOOKUP($A16,'Return Data'!$B$7:$R$2843,10,0)</f>
        <v>14.061500000000001</v>
      </c>
      <c r="G16" s="66">
        <f t="shared" si="1"/>
        <v>3</v>
      </c>
      <c r="H16" s="65">
        <f>VLOOKUP($A16,'Return Data'!$B$7:$R$2843,11,0)</f>
        <v>3.5021</v>
      </c>
      <c r="I16" s="66">
        <f t="shared" si="2"/>
        <v>7</v>
      </c>
      <c r="J16" s="65">
        <f>VLOOKUP($A16,'Return Data'!$B$7:$R$2843,12,0)</f>
        <v>5.0002000000000004</v>
      </c>
      <c r="K16" s="66">
        <f t="shared" si="3"/>
        <v>16</v>
      </c>
      <c r="L16" s="65">
        <f>VLOOKUP($A16,'Return Data'!$B$7:$R$2843,13,0)</f>
        <v>5.6946000000000003</v>
      </c>
      <c r="M16" s="66">
        <f t="shared" si="4"/>
        <v>12</v>
      </c>
      <c r="N16" s="65">
        <f>VLOOKUP($A16,'Return Data'!$B$7:$R$2843,17,0)</f>
        <v>7.8334000000000001</v>
      </c>
      <c r="O16" s="66">
        <f t="shared" si="5"/>
        <v>14</v>
      </c>
      <c r="P16" s="65">
        <f>VLOOKUP($A16,'Return Data'!$B$7:$R$2843,14,0)</f>
        <v>8.1628000000000007</v>
      </c>
      <c r="Q16" s="66">
        <f t="shared" si="6"/>
        <v>14</v>
      </c>
      <c r="R16" s="65">
        <f>VLOOKUP($A16,'Return Data'!$B$7:$R$2843,16,0)</f>
        <v>7.4066000000000001</v>
      </c>
      <c r="S16" s="67">
        <f t="shared" si="7"/>
        <v>18</v>
      </c>
    </row>
    <row r="17" spans="1:19" x14ac:dyDescent="0.3">
      <c r="A17" s="82" t="s">
        <v>585</v>
      </c>
      <c r="B17" s="64">
        <f>VLOOKUP($A17,'Return Data'!$B$7:$R$2843,3,0)</f>
        <v>44365</v>
      </c>
      <c r="C17" s="65">
        <f>VLOOKUP($A17,'Return Data'!$B$7:$R$2843,4,0)</f>
        <v>51.111899999999999</v>
      </c>
      <c r="D17" s="65">
        <f>VLOOKUP($A17,'Return Data'!$B$7:$R$2843,9,0)</f>
        <v>7.3293999999999997</v>
      </c>
      <c r="E17" s="66">
        <f t="shared" si="0"/>
        <v>1</v>
      </c>
      <c r="F17" s="65">
        <f>VLOOKUP($A17,'Return Data'!$B$7:$R$2843,10,0)</f>
        <v>10.123799999999999</v>
      </c>
      <c r="G17" s="66">
        <f t="shared" si="1"/>
        <v>4</v>
      </c>
      <c r="H17" s="65">
        <f>VLOOKUP($A17,'Return Data'!$B$7:$R$2843,11,0)</f>
        <v>3.2715000000000001</v>
      </c>
      <c r="I17" s="66">
        <f t="shared" si="2"/>
        <v>12</v>
      </c>
      <c r="J17" s="65">
        <f>VLOOKUP($A17,'Return Data'!$B$7:$R$2843,12,0)</f>
        <v>5.5362999999999998</v>
      </c>
      <c r="K17" s="66">
        <f t="shared" si="3"/>
        <v>8</v>
      </c>
      <c r="L17" s="65">
        <f>VLOOKUP($A17,'Return Data'!$B$7:$R$2843,13,0)</f>
        <v>6.4164000000000003</v>
      </c>
      <c r="M17" s="66">
        <f t="shared" si="4"/>
        <v>6</v>
      </c>
      <c r="N17" s="65">
        <f>VLOOKUP($A17,'Return Data'!$B$7:$R$2843,17,0)</f>
        <v>8.5641999999999996</v>
      </c>
      <c r="O17" s="66">
        <f t="shared" si="5"/>
        <v>7</v>
      </c>
      <c r="P17" s="65">
        <f>VLOOKUP($A17,'Return Data'!$B$7:$R$2843,14,0)</f>
        <v>9.1745999999999999</v>
      </c>
      <c r="Q17" s="66">
        <f t="shared" si="6"/>
        <v>4</v>
      </c>
      <c r="R17" s="65">
        <f>VLOOKUP($A17,'Return Data'!$B$7:$R$2843,16,0)</f>
        <v>7.5254000000000003</v>
      </c>
      <c r="S17" s="67">
        <f t="shared" si="7"/>
        <v>16</v>
      </c>
    </row>
    <row r="18" spans="1:19" x14ac:dyDescent="0.3">
      <c r="A18" s="82" t="s">
        <v>588</v>
      </c>
      <c r="B18" s="64">
        <f>VLOOKUP($A18,'Return Data'!$B$7:$R$2843,3,0)</f>
        <v>44365</v>
      </c>
      <c r="C18" s="65">
        <f>VLOOKUP($A18,'Return Data'!$B$7:$R$2843,4,0)</f>
        <v>19.656500000000001</v>
      </c>
      <c r="D18" s="65">
        <f>VLOOKUP($A18,'Return Data'!$B$7:$R$2843,9,0)</f>
        <v>3.2494999999999998</v>
      </c>
      <c r="E18" s="66">
        <f t="shared" si="0"/>
        <v>13</v>
      </c>
      <c r="F18" s="65">
        <f>VLOOKUP($A18,'Return Data'!$B$7:$R$2843,10,0)</f>
        <v>7.9363999999999999</v>
      </c>
      <c r="G18" s="66">
        <f t="shared" si="1"/>
        <v>13</v>
      </c>
      <c r="H18" s="65">
        <f>VLOOKUP($A18,'Return Data'!$B$7:$R$2843,11,0)</f>
        <v>2.9977999999999998</v>
      </c>
      <c r="I18" s="66">
        <f t="shared" si="2"/>
        <v>15</v>
      </c>
      <c r="J18" s="65">
        <f>VLOOKUP($A18,'Return Data'!$B$7:$R$2843,12,0)</f>
        <v>5.3301999999999996</v>
      </c>
      <c r="K18" s="66">
        <f t="shared" si="3"/>
        <v>11</v>
      </c>
      <c r="L18" s="65">
        <f>VLOOKUP($A18,'Return Data'!$B$7:$R$2843,13,0)</f>
        <v>5.5575000000000001</v>
      </c>
      <c r="M18" s="66">
        <f t="shared" si="4"/>
        <v>13</v>
      </c>
      <c r="N18" s="65">
        <f>VLOOKUP($A18,'Return Data'!$B$7:$R$2843,17,0)</f>
        <v>8.5760000000000005</v>
      </c>
      <c r="O18" s="66">
        <f t="shared" si="5"/>
        <v>6</v>
      </c>
      <c r="P18" s="65">
        <f>VLOOKUP($A18,'Return Data'!$B$7:$R$2843,14,0)</f>
        <v>8.3239999999999998</v>
      </c>
      <c r="Q18" s="66">
        <f t="shared" si="6"/>
        <v>12</v>
      </c>
      <c r="R18" s="65">
        <f>VLOOKUP($A18,'Return Data'!$B$7:$R$2843,16,0)</f>
        <v>5.0366</v>
      </c>
      <c r="S18" s="67">
        <f t="shared" si="7"/>
        <v>20</v>
      </c>
    </row>
    <row r="19" spans="1:19" x14ac:dyDescent="0.3">
      <c r="A19" s="82" t="s">
        <v>589</v>
      </c>
      <c r="B19" s="64">
        <f>VLOOKUP($A19,'Return Data'!$B$7:$R$2843,3,0)</f>
        <v>44365</v>
      </c>
      <c r="C19" s="65">
        <f>VLOOKUP($A19,'Return Data'!$B$7:$R$2843,4,0)</f>
        <v>27.674700000000001</v>
      </c>
      <c r="D19" s="65">
        <f>VLOOKUP($A19,'Return Data'!$B$7:$R$2843,9,0)</f>
        <v>2.5369000000000002</v>
      </c>
      <c r="E19" s="66">
        <f t="shared" si="0"/>
        <v>18</v>
      </c>
      <c r="F19" s="65">
        <f>VLOOKUP($A19,'Return Data'!$B$7:$R$2843,10,0)</f>
        <v>5.6119000000000003</v>
      </c>
      <c r="G19" s="66">
        <f t="shared" si="1"/>
        <v>18</v>
      </c>
      <c r="H19" s="65">
        <f>VLOOKUP($A19,'Return Data'!$B$7:$R$2843,11,0)</f>
        <v>2.3386</v>
      </c>
      <c r="I19" s="66">
        <f t="shared" si="2"/>
        <v>19</v>
      </c>
      <c r="J19" s="65">
        <f>VLOOKUP($A19,'Return Data'!$B$7:$R$2843,12,0)</f>
        <v>4.0425000000000004</v>
      </c>
      <c r="K19" s="66">
        <f t="shared" si="3"/>
        <v>19</v>
      </c>
      <c r="L19" s="65">
        <f>VLOOKUP($A19,'Return Data'!$B$7:$R$2843,13,0)</f>
        <v>4.4386999999999999</v>
      </c>
      <c r="M19" s="66">
        <f t="shared" si="4"/>
        <v>19</v>
      </c>
      <c r="N19" s="65">
        <f>VLOOKUP($A19,'Return Data'!$B$7:$R$2843,17,0)</f>
        <v>7.0731999999999999</v>
      </c>
      <c r="O19" s="66">
        <f t="shared" si="5"/>
        <v>16</v>
      </c>
      <c r="P19" s="65">
        <f>VLOOKUP($A19,'Return Data'!$B$7:$R$2843,14,0)</f>
        <v>8.0444999999999993</v>
      </c>
      <c r="Q19" s="66">
        <f t="shared" si="6"/>
        <v>15</v>
      </c>
      <c r="R19" s="65">
        <f>VLOOKUP($A19,'Return Data'!$B$7:$R$2843,16,0)</f>
        <v>7.5068000000000001</v>
      </c>
      <c r="S19" s="67">
        <f t="shared" si="7"/>
        <v>17</v>
      </c>
    </row>
    <row r="20" spans="1:19" x14ac:dyDescent="0.3">
      <c r="A20" s="82" t="s">
        <v>591</v>
      </c>
      <c r="B20" s="64">
        <f>VLOOKUP($A20,'Return Data'!$B$7:$R$2843,3,0)</f>
        <v>44365</v>
      </c>
      <c r="C20" s="65">
        <f>VLOOKUP($A20,'Return Data'!$B$7:$R$2843,4,0)</f>
        <v>16.334</v>
      </c>
      <c r="D20" s="65">
        <f>VLOOKUP($A20,'Return Data'!$B$7:$R$2843,9,0)</f>
        <v>3.7603</v>
      </c>
      <c r="E20" s="66">
        <f t="shared" si="0"/>
        <v>10</v>
      </c>
      <c r="F20" s="65">
        <f>VLOOKUP($A20,'Return Data'!$B$7:$R$2843,10,0)</f>
        <v>9.1647999999999996</v>
      </c>
      <c r="G20" s="66">
        <f t="shared" si="1"/>
        <v>7</v>
      </c>
      <c r="H20" s="65">
        <f>VLOOKUP($A20,'Return Data'!$B$7:$R$2843,11,0)</f>
        <v>3.4965000000000002</v>
      </c>
      <c r="I20" s="66">
        <f t="shared" si="2"/>
        <v>8</v>
      </c>
      <c r="J20" s="65">
        <f>VLOOKUP($A20,'Return Data'!$B$7:$R$2843,12,0)</f>
        <v>5.5152000000000001</v>
      </c>
      <c r="K20" s="66">
        <f t="shared" si="3"/>
        <v>9</v>
      </c>
      <c r="L20" s="65">
        <f>VLOOKUP($A20,'Return Data'!$B$7:$R$2843,13,0)</f>
        <v>5.9851000000000001</v>
      </c>
      <c r="M20" s="66">
        <f t="shared" si="4"/>
        <v>9</v>
      </c>
      <c r="N20" s="65">
        <f>VLOOKUP($A20,'Return Data'!$B$7:$R$2843,17,0)</f>
        <v>8.9566999999999997</v>
      </c>
      <c r="O20" s="66">
        <f t="shared" si="5"/>
        <v>3</v>
      </c>
      <c r="P20" s="65">
        <f>VLOOKUP($A20,'Return Data'!$B$7:$R$2843,14,0)</f>
        <v>9.2218999999999998</v>
      </c>
      <c r="Q20" s="66">
        <f t="shared" si="6"/>
        <v>3</v>
      </c>
      <c r="R20" s="65">
        <f>VLOOKUP($A20,'Return Data'!$B$7:$R$2843,16,0)</f>
        <v>8.3780000000000001</v>
      </c>
      <c r="S20" s="67">
        <f t="shared" si="7"/>
        <v>8</v>
      </c>
    </row>
    <row r="21" spans="1:19" x14ac:dyDescent="0.3">
      <c r="A21" s="82" t="s">
        <v>593</v>
      </c>
      <c r="B21" s="64">
        <f>VLOOKUP($A21,'Return Data'!$B$7:$R$2843,3,0)</f>
        <v>44365</v>
      </c>
      <c r="C21" s="65">
        <f>VLOOKUP($A21,'Return Data'!$B$7:$R$2843,4,0)</f>
        <v>19.2807</v>
      </c>
      <c r="D21" s="65">
        <f>VLOOKUP($A21,'Return Data'!$B$7:$R$2843,9,0)</f>
        <v>3.6692999999999998</v>
      </c>
      <c r="E21" s="66">
        <f t="shared" si="0"/>
        <v>12</v>
      </c>
      <c r="F21" s="65">
        <f>VLOOKUP($A21,'Return Data'!$B$7:$R$2843,10,0)</f>
        <v>8.5318000000000005</v>
      </c>
      <c r="G21" s="66">
        <f t="shared" si="1"/>
        <v>9</v>
      </c>
      <c r="H21" s="65">
        <f>VLOOKUP($A21,'Return Data'!$B$7:$R$2843,11,0)</f>
        <v>3.4104999999999999</v>
      </c>
      <c r="I21" s="66">
        <f t="shared" si="2"/>
        <v>9</v>
      </c>
      <c r="J21" s="65">
        <f>VLOOKUP($A21,'Return Data'!$B$7:$R$2843,12,0)</f>
        <v>5.0952000000000002</v>
      </c>
      <c r="K21" s="66">
        <f t="shared" si="3"/>
        <v>14</v>
      </c>
      <c r="L21" s="65">
        <f>VLOOKUP($A21,'Return Data'!$B$7:$R$2843,13,0)</f>
        <v>5.8669000000000002</v>
      </c>
      <c r="M21" s="66">
        <f t="shared" si="4"/>
        <v>10</v>
      </c>
      <c r="N21" s="65">
        <f>VLOOKUP($A21,'Return Data'!$B$7:$R$2843,17,0)</f>
        <v>8.2384000000000004</v>
      </c>
      <c r="O21" s="66">
        <f t="shared" si="5"/>
        <v>9</v>
      </c>
      <c r="P21" s="65">
        <f>VLOOKUP($A21,'Return Data'!$B$7:$R$2843,14,0)</f>
        <v>8.7434999999999992</v>
      </c>
      <c r="Q21" s="66">
        <f t="shared" si="6"/>
        <v>10</v>
      </c>
      <c r="R21" s="65">
        <f>VLOOKUP($A21,'Return Data'!$B$7:$R$2843,16,0)</f>
        <v>8.2467000000000006</v>
      </c>
      <c r="S21" s="67">
        <f t="shared" si="7"/>
        <v>12</v>
      </c>
    </row>
    <row r="22" spans="1:19" x14ac:dyDescent="0.3">
      <c r="A22" s="82" t="s">
        <v>596</v>
      </c>
      <c r="B22" s="64">
        <f>VLOOKUP($A22,'Return Data'!$B$7:$R$2843,3,0)</f>
        <v>44365</v>
      </c>
      <c r="C22" s="65">
        <f>VLOOKUP($A22,'Return Data'!$B$7:$R$2843,4,0)</f>
        <v>2482.4989</v>
      </c>
      <c r="D22" s="65">
        <f>VLOOKUP($A22,'Return Data'!$B$7:$R$2843,9,0)</f>
        <v>4.6478000000000002</v>
      </c>
      <c r="E22" s="66">
        <f t="shared" si="0"/>
        <v>8</v>
      </c>
      <c r="F22" s="65">
        <f>VLOOKUP($A22,'Return Data'!$B$7:$R$2843,10,0)</f>
        <v>8.1142000000000003</v>
      </c>
      <c r="G22" s="66">
        <f t="shared" si="1"/>
        <v>12</v>
      </c>
      <c r="H22" s="65">
        <f>VLOOKUP($A22,'Return Data'!$B$7:$R$2843,11,0)</f>
        <v>2.0790999999999999</v>
      </c>
      <c r="I22" s="66">
        <f t="shared" si="2"/>
        <v>20</v>
      </c>
      <c r="J22" s="65">
        <f>VLOOKUP($A22,'Return Data'!$B$7:$R$2843,12,0)</f>
        <v>5.0555000000000003</v>
      </c>
      <c r="K22" s="66">
        <f t="shared" si="3"/>
        <v>15</v>
      </c>
      <c r="L22" s="65">
        <f>VLOOKUP($A22,'Return Data'!$B$7:$R$2843,13,0)</f>
        <v>5.3977000000000004</v>
      </c>
      <c r="M22" s="66">
        <f t="shared" si="4"/>
        <v>16</v>
      </c>
      <c r="N22" s="65">
        <f>VLOOKUP($A22,'Return Data'!$B$7:$R$2843,17,0)</f>
        <v>8.0969999999999995</v>
      </c>
      <c r="O22" s="66">
        <f t="shared" si="5"/>
        <v>11</v>
      </c>
      <c r="P22" s="65">
        <f>VLOOKUP($A22,'Return Data'!$B$7:$R$2843,14,0)</f>
        <v>8.4222999999999999</v>
      </c>
      <c r="Q22" s="66">
        <f t="shared" si="6"/>
        <v>11</v>
      </c>
      <c r="R22" s="65">
        <f>VLOOKUP($A22,'Return Data'!$B$7:$R$2843,16,0)</f>
        <v>8.0823999999999998</v>
      </c>
      <c r="S22" s="67">
        <f t="shared" si="7"/>
        <v>13</v>
      </c>
    </row>
    <row r="23" spans="1:19" x14ac:dyDescent="0.3">
      <c r="A23" s="82" t="s">
        <v>597</v>
      </c>
      <c r="B23" s="64">
        <f>VLOOKUP($A23,'Return Data'!$B$7:$R$2843,3,0)</f>
        <v>44365</v>
      </c>
      <c r="C23" s="65">
        <f>VLOOKUP($A23,'Return Data'!$B$7:$R$2843,4,0)</f>
        <v>34.145600000000002</v>
      </c>
      <c r="D23" s="65">
        <f>VLOOKUP($A23,'Return Data'!$B$7:$R$2843,9,0)</f>
        <v>3.0007000000000001</v>
      </c>
      <c r="E23" s="66">
        <f t="shared" si="0"/>
        <v>16</v>
      </c>
      <c r="F23" s="65">
        <f>VLOOKUP($A23,'Return Data'!$B$7:$R$2843,10,0)</f>
        <v>3.6762999999999999</v>
      </c>
      <c r="G23" s="66">
        <f t="shared" si="1"/>
        <v>20</v>
      </c>
      <c r="H23" s="65">
        <f>VLOOKUP($A23,'Return Data'!$B$7:$R$2843,11,0)</f>
        <v>3.1831999999999998</v>
      </c>
      <c r="I23" s="66">
        <f t="shared" si="2"/>
        <v>14</v>
      </c>
      <c r="J23" s="65">
        <f>VLOOKUP($A23,'Return Data'!$B$7:$R$2843,12,0)</f>
        <v>3.8006000000000002</v>
      </c>
      <c r="K23" s="66">
        <f t="shared" si="3"/>
        <v>20</v>
      </c>
      <c r="L23" s="65">
        <f>VLOOKUP($A23,'Return Data'!$B$7:$R$2843,13,0)</f>
        <v>4.3502999999999998</v>
      </c>
      <c r="M23" s="66">
        <f t="shared" si="4"/>
        <v>20</v>
      </c>
      <c r="N23" s="65">
        <f>VLOOKUP($A23,'Return Data'!$B$7:$R$2843,17,0)</f>
        <v>7.1048999999999998</v>
      </c>
      <c r="O23" s="66">
        <f t="shared" si="5"/>
        <v>15</v>
      </c>
      <c r="P23" s="65">
        <f>VLOOKUP($A23,'Return Data'!$B$7:$R$2843,14,0)</f>
        <v>7.9847000000000001</v>
      </c>
      <c r="Q23" s="66">
        <f t="shared" si="6"/>
        <v>16</v>
      </c>
      <c r="R23" s="65">
        <f>VLOOKUP($A23,'Return Data'!$B$7:$R$2843,16,0)</f>
        <v>7.7380000000000004</v>
      </c>
      <c r="S23" s="67">
        <f t="shared" si="7"/>
        <v>15</v>
      </c>
    </row>
    <row r="24" spans="1:19" x14ac:dyDescent="0.3">
      <c r="A24" s="82" t="s">
        <v>600</v>
      </c>
      <c r="B24" s="64">
        <f>VLOOKUP($A24,'Return Data'!$B$7:$R$2843,3,0)</f>
        <v>44365</v>
      </c>
      <c r="C24" s="65">
        <f>VLOOKUP($A24,'Return Data'!$B$7:$R$2843,4,0)</f>
        <v>11.3782</v>
      </c>
      <c r="D24" s="65">
        <f>VLOOKUP($A24,'Return Data'!$B$7:$R$2843,9,0)</f>
        <v>5.1969000000000003</v>
      </c>
      <c r="E24" s="66">
        <f t="shared" si="0"/>
        <v>5</v>
      </c>
      <c r="F24" s="65">
        <f>VLOOKUP($A24,'Return Data'!$B$7:$R$2843,10,0)</f>
        <v>10.0974</v>
      </c>
      <c r="G24" s="66">
        <f t="shared" si="1"/>
        <v>5</v>
      </c>
      <c r="H24" s="65">
        <f>VLOOKUP($A24,'Return Data'!$B$7:$R$2843,11,0)</f>
        <v>2.8531</v>
      </c>
      <c r="I24" s="66">
        <f t="shared" si="2"/>
        <v>16</v>
      </c>
      <c r="J24" s="65">
        <f>VLOOKUP($A24,'Return Data'!$B$7:$R$2843,12,0)</f>
        <v>5.7862999999999998</v>
      </c>
      <c r="K24" s="66">
        <f t="shared" si="3"/>
        <v>6</v>
      </c>
      <c r="L24" s="65">
        <f>VLOOKUP($A24,'Return Data'!$B$7:$R$2843,13,0)</f>
        <v>6.4866000000000001</v>
      </c>
      <c r="M24" s="66">
        <f t="shared" si="4"/>
        <v>5</v>
      </c>
      <c r="N24" s="65"/>
      <c r="O24" s="66"/>
      <c r="P24" s="65"/>
      <c r="Q24" s="66"/>
      <c r="R24" s="65">
        <f>VLOOKUP($A24,'Return Data'!$B$7:$R$2843,16,0)</f>
        <v>7.9372999999999996</v>
      </c>
      <c r="S24" s="67">
        <f t="shared" si="7"/>
        <v>14</v>
      </c>
    </row>
    <row r="25" spans="1:19" x14ac:dyDescent="0.3">
      <c r="A25" s="82" t="s">
        <v>602</v>
      </c>
      <c r="B25" s="64">
        <f>VLOOKUP($A25,'Return Data'!$B$7:$R$2843,3,0)</f>
        <v>44365</v>
      </c>
      <c r="C25" s="65">
        <f>VLOOKUP($A25,'Return Data'!$B$7:$R$2843,4,0)</f>
        <v>16.286899999999999</v>
      </c>
      <c r="D25" s="65">
        <f>VLOOKUP($A25,'Return Data'!$B$7:$R$2843,9,0)</f>
        <v>2.7027000000000001</v>
      </c>
      <c r="E25" s="66">
        <f t="shared" si="0"/>
        <v>17</v>
      </c>
      <c r="F25" s="65">
        <f>VLOOKUP($A25,'Return Data'!$B$7:$R$2843,10,0)</f>
        <v>5.5601000000000003</v>
      </c>
      <c r="G25" s="66">
        <f t="shared" si="1"/>
        <v>19</v>
      </c>
      <c r="H25" s="65">
        <f>VLOOKUP($A25,'Return Data'!$B$7:$R$2843,11,0)</f>
        <v>2.4226999999999999</v>
      </c>
      <c r="I25" s="66">
        <f t="shared" si="2"/>
        <v>18</v>
      </c>
      <c r="J25" s="65">
        <f>VLOOKUP($A25,'Return Data'!$B$7:$R$2843,12,0)</f>
        <v>4.0660999999999996</v>
      </c>
      <c r="K25" s="66">
        <f t="shared" si="3"/>
        <v>18</v>
      </c>
      <c r="L25" s="65">
        <f>VLOOKUP($A25,'Return Data'!$B$7:$R$2843,13,0)</f>
        <v>4.6399999999999997</v>
      </c>
      <c r="M25" s="66">
        <f t="shared" si="4"/>
        <v>18</v>
      </c>
      <c r="N25" s="65">
        <f>VLOOKUP($A25,'Return Data'!$B$7:$R$2843,17,0)</f>
        <v>6.5415999999999999</v>
      </c>
      <c r="O25" s="66">
        <f>RANK(N25,N$8:N$27,0)</f>
        <v>17</v>
      </c>
      <c r="P25" s="65">
        <f>VLOOKUP($A25,'Return Data'!$B$7:$R$2843,14,0)</f>
        <v>4.4116999999999997</v>
      </c>
      <c r="Q25" s="66">
        <f>RANK(P25,P$8:P$27,0)</f>
        <v>17</v>
      </c>
      <c r="R25" s="65">
        <f>VLOOKUP($A25,'Return Data'!$B$7:$R$2843,16,0)</f>
        <v>6.8372000000000002</v>
      </c>
      <c r="S25" s="67">
        <f t="shared" si="7"/>
        <v>19</v>
      </c>
    </row>
    <row r="26" spans="1:19" x14ac:dyDescent="0.3">
      <c r="A26" s="82" t="s">
        <v>714</v>
      </c>
      <c r="B26" s="64">
        <f>VLOOKUP($A26,'Return Data'!$B$7:$R$2843,3,0)</f>
        <v>44365</v>
      </c>
      <c r="C26" s="65">
        <f>VLOOKUP($A26,'Return Data'!$B$7:$R$2843,4,0)</f>
        <v>1132.3499999999999</v>
      </c>
      <c r="D26" s="65">
        <f>VLOOKUP($A26,'Return Data'!$B$7:$R$2843,9,0)</f>
        <v>3.7591000000000001</v>
      </c>
      <c r="E26" s="66">
        <f t="shared" si="0"/>
        <v>11</v>
      </c>
      <c r="F26" s="65">
        <f>VLOOKUP($A26,'Return Data'!$B$7:$R$2843,10,0)</f>
        <v>8.2391000000000005</v>
      </c>
      <c r="G26" s="66">
        <f t="shared" si="1"/>
        <v>11</v>
      </c>
      <c r="H26" s="65">
        <f>VLOOKUP($A26,'Return Data'!$B$7:$R$2843,11,0)</f>
        <v>4.3234000000000004</v>
      </c>
      <c r="I26" s="66">
        <f t="shared" si="2"/>
        <v>2</v>
      </c>
      <c r="J26" s="65">
        <f>VLOOKUP($A26,'Return Data'!$B$7:$R$2843,12,0)</f>
        <v>6.2877999999999998</v>
      </c>
      <c r="K26" s="66">
        <f t="shared" si="3"/>
        <v>2</v>
      </c>
      <c r="L26" s="65">
        <f>VLOOKUP($A26,'Return Data'!$B$7:$R$2843,13,0)</f>
        <v>6.7709999999999999</v>
      </c>
      <c r="M26" s="66">
        <f t="shared" ref="M26:M27" si="8">RANK(L26,L$8:L$27,0)</f>
        <v>3</v>
      </c>
      <c r="N26" s="65"/>
      <c r="O26" s="66"/>
      <c r="P26" s="65"/>
      <c r="Q26" s="66"/>
      <c r="R26" s="65">
        <f>VLOOKUP($A26,'Return Data'!$B$7:$R$2843,16,0)</f>
        <v>8.7858999999999998</v>
      </c>
      <c r="S26" s="67">
        <f t="shared" si="7"/>
        <v>3</v>
      </c>
    </row>
    <row r="27" spans="1:19" x14ac:dyDescent="0.3">
      <c r="A27" s="82" t="s">
        <v>715</v>
      </c>
      <c r="B27" s="64">
        <f>VLOOKUP($A27,'Return Data'!$B$7:$R$2843,3,0)</f>
        <v>44365</v>
      </c>
      <c r="C27" s="65">
        <f>VLOOKUP($A27,'Return Data'!$B$7:$R$2843,4,0)</f>
        <v>1156.5789</v>
      </c>
      <c r="D27" s="65">
        <f>VLOOKUP($A27,'Return Data'!$B$7:$R$2843,9,0)</f>
        <v>6.0635000000000003</v>
      </c>
      <c r="E27" s="66">
        <f t="shared" si="0"/>
        <v>4</v>
      </c>
      <c r="F27" s="65">
        <f>VLOOKUP($A27,'Return Data'!$B$7:$R$2843,10,0)</f>
        <v>15.9694</v>
      </c>
      <c r="G27" s="66">
        <f t="shared" si="1"/>
        <v>1</v>
      </c>
      <c r="H27" s="65">
        <f>VLOOKUP($A27,'Return Data'!$B$7:$R$2843,11,0)</f>
        <v>4.7539999999999996</v>
      </c>
      <c r="I27" s="66">
        <f t="shared" si="2"/>
        <v>1</v>
      </c>
      <c r="J27" s="65">
        <f>VLOOKUP($A27,'Return Data'!$B$7:$R$2843,12,0)</f>
        <v>6.9561999999999999</v>
      </c>
      <c r="K27" s="66">
        <f t="shared" si="3"/>
        <v>1</v>
      </c>
      <c r="L27" s="65">
        <f>VLOOKUP($A27,'Return Data'!$B$7:$R$2843,13,0)</f>
        <v>7.9367000000000001</v>
      </c>
      <c r="M27" s="66">
        <f t="shared" si="8"/>
        <v>1</v>
      </c>
      <c r="N27" s="65"/>
      <c r="O27" s="66"/>
      <c r="P27" s="65"/>
      <c r="Q27" s="66"/>
      <c r="R27" s="65">
        <f>VLOOKUP($A27,'Return Data'!$B$7:$R$2843,16,0)</f>
        <v>10.3653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4.18255</v>
      </c>
      <c r="E29" s="88"/>
      <c r="F29" s="89">
        <f>AVERAGE(F8:F27)</f>
        <v>8.7998000000000012</v>
      </c>
      <c r="G29" s="88"/>
      <c r="H29" s="89">
        <f>AVERAGE(H8:H27)</f>
        <v>3.2929199999999996</v>
      </c>
      <c r="I29" s="88"/>
      <c r="J29" s="89">
        <f>AVERAGE(J8:J27)</f>
        <v>5.3279300000000003</v>
      </c>
      <c r="K29" s="88"/>
      <c r="L29" s="89">
        <f>AVERAGE(L8:L27)</f>
        <v>5.9017750000000007</v>
      </c>
      <c r="M29" s="88"/>
      <c r="N29" s="89">
        <f>AVERAGE(N8:N27)</f>
        <v>8.2436470588235267</v>
      </c>
      <c r="O29" s="88"/>
      <c r="P29" s="89">
        <f>AVERAGE(P8:P27)</f>
        <v>8.5720470588235305</v>
      </c>
      <c r="Q29" s="88"/>
      <c r="R29" s="89">
        <f>AVERAGE(R8:R27)</f>
        <v>8.0904049999999987</v>
      </c>
      <c r="S29" s="90"/>
    </row>
    <row r="30" spans="1:19" x14ac:dyDescent="0.3">
      <c r="A30" s="87" t="s">
        <v>28</v>
      </c>
      <c r="B30" s="88"/>
      <c r="C30" s="88"/>
      <c r="D30" s="89">
        <f>MIN(D8:D27)</f>
        <v>2.2612999999999999</v>
      </c>
      <c r="E30" s="88"/>
      <c r="F30" s="89">
        <f>MIN(F8:F27)</f>
        <v>3.6762999999999999</v>
      </c>
      <c r="G30" s="88"/>
      <c r="H30" s="89">
        <f>MIN(H8:H27)</f>
        <v>2.0790999999999999</v>
      </c>
      <c r="I30" s="88"/>
      <c r="J30" s="89">
        <f>MIN(J8:J27)</f>
        <v>3.8006000000000002</v>
      </c>
      <c r="K30" s="88"/>
      <c r="L30" s="89">
        <f>MIN(L8:L27)</f>
        <v>4.3502999999999998</v>
      </c>
      <c r="M30" s="88"/>
      <c r="N30" s="89">
        <f>MIN(N8:N27)</f>
        <v>6.5415999999999999</v>
      </c>
      <c r="O30" s="88"/>
      <c r="P30" s="89">
        <f>MIN(P8:P27)</f>
        <v>4.4116999999999997</v>
      </c>
      <c r="Q30" s="88"/>
      <c r="R30" s="89">
        <f>MIN(R8:R27)</f>
        <v>5.0366</v>
      </c>
      <c r="S30" s="90"/>
    </row>
    <row r="31" spans="1:19" ht="15" thickBot="1" x14ac:dyDescent="0.35">
      <c r="A31" s="91" t="s">
        <v>29</v>
      </c>
      <c r="B31" s="92"/>
      <c r="C31" s="92"/>
      <c r="D31" s="93">
        <f>MAX(D8:D27)</f>
        <v>7.3293999999999997</v>
      </c>
      <c r="E31" s="92"/>
      <c r="F31" s="93">
        <f>MAX(F8:F27)</f>
        <v>15.9694</v>
      </c>
      <c r="G31" s="92"/>
      <c r="H31" s="93">
        <f>MAX(H8:H27)</f>
        <v>4.7539999999999996</v>
      </c>
      <c r="I31" s="92"/>
      <c r="J31" s="93">
        <f>MAX(J8:J27)</f>
        <v>6.9561999999999999</v>
      </c>
      <c r="K31" s="92"/>
      <c r="L31" s="93">
        <f>MAX(L8:L27)</f>
        <v>7.9367000000000001</v>
      </c>
      <c r="M31" s="92"/>
      <c r="N31" s="93">
        <f>MAX(N8:N27)</f>
        <v>10.0969</v>
      </c>
      <c r="O31" s="92"/>
      <c r="P31" s="93">
        <f>MAX(P8:P27)</f>
        <v>10.4787</v>
      </c>
      <c r="Q31" s="92"/>
      <c r="R31" s="93">
        <f>MAX(R8:R27)</f>
        <v>10.3653</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44365</v>
      </c>
      <c r="C8" s="65">
        <f>VLOOKUP($A8,'Return Data'!$B$7:$R$2843,4,0)</f>
        <v>4348.0807999999997</v>
      </c>
      <c r="D8" s="65">
        <f>VLOOKUP($A8,'Return Data'!$B$7:$R$2843,9,0)</f>
        <v>-25.285499999999999</v>
      </c>
      <c r="E8" s="66">
        <f>RANK(D8,D$8:D$18,0)</f>
        <v>1</v>
      </c>
      <c r="F8" s="65">
        <f>VLOOKUP($A8,'Return Data'!$B$7:$R$2843,10,0)</f>
        <v>23.241099999999999</v>
      </c>
      <c r="G8" s="66">
        <f>RANK(F8,F$8:F$18,0)</f>
        <v>4</v>
      </c>
      <c r="H8" s="65">
        <f>VLOOKUP($A8,'Return Data'!$B$7:$R$2843,11,0)</f>
        <v>-10.339700000000001</v>
      </c>
      <c r="I8" s="66">
        <f>RANK(H8,H$8:H$18,0)</f>
        <v>4</v>
      </c>
      <c r="J8" s="65">
        <f>VLOOKUP($A8,'Return Data'!$B$7:$R$2843,12,0)</f>
        <v>-11.981299999999999</v>
      </c>
      <c r="K8" s="66">
        <f>RANK(J8,J$8:J$18,0)</f>
        <v>4</v>
      </c>
      <c r="L8" s="65">
        <f>VLOOKUP($A8,'Return Data'!$B$7:$R$2843,13,0)</f>
        <v>-1.1999</v>
      </c>
      <c r="M8" s="66">
        <f>RANK(L8,L$8:L$18,0)</f>
        <v>3</v>
      </c>
      <c r="N8" s="65">
        <f>VLOOKUP($A8,'Return Data'!$B$7:$R$2843,17,0)</f>
        <v>18.854900000000001</v>
      </c>
      <c r="O8" s="66">
        <f>RANK(N8,N$8:N$18,0)</f>
        <v>2</v>
      </c>
      <c r="P8" s="65">
        <f>VLOOKUP($A8,'Return Data'!$B$7:$R$2843,14,0)</f>
        <v>14.620900000000001</v>
      </c>
      <c r="Q8" s="66">
        <f>RANK(P8,P$8:P$18,0)</f>
        <v>2</v>
      </c>
      <c r="R8" s="65">
        <f>VLOOKUP($A8,'Return Data'!$B$7:$R$2843,16,0)</f>
        <v>6.8357000000000001</v>
      </c>
      <c r="S8" s="67">
        <f>RANK(R8,R$8:R$18,0)</f>
        <v>10</v>
      </c>
    </row>
    <row r="9" spans="1:19" x14ac:dyDescent="0.3">
      <c r="A9" s="82" t="s">
        <v>878</v>
      </c>
      <c r="B9" s="64">
        <f>VLOOKUP($A9,'Return Data'!$B$7:$R$2843,3,0)</f>
        <v>44365</v>
      </c>
      <c r="C9" s="65">
        <f>VLOOKUP($A9,'Return Data'!$B$7:$R$2843,4,0)</f>
        <v>41.225900000000003</v>
      </c>
      <c r="D9" s="65">
        <f>VLOOKUP($A9,'Return Data'!$B$7:$R$2843,9,0)</f>
        <v>-25.3765</v>
      </c>
      <c r="E9" s="66">
        <f t="shared" ref="E9:E18" si="0">RANK(D9,D$8:D$18,0)</f>
        <v>3</v>
      </c>
      <c r="F9" s="65">
        <f>VLOOKUP($A9,'Return Data'!$B$7:$R$2843,10,0)</f>
        <v>23.061299999999999</v>
      </c>
      <c r="G9" s="66">
        <f t="shared" ref="G9:G18" si="1">RANK(F9,F$8:F$18,0)</f>
        <v>9</v>
      </c>
      <c r="H9" s="65">
        <f>VLOOKUP($A9,'Return Data'!$B$7:$R$2843,11,0)</f>
        <v>-10.2591</v>
      </c>
      <c r="I9" s="66">
        <f t="shared" ref="I9:I18" si="2">RANK(H9,H$8:H$18,0)</f>
        <v>1</v>
      </c>
      <c r="J9" s="65">
        <f>VLOOKUP($A9,'Return Data'!$B$7:$R$2843,12,0)</f>
        <v>-11.864699999999999</v>
      </c>
      <c r="K9" s="66">
        <f t="shared" ref="K9:K18" si="3">RANK(J9,J$8:J$18,0)</f>
        <v>1</v>
      </c>
      <c r="L9" s="65">
        <f>VLOOKUP($A9,'Return Data'!$B$7:$R$2843,13,0)</f>
        <v>-1.0868</v>
      </c>
      <c r="M9" s="66">
        <f t="shared" ref="M9:M18" si="4">RANK(L9,L$8:L$18,0)</f>
        <v>1</v>
      </c>
      <c r="N9" s="65">
        <f>VLOOKUP($A9,'Return Data'!$B$7:$R$2843,17,0)</f>
        <v>18.782900000000001</v>
      </c>
      <c r="O9" s="66">
        <f t="shared" ref="O9:O18" si="5">RANK(N9,N$8:N$18,0)</f>
        <v>3</v>
      </c>
      <c r="P9" s="65">
        <f>VLOOKUP($A9,'Return Data'!$B$7:$R$2843,14,0)</f>
        <v>14.6013</v>
      </c>
      <c r="Q9" s="66">
        <f t="shared" ref="Q9:Q18" si="6">RANK(P9,P$8:P$18,0)</f>
        <v>3</v>
      </c>
      <c r="R9" s="65">
        <f>VLOOKUP($A9,'Return Data'!$B$7:$R$2843,16,0)</f>
        <v>6.9202000000000004</v>
      </c>
      <c r="S9" s="67">
        <f t="shared" ref="S9:S18" si="7">RANK(R9,R$8:R$18,0)</f>
        <v>9</v>
      </c>
    </row>
    <row r="10" spans="1:19" x14ac:dyDescent="0.3">
      <c r="A10" s="82" t="s">
        <v>881</v>
      </c>
      <c r="B10" s="64">
        <f>VLOOKUP($A10,'Return Data'!$B$7:$R$2843,3,0)</f>
        <v>44365</v>
      </c>
      <c r="C10" s="65">
        <f>VLOOKUP($A10,'Return Data'!$B$7:$R$2843,4,0)</f>
        <v>42.3658</v>
      </c>
      <c r="D10" s="65">
        <f>VLOOKUP($A10,'Return Data'!$B$7:$R$2843,9,0)</f>
        <v>-25.400200000000002</v>
      </c>
      <c r="E10" s="66">
        <f t="shared" si="0"/>
        <v>5</v>
      </c>
      <c r="F10" s="65">
        <f>VLOOKUP($A10,'Return Data'!$B$7:$R$2843,10,0)</f>
        <v>23.140799999999999</v>
      </c>
      <c r="G10" s="66">
        <f t="shared" si="1"/>
        <v>6</v>
      </c>
      <c r="H10" s="65">
        <f>VLOOKUP($A10,'Return Data'!$B$7:$R$2843,11,0)</f>
        <v>-10.457599999999999</v>
      </c>
      <c r="I10" s="66">
        <f t="shared" si="2"/>
        <v>7</v>
      </c>
      <c r="J10" s="65">
        <f>VLOOKUP($A10,'Return Data'!$B$7:$R$2843,12,0)</f>
        <v>-12.097300000000001</v>
      </c>
      <c r="K10" s="66">
        <f t="shared" si="3"/>
        <v>7</v>
      </c>
      <c r="L10" s="65">
        <f>VLOOKUP($A10,'Return Data'!$B$7:$R$2843,13,0)</f>
        <v>-1.3247</v>
      </c>
      <c r="M10" s="66">
        <f t="shared" si="4"/>
        <v>7</v>
      </c>
      <c r="N10" s="65">
        <f>VLOOKUP($A10,'Return Data'!$B$7:$R$2843,17,0)</f>
        <v>18.363900000000001</v>
      </c>
      <c r="O10" s="66">
        <f t="shared" si="5"/>
        <v>9</v>
      </c>
      <c r="P10" s="65">
        <f>VLOOKUP($A10,'Return Data'!$B$7:$R$2843,14,0)</f>
        <v>14.266500000000001</v>
      </c>
      <c r="Q10" s="66">
        <f t="shared" si="6"/>
        <v>10</v>
      </c>
      <c r="R10" s="65">
        <f>VLOOKUP($A10,'Return Data'!$B$7:$R$2843,16,0)</f>
        <v>8.2030999999999992</v>
      </c>
      <c r="S10" s="67">
        <f t="shared" si="7"/>
        <v>7</v>
      </c>
    </row>
    <row r="11" spans="1:19" x14ac:dyDescent="0.3">
      <c r="A11" s="82" t="s">
        <v>883</v>
      </c>
      <c r="B11" s="64">
        <f>VLOOKUP($A11,'Return Data'!$B$7:$R$2843,3,0)</f>
        <v>44365</v>
      </c>
      <c r="C11" s="65">
        <f>VLOOKUP($A11,'Return Data'!$B$7:$R$2843,4,0)</f>
        <v>42.263100000000001</v>
      </c>
      <c r="D11" s="65">
        <f>VLOOKUP($A11,'Return Data'!$B$7:$R$2843,9,0)</f>
        <v>-25.575299999999999</v>
      </c>
      <c r="E11" s="66">
        <f t="shared" si="0"/>
        <v>8</v>
      </c>
      <c r="F11" s="65">
        <f>VLOOKUP($A11,'Return Data'!$B$7:$R$2843,10,0)</f>
        <v>23.080400000000001</v>
      </c>
      <c r="G11" s="66">
        <f t="shared" si="1"/>
        <v>8</v>
      </c>
      <c r="H11" s="65">
        <f>VLOOKUP($A11,'Return Data'!$B$7:$R$2843,11,0)</f>
        <v>-10.5572</v>
      </c>
      <c r="I11" s="66">
        <f t="shared" si="2"/>
        <v>8</v>
      </c>
      <c r="J11" s="65">
        <f>VLOOKUP($A11,'Return Data'!$B$7:$R$2843,12,0)</f>
        <v>-12.1153</v>
      </c>
      <c r="K11" s="66">
        <f t="shared" si="3"/>
        <v>8</v>
      </c>
      <c r="L11" s="65">
        <f>VLOOKUP($A11,'Return Data'!$B$7:$R$2843,13,0)</f>
        <v>-1.4035</v>
      </c>
      <c r="M11" s="66">
        <f t="shared" si="4"/>
        <v>8</v>
      </c>
      <c r="N11" s="65">
        <f>VLOOKUP($A11,'Return Data'!$B$7:$R$2843,17,0)</f>
        <v>18.328099999999999</v>
      </c>
      <c r="O11" s="66">
        <f t="shared" si="5"/>
        <v>10</v>
      </c>
      <c r="P11" s="65">
        <f>VLOOKUP($A11,'Return Data'!$B$7:$R$2843,14,0)</f>
        <v>14.326000000000001</v>
      </c>
      <c r="Q11" s="66">
        <f t="shared" si="6"/>
        <v>7</v>
      </c>
      <c r="R11" s="65">
        <f>VLOOKUP($A11,'Return Data'!$B$7:$R$2843,16,0)</f>
        <v>7.7047999999999996</v>
      </c>
      <c r="S11" s="67">
        <f t="shared" si="7"/>
        <v>8</v>
      </c>
    </row>
    <row r="12" spans="1:19" x14ac:dyDescent="0.3">
      <c r="A12" s="82" t="s">
        <v>885</v>
      </c>
      <c r="B12" s="64">
        <f>VLOOKUP($A12,'Return Data'!$B$7:$R$2843,3,0)</f>
        <v>44365</v>
      </c>
      <c r="C12" s="65">
        <f>VLOOKUP($A12,'Return Data'!$B$7:$R$2843,4,0)</f>
        <v>4388.1538</v>
      </c>
      <c r="D12" s="65">
        <f>VLOOKUP($A12,'Return Data'!$B$7:$R$2843,9,0)</f>
        <v>-25.474699999999999</v>
      </c>
      <c r="E12" s="66">
        <f t="shared" si="0"/>
        <v>6</v>
      </c>
      <c r="F12" s="65">
        <f>VLOOKUP($A12,'Return Data'!$B$7:$R$2843,10,0)</f>
        <v>23.8277</v>
      </c>
      <c r="G12" s="66">
        <f t="shared" si="1"/>
        <v>1</v>
      </c>
      <c r="H12" s="65">
        <f>VLOOKUP($A12,'Return Data'!$B$7:$R$2843,11,0)</f>
        <v>-10.269399999999999</v>
      </c>
      <c r="I12" s="66">
        <f t="shared" si="2"/>
        <v>2</v>
      </c>
      <c r="J12" s="65">
        <f>VLOOKUP($A12,'Return Data'!$B$7:$R$2843,12,0)</f>
        <v>-11.9453</v>
      </c>
      <c r="K12" s="66">
        <f t="shared" si="3"/>
        <v>2</v>
      </c>
      <c r="L12" s="65">
        <f>VLOOKUP($A12,'Return Data'!$B$7:$R$2843,13,0)</f>
        <v>-1.2564</v>
      </c>
      <c r="M12" s="66">
        <f t="shared" si="4"/>
        <v>4</v>
      </c>
      <c r="N12" s="65">
        <f>VLOOKUP($A12,'Return Data'!$B$7:$R$2843,17,0)</f>
        <v>18.4131</v>
      </c>
      <c r="O12" s="66">
        <f t="shared" si="5"/>
        <v>7</v>
      </c>
      <c r="P12" s="65">
        <f>VLOOKUP($A12,'Return Data'!$B$7:$R$2843,14,0)</f>
        <v>14.529</v>
      </c>
      <c r="Q12" s="66">
        <f t="shared" si="6"/>
        <v>6</v>
      </c>
      <c r="R12" s="65">
        <f>VLOOKUP($A12,'Return Data'!$B$7:$R$2843,16,0)</f>
        <v>4.3967000000000001</v>
      </c>
      <c r="S12" s="67">
        <f t="shared" si="7"/>
        <v>11</v>
      </c>
    </row>
    <row r="13" spans="1:19" x14ac:dyDescent="0.3">
      <c r="A13" s="82" t="s">
        <v>887</v>
      </c>
      <c r="B13" s="64">
        <f>VLOOKUP($A13,'Return Data'!$B$7:$R$2843,3,0)</f>
        <v>44365</v>
      </c>
      <c r="C13" s="65">
        <f>VLOOKUP($A13,'Return Data'!$B$7:$R$2843,4,0)</f>
        <v>4290.5650999999998</v>
      </c>
      <c r="D13" s="65">
        <f>VLOOKUP($A13,'Return Data'!$B$7:$R$2843,9,0)</f>
        <v>-25.485800000000001</v>
      </c>
      <c r="E13" s="66">
        <f t="shared" si="0"/>
        <v>7</v>
      </c>
      <c r="F13" s="65">
        <f>VLOOKUP($A13,'Return Data'!$B$7:$R$2843,10,0)</f>
        <v>23.5213</v>
      </c>
      <c r="G13" s="66">
        <f t="shared" si="1"/>
        <v>2</v>
      </c>
      <c r="H13" s="65">
        <f>VLOOKUP($A13,'Return Data'!$B$7:$R$2843,11,0)</f>
        <v>-10.336499999999999</v>
      </c>
      <c r="I13" s="66">
        <f t="shared" si="2"/>
        <v>3</v>
      </c>
      <c r="J13" s="65">
        <f>VLOOKUP($A13,'Return Data'!$B$7:$R$2843,12,0)</f>
        <v>-11.9778</v>
      </c>
      <c r="K13" s="66">
        <f t="shared" si="3"/>
        <v>3</v>
      </c>
      <c r="L13" s="65">
        <f>VLOOKUP($A13,'Return Data'!$B$7:$R$2843,13,0)</f>
        <v>-1.1919999999999999</v>
      </c>
      <c r="M13" s="66">
        <f t="shared" si="4"/>
        <v>2</v>
      </c>
      <c r="N13" s="65">
        <f>VLOOKUP($A13,'Return Data'!$B$7:$R$2843,17,0)</f>
        <v>18.881699999999999</v>
      </c>
      <c r="O13" s="66">
        <f t="shared" si="5"/>
        <v>1</v>
      </c>
      <c r="P13" s="65">
        <f>VLOOKUP($A13,'Return Data'!$B$7:$R$2843,14,0)</f>
        <v>14.669600000000001</v>
      </c>
      <c r="Q13" s="66">
        <f t="shared" si="6"/>
        <v>1</v>
      </c>
      <c r="R13" s="65">
        <f>VLOOKUP($A13,'Return Data'!$B$7:$R$2843,16,0)</f>
        <v>8.6519999999999992</v>
      </c>
      <c r="S13" s="67">
        <f t="shared" si="7"/>
        <v>6</v>
      </c>
    </row>
    <row r="14" spans="1:19" x14ac:dyDescent="0.3">
      <c r="A14" s="82" t="s">
        <v>889</v>
      </c>
      <c r="B14" s="64">
        <f>VLOOKUP($A14,'Return Data'!$B$7:$R$2843,3,0)</f>
        <v>44365</v>
      </c>
      <c r="C14" s="65">
        <f>VLOOKUP($A14,'Return Data'!$B$7:$R$2843,4,0)</f>
        <v>413.32060000000001</v>
      </c>
      <c r="D14" s="65">
        <f>VLOOKUP($A14,'Return Data'!$B$7:$R$2843,9,0)</f>
        <v>-25.379300000000001</v>
      </c>
      <c r="E14" s="66">
        <f t="shared" si="0"/>
        <v>4</v>
      </c>
      <c r="F14" s="65">
        <f>VLOOKUP($A14,'Return Data'!$B$7:$R$2843,10,0)</f>
        <v>23.2014</v>
      </c>
      <c r="G14" s="66">
        <f t="shared" si="1"/>
        <v>5</v>
      </c>
      <c r="H14" s="65">
        <f>VLOOKUP($A14,'Return Data'!$B$7:$R$2843,11,0)</f>
        <v>-10.405200000000001</v>
      </c>
      <c r="I14" s="66">
        <f t="shared" si="2"/>
        <v>5</v>
      </c>
      <c r="J14" s="65">
        <f>VLOOKUP($A14,'Return Data'!$B$7:$R$2843,12,0)</f>
        <v>-12.055999999999999</v>
      </c>
      <c r="K14" s="66">
        <f t="shared" si="3"/>
        <v>5</v>
      </c>
      <c r="L14" s="65">
        <f>VLOOKUP($A14,'Return Data'!$B$7:$R$2843,13,0)</f>
        <v>-1.2788999999999999</v>
      </c>
      <c r="M14" s="66">
        <f t="shared" si="4"/>
        <v>6</v>
      </c>
      <c r="N14" s="65">
        <f>VLOOKUP($A14,'Return Data'!$B$7:$R$2843,17,0)</f>
        <v>18.690200000000001</v>
      </c>
      <c r="O14" s="66">
        <f t="shared" si="5"/>
        <v>5</v>
      </c>
      <c r="P14" s="65">
        <f>VLOOKUP($A14,'Return Data'!$B$7:$R$2843,14,0)</f>
        <v>14.5372</v>
      </c>
      <c r="Q14" s="66">
        <f t="shared" si="6"/>
        <v>4</v>
      </c>
      <c r="R14" s="65">
        <f>VLOOKUP($A14,'Return Data'!$B$7:$R$2843,16,0)</f>
        <v>11.767899999999999</v>
      </c>
      <c r="S14" s="67">
        <f t="shared" si="7"/>
        <v>1</v>
      </c>
    </row>
    <row r="15" spans="1:19" x14ac:dyDescent="0.3">
      <c r="A15" s="82" t="s">
        <v>891</v>
      </c>
      <c r="B15" s="64">
        <f>VLOOKUP($A15,'Return Data'!$B$7:$R$2843,3,0)</f>
        <v>44365</v>
      </c>
      <c r="C15" s="65">
        <f>VLOOKUP($A15,'Return Data'!$B$7:$R$2843,4,0)</f>
        <v>41.274099999999997</v>
      </c>
      <c r="D15" s="65">
        <f>VLOOKUP($A15,'Return Data'!$B$7:$R$2843,9,0)</f>
        <v>-30.193999999999999</v>
      </c>
      <c r="E15" s="66">
        <f t="shared" si="0"/>
        <v>11</v>
      </c>
      <c r="F15" s="65">
        <f>VLOOKUP($A15,'Return Data'!$B$7:$R$2843,10,0)</f>
        <v>22.0548</v>
      </c>
      <c r="G15" s="66">
        <f t="shared" si="1"/>
        <v>11</v>
      </c>
      <c r="H15" s="65">
        <f>VLOOKUP($A15,'Return Data'!$B$7:$R$2843,11,0)</f>
        <v>-11.1564</v>
      </c>
      <c r="I15" s="66">
        <f t="shared" si="2"/>
        <v>11</v>
      </c>
      <c r="J15" s="65">
        <f>VLOOKUP($A15,'Return Data'!$B$7:$R$2843,12,0)</f>
        <v>-12.4368</v>
      </c>
      <c r="K15" s="66">
        <f t="shared" si="3"/>
        <v>10</v>
      </c>
      <c r="L15" s="65">
        <f>VLOOKUP($A15,'Return Data'!$B$7:$R$2843,13,0)</f>
        <v>-1.5895999999999999</v>
      </c>
      <c r="M15" s="66">
        <f t="shared" si="4"/>
        <v>10</v>
      </c>
      <c r="N15" s="65">
        <f>VLOOKUP($A15,'Return Data'!$B$7:$R$2843,17,0)</f>
        <v>18.415299999999998</v>
      </c>
      <c r="O15" s="66">
        <f t="shared" si="5"/>
        <v>6</v>
      </c>
      <c r="P15" s="65">
        <f>VLOOKUP($A15,'Return Data'!$B$7:$R$2843,14,0)</f>
        <v>14.3093</v>
      </c>
      <c r="Q15" s="66">
        <f t="shared" si="6"/>
        <v>8</v>
      </c>
      <c r="R15" s="65">
        <f>VLOOKUP($A15,'Return Data'!$B$7:$R$2843,16,0)</f>
        <v>10.860799999999999</v>
      </c>
      <c r="S15" s="67">
        <f t="shared" si="7"/>
        <v>3</v>
      </c>
    </row>
    <row r="16" spans="1:19" x14ac:dyDescent="0.3">
      <c r="A16" s="82" t="s">
        <v>893</v>
      </c>
      <c r="B16" s="64">
        <f>VLOOKUP($A16,'Return Data'!$B$7:$R$2843,3,0)</f>
        <v>44365</v>
      </c>
      <c r="C16" s="65">
        <f>VLOOKUP($A16,'Return Data'!$B$7:$R$2843,4,0)</f>
        <v>2052.4205999999999</v>
      </c>
      <c r="D16" s="65">
        <f>VLOOKUP($A16,'Return Data'!$B$7:$R$2843,9,0)</f>
        <v>-26.179099999999998</v>
      </c>
      <c r="E16" s="66">
        <f t="shared" si="0"/>
        <v>9</v>
      </c>
      <c r="F16" s="65">
        <f>VLOOKUP($A16,'Return Data'!$B$7:$R$2843,10,0)</f>
        <v>22.870100000000001</v>
      </c>
      <c r="G16" s="66">
        <f t="shared" si="1"/>
        <v>10</v>
      </c>
      <c r="H16" s="65">
        <f>VLOOKUP($A16,'Return Data'!$B$7:$R$2843,11,0)</f>
        <v>-10.7569</v>
      </c>
      <c r="I16" s="66">
        <f t="shared" si="2"/>
        <v>9</v>
      </c>
      <c r="J16" s="65">
        <f>VLOOKUP($A16,'Return Data'!$B$7:$R$2843,12,0)</f>
        <v>-12.3598</v>
      </c>
      <c r="K16" s="66">
        <f t="shared" si="3"/>
        <v>9</v>
      </c>
      <c r="L16" s="65">
        <f>VLOOKUP($A16,'Return Data'!$B$7:$R$2843,13,0)</f>
        <v>-1.5782</v>
      </c>
      <c r="M16" s="66">
        <f t="shared" si="4"/>
        <v>9</v>
      </c>
      <c r="N16" s="65">
        <f>VLOOKUP($A16,'Return Data'!$B$7:$R$2843,17,0)</f>
        <v>18.386900000000001</v>
      </c>
      <c r="O16" s="66">
        <f t="shared" si="5"/>
        <v>8</v>
      </c>
      <c r="P16" s="65">
        <f>VLOOKUP($A16,'Return Data'!$B$7:$R$2843,14,0)</f>
        <v>14.294600000000001</v>
      </c>
      <c r="Q16" s="66">
        <f t="shared" si="6"/>
        <v>9</v>
      </c>
      <c r="R16" s="65">
        <f>VLOOKUP($A16,'Return Data'!$B$7:$R$2843,16,0)</f>
        <v>9.7644000000000002</v>
      </c>
      <c r="S16" s="67">
        <f t="shared" si="7"/>
        <v>4</v>
      </c>
    </row>
    <row r="17" spans="1:19" x14ac:dyDescent="0.3">
      <c r="A17" s="82" t="s">
        <v>896</v>
      </c>
      <c r="B17" s="64">
        <f>VLOOKUP($A17,'Return Data'!$B$7:$R$2843,3,0)</f>
        <v>44365</v>
      </c>
      <c r="C17" s="65">
        <f>VLOOKUP($A17,'Return Data'!$B$7:$R$2843,4,0)</f>
        <v>4241.9321</v>
      </c>
      <c r="D17" s="65">
        <f>VLOOKUP($A17,'Return Data'!$B$7:$R$2843,9,0)</f>
        <v>-25.344200000000001</v>
      </c>
      <c r="E17" s="66">
        <f t="shared" si="0"/>
        <v>2</v>
      </c>
      <c r="F17" s="65">
        <f>VLOOKUP($A17,'Return Data'!$B$7:$R$2843,10,0)</f>
        <v>23.299499999999998</v>
      </c>
      <c r="G17" s="66">
        <f t="shared" si="1"/>
        <v>3</v>
      </c>
      <c r="H17" s="65">
        <f>VLOOKUP($A17,'Return Data'!$B$7:$R$2843,11,0)</f>
        <v>-10.4162</v>
      </c>
      <c r="I17" s="66">
        <f t="shared" si="2"/>
        <v>6</v>
      </c>
      <c r="J17" s="65">
        <f>VLOOKUP($A17,'Return Data'!$B$7:$R$2843,12,0)</f>
        <v>-12.063499999999999</v>
      </c>
      <c r="K17" s="66">
        <f t="shared" si="3"/>
        <v>6</v>
      </c>
      <c r="L17" s="65">
        <f>VLOOKUP($A17,'Return Data'!$B$7:$R$2843,13,0)</f>
        <v>-1.2679</v>
      </c>
      <c r="M17" s="66">
        <f t="shared" si="4"/>
        <v>5</v>
      </c>
      <c r="N17" s="65">
        <f>VLOOKUP($A17,'Return Data'!$B$7:$R$2843,17,0)</f>
        <v>18.7498</v>
      </c>
      <c r="O17" s="66">
        <f t="shared" si="5"/>
        <v>4</v>
      </c>
      <c r="P17" s="65">
        <f>VLOOKUP($A17,'Return Data'!$B$7:$R$2843,14,0)</f>
        <v>14.5298</v>
      </c>
      <c r="Q17" s="66">
        <f t="shared" si="6"/>
        <v>5</v>
      </c>
      <c r="R17" s="65">
        <f>VLOOKUP($A17,'Return Data'!$B$7:$R$2843,16,0)</f>
        <v>9.2012999999999998</v>
      </c>
      <c r="S17" s="67">
        <f t="shared" si="7"/>
        <v>5</v>
      </c>
    </row>
    <row r="18" spans="1:19" x14ac:dyDescent="0.3">
      <c r="A18" s="82" t="s">
        <v>897</v>
      </c>
      <c r="B18" s="64">
        <f>VLOOKUP($A18,'Return Data'!$B$7:$R$2843,3,0)</f>
        <v>44365</v>
      </c>
      <c r="C18" s="65">
        <f>VLOOKUP($A18,'Return Data'!$B$7:$R$2843,4,0)</f>
        <v>41.432000000000002</v>
      </c>
      <c r="D18" s="65">
        <f>VLOOKUP($A18,'Return Data'!$B$7:$R$2843,9,0)</f>
        <v>-26.478999999999999</v>
      </c>
      <c r="E18" s="66">
        <f t="shared" si="0"/>
        <v>10</v>
      </c>
      <c r="F18" s="65">
        <f>VLOOKUP($A18,'Return Data'!$B$7:$R$2843,10,0)</f>
        <v>23.1282</v>
      </c>
      <c r="G18" s="66">
        <f t="shared" si="1"/>
        <v>7</v>
      </c>
      <c r="H18" s="65">
        <f>VLOOKUP($A18,'Return Data'!$B$7:$R$2843,11,0)</f>
        <v>-11.1312</v>
      </c>
      <c r="I18" s="66">
        <f t="shared" si="2"/>
        <v>10</v>
      </c>
      <c r="J18" s="65">
        <f>VLOOKUP($A18,'Return Data'!$B$7:$R$2843,12,0)</f>
        <v>-12.7781</v>
      </c>
      <c r="K18" s="66">
        <f t="shared" si="3"/>
        <v>11</v>
      </c>
      <c r="L18" s="65">
        <f>VLOOKUP($A18,'Return Data'!$B$7:$R$2843,13,0)</f>
        <v>-1.8929</v>
      </c>
      <c r="M18" s="66">
        <f t="shared" si="4"/>
        <v>11</v>
      </c>
      <c r="N18" s="65">
        <f>VLOOKUP($A18,'Return Data'!$B$7:$R$2843,17,0)</f>
        <v>18.181100000000001</v>
      </c>
      <c r="O18" s="66">
        <f t="shared" si="5"/>
        <v>11</v>
      </c>
      <c r="P18" s="65">
        <f>VLOOKUP($A18,'Return Data'!$B$7:$R$2843,14,0)</f>
        <v>14.2409</v>
      </c>
      <c r="Q18" s="66">
        <f t="shared" si="6"/>
        <v>11</v>
      </c>
      <c r="R18" s="65">
        <f>VLOOKUP($A18,'Return Data'!$B$7:$R$2843,16,0)</f>
        <v>10.9701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-26.015781818181821</v>
      </c>
      <c r="E20" s="88"/>
      <c r="F20" s="89">
        <f>AVERAGE(F8:F18)</f>
        <v>23.129690909090908</v>
      </c>
      <c r="G20" s="88"/>
      <c r="H20" s="89">
        <f>AVERAGE(H8:H18)</f>
        <v>-10.553218181818181</v>
      </c>
      <c r="I20" s="88"/>
      <c r="J20" s="89">
        <f>AVERAGE(J8:J18)</f>
        <v>-12.152354545454545</v>
      </c>
      <c r="K20" s="88"/>
      <c r="L20" s="89">
        <f>AVERAGE(L8:L18)</f>
        <v>-1.3700727272727276</v>
      </c>
      <c r="M20" s="88"/>
      <c r="N20" s="89">
        <f>AVERAGE(N8:N18)</f>
        <v>18.54980909090909</v>
      </c>
      <c r="O20" s="88"/>
      <c r="P20" s="89">
        <f>AVERAGE(P8:P18)</f>
        <v>14.447736363636364</v>
      </c>
      <c r="Q20" s="88"/>
      <c r="R20" s="89">
        <f>AVERAGE(R8:R18)</f>
        <v>8.661545454545454</v>
      </c>
      <c r="S20" s="90"/>
    </row>
    <row r="21" spans="1:19" x14ac:dyDescent="0.3">
      <c r="A21" s="87" t="s">
        <v>28</v>
      </c>
      <c r="B21" s="88"/>
      <c r="C21" s="88"/>
      <c r="D21" s="89">
        <f>MIN(D8:D18)</f>
        <v>-30.193999999999999</v>
      </c>
      <c r="E21" s="88"/>
      <c r="F21" s="89">
        <f>MIN(F8:F18)</f>
        <v>22.0548</v>
      </c>
      <c r="G21" s="88"/>
      <c r="H21" s="89">
        <f>MIN(H8:H18)</f>
        <v>-11.1564</v>
      </c>
      <c r="I21" s="88"/>
      <c r="J21" s="89">
        <f>MIN(J8:J18)</f>
        <v>-12.7781</v>
      </c>
      <c r="K21" s="88"/>
      <c r="L21" s="89">
        <f>MIN(L8:L18)</f>
        <v>-1.8929</v>
      </c>
      <c r="M21" s="88"/>
      <c r="N21" s="89">
        <f>MIN(N8:N18)</f>
        <v>18.181100000000001</v>
      </c>
      <c r="O21" s="88"/>
      <c r="P21" s="89">
        <f>MIN(P8:P18)</f>
        <v>14.2409</v>
      </c>
      <c r="Q21" s="88"/>
      <c r="R21" s="89">
        <f>MIN(R8:R18)</f>
        <v>4.3967000000000001</v>
      </c>
      <c r="S21" s="90"/>
    </row>
    <row r="22" spans="1:19" ht="15" thickBot="1" x14ac:dyDescent="0.35">
      <c r="A22" s="91" t="s">
        <v>29</v>
      </c>
      <c r="B22" s="92"/>
      <c r="C22" s="92"/>
      <c r="D22" s="93">
        <f>MAX(D8:D18)</f>
        <v>-25.285499999999999</v>
      </c>
      <c r="E22" s="92"/>
      <c r="F22" s="93">
        <f>MAX(F8:F18)</f>
        <v>23.8277</v>
      </c>
      <c r="G22" s="92"/>
      <c r="H22" s="93">
        <f>MAX(H8:H18)</f>
        <v>-10.2591</v>
      </c>
      <c r="I22" s="92"/>
      <c r="J22" s="93">
        <f>MAX(J8:J18)</f>
        <v>-11.864699999999999</v>
      </c>
      <c r="K22" s="92"/>
      <c r="L22" s="93">
        <f>MAX(L8:L18)</f>
        <v>-1.0868</v>
      </c>
      <c r="M22" s="92"/>
      <c r="N22" s="93">
        <f>MAX(N8:N18)</f>
        <v>18.881699999999999</v>
      </c>
      <c r="O22" s="92"/>
      <c r="P22" s="93">
        <f>MAX(P8:P18)</f>
        <v>14.669600000000001</v>
      </c>
      <c r="Q22" s="92"/>
      <c r="R22" s="93">
        <f>MAX(R8:R18)</f>
        <v>11.767899999999999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44365</v>
      </c>
      <c r="C8" s="65">
        <f>VLOOKUP($A8,'Return Data'!$B$7:$R$2843,4,0)</f>
        <v>14.5693</v>
      </c>
      <c r="D8" s="65">
        <f>VLOOKUP($A8,'Return Data'!$B$7:$R$2843,9,0)</f>
        <v>-29.775600000000001</v>
      </c>
      <c r="E8" s="66">
        <f>RANK(D8,D$8:D$18,0)</f>
        <v>7</v>
      </c>
      <c r="F8" s="65">
        <f>VLOOKUP($A8,'Return Data'!$B$7:$R$2843,10,0)</f>
        <v>18.747699999999998</v>
      </c>
      <c r="G8" s="66">
        <f>RANK(F8,F$8:F$18,0)</f>
        <v>2</v>
      </c>
      <c r="H8" s="65">
        <f>VLOOKUP($A8,'Return Data'!$B$7:$R$2843,11,0)</f>
        <v>-11.179500000000001</v>
      </c>
      <c r="I8" s="66">
        <f>RANK(H8,H$8:H$18,0)</f>
        <v>2</v>
      </c>
      <c r="J8" s="65">
        <f>VLOOKUP($A8,'Return Data'!$B$7:$R$2843,12,0)</f>
        <v>-12.648300000000001</v>
      </c>
      <c r="K8" s="66">
        <f>RANK(J8,J$8:J$18,0)</f>
        <v>7</v>
      </c>
      <c r="L8" s="65">
        <f>VLOOKUP($A8,'Return Data'!$B$7:$R$2843,13,0)</f>
        <v>-1.8545</v>
      </c>
      <c r="M8" s="66">
        <f>RANK(L8,L$8:L$18,0)</f>
        <v>4</v>
      </c>
      <c r="N8" s="65">
        <f>VLOOKUP($A8,'Return Data'!$B$7:$R$2843,17,0)</f>
        <v>17.811199999999999</v>
      </c>
      <c r="O8" s="66">
        <f>RANK(N8,N$8:N$18,0)</f>
        <v>9</v>
      </c>
      <c r="P8" s="65">
        <f>VLOOKUP($A8,'Return Data'!$B$7:$R$2843,14,0)</f>
        <v>13.7736</v>
      </c>
      <c r="Q8" s="66">
        <f>RANK(P8,P$8:P$18,0)</f>
        <v>9</v>
      </c>
      <c r="R8" s="65">
        <f>VLOOKUP($A8,'Return Data'!$B$7:$R$2843,16,0)</f>
        <v>4.1513999999999998</v>
      </c>
      <c r="S8" s="67">
        <f>RANK(R8,R$8:R$18,0)</f>
        <v>7</v>
      </c>
    </row>
    <row r="9" spans="1:19" x14ac:dyDescent="0.3">
      <c r="A9" s="82" t="s">
        <v>879</v>
      </c>
      <c r="B9" s="64">
        <f>VLOOKUP($A9,'Return Data'!$B$7:$R$2843,3,0)</f>
        <v>44365</v>
      </c>
      <c r="C9" s="65">
        <f>VLOOKUP($A9,'Return Data'!$B$7:$R$2843,4,0)</f>
        <v>14.5412</v>
      </c>
      <c r="D9" s="65">
        <f>VLOOKUP($A9,'Return Data'!$B$7:$R$2843,9,0)</f>
        <v>-38.033799999999999</v>
      </c>
      <c r="E9" s="66">
        <f t="shared" ref="E9:E18" si="0">RANK(D9,D$8:D$18,0)</f>
        <v>10</v>
      </c>
      <c r="F9" s="65">
        <f>VLOOKUP($A9,'Return Data'!$B$7:$R$2843,10,0)</f>
        <v>17.818200000000001</v>
      </c>
      <c r="G9" s="66">
        <f t="shared" ref="G9:G18" si="1">RANK(F9,F$8:F$18,0)</f>
        <v>7</v>
      </c>
      <c r="H9" s="65">
        <f>VLOOKUP($A9,'Return Data'!$B$7:$R$2843,11,0)</f>
        <v>-11.7882</v>
      </c>
      <c r="I9" s="66">
        <f t="shared" ref="I9:I18" si="2">RANK(H9,H$8:H$18,0)</f>
        <v>5</v>
      </c>
      <c r="J9" s="65">
        <f>VLOOKUP($A9,'Return Data'!$B$7:$R$2843,12,0)</f>
        <v>-12.366</v>
      </c>
      <c r="K9" s="66">
        <f t="shared" ref="K9:K18" si="3">RANK(J9,J$8:J$18,0)</f>
        <v>3</v>
      </c>
      <c r="L9" s="65">
        <f>VLOOKUP($A9,'Return Data'!$B$7:$R$2843,13,0)</f>
        <v>-1.2724</v>
      </c>
      <c r="M9" s="66">
        <f t="shared" ref="M9:M18" si="4">RANK(L9,L$8:L$18,0)</f>
        <v>2</v>
      </c>
      <c r="N9" s="65">
        <f>VLOOKUP($A9,'Return Data'!$B$7:$R$2843,17,0)</f>
        <v>18.7501</v>
      </c>
      <c r="O9" s="66">
        <f t="shared" ref="O9:O18" si="5">RANK(N9,N$8:N$18,0)</f>
        <v>3</v>
      </c>
      <c r="P9" s="65">
        <f>VLOOKUP($A9,'Return Data'!$B$7:$R$2843,14,0)</f>
        <v>14.2279</v>
      </c>
      <c r="Q9" s="66">
        <f t="shared" ref="Q9:Q18" si="6">RANK(P9,P$8:P$18,0)</f>
        <v>3</v>
      </c>
      <c r="R9" s="65">
        <f>VLOOKUP($A9,'Return Data'!$B$7:$R$2843,16,0)</f>
        <v>3.9483000000000001</v>
      </c>
      <c r="S9" s="67">
        <f t="shared" ref="S9:S18" si="7">RANK(R9,R$8:R$18,0)</f>
        <v>8</v>
      </c>
    </row>
    <row r="10" spans="1:19" x14ac:dyDescent="0.3">
      <c r="A10" s="82" t="s">
        <v>880</v>
      </c>
      <c r="B10" s="64">
        <f>VLOOKUP($A10,'Return Data'!$B$7:$R$2843,3,0)</f>
        <v>44365</v>
      </c>
      <c r="C10" s="65">
        <f>VLOOKUP($A10,'Return Data'!$B$7:$R$2843,4,0)</f>
        <v>18.3399</v>
      </c>
      <c r="D10" s="65">
        <f>VLOOKUP($A10,'Return Data'!$B$7:$R$2843,9,0)</f>
        <v>-107.2668</v>
      </c>
      <c r="E10" s="66">
        <f t="shared" si="0"/>
        <v>11</v>
      </c>
      <c r="F10" s="65">
        <f>VLOOKUP($A10,'Return Data'!$B$7:$R$2843,10,0)</f>
        <v>13.4602</v>
      </c>
      <c r="G10" s="66">
        <f t="shared" si="1"/>
        <v>10</v>
      </c>
      <c r="H10" s="65">
        <f>VLOOKUP($A10,'Return Data'!$B$7:$R$2843,11,0)</f>
        <v>-12.949</v>
      </c>
      <c r="I10" s="66">
        <f t="shared" si="2"/>
        <v>9</v>
      </c>
      <c r="J10" s="65">
        <f>VLOOKUP($A10,'Return Data'!$B$7:$R$2843,12,0)</f>
        <v>-22.059699999999999</v>
      </c>
      <c r="K10" s="66">
        <f t="shared" si="3"/>
        <v>11</v>
      </c>
      <c r="L10" s="65">
        <f>VLOOKUP($A10,'Return Data'!$B$7:$R$2843,13,0)</f>
        <v>4.2217000000000002</v>
      </c>
      <c r="M10" s="66">
        <f t="shared" si="4"/>
        <v>1</v>
      </c>
      <c r="N10" s="65">
        <f>VLOOKUP($A10,'Return Data'!$B$7:$R$2843,17,0)</f>
        <v>22.088999999999999</v>
      </c>
      <c r="O10" s="66">
        <f t="shared" si="5"/>
        <v>1</v>
      </c>
      <c r="P10" s="65">
        <f>VLOOKUP($A10,'Return Data'!$B$7:$R$2843,14,0)</f>
        <v>17.619800000000001</v>
      </c>
      <c r="Q10" s="66">
        <f t="shared" si="6"/>
        <v>1</v>
      </c>
      <c r="R10" s="65">
        <f>VLOOKUP($A10,'Return Data'!$B$7:$R$2843,16,0)</f>
        <v>4.5029000000000003</v>
      </c>
      <c r="S10" s="67">
        <f t="shared" si="7"/>
        <v>5</v>
      </c>
    </row>
    <row r="11" spans="1:19" x14ac:dyDescent="0.3">
      <c r="A11" s="82" t="s">
        <v>882</v>
      </c>
      <c r="B11" s="64">
        <f>VLOOKUP($A11,'Return Data'!$B$7:$R$2843,3,0)</f>
        <v>44365</v>
      </c>
      <c r="C11" s="65">
        <f>VLOOKUP($A11,'Return Data'!$B$7:$R$2843,4,0)</f>
        <v>14.982200000000001</v>
      </c>
      <c r="D11" s="65">
        <f>VLOOKUP($A11,'Return Data'!$B$7:$R$2843,9,0)</f>
        <v>-29.4908</v>
      </c>
      <c r="E11" s="66">
        <f t="shared" si="0"/>
        <v>6</v>
      </c>
      <c r="F11" s="65">
        <f>VLOOKUP($A11,'Return Data'!$B$7:$R$2843,10,0)</f>
        <v>18.375399999999999</v>
      </c>
      <c r="G11" s="66">
        <f t="shared" si="1"/>
        <v>6</v>
      </c>
      <c r="H11" s="65">
        <f>VLOOKUP($A11,'Return Data'!$B$7:$R$2843,11,0)</f>
        <v>-12.4153</v>
      </c>
      <c r="I11" s="66">
        <f t="shared" si="2"/>
        <v>7</v>
      </c>
      <c r="J11" s="65">
        <f>VLOOKUP($A11,'Return Data'!$B$7:$R$2843,12,0)</f>
        <v>-12.550599999999999</v>
      </c>
      <c r="K11" s="66">
        <f t="shared" si="3"/>
        <v>6</v>
      </c>
      <c r="L11" s="65">
        <f>VLOOKUP($A11,'Return Data'!$B$7:$R$2843,13,0)</f>
        <v>-2.1903000000000001</v>
      </c>
      <c r="M11" s="66">
        <f t="shared" si="4"/>
        <v>6</v>
      </c>
      <c r="N11" s="65">
        <f>VLOOKUP($A11,'Return Data'!$B$7:$R$2843,17,0)</f>
        <v>18.522300000000001</v>
      </c>
      <c r="O11" s="66">
        <f t="shared" si="5"/>
        <v>7</v>
      </c>
      <c r="P11" s="65">
        <f>VLOOKUP($A11,'Return Data'!$B$7:$R$2843,14,0)</f>
        <v>13.942</v>
      </c>
      <c r="Q11" s="66">
        <f t="shared" si="6"/>
        <v>6</v>
      </c>
      <c r="R11" s="65">
        <f>VLOOKUP($A11,'Return Data'!$B$7:$R$2843,16,0)</f>
        <v>4.2849000000000004</v>
      </c>
      <c r="S11" s="67">
        <f t="shared" si="7"/>
        <v>6</v>
      </c>
    </row>
    <row r="12" spans="1:19" x14ac:dyDescent="0.3">
      <c r="A12" s="82" t="s">
        <v>884</v>
      </c>
      <c r="B12" s="64">
        <f>VLOOKUP($A12,'Return Data'!$B$7:$R$2843,3,0)</f>
        <v>44365</v>
      </c>
      <c r="C12" s="65">
        <f>VLOOKUP($A12,'Return Data'!$B$7:$R$2843,4,0)</f>
        <v>15.4535</v>
      </c>
      <c r="D12" s="65">
        <f>VLOOKUP($A12,'Return Data'!$B$7:$R$2843,9,0)</f>
        <v>-31.196899999999999</v>
      </c>
      <c r="E12" s="66">
        <f t="shared" si="0"/>
        <v>8</v>
      </c>
      <c r="F12" s="65">
        <f>VLOOKUP($A12,'Return Data'!$B$7:$R$2843,10,0)</f>
        <v>17.697399999999998</v>
      </c>
      <c r="G12" s="66">
        <f t="shared" si="1"/>
        <v>8</v>
      </c>
      <c r="H12" s="65">
        <f>VLOOKUP($A12,'Return Data'!$B$7:$R$2843,11,0)</f>
        <v>-12.978899999999999</v>
      </c>
      <c r="I12" s="66">
        <f t="shared" si="2"/>
        <v>10</v>
      </c>
      <c r="J12" s="65">
        <f>VLOOKUP($A12,'Return Data'!$B$7:$R$2843,12,0)</f>
        <v>-12.9871</v>
      </c>
      <c r="K12" s="66">
        <f t="shared" si="3"/>
        <v>8</v>
      </c>
      <c r="L12" s="65">
        <f>VLOOKUP($A12,'Return Data'!$B$7:$R$2843,13,0)</f>
        <v>-2.355</v>
      </c>
      <c r="M12" s="66">
        <f t="shared" si="4"/>
        <v>8</v>
      </c>
      <c r="N12" s="65">
        <f>VLOOKUP($A12,'Return Data'!$B$7:$R$2843,17,0)</f>
        <v>17.560700000000001</v>
      </c>
      <c r="O12" s="66">
        <f t="shared" si="5"/>
        <v>10</v>
      </c>
      <c r="P12" s="65">
        <f>VLOOKUP($A12,'Return Data'!$B$7:$R$2843,14,0)</f>
        <v>13.713200000000001</v>
      </c>
      <c r="Q12" s="66">
        <f t="shared" si="6"/>
        <v>10</v>
      </c>
      <c r="R12" s="65">
        <f>VLOOKUP($A12,'Return Data'!$B$7:$R$2843,16,0)</f>
        <v>4.5926</v>
      </c>
      <c r="S12" s="67">
        <f t="shared" si="7"/>
        <v>4</v>
      </c>
    </row>
    <row r="13" spans="1:19" x14ac:dyDescent="0.3">
      <c r="A13" s="82" t="s">
        <v>886</v>
      </c>
      <c r="B13" s="64">
        <f>VLOOKUP($A13,'Return Data'!$B$7:$R$2843,3,0)</f>
        <v>44365</v>
      </c>
      <c r="C13" s="65">
        <f>VLOOKUP($A13,'Return Data'!$B$7:$R$2843,4,0)</f>
        <v>12.926600000000001</v>
      </c>
      <c r="D13" s="65">
        <f>VLOOKUP($A13,'Return Data'!$B$7:$R$2843,9,0)</f>
        <v>-16.9847</v>
      </c>
      <c r="E13" s="66">
        <f t="shared" si="0"/>
        <v>1</v>
      </c>
      <c r="F13" s="65">
        <f>VLOOKUP($A13,'Return Data'!$B$7:$R$2843,10,0)</f>
        <v>12.407400000000001</v>
      </c>
      <c r="G13" s="66">
        <f t="shared" si="1"/>
        <v>11</v>
      </c>
      <c r="H13" s="65">
        <f>VLOOKUP($A13,'Return Data'!$B$7:$R$2843,11,0)</f>
        <v>-11.472</v>
      </c>
      <c r="I13" s="66">
        <f t="shared" si="2"/>
        <v>3</v>
      </c>
      <c r="J13" s="65">
        <f>VLOOKUP($A13,'Return Data'!$B$7:$R$2843,12,0)</f>
        <v>-11.647600000000001</v>
      </c>
      <c r="K13" s="66">
        <f t="shared" si="3"/>
        <v>1</v>
      </c>
      <c r="L13" s="65">
        <f>VLOOKUP($A13,'Return Data'!$B$7:$R$2843,13,0)</f>
        <v>-6.1868999999999996</v>
      </c>
      <c r="M13" s="66">
        <f t="shared" si="4"/>
        <v>11</v>
      </c>
      <c r="N13" s="65">
        <f>VLOOKUP($A13,'Return Data'!$B$7:$R$2843,17,0)</f>
        <v>17.0124</v>
      </c>
      <c r="O13" s="66">
        <f t="shared" si="5"/>
        <v>11</v>
      </c>
      <c r="P13" s="65">
        <f>VLOOKUP($A13,'Return Data'!$B$7:$R$2843,14,0)</f>
        <v>13.1296</v>
      </c>
      <c r="Q13" s="66">
        <f t="shared" si="6"/>
        <v>11</v>
      </c>
      <c r="R13" s="65">
        <f>VLOOKUP($A13,'Return Data'!$B$7:$R$2843,16,0)</f>
        <v>2.9432999999999998</v>
      </c>
      <c r="S13" s="67">
        <f t="shared" si="7"/>
        <v>11</v>
      </c>
    </row>
    <row r="14" spans="1:19" x14ac:dyDescent="0.3">
      <c r="A14" s="82" t="s">
        <v>888</v>
      </c>
      <c r="B14" s="64">
        <f>VLOOKUP($A14,'Return Data'!$B$7:$R$2843,3,0)</f>
        <v>44365</v>
      </c>
      <c r="C14" s="65">
        <f>VLOOKUP($A14,'Return Data'!$B$7:$R$2843,4,0)</f>
        <v>14.238799999999999</v>
      </c>
      <c r="D14" s="65">
        <f>VLOOKUP($A14,'Return Data'!$B$7:$R$2843,9,0)</f>
        <v>-26.812100000000001</v>
      </c>
      <c r="E14" s="66">
        <f t="shared" si="0"/>
        <v>2</v>
      </c>
      <c r="F14" s="65">
        <f>VLOOKUP($A14,'Return Data'!$B$7:$R$2843,10,0)</f>
        <v>18.540400000000002</v>
      </c>
      <c r="G14" s="66">
        <f t="shared" si="1"/>
        <v>5</v>
      </c>
      <c r="H14" s="65">
        <f>VLOOKUP($A14,'Return Data'!$B$7:$R$2843,11,0)</f>
        <v>-11.533099999999999</v>
      </c>
      <c r="I14" s="66">
        <f t="shared" si="2"/>
        <v>4</v>
      </c>
      <c r="J14" s="65">
        <f>VLOOKUP($A14,'Return Data'!$B$7:$R$2843,12,0)</f>
        <v>-11.9604</v>
      </c>
      <c r="K14" s="66">
        <f t="shared" si="3"/>
        <v>2</v>
      </c>
      <c r="L14" s="65">
        <f>VLOOKUP($A14,'Return Data'!$B$7:$R$2843,13,0)</f>
        <v>-4.5849000000000002</v>
      </c>
      <c r="M14" s="66">
        <f t="shared" si="4"/>
        <v>10</v>
      </c>
      <c r="N14" s="65">
        <f>VLOOKUP($A14,'Return Data'!$B$7:$R$2843,17,0)</f>
        <v>18.682300000000001</v>
      </c>
      <c r="O14" s="66">
        <f t="shared" si="5"/>
        <v>4</v>
      </c>
      <c r="P14" s="65">
        <f>VLOOKUP($A14,'Return Data'!$B$7:$R$2843,14,0)</f>
        <v>14.220700000000001</v>
      </c>
      <c r="Q14" s="66">
        <f t="shared" si="6"/>
        <v>4</v>
      </c>
      <c r="R14" s="65">
        <f>VLOOKUP($A14,'Return Data'!$B$7:$R$2843,16,0)</f>
        <v>3.7726999999999999</v>
      </c>
      <c r="S14" s="67">
        <f t="shared" si="7"/>
        <v>10</v>
      </c>
    </row>
    <row r="15" spans="1:19" x14ac:dyDescent="0.3">
      <c r="A15" s="82" t="s">
        <v>890</v>
      </c>
      <c r="B15" s="64">
        <f>VLOOKUP($A15,'Return Data'!$B$7:$R$2843,3,0)</f>
        <v>44365</v>
      </c>
      <c r="C15" s="65">
        <f>VLOOKUP($A15,'Return Data'!$B$7:$R$2843,4,0)</f>
        <v>19.457699999999999</v>
      </c>
      <c r="D15" s="65">
        <f>VLOOKUP($A15,'Return Data'!$B$7:$R$2843,9,0)</f>
        <v>-28.991499999999998</v>
      </c>
      <c r="E15" s="66">
        <f t="shared" si="0"/>
        <v>5</v>
      </c>
      <c r="F15" s="65">
        <f>VLOOKUP($A15,'Return Data'!$B$7:$R$2843,10,0)</f>
        <v>18.998899999999999</v>
      </c>
      <c r="G15" s="66">
        <f t="shared" si="1"/>
        <v>1</v>
      </c>
      <c r="H15" s="65">
        <f>VLOOKUP($A15,'Return Data'!$B$7:$R$2843,11,0)</f>
        <v>-10.846299999999999</v>
      </c>
      <c r="I15" s="66">
        <f t="shared" si="2"/>
        <v>1</v>
      </c>
      <c r="J15" s="65">
        <f>VLOOKUP($A15,'Return Data'!$B$7:$R$2843,12,0)</f>
        <v>-14.069000000000001</v>
      </c>
      <c r="K15" s="66">
        <f t="shared" si="3"/>
        <v>10</v>
      </c>
      <c r="L15" s="65">
        <f>VLOOKUP($A15,'Return Data'!$B$7:$R$2843,13,0)</f>
        <v>-1.4715</v>
      </c>
      <c r="M15" s="66">
        <f t="shared" si="4"/>
        <v>3</v>
      </c>
      <c r="N15" s="65">
        <f>VLOOKUP($A15,'Return Data'!$B$7:$R$2843,17,0)</f>
        <v>19.127400000000002</v>
      </c>
      <c r="O15" s="66">
        <f t="shared" si="5"/>
        <v>2</v>
      </c>
      <c r="P15" s="65">
        <f>VLOOKUP($A15,'Return Data'!$B$7:$R$2843,14,0)</f>
        <v>14.8797</v>
      </c>
      <c r="Q15" s="66">
        <f t="shared" si="6"/>
        <v>2</v>
      </c>
      <c r="R15" s="65">
        <f>VLOOKUP($A15,'Return Data'!$B$7:$R$2843,16,0)</f>
        <v>6.7157999999999998</v>
      </c>
      <c r="S15" s="67">
        <f t="shared" si="7"/>
        <v>1</v>
      </c>
    </row>
    <row r="16" spans="1:19" x14ac:dyDescent="0.3">
      <c r="A16" s="82" t="s">
        <v>892</v>
      </c>
      <c r="B16" s="64">
        <f>VLOOKUP($A16,'Return Data'!$B$7:$R$2843,3,0)</f>
        <v>44365</v>
      </c>
      <c r="C16" s="65">
        <f>VLOOKUP($A16,'Return Data'!$B$7:$R$2843,4,0)</f>
        <v>19.200299999999999</v>
      </c>
      <c r="D16" s="65">
        <f>VLOOKUP($A16,'Return Data'!$B$7:$R$2843,9,0)</f>
        <v>-31.93</v>
      </c>
      <c r="E16" s="66">
        <f t="shared" si="0"/>
        <v>9</v>
      </c>
      <c r="F16" s="65">
        <f>VLOOKUP($A16,'Return Data'!$B$7:$R$2843,10,0)</f>
        <v>17.6952</v>
      </c>
      <c r="G16" s="66">
        <f t="shared" si="1"/>
        <v>9</v>
      </c>
      <c r="H16" s="65">
        <f>VLOOKUP($A16,'Return Data'!$B$7:$R$2843,11,0)</f>
        <v>-13.0341</v>
      </c>
      <c r="I16" s="66">
        <f t="shared" si="2"/>
        <v>11</v>
      </c>
      <c r="J16" s="65">
        <f>VLOOKUP($A16,'Return Data'!$B$7:$R$2843,12,0)</f>
        <v>-13.1815</v>
      </c>
      <c r="K16" s="66">
        <f t="shared" si="3"/>
        <v>9</v>
      </c>
      <c r="L16" s="65">
        <f>VLOOKUP($A16,'Return Data'!$B$7:$R$2843,13,0)</f>
        <v>-2.4479000000000002</v>
      </c>
      <c r="M16" s="66">
        <f t="shared" si="4"/>
        <v>9</v>
      </c>
      <c r="N16" s="65">
        <f>VLOOKUP($A16,'Return Data'!$B$7:$R$2843,17,0)</f>
        <v>18.356000000000002</v>
      </c>
      <c r="O16" s="66">
        <f t="shared" si="5"/>
        <v>8</v>
      </c>
      <c r="P16" s="65">
        <f>VLOOKUP($A16,'Return Data'!$B$7:$R$2843,14,0)</f>
        <v>13.8072</v>
      </c>
      <c r="Q16" s="66">
        <f t="shared" si="6"/>
        <v>8</v>
      </c>
      <c r="R16" s="65">
        <f>VLOOKUP($A16,'Return Data'!$B$7:$R$2843,16,0)</f>
        <v>6.5446</v>
      </c>
      <c r="S16" s="67">
        <f t="shared" si="7"/>
        <v>2</v>
      </c>
    </row>
    <row r="17" spans="1:19" x14ac:dyDescent="0.3">
      <c r="A17" s="82" t="s">
        <v>894</v>
      </c>
      <c r="B17" s="64">
        <f>VLOOKUP($A17,'Return Data'!$B$7:$R$2843,3,0)</f>
        <v>44365</v>
      </c>
      <c r="C17" s="65">
        <f>VLOOKUP($A17,'Return Data'!$B$7:$R$2843,4,0)</f>
        <v>18.9437</v>
      </c>
      <c r="D17" s="65">
        <f>VLOOKUP($A17,'Return Data'!$B$7:$R$2843,9,0)</f>
        <v>-28.694299999999998</v>
      </c>
      <c r="E17" s="66">
        <f t="shared" si="0"/>
        <v>3</v>
      </c>
      <c r="F17" s="65">
        <f>VLOOKUP($A17,'Return Data'!$B$7:$R$2843,10,0)</f>
        <v>18.697600000000001</v>
      </c>
      <c r="G17" s="66">
        <f t="shared" si="1"/>
        <v>3</v>
      </c>
      <c r="H17" s="65">
        <f>VLOOKUP($A17,'Return Data'!$B$7:$R$2843,11,0)</f>
        <v>-12.1006</v>
      </c>
      <c r="I17" s="66">
        <f t="shared" si="2"/>
        <v>6</v>
      </c>
      <c r="J17" s="65">
        <f>VLOOKUP($A17,'Return Data'!$B$7:$R$2843,12,0)</f>
        <v>-12.518700000000001</v>
      </c>
      <c r="K17" s="66">
        <f t="shared" si="3"/>
        <v>5</v>
      </c>
      <c r="L17" s="65">
        <f>VLOOKUP($A17,'Return Data'!$B$7:$R$2843,13,0)</f>
        <v>-2.2023000000000001</v>
      </c>
      <c r="M17" s="66">
        <f t="shared" si="4"/>
        <v>7</v>
      </c>
      <c r="N17" s="65">
        <f>VLOOKUP($A17,'Return Data'!$B$7:$R$2843,17,0)</f>
        <v>18.5379</v>
      </c>
      <c r="O17" s="66">
        <f t="shared" si="5"/>
        <v>6</v>
      </c>
      <c r="P17" s="65">
        <f>VLOOKUP($A17,'Return Data'!$B$7:$R$2843,14,0)</f>
        <v>13.9376</v>
      </c>
      <c r="Q17" s="66">
        <f t="shared" si="6"/>
        <v>7</v>
      </c>
      <c r="R17" s="65">
        <f>VLOOKUP($A17,'Return Data'!$B$7:$R$2843,16,0)</f>
        <v>6.5364000000000004</v>
      </c>
      <c r="S17" s="67">
        <f t="shared" si="7"/>
        <v>3</v>
      </c>
    </row>
    <row r="18" spans="1:19" x14ac:dyDescent="0.3">
      <c r="A18" s="82" t="s">
        <v>895</v>
      </c>
      <c r="B18" s="64">
        <f>VLOOKUP($A18,'Return Data'!$B$7:$R$2843,3,0)</f>
        <v>44365</v>
      </c>
      <c r="C18" s="65">
        <f>VLOOKUP($A18,'Return Data'!$B$7:$R$2843,4,0)</f>
        <v>14.5703</v>
      </c>
      <c r="D18" s="65">
        <f>VLOOKUP($A18,'Return Data'!$B$7:$R$2843,9,0)</f>
        <v>-28.79</v>
      </c>
      <c r="E18" s="66">
        <f t="shared" si="0"/>
        <v>4</v>
      </c>
      <c r="F18" s="65">
        <f>VLOOKUP($A18,'Return Data'!$B$7:$R$2843,10,0)</f>
        <v>18.597100000000001</v>
      </c>
      <c r="G18" s="66">
        <f t="shared" si="1"/>
        <v>4</v>
      </c>
      <c r="H18" s="65">
        <f>VLOOKUP($A18,'Return Data'!$B$7:$R$2843,11,0)</f>
        <v>-12.588100000000001</v>
      </c>
      <c r="I18" s="66">
        <f t="shared" si="2"/>
        <v>8</v>
      </c>
      <c r="J18" s="65">
        <f>VLOOKUP($A18,'Return Data'!$B$7:$R$2843,12,0)</f>
        <v>-12.4154</v>
      </c>
      <c r="K18" s="66">
        <f t="shared" si="3"/>
        <v>4</v>
      </c>
      <c r="L18" s="65">
        <f>VLOOKUP($A18,'Return Data'!$B$7:$R$2843,13,0)</f>
        <v>-1.9382999999999999</v>
      </c>
      <c r="M18" s="66">
        <f t="shared" si="4"/>
        <v>5</v>
      </c>
      <c r="N18" s="65">
        <f>VLOOKUP($A18,'Return Data'!$B$7:$R$2843,17,0)</f>
        <v>18.599499999999999</v>
      </c>
      <c r="O18" s="66">
        <f t="shared" si="5"/>
        <v>5</v>
      </c>
      <c r="P18" s="65">
        <f>VLOOKUP($A18,'Return Data'!$B$7:$R$2843,14,0)</f>
        <v>14.0967</v>
      </c>
      <c r="Q18" s="66">
        <f t="shared" si="6"/>
        <v>5</v>
      </c>
      <c r="R18" s="65">
        <f>VLOOKUP($A18,'Return Data'!$B$7:$R$2843,16,0)</f>
        <v>3.9266999999999999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-36.17877272727273</v>
      </c>
      <c r="E20" s="88"/>
      <c r="F20" s="89">
        <f>AVERAGE(F8:F18)</f>
        <v>17.366863636363636</v>
      </c>
      <c r="G20" s="88"/>
      <c r="H20" s="89">
        <f>AVERAGE(H8:H18)</f>
        <v>-12.080463636363636</v>
      </c>
      <c r="I20" s="88"/>
      <c r="J20" s="89">
        <f>AVERAGE(J8:J18)</f>
        <v>-13.491300000000001</v>
      </c>
      <c r="K20" s="88"/>
      <c r="L20" s="89">
        <f>AVERAGE(L8:L18)</f>
        <v>-2.0256636363636362</v>
      </c>
      <c r="M20" s="88"/>
      <c r="N20" s="89">
        <f>AVERAGE(N8:N18)</f>
        <v>18.640799999999999</v>
      </c>
      <c r="O20" s="88"/>
      <c r="P20" s="89">
        <f>AVERAGE(P8:P18)</f>
        <v>14.304363636363638</v>
      </c>
      <c r="Q20" s="88"/>
      <c r="R20" s="89">
        <f>AVERAGE(R8:R18)</f>
        <v>4.7199636363636364</v>
      </c>
      <c r="S20" s="90"/>
    </row>
    <row r="21" spans="1:19" x14ac:dyDescent="0.3">
      <c r="A21" s="87" t="s">
        <v>28</v>
      </c>
      <c r="B21" s="88"/>
      <c r="C21" s="88"/>
      <c r="D21" s="89">
        <f>MIN(D8:D18)</f>
        <v>-107.2668</v>
      </c>
      <c r="E21" s="88"/>
      <c r="F21" s="89">
        <f>MIN(F8:F18)</f>
        <v>12.407400000000001</v>
      </c>
      <c r="G21" s="88"/>
      <c r="H21" s="89">
        <f>MIN(H8:H18)</f>
        <v>-13.0341</v>
      </c>
      <c r="I21" s="88"/>
      <c r="J21" s="89">
        <f>MIN(J8:J18)</f>
        <v>-22.059699999999999</v>
      </c>
      <c r="K21" s="88"/>
      <c r="L21" s="89">
        <f>MIN(L8:L18)</f>
        <v>-6.1868999999999996</v>
      </c>
      <c r="M21" s="88"/>
      <c r="N21" s="89">
        <f>MIN(N8:N18)</f>
        <v>17.0124</v>
      </c>
      <c r="O21" s="88"/>
      <c r="P21" s="89">
        <f>MIN(P8:P18)</f>
        <v>13.1296</v>
      </c>
      <c r="Q21" s="88"/>
      <c r="R21" s="89">
        <f>MIN(R8:R18)</f>
        <v>2.9432999999999998</v>
      </c>
      <c r="S21" s="90"/>
    </row>
    <row r="22" spans="1:19" ht="15" thickBot="1" x14ac:dyDescent="0.35">
      <c r="A22" s="91" t="s">
        <v>29</v>
      </c>
      <c r="B22" s="92"/>
      <c r="C22" s="92"/>
      <c r="D22" s="93">
        <f>MAX(D8:D18)</f>
        <v>-16.9847</v>
      </c>
      <c r="E22" s="92"/>
      <c r="F22" s="93">
        <f>MAX(F8:F18)</f>
        <v>18.998899999999999</v>
      </c>
      <c r="G22" s="92"/>
      <c r="H22" s="93">
        <f>MAX(H8:H18)</f>
        <v>-10.846299999999999</v>
      </c>
      <c r="I22" s="92"/>
      <c r="J22" s="93">
        <f>MAX(J8:J18)</f>
        <v>-11.647600000000001</v>
      </c>
      <c r="K22" s="92"/>
      <c r="L22" s="93">
        <f>MAX(L8:L18)</f>
        <v>4.2217000000000002</v>
      </c>
      <c r="M22" s="92"/>
      <c r="N22" s="93">
        <f>MAX(N8:N18)</f>
        <v>22.088999999999999</v>
      </c>
      <c r="O22" s="92"/>
      <c r="P22" s="93">
        <f>MAX(P8:P18)</f>
        <v>17.619800000000001</v>
      </c>
      <c r="Q22" s="92"/>
      <c r="R22" s="93">
        <f>MAX(R8:R18)</f>
        <v>6.7157999999999998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44365</v>
      </c>
      <c r="C8" s="65">
        <f>VLOOKUP($A8,'Return Data'!$B$7:$R$2843,4,0)</f>
        <v>16.5093</v>
      </c>
      <c r="D8" s="65">
        <f>VLOOKUP($A8,'Return Data'!$B$7:$R$2843,9,0)</f>
        <v>8.7439</v>
      </c>
      <c r="E8" s="66">
        <f t="shared" ref="E8:E27" si="0">RANK(D8,D$8:D$27,0)</f>
        <v>6</v>
      </c>
      <c r="F8" s="65">
        <f>VLOOKUP($A8,'Return Data'!$B$7:$R$2843,10,0)</f>
        <v>10.675700000000001</v>
      </c>
      <c r="G8" s="66">
        <f t="shared" ref="G8:G27" si="1">RANK(F8,F$8:F$27,0)</f>
        <v>9</v>
      </c>
      <c r="H8" s="65">
        <f>VLOOKUP($A8,'Return Data'!$B$7:$R$2843,11,0)</f>
        <v>8.5875000000000004</v>
      </c>
      <c r="I8" s="66">
        <f t="shared" ref="I8:I27" si="2">RANK(H8,H$8:H$27,0)</f>
        <v>5</v>
      </c>
      <c r="J8" s="65">
        <f>VLOOKUP($A8,'Return Data'!$B$7:$R$2843,12,0)</f>
        <v>10.254200000000001</v>
      </c>
      <c r="K8" s="66">
        <f t="shared" ref="K8:K27" si="3">RANK(J8,J$8:J$27,0)</f>
        <v>7</v>
      </c>
      <c r="L8" s="65">
        <f>VLOOKUP($A8,'Return Data'!$B$7:$R$2843,13,0)</f>
        <v>12.014799999999999</v>
      </c>
      <c r="M8" s="66">
        <f t="shared" ref="M8:M27" si="4">RANK(L8,L$8:L$27,0)</f>
        <v>5</v>
      </c>
      <c r="N8" s="65">
        <f>VLOOKUP($A8,'Return Data'!$B$7:$R$2843,17,0)</f>
        <v>7.2450000000000001</v>
      </c>
      <c r="O8" s="66">
        <f>RANK(N8,N$8:N$27,0)</f>
        <v>8</v>
      </c>
      <c r="P8" s="65">
        <f>VLOOKUP($A8,'Return Data'!$B$7:$R$2843,14,0)</f>
        <v>7.2026000000000003</v>
      </c>
      <c r="Q8" s="66">
        <f>RANK(P8,P$8:P$27,0)</f>
        <v>7</v>
      </c>
      <c r="R8" s="65">
        <f>VLOOKUP($A8,'Return Data'!$B$7:$R$2843,16,0)</f>
        <v>8.4445999999999994</v>
      </c>
      <c r="S8" s="67">
        <f t="shared" ref="S8:S27" si="5">RANK(R8,R$8:R$27,0)</f>
        <v>7</v>
      </c>
    </row>
    <row r="9" spans="1:19" x14ac:dyDescent="0.3">
      <c r="A9" s="82" t="s">
        <v>654</v>
      </c>
      <c r="B9" s="64">
        <f>VLOOKUP($A9,'Return Data'!$B$7:$R$2843,3,0)</f>
        <v>44365</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-16.043700000000001</v>
      </c>
      <c r="S9" s="67">
        <f t="shared" si="5"/>
        <v>19</v>
      </c>
    </row>
    <row r="10" spans="1:19" x14ac:dyDescent="0.3">
      <c r="A10" s="82" t="s">
        <v>656</v>
      </c>
      <c r="B10" s="64">
        <f>VLOOKUP($A10,'Return Data'!$B$7:$R$2843,3,0)</f>
        <v>44365</v>
      </c>
      <c r="C10" s="65">
        <f>VLOOKUP($A10,'Return Data'!$B$7:$R$2843,4,0)</f>
        <v>17.9282</v>
      </c>
      <c r="D10" s="65">
        <f>VLOOKUP($A10,'Return Data'!$B$7:$R$2843,9,0)</f>
        <v>6.6971999999999996</v>
      </c>
      <c r="E10" s="66">
        <f t="shared" si="0"/>
        <v>10</v>
      </c>
      <c r="F10" s="65">
        <f>VLOOKUP($A10,'Return Data'!$B$7:$R$2843,10,0)</f>
        <v>9.8192000000000004</v>
      </c>
      <c r="G10" s="66">
        <f t="shared" si="1"/>
        <v>11</v>
      </c>
      <c r="H10" s="65">
        <f>VLOOKUP($A10,'Return Data'!$B$7:$R$2843,11,0)</f>
        <v>7.9839000000000002</v>
      </c>
      <c r="I10" s="66">
        <f t="shared" si="2"/>
        <v>8</v>
      </c>
      <c r="J10" s="65">
        <f>VLOOKUP($A10,'Return Data'!$B$7:$R$2843,12,0)</f>
        <v>9.0882000000000005</v>
      </c>
      <c r="K10" s="66">
        <f t="shared" si="3"/>
        <v>9</v>
      </c>
      <c r="L10" s="65">
        <f>VLOOKUP($A10,'Return Data'!$B$7:$R$2843,13,0)</f>
        <v>9.8252000000000006</v>
      </c>
      <c r="M10" s="66">
        <f t="shared" si="4"/>
        <v>10</v>
      </c>
      <c r="N10" s="65">
        <f>VLOOKUP($A10,'Return Data'!$B$7:$R$2843,17,0)</f>
        <v>9.1472999999999995</v>
      </c>
      <c r="O10" s="66">
        <f t="shared" ref="O10:O22" si="6">RANK(N10,N$8:N$27,0)</f>
        <v>3</v>
      </c>
      <c r="P10" s="65">
        <f>VLOOKUP($A10,'Return Data'!$B$7:$R$2843,14,0)</f>
        <v>7.8122999999999996</v>
      </c>
      <c r="Q10" s="66">
        <f t="shared" ref="Q10:Q22" si="7">RANK(P10,P$8:P$27,0)</f>
        <v>6</v>
      </c>
      <c r="R10" s="65">
        <f>VLOOKUP($A10,'Return Data'!$B$7:$R$2843,16,0)</f>
        <v>8.7871000000000006</v>
      </c>
      <c r="S10" s="67">
        <f t="shared" si="5"/>
        <v>5</v>
      </c>
    </row>
    <row r="11" spans="1:19" x14ac:dyDescent="0.3">
      <c r="A11" s="82" t="s">
        <v>660</v>
      </c>
      <c r="B11" s="64">
        <f>VLOOKUP($A11,'Return Data'!$B$7:$R$2843,3,0)</f>
        <v>44365</v>
      </c>
      <c r="C11" s="65">
        <f>VLOOKUP($A11,'Return Data'!$B$7:$R$2843,4,0)</f>
        <v>16.7654</v>
      </c>
      <c r="D11" s="65">
        <f>VLOOKUP($A11,'Return Data'!$B$7:$R$2843,9,0)</f>
        <v>4.5685000000000002</v>
      </c>
      <c r="E11" s="66">
        <f t="shared" si="0"/>
        <v>15</v>
      </c>
      <c r="F11" s="65">
        <f>VLOOKUP($A11,'Return Data'!$B$7:$R$2843,10,0)</f>
        <v>22.860299999999999</v>
      </c>
      <c r="G11" s="66">
        <f t="shared" si="1"/>
        <v>2</v>
      </c>
      <c r="H11" s="65">
        <f>VLOOKUP($A11,'Return Data'!$B$7:$R$2843,11,0)</f>
        <v>16.067900000000002</v>
      </c>
      <c r="I11" s="66">
        <f t="shared" si="2"/>
        <v>2</v>
      </c>
      <c r="J11" s="65">
        <f>VLOOKUP($A11,'Return Data'!$B$7:$R$2843,12,0)</f>
        <v>15.5266</v>
      </c>
      <c r="K11" s="66">
        <f t="shared" si="3"/>
        <v>2</v>
      </c>
      <c r="L11" s="65">
        <f>VLOOKUP($A11,'Return Data'!$B$7:$R$2843,13,0)</f>
        <v>16.0749</v>
      </c>
      <c r="M11" s="66">
        <f t="shared" si="4"/>
        <v>1</v>
      </c>
      <c r="N11" s="65">
        <f>VLOOKUP($A11,'Return Data'!$B$7:$R$2843,17,0)</f>
        <v>6.4417999999999997</v>
      </c>
      <c r="O11" s="66">
        <f t="shared" si="6"/>
        <v>9</v>
      </c>
      <c r="P11" s="65">
        <f>VLOOKUP($A11,'Return Data'!$B$7:$R$2843,14,0)</f>
        <v>6.0072999999999999</v>
      </c>
      <c r="Q11" s="66">
        <f t="shared" si="7"/>
        <v>9</v>
      </c>
      <c r="R11" s="65">
        <f>VLOOKUP($A11,'Return Data'!$B$7:$R$2843,16,0)</f>
        <v>8.4013000000000009</v>
      </c>
      <c r="S11" s="67">
        <f t="shared" si="5"/>
        <v>8</v>
      </c>
    </row>
    <row r="12" spans="1:19" x14ac:dyDescent="0.3">
      <c r="A12" s="82" t="s">
        <v>662</v>
      </c>
      <c r="B12" s="64">
        <f>VLOOKUP($A12,'Return Data'!$B$7:$R$2843,3,0)</f>
        <v>44365</v>
      </c>
      <c r="C12" s="65">
        <f>VLOOKUP($A12,'Return Data'!$B$7:$R$2843,4,0)</f>
        <v>4.2971000000000004</v>
      </c>
      <c r="D12" s="65">
        <f>VLOOKUP($A12,'Return Data'!$B$7:$R$2843,9,0)</f>
        <v>13.553000000000001</v>
      </c>
      <c r="E12" s="66">
        <f t="shared" si="0"/>
        <v>1</v>
      </c>
      <c r="F12" s="65">
        <f>VLOOKUP($A12,'Return Data'!$B$7:$R$2843,10,0)</f>
        <v>24.590900000000001</v>
      </c>
      <c r="G12" s="66">
        <f t="shared" si="1"/>
        <v>1</v>
      </c>
      <c r="H12" s="65">
        <f>VLOOKUP($A12,'Return Data'!$B$7:$R$2843,11,0)</f>
        <v>14.9551</v>
      </c>
      <c r="I12" s="66">
        <f t="shared" si="2"/>
        <v>3</v>
      </c>
      <c r="J12" s="65">
        <f>VLOOKUP($A12,'Return Data'!$B$7:$R$2843,12,0)</f>
        <v>12.1511</v>
      </c>
      <c r="K12" s="66">
        <f t="shared" si="3"/>
        <v>3</v>
      </c>
      <c r="L12" s="65">
        <f>VLOOKUP($A12,'Return Data'!$B$7:$R$2843,13,0)</f>
        <v>14.7944</v>
      </c>
      <c r="M12" s="66">
        <f t="shared" si="4"/>
        <v>3</v>
      </c>
      <c r="N12" s="65">
        <f>VLOOKUP($A12,'Return Data'!$B$7:$R$2843,17,0)</f>
        <v>-34.081499999999998</v>
      </c>
      <c r="O12" s="66">
        <f t="shared" si="6"/>
        <v>17</v>
      </c>
      <c r="P12" s="65">
        <f>VLOOKUP($A12,'Return Data'!$B$7:$R$2843,14,0)</f>
        <v>-31.772200000000002</v>
      </c>
      <c r="Q12" s="66">
        <f t="shared" si="7"/>
        <v>17</v>
      </c>
      <c r="R12" s="65">
        <f>VLOOKUP($A12,'Return Data'!$B$7:$R$2843,16,0)</f>
        <v>-12.529299999999999</v>
      </c>
      <c r="S12" s="67">
        <f t="shared" si="5"/>
        <v>17</v>
      </c>
    </row>
    <row r="13" spans="1:19" x14ac:dyDescent="0.3">
      <c r="A13" s="82" t="s">
        <v>664</v>
      </c>
      <c r="B13" s="64">
        <f>VLOOKUP($A13,'Return Data'!$B$7:$R$2843,3,0)</f>
        <v>44365</v>
      </c>
      <c r="C13" s="65">
        <f>VLOOKUP($A13,'Return Data'!$B$7:$R$2843,4,0)</f>
        <v>32.2881</v>
      </c>
      <c r="D13" s="65">
        <f>VLOOKUP($A13,'Return Data'!$B$7:$R$2843,9,0)</f>
        <v>3.7240000000000002</v>
      </c>
      <c r="E13" s="66">
        <f t="shared" si="0"/>
        <v>18</v>
      </c>
      <c r="F13" s="65">
        <f>VLOOKUP($A13,'Return Data'!$B$7:$R$2843,10,0)</f>
        <v>5.5266999999999999</v>
      </c>
      <c r="G13" s="66">
        <f t="shared" si="1"/>
        <v>19</v>
      </c>
      <c r="H13" s="65">
        <f>VLOOKUP($A13,'Return Data'!$B$7:$R$2843,11,0)</f>
        <v>4.9490999999999996</v>
      </c>
      <c r="I13" s="66">
        <f t="shared" si="2"/>
        <v>15</v>
      </c>
      <c r="J13" s="65">
        <f>VLOOKUP($A13,'Return Data'!$B$7:$R$2843,12,0)</f>
        <v>7.0162000000000004</v>
      </c>
      <c r="K13" s="66">
        <f t="shared" si="3"/>
        <v>15</v>
      </c>
      <c r="L13" s="65">
        <f>VLOOKUP($A13,'Return Data'!$B$7:$R$2843,13,0)</f>
        <v>7.4493999999999998</v>
      </c>
      <c r="M13" s="66">
        <f t="shared" si="4"/>
        <v>15</v>
      </c>
      <c r="N13" s="65">
        <f>VLOOKUP($A13,'Return Data'!$B$7:$R$2843,17,0)</f>
        <v>5.7088999999999999</v>
      </c>
      <c r="O13" s="66">
        <f t="shared" si="6"/>
        <v>10</v>
      </c>
      <c r="P13" s="65">
        <f>VLOOKUP($A13,'Return Data'!$B$7:$R$2843,14,0)</f>
        <v>3.0044</v>
      </c>
      <c r="Q13" s="66">
        <f t="shared" si="7"/>
        <v>13</v>
      </c>
      <c r="R13" s="65">
        <f>VLOOKUP($A13,'Return Data'!$B$7:$R$2843,16,0)</f>
        <v>7.0057</v>
      </c>
      <c r="S13" s="67">
        <f t="shared" si="5"/>
        <v>12</v>
      </c>
    </row>
    <row r="14" spans="1:19" x14ac:dyDescent="0.3">
      <c r="A14" s="82" t="s">
        <v>667</v>
      </c>
      <c r="B14" s="64">
        <f>VLOOKUP($A14,'Return Data'!$B$7:$R$2843,3,0)</f>
        <v>44365</v>
      </c>
      <c r="C14" s="65">
        <f>VLOOKUP($A14,'Return Data'!$B$7:$R$2843,4,0)</f>
        <v>22.686800000000002</v>
      </c>
      <c r="D14" s="65">
        <f>VLOOKUP($A14,'Return Data'!$B$7:$R$2843,9,0)</f>
        <v>4.1614000000000004</v>
      </c>
      <c r="E14" s="66">
        <f t="shared" si="0"/>
        <v>16</v>
      </c>
      <c r="F14" s="65">
        <f>VLOOKUP($A14,'Return Data'!$B$7:$R$2843,10,0)</f>
        <v>17.413699999999999</v>
      </c>
      <c r="G14" s="66">
        <f t="shared" si="1"/>
        <v>3</v>
      </c>
      <c r="H14" s="65">
        <f>VLOOKUP($A14,'Return Data'!$B$7:$R$2843,11,0)</f>
        <v>16.239000000000001</v>
      </c>
      <c r="I14" s="66">
        <f t="shared" si="2"/>
        <v>1</v>
      </c>
      <c r="J14" s="65">
        <f>VLOOKUP($A14,'Return Data'!$B$7:$R$2843,12,0)</f>
        <v>19.6953</v>
      </c>
      <c r="K14" s="66">
        <f t="shared" si="3"/>
        <v>1</v>
      </c>
      <c r="L14" s="65">
        <f>VLOOKUP($A14,'Return Data'!$B$7:$R$2843,13,0)</f>
        <v>14.9741</v>
      </c>
      <c r="M14" s="66">
        <f t="shared" si="4"/>
        <v>2</v>
      </c>
      <c r="N14" s="65">
        <f>VLOOKUP($A14,'Return Data'!$B$7:$R$2843,17,0)</f>
        <v>4.9329000000000001</v>
      </c>
      <c r="O14" s="66">
        <f t="shared" si="6"/>
        <v>12</v>
      </c>
      <c r="P14" s="65">
        <f>VLOOKUP($A14,'Return Data'!$B$7:$R$2843,14,0)</f>
        <v>6.1284999999999998</v>
      </c>
      <c r="Q14" s="66">
        <f t="shared" si="7"/>
        <v>8</v>
      </c>
      <c r="R14" s="65">
        <f>VLOOKUP($A14,'Return Data'!$B$7:$R$2843,16,0)</f>
        <v>8.5566999999999993</v>
      </c>
      <c r="S14" s="67">
        <f t="shared" si="5"/>
        <v>6</v>
      </c>
    </row>
    <row r="15" spans="1:19" x14ac:dyDescent="0.3">
      <c r="A15" s="82" t="s">
        <v>675</v>
      </c>
      <c r="B15" s="64">
        <f>VLOOKUP($A15,'Return Data'!$B$7:$R$2843,3,0)</f>
        <v>44365</v>
      </c>
      <c r="C15" s="65">
        <f>VLOOKUP($A15,'Return Data'!$B$7:$R$2843,4,0)</f>
        <v>19.667300000000001</v>
      </c>
      <c r="D15" s="65">
        <f>VLOOKUP($A15,'Return Data'!$B$7:$R$2843,9,0)</f>
        <v>9.4382000000000001</v>
      </c>
      <c r="E15" s="66">
        <f t="shared" si="0"/>
        <v>5</v>
      </c>
      <c r="F15" s="65">
        <f>VLOOKUP($A15,'Return Data'!$B$7:$R$2843,10,0)</f>
        <v>12.7056</v>
      </c>
      <c r="G15" s="66">
        <f t="shared" si="1"/>
        <v>4</v>
      </c>
      <c r="H15" s="65">
        <f>VLOOKUP($A15,'Return Data'!$B$7:$R$2843,11,0)</f>
        <v>8.5158000000000005</v>
      </c>
      <c r="I15" s="66">
        <f t="shared" si="2"/>
        <v>6</v>
      </c>
      <c r="J15" s="65">
        <f>VLOOKUP($A15,'Return Data'!$B$7:$R$2843,12,0)</f>
        <v>11.169</v>
      </c>
      <c r="K15" s="66">
        <f t="shared" si="3"/>
        <v>5</v>
      </c>
      <c r="L15" s="65">
        <f>VLOOKUP($A15,'Return Data'!$B$7:$R$2843,13,0)</f>
        <v>12.348000000000001</v>
      </c>
      <c r="M15" s="66">
        <f t="shared" si="4"/>
        <v>4</v>
      </c>
      <c r="N15" s="65">
        <f>VLOOKUP($A15,'Return Data'!$B$7:$R$2843,17,0)</f>
        <v>10.1668</v>
      </c>
      <c r="O15" s="66">
        <f t="shared" si="6"/>
        <v>1</v>
      </c>
      <c r="P15" s="65">
        <f>VLOOKUP($A15,'Return Data'!$B$7:$R$2843,14,0)</f>
        <v>9.6574000000000009</v>
      </c>
      <c r="Q15" s="66">
        <f t="shared" si="7"/>
        <v>1</v>
      </c>
      <c r="R15" s="65">
        <f>VLOOKUP($A15,'Return Data'!$B$7:$R$2843,16,0)</f>
        <v>9.7948000000000004</v>
      </c>
      <c r="S15" s="67">
        <f t="shared" si="5"/>
        <v>1</v>
      </c>
    </row>
    <row r="16" spans="1:19" x14ac:dyDescent="0.3">
      <c r="A16" s="82" t="s">
        <v>677</v>
      </c>
      <c r="B16" s="64">
        <f>VLOOKUP($A16,'Return Data'!$B$7:$R$2843,3,0)</f>
        <v>44365</v>
      </c>
      <c r="C16" s="65">
        <f>VLOOKUP($A16,'Return Data'!$B$7:$R$2843,4,0)</f>
        <v>25.860099999999999</v>
      </c>
      <c r="D16" s="65">
        <f>VLOOKUP($A16,'Return Data'!$B$7:$R$2843,9,0)</f>
        <v>10.779199999999999</v>
      </c>
      <c r="E16" s="66">
        <f t="shared" si="0"/>
        <v>4</v>
      </c>
      <c r="F16" s="65">
        <f>VLOOKUP($A16,'Return Data'!$B$7:$R$2843,10,0)</f>
        <v>11.338100000000001</v>
      </c>
      <c r="G16" s="66">
        <f t="shared" si="1"/>
        <v>6</v>
      </c>
      <c r="H16" s="65">
        <f>VLOOKUP($A16,'Return Data'!$B$7:$R$2843,11,0)</f>
        <v>7.2721</v>
      </c>
      <c r="I16" s="66">
        <f t="shared" si="2"/>
        <v>9</v>
      </c>
      <c r="J16" s="65">
        <f>VLOOKUP($A16,'Return Data'!$B$7:$R$2843,12,0)</f>
        <v>9.2058999999999997</v>
      </c>
      <c r="K16" s="66">
        <f t="shared" si="3"/>
        <v>8</v>
      </c>
      <c r="L16" s="65">
        <f>VLOOKUP($A16,'Return Data'!$B$7:$R$2843,13,0)</f>
        <v>10.440099999999999</v>
      </c>
      <c r="M16" s="66">
        <f t="shared" si="4"/>
        <v>7</v>
      </c>
      <c r="N16" s="65">
        <f>VLOOKUP($A16,'Return Data'!$B$7:$R$2843,17,0)</f>
        <v>9.9245000000000001</v>
      </c>
      <c r="O16" s="66">
        <f t="shared" si="6"/>
        <v>2</v>
      </c>
      <c r="P16" s="65">
        <f>VLOOKUP($A16,'Return Data'!$B$7:$R$2843,14,0)</f>
        <v>9.5713000000000008</v>
      </c>
      <c r="Q16" s="66">
        <f t="shared" si="7"/>
        <v>2</v>
      </c>
      <c r="R16" s="65">
        <f>VLOOKUP($A16,'Return Data'!$B$7:$R$2843,16,0)</f>
        <v>9.5030999999999999</v>
      </c>
      <c r="S16" s="67">
        <f t="shared" si="5"/>
        <v>2</v>
      </c>
    </row>
    <row r="17" spans="1:19" x14ac:dyDescent="0.3">
      <c r="A17" s="82" t="s">
        <v>679</v>
      </c>
      <c r="B17" s="64">
        <f>VLOOKUP($A17,'Return Data'!$B$7:$R$2843,3,0)</f>
        <v>44365</v>
      </c>
      <c r="C17" s="65">
        <f>VLOOKUP($A17,'Return Data'!$B$7:$R$2843,4,0)</f>
        <v>14.237399999999999</v>
      </c>
      <c r="D17" s="65">
        <f>VLOOKUP($A17,'Return Data'!$B$7:$R$2843,9,0)</f>
        <v>2.6688999999999998</v>
      </c>
      <c r="E17" s="66">
        <f t="shared" si="0"/>
        <v>19</v>
      </c>
      <c r="F17" s="65">
        <f>VLOOKUP($A17,'Return Data'!$B$7:$R$2843,10,0)</f>
        <v>8.7550000000000008</v>
      </c>
      <c r="G17" s="66">
        <f t="shared" si="1"/>
        <v>14</v>
      </c>
      <c r="H17" s="65">
        <f>VLOOKUP($A17,'Return Data'!$B$7:$R$2843,11,0)</f>
        <v>6.2336999999999998</v>
      </c>
      <c r="I17" s="66">
        <f t="shared" si="2"/>
        <v>11</v>
      </c>
      <c r="J17" s="65">
        <f>VLOOKUP($A17,'Return Data'!$B$7:$R$2843,12,0)</f>
        <v>8.8658999999999999</v>
      </c>
      <c r="K17" s="66">
        <f t="shared" si="3"/>
        <v>10</v>
      </c>
      <c r="L17" s="65">
        <f>VLOOKUP($A17,'Return Data'!$B$7:$R$2843,13,0)</f>
        <v>10.371700000000001</v>
      </c>
      <c r="M17" s="66">
        <f t="shared" si="4"/>
        <v>8</v>
      </c>
      <c r="N17" s="65">
        <f>VLOOKUP($A17,'Return Data'!$B$7:$R$2843,17,0)</f>
        <v>-0.60780000000000001</v>
      </c>
      <c r="O17" s="66">
        <f t="shared" si="6"/>
        <v>15</v>
      </c>
      <c r="P17" s="65">
        <f>VLOOKUP($A17,'Return Data'!$B$7:$R$2843,14,0)</f>
        <v>-0.35139999999999999</v>
      </c>
      <c r="Q17" s="66">
        <f t="shared" si="7"/>
        <v>15</v>
      </c>
      <c r="R17" s="65">
        <f>VLOOKUP($A17,'Return Data'!$B$7:$R$2843,16,0)</f>
        <v>4.9595000000000002</v>
      </c>
      <c r="S17" s="67">
        <f t="shared" si="5"/>
        <v>15</v>
      </c>
    </row>
    <row r="18" spans="1:19" x14ac:dyDescent="0.3">
      <c r="A18" s="82" t="s">
        <v>680</v>
      </c>
      <c r="B18" s="64">
        <f>VLOOKUP($A18,'Return Data'!$B$7:$R$2843,3,0)</f>
        <v>44365</v>
      </c>
      <c r="C18" s="65">
        <f>VLOOKUP($A18,'Return Data'!$B$7:$R$2843,4,0)</f>
        <v>13.784599999999999</v>
      </c>
      <c r="D18" s="65">
        <f>VLOOKUP($A18,'Return Data'!$B$7:$R$2843,9,0)</f>
        <v>5.6558999999999999</v>
      </c>
      <c r="E18" s="66">
        <f t="shared" si="0"/>
        <v>11</v>
      </c>
      <c r="F18" s="65">
        <f>VLOOKUP($A18,'Return Data'!$B$7:$R$2843,10,0)</f>
        <v>10.008900000000001</v>
      </c>
      <c r="G18" s="66">
        <f t="shared" si="1"/>
        <v>10</v>
      </c>
      <c r="H18" s="65">
        <f>VLOOKUP($A18,'Return Data'!$B$7:$R$2843,11,0)</f>
        <v>5.0716999999999999</v>
      </c>
      <c r="I18" s="66">
        <f t="shared" si="2"/>
        <v>14</v>
      </c>
      <c r="J18" s="65">
        <f>VLOOKUP($A18,'Return Data'!$B$7:$R$2843,12,0)</f>
        <v>7.1344000000000003</v>
      </c>
      <c r="K18" s="66">
        <f t="shared" si="3"/>
        <v>14</v>
      </c>
      <c r="L18" s="65">
        <f>VLOOKUP($A18,'Return Data'!$B$7:$R$2843,13,0)</f>
        <v>7.6837999999999997</v>
      </c>
      <c r="M18" s="66">
        <f t="shared" si="4"/>
        <v>14</v>
      </c>
      <c r="N18" s="65">
        <f>VLOOKUP($A18,'Return Data'!$B$7:$R$2843,17,0)</f>
        <v>7.8773999999999997</v>
      </c>
      <c r="O18" s="66">
        <f t="shared" si="6"/>
        <v>6</v>
      </c>
      <c r="P18" s="65">
        <f>VLOOKUP($A18,'Return Data'!$B$7:$R$2843,14,0)</f>
        <v>8.2612000000000005</v>
      </c>
      <c r="Q18" s="66">
        <f t="shared" si="7"/>
        <v>5</v>
      </c>
      <c r="R18" s="65">
        <f>VLOOKUP($A18,'Return Data'!$B$7:$R$2843,16,0)</f>
        <v>7.7576999999999998</v>
      </c>
      <c r="S18" s="67">
        <f t="shared" si="5"/>
        <v>9</v>
      </c>
    </row>
    <row r="19" spans="1:19" x14ac:dyDescent="0.3">
      <c r="A19" s="82" t="s">
        <v>683</v>
      </c>
      <c r="B19" s="64">
        <f>VLOOKUP($A19,'Return Data'!$B$7:$R$2843,3,0)</f>
        <v>44365</v>
      </c>
      <c r="C19" s="65">
        <f>VLOOKUP($A19,'Return Data'!$B$7:$R$2843,4,0)</f>
        <v>1549.0681</v>
      </c>
      <c r="D19" s="65">
        <f>VLOOKUP($A19,'Return Data'!$B$7:$R$2843,9,0)</f>
        <v>4.0609000000000002</v>
      </c>
      <c r="E19" s="66">
        <f t="shared" si="0"/>
        <v>17</v>
      </c>
      <c r="F19" s="65">
        <f>VLOOKUP($A19,'Return Data'!$B$7:$R$2843,10,0)</f>
        <v>8.5581999999999994</v>
      </c>
      <c r="G19" s="66">
        <f t="shared" si="1"/>
        <v>15</v>
      </c>
      <c r="H19" s="65">
        <f>VLOOKUP($A19,'Return Data'!$B$7:$R$2843,11,0)</f>
        <v>3.7707000000000002</v>
      </c>
      <c r="I19" s="66">
        <f t="shared" si="2"/>
        <v>17</v>
      </c>
      <c r="J19" s="65">
        <f>VLOOKUP($A19,'Return Data'!$B$7:$R$2843,12,0)</f>
        <v>4.9269999999999996</v>
      </c>
      <c r="K19" s="66">
        <f t="shared" si="3"/>
        <v>17</v>
      </c>
      <c r="L19" s="65">
        <f>VLOOKUP($A19,'Return Data'!$B$7:$R$2843,13,0)</f>
        <v>5.8613999999999997</v>
      </c>
      <c r="M19" s="66">
        <f t="shared" si="4"/>
        <v>16</v>
      </c>
      <c r="N19" s="65">
        <f>VLOOKUP($A19,'Return Data'!$B$7:$R$2843,17,0)</f>
        <v>7.7083000000000004</v>
      </c>
      <c r="O19" s="66">
        <f t="shared" si="6"/>
        <v>7</v>
      </c>
      <c r="P19" s="65">
        <f>VLOOKUP($A19,'Return Data'!$B$7:$R$2843,14,0)</f>
        <v>3.1036000000000001</v>
      </c>
      <c r="Q19" s="66">
        <f t="shared" si="7"/>
        <v>12</v>
      </c>
      <c r="R19" s="65">
        <f>VLOOKUP($A19,'Return Data'!$B$7:$R$2843,16,0)</f>
        <v>6.6559999999999997</v>
      </c>
      <c r="S19" s="67">
        <f t="shared" si="5"/>
        <v>14</v>
      </c>
    </row>
    <row r="20" spans="1:19" x14ac:dyDescent="0.3">
      <c r="A20" s="82" t="s">
        <v>685</v>
      </c>
      <c r="B20" s="64">
        <f>VLOOKUP($A20,'Return Data'!$B$7:$R$2843,3,0)</f>
        <v>44365</v>
      </c>
      <c r="C20" s="65">
        <f>VLOOKUP($A20,'Return Data'!$B$7:$R$2843,4,0)</f>
        <v>25.729099999999999</v>
      </c>
      <c r="D20" s="65">
        <f>VLOOKUP($A20,'Return Data'!$B$7:$R$2843,9,0)</f>
        <v>8.2627000000000006</v>
      </c>
      <c r="E20" s="66">
        <f t="shared" si="0"/>
        <v>8</v>
      </c>
      <c r="F20" s="65">
        <f>VLOOKUP($A20,'Return Data'!$B$7:$R$2843,10,0)</f>
        <v>11.353400000000001</v>
      </c>
      <c r="G20" s="66">
        <f t="shared" si="1"/>
        <v>5</v>
      </c>
      <c r="H20" s="65">
        <f>VLOOKUP($A20,'Return Data'!$B$7:$R$2843,11,0)</f>
        <v>7.1055999999999999</v>
      </c>
      <c r="I20" s="66">
        <f t="shared" si="2"/>
        <v>10</v>
      </c>
      <c r="J20" s="65">
        <f>VLOOKUP($A20,'Return Data'!$B$7:$R$2843,12,0)</f>
        <v>7.6459999999999999</v>
      </c>
      <c r="K20" s="66">
        <f t="shared" si="3"/>
        <v>12</v>
      </c>
      <c r="L20" s="65">
        <f>VLOOKUP($A20,'Return Data'!$B$7:$R$2843,13,0)</f>
        <v>9.5830000000000002</v>
      </c>
      <c r="M20" s="66">
        <f t="shared" si="4"/>
        <v>11</v>
      </c>
      <c r="N20" s="65">
        <f>VLOOKUP($A20,'Return Data'!$B$7:$R$2843,17,0)</f>
        <v>8.3087</v>
      </c>
      <c r="O20" s="66">
        <f t="shared" si="6"/>
        <v>5</v>
      </c>
      <c r="P20" s="65">
        <f>VLOOKUP($A20,'Return Data'!$B$7:$R$2843,14,0)</f>
        <v>8.4473000000000003</v>
      </c>
      <c r="Q20" s="66">
        <f t="shared" si="7"/>
        <v>3</v>
      </c>
      <c r="R20" s="65">
        <f>VLOOKUP($A20,'Return Data'!$B$7:$R$2843,16,0)</f>
        <v>9.1420999999999992</v>
      </c>
      <c r="S20" s="67">
        <f t="shared" si="5"/>
        <v>4</v>
      </c>
    </row>
    <row r="21" spans="1:19" x14ac:dyDescent="0.3">
      <c r="A21" s="82" t="s">
        <v>687</v>
      </c>
      <c r="B21" s="64">
        <f>VLOOKUP($A21,'Return Data'!$B$7:$R$2843,3,0)</f>
        <v>44365</v>
      </c>
      <c r="C21" s="65">
        <f>VLOOKUP($A21,'Return Data'!$B$7:$R$2843,4,0)</f>
        <v>23.6934</v>
      </c>
      <c r="D21" s="65">
        <f>VLOOKUP($A21,'Return Data'!$B$7:$R$2843,9,0)</f>
        <v>5.0956999999999999</v>
      </c>
      <c r="E21" s="66">
        <f t="shared" si="0"/>
        <v>13</v>
      </c>
      <c r="F21" s="65">
        <f>VLOOKUP($A21,'Return Data'!$B$7:$R$2843,10,0)</f>
        <v>7.8532999999999999</v>
      </c>
      <c r="G21" s="66">
        <f t="shared" si="1"/>
        <v>17</v>
      </c>
      <c r="H21" s="65">
        <f>VLOOKUP($A21,'Return Data'!$B$7:$R$2843,11,0)</f>
        <v>4.8441000000000001</v>
      </c>
      <c r="I21" s="66">
        <f t="shared" si="2"/>
        <v>16</v>
      </c>
      <c r="J21" s="65">
        <f>VLOOKUP($A21,'Return Data'!$B$7:$R$2843,12,0)</f>
        <v>6.8615000000000004</v>
      </c>
      <c r="K21" s="66">
        <f t="shared" si="3"/>
        <v>16</v>
      </c>
      <c r="L21" s="65">
        <f>VLOOKUP($A21,'Return Data'!$B$7:$R$2843,13,0)</f>
        <v>10.651199999999999</v>
      </c>
      <c r="M21" s="66">
        <f t="shared" si="4"/>
        <v>6</v>
      </c>
      <c r="N21" s="65">
        <f>VLOOKUP($A21,'Return Data'!$B$7:$R$2843,17,0)</f>
        <v>5.1742999999999997</v>
      </c>
      <c r="O21" s="66">
        <f t="shared" si="6"/>
        <v>11</v>
      </c>
      <c r="P21" s="65">
        <f>VLOOKUP($A21,'Return Data'!$B$7:$R$2843,14,0)</f>
        <v>5.0164</v>
      </c>
      <c r="Q21" s="66">
        <f t="shared" si="7"/>
        <v>10</v>
      </c>
      <c r="R21" s="65">
        <f>VLOOKUP($A21,'Return Data'!$B$7:$R$2843,16,0)</f>
        <v>7.4798</v>
      </c>
      <c r="S21" s="67">
        <f t="shared" si="5"/>
        <v>10</v>
      </c>
    </row>
    <row r="22" spans="1:19" x14ac:dyDescent="0.3">
      <c r="A22" s="82" t="s">
        <v>689</v>
      </c>
      <c r="B22" s="64">
        <f>VLOOKUP($A22,'Return Data'!$B$7:$R$2843,3,0)</f>
        <v>44365</v>
      </c>
      <c r="C22" s="65">
        <f>VLOOKUP($A22,'Return Data'!$B$7:$R$2843,4,0)</f>
        <v>26.793500000000002</v>
      </c>
      <c r="D22" s="65">
        <f>VLOOKUP($A22,'Return Data'!$B$7:$R$2843,9,0)</f>
        <v>8.7345000000000006</v>
      </c>
      <c r="E22" s="66">
        <f t="shared" si="0"/>
        <v>7</v>
      </c>
      <c r="F22" s="65">
        <f>VLOOKUP($A22,'Return Data'!$B$7:$R$2843,10,0)</f>
        <v>9.5113000000000003</v>
      </c>
      <c r="G22" s="66">
        <f t="shared" si="1"/>
        <v>13</v>
      </c>
      <c r="H22" s="65">
        <f>VLOOKUP($A22,'Return Data'!$B$7:$R$2843,11,0)</f>
        <v>8.4014000000000006</v>
      </c>
      <c r="I22" s="66">
        <f t="shared" si="2"/>
        <v>7</v>
      </c>
      <c r="J22" s="65">
        <f>VLOOKUP($A22,'Return Data'!$B$7:$R$2843,12,0)</f>
        <v>10.355700000000001</v>
      </c>
      <c r="K22" s="66">
        <f t="shared" si="3"/>
        <v>6</v>
      </c>
      <c r="L22" s="65">
        <f>VLOOKUP($A22,'Return Data'!$B$7:$R$2843,13,0)</f>
        <v>10.104100000000001</v>
      </c>
      <c r="M22" s="66">
        <f t="shared" si="4"/>
        <v>9</v>
      </c>
      <c r="N22" s="65">
        <f>VLOOKUP($A22,'Return Data'!$B$7:$R$2843,17,0)</f>
        <v>-7.6300000000000007E-2</v>
      </c>
      <c r="O22" s="66">
        <f t="shared" si="6"/>
        <v>14</v>
      </c>
      <c r="P22" s="65">
        <f>VLOOKUP($A22,'Return Data'!$B$7:$R$2843,14,0)</f>
        <v>1.7648999999999999</v>
      </c>
      <c r="Q22" s="66">
        <f t="shared" si="7"/>
        <v>14</v>
      </c>
      <c r="R22" s="65">
        <f>VLOOKUP($A22,'Return Data'!$B$7:$R$2843,16,0)</f>
        <v>6.6769999999999996</v>
      </c>
      <c r="S22" s="67">
        <f t="shared" si="5"/>
        <v>13</v>
      </c>
    </row>
    <row r="23" spans="1:19" x14ac:dyDescent="0.3">
      <c r="A23" s="82" t="s">
        <v>691</v>
      </c>
      <c r="B23" s="64">
        <f>VLOOKUP($A23,'Return Data'!$B$7:$R$2843,3,0)</f>
        <v>44365</v>
      </c>
      <c r="C23" s="65">
        <f>VLOOKUP($A23,'Return Data'!$B$7:$R$2843,4,0)</f>
        <v>0.1268</v>
      </c>
      <c r="D23" s="65">
        <f>VLOOKUP($A23,'Return Data'!$B$7:$R$2843,9,0)</f>
        <v>11.2492</v>
      </c>
      <c r="E23" s="66">
        <f t="shared" si="0"/>
        <v>2</v>
      </c>
      <c r="F23" s="65">
        <f>VLOOKUP($A23,'Return Data'!$B$7:$R$2843,10,0)</f>
        <v>11.261900000000001</v>
      </c>
      <c r="G23" s="66">
        <f t="shared" si="1"/>
        <v>8</v>
      </c>
      <c r="H23" s="65">
        <f>VLOOKUP($A23,'Return Data'!$B$7:$R$2843,11,0)</f>
        <v>-41.315399999999997</v>
      </c>
      <c r="I23" s="66">
        <f t="shared" si="2"/>
        <v>20</v>
      </c>
      <c r="J23" s="65">
        <f>VLOOKUP($A23,'Return Data'!$B$7:$R$2843,12,0)</f>
        <v>-25.164999999999999</v>
      </c>
      <c r="K23" s="66">
        <f t="shared" si="3"/>
        <v>20</v>
      </c>
      <c r="L23" s="65">
        <f>VLOOKUP($A23,'Return Data'!$B$7:$R$2843,13,0)</f>
        <v>-20.551400000000001</v>
      </c>
      <c r="M23" s="66">
        <f t="shared" si="4"/>
        <v>19</v>
      </c>
      <c r="N23" s="65"/>
      <c r="O23" s="66"/>
      <c r="P23" s="65"/>
      <c r="Q23" s="66"/>
      <c r="R23" s="65">
        <f>VLOOKUP($A23,'Return Data'!$B$7:$R$2843,16,0)</f>
        <v>-13.847899999999999</v>
      </c>
      <c r="S23" s="67">
        <f t="shared" si="5"/>
        <v>18</v>
      </c>
    </row>
    <row r="24" spans="1:19" x14ac:dyDescent="0.3">
      <c r="A24" s="82" t="s">
        <v>694</v>
      </c>
      <c r="B24" s="64">
        <f>VLOOKUP($A24,'Return Data'!$B$7:$R$2843,3,0)</f>
        <v>44365</v>
      </c>
      <c r="C24" s="65">
        <f>VLOOKUP($A24,'Return Data'!$B$7:$R$2843,4,0)</f>
        <v>15.9627</v>
      </c>
      <c r="D24" s="65">
        <f>VLOOKUP($A24,'Return Data'!$B$7:$R$2843,9,0)</f>
        <v>4.7545999999999999</v>
      </c>
      <c r="E24" s="66">
        <f t="shared" si="0"/>
        <v>14</v>
      </c>
      <c r="F24" s="65">
        <f>VLOOKUP($A24,'Return Data'!$B$7:$R$2843,10,0)</f>
        <v>7.8030999999999997</v>
      </c>
      <c r="G24" s="66">
        <f t="shared" si="1"/>
        <v>18</v>
      </c>
      <c r="H24" s="65">
        <f>VLOOKUP($A24,'Return Data'!$B$7:$R$2843,11,0)</f>
        <v>10.2559</v>
      </c>
      <c r="I24" s="66">
        <f t="shared" si="2"/>
        <v>4</v>
      </c>
      <c r="J24" s="65">
        <f>VLOOKUP($A24,'Return Data'!$B$7:$R$2843,12,0)</f>
        <v>11.4529</v>
      </c>
      <c r="K24" s="66">
        <f t="shared" si="3"/>
        <v>4</v>
      </c>
      <c r="L24" s="65">
        <f>VLOOKUP($A24,'Return Data'!$B$7:$R$2843,13,0)</f>
        <v>9.4842999999999993</v>
      </c>
      <c r="M24" s="66">
        <f t="shared" si="4"/>
        <v>12</v>
      </c>
      <c r="N24" s="65">
        <f>VLOOKUP($A24,'Return Data'!$B$7:$R$2843,17,0)</f>
        <v>4.4142999999999999</v>
      </c>
      <c r="O24" s="66">
        <f>RANK(N24,N$8:N$27,0)</f>
        <v>13</v>
      </c>
      <c r="P24" s="65">
        <f>VLOOKUP($A24,'Return Data'!$B$7:$R$2843,14,0)</f>
        <v>3.7865000000000002</v>
      </c>
      <c r="Q24" s="66">
        <f>RANK(P24,P$8:P$27,0)</f>
        <v>11</v>
      </c>
      <c r="R24" s="65">
        <f>VLOOKUP($A24,'Return Data'!$B$7:$R$2843,16,0)</f>
        <v>7.2035999999999998</v>
      </c>
      <c r="S24" s="67">
        <f t="shared" si="5"/>
        <v>11</v>
      </c>
    </row>
    <row r="25" spans="1:19" x14ac:dyDescent="0.3">
      <c r="A25" s="82" t="s">
        <v>700</v>
      </c>
      <c r="B25" s="64">
        <f>VLOOKUP($A25,'Return Data'!$B$7:$R$2843,3,0)</f>
        <v>44365</v>
      </c>
      <c r="C25" s="65">
        <f>VLOOKUP($A25,'Return Data'!$B$7:$R$2843,4,0)</f>
        <v>36.664000000000001</v>
      </c>
      <c r="D25" s="65">
        <f>VLOOKUP($A25,'Return Data'!$B$7:$R$2843,9,0)</f>
        <v>7.8849999999999998</v>
      </c>
      <c r="E25" s="66">
        <f t="shared" si="0"/>
        <v>9</v>
      </c>
      <c r="F25" s="65">
        <f>VLOOKUP($A25,'Return Data'!$B$7:$R$2843,10,0)</f>
        <v>9.6600999999999999</v>
      </c>
      <c r="G25" s="66">
        <f t="shared" si="1"/>
        <v>12</v>
      </c>
      <c r="H25" s="65">
        <f>VLOOKUP($A25,'Return Data'!$B$7:$R$2843,11,0)</f>
        <v>5.5834000000000001</v>
      </c>
      <c r="I25" s="66">
        <f t="shared" si="2"/>
        <v>12</v>
      </c>
      <c r="J25" s="65">
        <f>VLOOKUP($A25,'Return Data'!$B$7:$R$2843,12,0)</f>
        <v>8.0309000000000008</v>
      </c>
      <c r="K25" s="66">
        <f t="shared" si="3"/>
        <v>11</v>
      </c>
      <c r="L25" s="65">
        <f>VLOOKUP($A25,'Return Data'!$B$7:$R$2843,13,0)</f>
        <v>8.9613999999999994</v>
      </c>
      <c r="M25" s="66">
        <f t="shared" si="4"/>
        <v>13</v>
      </c>
      <c r="N25" s="65">
        <f>VLOOKUP($A25,'Return Data'!$B$7:$R$2843,17,0)</f>
        <v>8.4324999999999992</v>
      </c>
      <c r="O25" s="66">
        <f>RANK(N25,N$8:N$27,0)</f>
        <v>4</v>
      </c>
      <c r="P25" s="65">
        <f>VLOOKUP($A25,'Return Data'!$B$7:$R$2843,14,0)</f>
        <v>8.3012999999999995</v>
      </c>
      <c r="Q25" s="66">
        <f>RANK(P25,P$8:P$27,0)</f>
        <v>4</v>
      </c>
      <c r="R25" s="65">
        <f>VLOOKUP($A25,'Return Data'!$B$7:$R$2843,16,0)</f>
        <v>9.1990999999999996</v>
      </c>
      <c r="S25" s="67">
        <f t="shared" si="5"/>
        <v>3</v>
      </c>
    </row>
    <row r="26" spans="1:19" x14ac:dyDescent="0.3">
      <c r="A26" s="82" t="s">
        <v>708</v>
      </c>
      <c r="B26" s="64">
        <f>VLOOKUP($A26,'Return Data'!$B$7:$R$2843,3,0)</f>
        <v>44365</v>
      </c>
      <c r="C26" s="65">
        <f>VLOOKUP($A26,'Return Data'!$B$7:$R$2843,4,0)</f>
        <v>0.63849999999999996</v>
      </c>
      <c r="D26" s="65">
        <f>VLOOKUP($A26,'Return Data'!$B$7:$R$2843,9,0)</f>
        <v>11.1692</v>
      </c>
      <c r="E26" s="66">
        <f t="shared" si="0"/>
        <v>3</v>
      </c>
      <c r="F26" s="65">
        <f>VLOOKUP($A26,'Return Data'!$B$7:$R$2843,10,0)</f>
        <v>11.3117</v>
      </c>
      <c r="G26" s="66">
        <f t="shared" si="1"/>
        <v>7</v>
      </c>
      <c r="H26" s="65">
        <f>VLOOKUP($A26,'Return Data'!$B$7:$R$2843,11,0)</f>
        <v>-40.125</v>
      </c>
      <c r="I26" s="66">
        <f t="shared" si="2"/>
        <v>19</v>
      </c>
      <c r="J26" s="65">
        <f>VLOOKUP($A26,'Return Data'!$B$7:$R$2843,12,0)</f>
        <v>-24.464600000000001</v>
      </c>
      <c r="K26" s="66">
        <f t="shared" si="3"/>
        <v>19</v>
      </c>
      <c r="L26" s="65">
        <f>VLOOKUP($A26,'Return Data'!$B$7:$R$2843,13,0)</f>
        <v>-53.912199999999999</v>
      </c>
      <c r="M26" s="66">
        <f t="shared" si="4"/>
        <v>20</v>
      </c>
      <c r="N26" s="65"/>
      <c r="O26" s="66"/>
      <c r="P26" s="65"/>
      <c r="Q26" s="66"/>
      <c r="R26" s="65">
        <f>VLOOKUP($A26,'Return Data'!$B$7:$R$2843,16,0)</f>
        <v>-47.734299999999998</v>
      </c>
      <c r="S26" s="67">
        <f t="shared" si="5"/>
        <v>20</v>
      </c>
    </row>
    <row r="27" spans="1:19" x14ac:dyDescent="0.3">
      <c r="A27" s="82" t="s">
        <v>710</v>
      </c>
      <c r="B27" s="64">
        <f>VLOOKUP($A27,'Return Data'!$B$7:$R$2843,3,0)</f>
        <v>44365</v>
      </c>
      <c r="C27" s="65">
        <f>VLOOKUP($A27,'Return Data'!$B$7:$R$2843,4,0)</f>
        <v>12.6532</v>
      </c>
      <c r="D27" s="65">
        <f>VLOOKUP($A27,'Return Data'!$B$7:$R$2843,9,0)</f>
        <v>5.4970999999999997</v>
      </c>
      <c r="E27" s="66">
        <f t="shared" si="0"/>
        <v>12</v>
      </c>
      <c r="F27" s="65">
        <f>VLOOKUP($A27,'Return Data'!$B$7:$R$2843,10,0)</f>
        <v>7.9836999999999998</v>
      </c>
      <c r="G27" s="66">
        <f t="shared" si="1"/>
        <v>16</v>
      </c>
      <c r="H27" s="65">
        <f>VLOOKUP($A27,'Return Data'!$B$7:$R$2843,11,0)</f>
        <v>5.3654999999999999</v>
      </c>
      <c r="I27" s="66">
        <f t="shared" si="2"/>
        <v>13</v>
      </c>
      <c r="J27" s="65">
        <f>VLOOKUP($A27,'Return Data'!$B$7:$R$2843,12,0)</f>
        <v>7.2248999999999999</v>
      </c>
      <c r="K27" s="66">
        <f t="shared" si="3"/>
        <v>13</v>
      </c>
      <c r="L27" s="65">
        <f>VLOOKUP($A27,'Return Data'!$B$7:$R$2843,13,0)</f>
        <v>-2.9483999999999999</v>
      </c>
      <c r="M27" s="66">
        <f t="shared" si="4"/>
        <v>18</v>
      </c>
      <c r="N27" s="65">
        <f>VLOOKUP($A27,'Return Data'!$B$7:$R$2843,17,0)</f>
        <v>-15.164099999999999</v>
      </c>
      <c r="O27" s="66">
        <f>RANK(N27,N$8:N$27,0)</f>
        <v>16</v>
      </c>
      <c r="P27" s="65">
        <f>VLOOKUP($A27,'Return Data'!$B$7:$R$2843,14,0)</f>
        <v>-9.3056999999999999</v>
      </c>
      <c r="Q27" s="66">
        <f>RANK(P27,P$8:P$27,0)</f>
        <v>16</v>
      </c>
      <c r="R27" s="65">
        <f>VLOOKUP($A27,'Return Data'!$B$7:$R$2843,16,0)</f>
        <v>2.6707000000000001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6.834954999999999</v>
      </c>
      <c r="E29" s="88"/>
      <c r="F29" s="89">
        <f>AVERAGE(F8:F27)</f>
        <v>10.949540000000001</v>
      </c>
      <c r="G29" s="88"/>
      <c r="H29" s="89">
        <f>AVERAGE(H8:H27)</f>
        <v>2.9880999999999993</v>
      </c>
      <c r="I29" s="88"/>
      <c r="J29" s="89">
        <f>AVERAGE(J8:J27)</f>
        <v>5.8488050000000005</v>
      </c>
      <c r="K29" s="88"/>
      <c r="L29" s="89">
        <f>AVERAGE(L8:L27)</f>
        <v>4.6604899999999985</v>
      </c>
      <c r="M29" s="88"/>
      <c r="N29" s="89">
        <f>AVERAGE(N8:N27)</f>
        <v>2.6795882352941174</v>
      </c>
      <c r="O29" s="88"/>
      <c r="P29" s="89">
        <f>AVERAGE(P8:P27)</f>
        <v>2.7432764705882344</v>
      </c>
      <c r="Q29" s="88"/>
      <c r="R29" s="89">
        <f>AVERAGE(R8:R27)</f>
        <v>1.6041800000000002</v>
      </c>
      <c r="S29" s="90"/>
    </row>
    <row r="30" spans="1:19" x14ac:dyDescent="0.3">
      <c r="A30" s="87" t="s">
        <v>28</v>
      </c>
      <c r="B30" s="88"/>
      <c r="C30" s="88"/>
      <c r="D30" s="89">
        <f>MIN(D8:D27)</f>
        <v>0</v>
      </c>
      <c r="E30" s="88"/>
      <c r="F30" s="89">
        <f>MIN(F8:F27)</f>
        <v>0</v>
      </c>
      <c r="G30" s="88"/>
      <c r="H30" s="89">
        <f>MIN(H8:H27)</f>
        <v>-41.315399999999997</v>
      </c>
      <c r="I30" s="88"/>
      <c r="J30" s="89">
        <f>MIN(J8:J27)</f>
        <v>-25.164999999999999</v>
      </c>
      <c r="K30" s="88"/>
      <c r="L30" s="89">
        <f>MIN(L8:L27)</f>
        <v>-53.912199999999999</v>
      </c>
      <c r="M30" s="88"/>
      <c r="N30" s="89">
        <f>MIN(N8:N27)</f>
        <v>-34.081499999999998</v>
      </c>
      <c r="O30" s="88"/>
      <c r="P30" s="89">
        <f>MIN(P8:P27)</f>
        <v>-31.772200000000002</v>
      </c>
      <c r="Q30" s="88"/>
      <c r="R30" s="89">
        <f>MIN(R8:R27)</f>
        <v>-47.734299999999998</v>
      </c>
      <c r="S30" s="90"/>
    </row>
    <row r="31" spans="1:19" ht="15" thickBot="1" x14ac:dyDescent="0.35">
      <c r="A31" s="91" t="s">
        <v>29</v>
      </c>
      <c r="B31" s="92"/>
      <c r="C31" s="92"/>
      <c r="D31" s="93">
        <f>MAX(D8:D27)</f>
        <v>13.553000000000001</v>
      </c>
      <c r="E31" s="92"/>
      <c r="F31" s="93">
        <f>MAX(F8:F27)</f>
        <v>24.590900000000001</v>
      </c>
      <c r="G31" s="92"/>
      <c r="H31" s="93">
        <f>MAX(H8:H27)</f>
        <v>16.239000000000001</v>
      </c>
      <c r="I31" s="92"/>
      <c r="J31" s="93">
        <f>MAX(J8:J27)</f>
        <v>19.6953</v>
      </c>
      <c r="K31" s="92"/>
      <c r="L31" s="93">
        <f>MAX(L8:L27)</f>
        <v>16.0749</v>
      </c>
      <c r="M31" s="92"/>
      <c r="N31" s="93">
        <f>MAX(N8:N27)</f>
        <v>10.1668</v>
      </c>
      <c r="O31" s="92"/>
      <c r="P31" s="93">
        <f>MAX(P8:P27)</f>
        <v>9.6574000000000009</v>
      </c>
      <c r="Q31" s="92"/>
      <c r="R31" s="93">
        <f>MAX(R8:R27)</f>
        <v>9.7948000000000004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44365</v>
      </c>
      <c r="C8" s="65">
        <f>VLOOKUP($A8,'Return Data'!$B$7:$R$2843,4,0)</f>
        <v>15.6027</v>
      </c>
      <c r="D8" s="65">
        <f>VLOOKUP($A8,'Return Data'!$B$7:$R$2843,9,0)</f>
        <v>7.9924999999999997</v>
      </c>
      <c r="E8" s="66">
        <f t="shared" ref="E8:E27" si="0">RANK(D8,D$8:D$27,0)</f>
        <v>7</v>
      </c>
      <c r="F8" s="65">
        <f>VLOOKUP($A8,'Return Data'!$B$7:$R$2843,10,0)</f>
        <v>9.6633999999999993</v>
      </c>
      <c r="G8" s="66">
        <f t="shared" ref="G8:G27" si="1">RANK(F8,F$8:F$27,0)</f>
        <v>9</v>
      </c>
      <c r="H8" s="65">
        <f>VLOOKUP($A8,'Return Data'!$B$7:$R$2843,11,0)</f>
        <v>7.6624999999999996</v>
      </c>
      <c r="I8" s="66">
        <f t="shared" ref="I8:I27" si="2">RANK(H8,H$8:H$27,0)</f>
        <v>7</v>
      </c>
      <c r="J8" s="65">
        <f>VLOOKUP($A8,'Return Data'!$B$7:$R$2843,12,0)</f>
        <v>9.3516999999999992</v>
      </c>
      <c r="K8" s="66">
        <f t="shared" ref="K8:K27" si="3">RANK(J8,J$8:J$27,0)</f>
        <v>7</v>
      </c>
      <c r="L8" s="65">
        <f>VLOOKUP($A8,'Return Data'!$B$7:$R$2843,13,0)</f>
        <v>11.0837</v>
      </c>
      <c r="M8" s="66">
        <f t="shared" ref="M8:M27" si="4">RANK(L8,L$8:L$27,0)</f>
        <v>5</v>
      </c>
      <c r="N8" s="65">
        <f>VLOOKUP($A8,'Return Data'!$B$7:$R$2843,17,0)</f>
        <v>6.3661000000000003</v>
      </c>
      <c r="O8" s="66">
        <f>RANK(N8,N$8:N$27,0)</f>
        <v>8</v>
      </c>
      <c r="P8" s="65">
        <f>VLOOKUP($A8,'Return Data'!$B$7:$R$2843,14,0)</f>
        <v>6.2587000000000002</v>
      </c>
      <c r="Q8" s="66">
        <f>RANK(P8,P$8:P$27,0)</f>
        <v>7</v>
      </c>
      <c r="R8" s="65">
        <f>VLOOKUP($A8,'Return Data'!$B$7:$R$2843,16,0)</f>
        <v>7.4572000000000003</v>
      </c>
      <c r="S8" s="67">
        <f t="shared" ref="S8:S27" si="5">RANK(R8,R$8:R$27,0)</f>
        <v>7</v>
      </c>
    </row>
    <row r="9" spans="1:19" x14ac:dyDescent="0.3">
      <c r="A9" s="82" t="s">
        <v>655</v>
      </c>
      <c r="B9" s="64">
        <f>VLOOKUP($A9,'Return Data'!$B$7:$R$2843,3,0)</f>
        <v>44365</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-16.040600000000001</v>
      </c>
      <c r="S9" s="67">
        <f t="shared" si="5"/>
        <v>19</v>
      </c>
    </row>
    <row r="10" spans="1:19" x14ac:dyDescent="0.3">
      <c r="A10" s="82" t="s">
        <v>657</v>
      </c>
      <c r="B10" s="64">
        <f>VLOOKUP($A10,'Return Data'!$B$7:$R$2843,3,0)</f>
        <v>44365</v>
      </c>
      <c r="C10" s="65">
        <f>VLOOKUP($A10,'Return Data'!$B$7:$R$2843,4,0)</f>
        <v>16.564</v>
      </c>
      <c r="D10" s="65">
        <f>VLOOKUP($A10,'Return Data'!$B$7:$R$2843,9,0)</f>
        <v>5.6496000000000004</v>
      </c>
      <c r="E10" s="66">
        <f t="shared" si="0"/>
        <v>10</v>
      </c>
      <c r="F10" s="65">
        <f>VLOOKUP($A10,'Return Data'!$B$7:$R$2843,10,0)</f>
        <v>8.7416999999999998</v>
      </c>
      <c r="G10" s="66">
        <f t="shared" si="1"/>
        <v>13</v>
      </c>
      <c r="H10" s="65">
        <f>VLOOKUP($A10,'Return Data'!$B$7:$R$2843,11,0)</f>
        <v>6.8684000000000003</v>
      </c>
      <c r="I10" s="66">
        <f t="shared" si="2"/>
        <v>8</v>
      </c>
      <c r="J10" s="65">
        <f>VLOOKUP($A10,'Return Data'!$B$7:$R$2843,12,0)</f>
        <v>7.9359999999999999</v>
      </c>
      <c r="K10" s="66">
        <f t="shared" si="3"/>
        <v>10</v>
      </c>
      <c r="L10" s="65">
        <f>VLOOKUP($A10,'Return Data'!$B$7:$R$2843,13,0)</f>
        <v>8.6399000000000008</v>
      </c>
      <c r="M10" s="66">
        <f t="shared" si="4"/>
        <v>10</v>
      </c>
      <c r="N10" s="65">
        <f>VLOOKUP($A10,'Return Data'!$B$7:$R$2843,17,0)</f>
        <v>7.9440999999999997</v>
      </c>
      <c r="O10" s="66">
        <f t="shared" ref="O10:O22" si="6">RANK(N10,N$8:N$27,0)</f>
        <v>3</v>
      </c>
      <c r="P10" s="65">
        <f>VLOOKUP($A10,'Return Data'!$B$7:$R$2843,14,0)</f>
        <v>6.6117999999999997</v>
      </c>
      <c r="Q10" s="66">
        <f t="shared" ref="Q10:Q22" si="7">RANK(P10,P$8:P$27,0)</f>
        <v>6</v>
      </c>
      <c r="R10" s="65">
        <f>VLOOKUP($A10,'Return Data'!$B$7:$R$2843,16,0)</f>
        <v>7.5521000000000003</v>
      </c>
      <c r="S10" s="67">
        <f t="shared" si="5"/>
        <v>6</v>
      </c>
    </row>
    <row r="11" spans="1:19" x14ac:dyDescent="0.3">
      <c r="A11" s="82" t="s">
        <v>658</v>
      </c>
      <c r="B11" s="64">
        <f>VLOOKUP($A11,'Return Data'!$B$7:$R$2843,3,0)</f>
        <v>44365</v>
      </c>
      <c r="C11" s="65">
        <f>VLOOKUP($A11,'Return Data'!$B$7:$R$2843,4,0)</f>
        <v>15.7211</v>
      </c>
      <c r="D11" s="65">
        <f>VLOOKUP($A11,'Return Data'!$B$7:$R$2843,9,0)</f>
        <v>3.915</v>
      </c>
      <c r="E11" s="66">
        <f t="shared" si="0"/>
        <v>15</v>
      </c>
      <c r="F11" s="65">
        <f>VLOOKUP($A11,'Return Data'!$B$7:$R$2843,10,0)</f>
        <v>22.135899999999999</v>
      </c>
      <c r="G11" s="66">
        <f t="shared" si="1"/>
        <v>2</v>
      </c>
      <c r="H11" s="65">
        <f>VLOOKUP($A11,'Return Data'!$B$7:$R$2843,11,0)</f>
        <v>15.311</v>
      </c>
      <c r="I11" s="66">
        <f t="shared" si="2"/>
        <v>2</v>
      </c>
      <c r="J11" s="65">
        <f>VLOOKUP($A11,'Return Data'!$B$7:$R$2843,12,0)</f>
        <v>14.739000000000001</v>
      </c>
      <c r="K11" s="66">
        <f t="shared" si="3"/>
        <v>2</v>
      </c>
      <c r="L11" s="65">
        <f>VLOOKUP($A11,'Return Data'!$B$7:$R$2843,13,0)</f>
        <v>15.2523</v>
      </c>
      <c r="M11" s="66">
        <f t="shared" si="4"/>
        <v>1</v>
      </c>
      <c r="N11" s="65">
        <f>VLOOKUP($A11,'Return Data'!$B$7:$R$2843,17,0)</f>
        <v>5.6180000000000003</v>
      </c>
      <c r="O11" s="66">
        <f t="shared" si="6"/>
        <v>9</v>
      </c>
      <c r="P11" s="65">
        <f>VLOOKUP($A11,'Return Data'!$B$7:$R$2843,14,0)</f>
        <v>5.1429999999999998</v>
      </c>
      <c r="Q11" s="66">
        <f t="shared" si="7"/>
        <v>9</v>
      </c>
      <c r="R11" s="65">
        <f>VLOOKUP($A11,'Return Data'!$B$7:$R$2843,16,0)</f>
        <v>7.3183999999999996</v>
      </c>
      <c r="S11" s="67">
        <f t="shared" si="5"/>
        <v>8</v>
      </c>
    </row>
    <row r="12" spans="1:19" x14ac:dyDescent="0.3">
      <c r="A12" s="82" t="s">
        <v>663</v>
      </c>
      <c r="B12" s="64">
        <f>VLOOKUP($A12,'Return Data'!$B$7:$R$2843,3,0)</f>
        <v>44365</v>
      </c>
      <c r="C12" s="65">
        <f>VLOOKUP($A12,'Return Data'!$B$7:$R$2843,4,0)</f>
        <v>4.2461000000000002</v>
      </c>
      <c r="D12" s="65">
        <f>VLOOKUP($A12,'Return Data'!$B$7:$R$2843,9,0)</f>
        <v>13.2638</v>
      </c>
      <c r="E12" s="66">
        <f t="shared" si="0"/>
        <v>1</v>
      </c>
      <c r="F12" s="65">
        <f>VLOOKUP($A12,'Return Data'!$B$7:$R$2843,10,0)</f>
        <v>24.293600000000001</v>
      </c>
      <c r="G12" s="66">
        <f t="shared" si="1"/>
        <v>1</v>
      </c>
      <c r="H12" s="65">
        <f>VLOOKUP($A12,'Return Data'!$B$7:$R$2843,11,0)</f>
        <v>14.6577</v>
      </c>
      <c r="I12" s="66">
        <f t="shared" si="2"/>
        <v>3</v>
      </c>
      <c r="J12" s="65">
        <f>VLOOKUP($A12,'Return Data'!$B$7:$R$2843,12,0)</f>
        <v>11.850099999999999</v>
      </c>
      <c r="K12" s="66">
        <f t="shared" si="3"/>
        <v>3</v>
      </c>
      <c r="L12" s="65">
        <f>VLOOKUP($A12,'Return Data'!$B$7:$R$2843,13,0)</f>
        <v>14.4748</v>
      </c>
      <c r="M12" s="66">
        <f t="shared" si="4"/>
        <v>3</v>
      </c>
      <c r="N12" s="65">
        <f>VLOOKUP($A12,'Return Data'!$B$7:$R$2843,17,0)</f>
        <v>-34.261499999999998</v>
      </c>
      <c r="O12" s="66">
        <f t="shared" si="6"/>
        <v>17</v>
      </c>
      <c r="P12" s="65">
        <f>VLOOKUP($A12,'Return Data'!$B$7:$R$2843,14,0)</f>
        <v>-31.950700000000001</v>
      </c>
      <c r="Q12" s="66">
        <f t="shared" si="7"/>
        <v>17</v>
      </c>
      <c r="R12" s="65">
        <f>VLOOKUP($A12,'Return Data'!$B$7:$R$2843,16,0)</f>
        <v>-12.694699999999999</v>
      </c>
      <c r="S12" s="67">
        <f t="shared" si="5"/>
        <v>17</v>
      </c>
    </row>
    <row r="13" spans="1:19" x14ac:dyDescent="0.3">
      <c r="A13" s="82" t="s">
        <v>665</v>
      </c>
      <c r="B13" s="64">
        <f>VLOOKUP($A13,'Return Data'!$B$7:$R$2843,3,0)</f>
        <v>44365</v>
      </c>
      <c r="C13" s="65">
        <f>VLOOKUP($A13,'Return Data'!$B$7:$R$2843,4,0)</f>
        <v>30.5579</v>
      </c>
      <c r="D13" s="65">
        <f>VLOOKUP($A13,'Return Data'!$B$7:$R$2843,9,0)</f>
        <v>2.9163000000000001</v>
      </c>
      <c r="E13" s="66">
        <f t="shared" si="0"/>
        <v>17</v>
      </c>
      <c r="F13" s="65">
        <f>VLOOKUP($A13,'Return Data'!$B$7:$R$2843,10,0)</f>
        <v>4.7350000000000003</v>
      </c>
      <c r="G13" s="66">
        <f t="shared" si="1"/>
        <v>19</v>
      </c>
      <c r="H13" s="65">
        <f>VLOOKUP($A13,'Return Data'!$B$7:$R$2843,11,0)</f>
        <v>4.1444000000000001</v>
      </c>
      <c r="I13" s="66">
        <f t="shared" si="2"/>
        <v>14</v>
      </c>
      <c r="J13" s="65">
        <f>VLOOKUP($A13,'Return Data'!$B$7:$R$2843,12,0)</f>
        <v>6.1882999999999999</v>
      </c>
      <c r="K13" s="66">
        <f t="shared" si="3"/>
        <v>14</v>
      </c>
      <c r="L13" s="65">
        <f>VLOOKUP($A13,'Return Data'!$B$7:$R$2843,13,0)</f>
        <v>6.5864000000000003</v>
      </c>
      <c r="M13" s="66">
        <f t="shared" si="4"/>
        <v>15</v>
      </c>
      <c r="N13" s="65">
        <f>VLOOKUP($A13,'Return Data'!$B$7:$R$2843,17,0)</f>
        <v>4.8710000000000004</v>
      </c>
      <c r="O13" s="66">
        <f t="shared" si="6"/>
        <v>10</v>
      </c>
      <c r="P13" s="65">
        <f>VLOOKUP($A13,'Return Data'!$B$7:$R$2843,14,0)</f>
        <v>2.1919</v>
      </c>
      <c r="Q13" s="66">
        <f t="shared" si="7"/>
        <v>12</v>
      </c>
      <c r="R13" s="65">
        <f>VLOOKUP($A13,'Return Data'!$B$7:$R$2843,16,0)</f>
        <v>6.3613999999999997</v>
      </c>
      <c r="S13" s="67">
        <f t="shared" si="5"/>
        <v>11</v>
      </c>
    </row>
    <row r="14" spans="1:19" x14ac:dyDescent="0.3">
      <c r="A14" s="82" t="s">
        <v>666</v>
      </c>
      <c r="B14" s="64">
        <f>VLOOKUP($A14,'Return Data'!$B$7:$R$2843,3,0)</f>
        <v>44365</v>
      </c>
      <c r="C14" s="65">
        <f>VLOOKUP($A14,'Return Data'!$B$7:$R$2843,4,0)</f>
        <v>21.297999999999998</v>
      </c>
      <c r="D14" s="65">
        <f>VLOOKUP($A14,'Return Data'!$B$7:$R$2843,9,0)</f>
        <v>4.1665000000000001</v>
      </c>
      <c r="E14" s="66">
        <f t="shared" si="0"/>
        <v>14</v>
      </c>
      <c r="F14" s="65">
        <f>VLOOKUP($A14,'Return Data'!$B$7:$R$2843,10,0)</f>
        <v>17.421700000000001</v>
      </c>
      <c r="G14" s="66">
        <f t="shared" si="1"/>
        <v>3</v>
      </c>
      <c r="H14" s="65">
        <f>VLOOKUP($A14,'Return Data'!$B$7:$R$2843,11,0)</f>
        <v>15.9328</v>
      </c>
      <c r="I14" s="66">
        <f t="shared" si="2"/>
        <v>1</v>
      </c>
      <c r="J14" s="65">
        <f>VLOOKUP($A14,'Return Data'!$B$7:$R$2843,12,0)</f>
        <v>19.257100000000001</v>
      </c>
      <c r="K14" s="66">
        <f t="shared" si="3"/>
        <v>1</v>
      </c>
      <c r="L14" s="65">
        <f>VLOOKUP($A14,'Return Data'!$B$7:$R$2843,13,0)</f>
        <v>14.478300000000001</v>
      </c>
      <c r="M14" s="66">
        <f t="shared" si="4"/>
        <v>2</v>
      </c>
      <c r="N14" s="65">
        <f>VLOOKUP($A14,'Return Data'!$B$7:$R$2843,17,0)</f>
        <v>4.3624000000000001</v>
      </c>
      <c r="O14" s="66">
        <f t="shared" si="6"/>
        <v>11</v>
      </c>
      <c r="P14" s="65">
        <f>VLOOKUP($A14,'Return Data'!$B$7:$R$2843,14,0)</f>
        <v>5.4866000000000001</v>
      </c>
      <c r="Q14" s="66">
        <f t="shared" si="7"/>
        <v>8</v>
      </c>
      <c r="R14" s="65">
        <f>VLOOKUP($A14,'Return Data'!$B$7:$R$2843,16,0)</f>
        <v>8.25</v>
      </c>
      <c r="S14" s="67">
        <f t="shared" si="5"/>
        <v>3</v>
      </c>
    </row>
    <row r="15" spans="1:19" x14ac:dyDescent="0.3">
      <c r="A15" s="82" t="s">
        <v>674</v>
      </c>
      <c r="B15" s="64">
        <f>VLOOKUP($A15,'Return Data'!$B$7:$R$2843,3,0)</f>
        <v>44365</v>
      </c>
      <c r="C15" s="65">
        <f>VLOOKUP($A15,'Return Data'!$B$7:$R$2843,4,0)</f>
        <v>18.656300000000002</v>
      </c>
      <c r="D15" s="65">
        <f>VLOOKUP($A15,'Return Data'!$B$7:$R$2843,9,0)</f>
        <v>8.9024000000000001</v>
      </c>
      <c r="E15" s="66">
        <f t="shared" si="0"/>
        <v>5</v>
      </c>
      <c r="F15" s="65">
        <f>VLOOKUP($A15,'Return Data'!$B$7:$R$2843,10,0)</f>
        <v>12.1508</v>
      </c>
      <c r="G15" s="66">
        <f t="shared" si="1"/>
        <v>4</v>
      </c>
      <c r="H15" s="65">
        <f>VLOOKUP($A15,'Return Data'!$B$7:$R$2843,11,0)</f>
        <v>7.9714</v>
      </c>
      <c r="I15" s="66">
        <f t="shared" si="2"/>
        <v>5</v>
      </c>
      <c r="J15" s="65">
        <f>VLOOKUP($A15,'Return Data'!$B$7:$R$2843,12,0)</f>
        <v>10.615399999999999</v>
      </c>
      <c r="K15" s="66">
        <f t="shared" si="3"/>
        <v>4</v>
      </c>
      <c r="L15" s="65">
        <f>VLOOKUP($A15,'Return Data'!$B$7:$R$2843,13,0)</f>
        <v>11.786</v>
      </c>
      <c r="M15" s="66">
        <f t="shared" si="4"/>
        <v>4</v>
      </c>
      <c r="N15" s="65">
        <f>VLOOKUP($A15,'Return Data'!$B$7:$R$2843,17,0)</f>
        <v>9.6613000000000007</v>
      </c>
      <c r="O15" s="66">
        <f t="shared" si="6"/>
        <v>1</v>
      </c>
      <c r="P15" s="65">
        <f>VLOOKUP($A15,'Return Data'!$B$7:$R$2843,14,0)</f>
        <v>9.1090999999999998</v>
      </c>
      <c r="Q15" s="66">
        <f t="shared" si="7"/>
        <v>1</v>
      </c>
      <c r="R15" s="65">
        <f>VLOOKUP($A15,'Return Data'!$B$7:$R$2843,16,0)</f>
        <v>8.9971999999999994</v>
      </c>
      <c r="S15" s="67">
        <f t="shared" si="5"/>
        <v>1</v>
      </c>
    </row>
    <row r="16" spans="1:19" x14ac:dyDescent="0.3">
      <c r="A16" s="82" t="s">
        <v>676</v>
      </c>
      <c r="B16" s="64">
        <f>VLOOKUP($A16,'Return Data'!$B$7:$R$2843,3,0)</f>
        <v>44365</v>
      </c>
      <c r="C16" s="65">
        <f>VLOOKUP($A16,'Return Data'!$B$7:$R$2843,4,0)</f>
        <v>24.100200000000001</v>
      </c>
      <c r="D16" s="65">
        <f>VLOOKUP($A16,'Return Data'!$B$7:$R$2843,9,0)</f>
        <v>10.106199999999999</v>
      </c>
      <c r="E16" s="66">
        <f t="shared" si="0"/>
        <v>4</v>
      </c>
      <c r="F16" s="65">
        <f>VLOOKUP($A16,'Return Data'!$B$7:$R$2843,10,0)</f>
        <v>10.6599</v>
      </c>
      <c r="G16" s="66">
        <f t="shared" si="1"/>
        <v>7</v>
      </c>
      <c r="H16" s="65">
        <f>VLOOKUP($A16,'Return Data'!$B$7:$R$2843,11,0)</f>
        <v>6.5693000000000001</v>
      </c>
      <c r="I16" s="66">
        <f t="shared" si="2"/>
        <v>9</v>
      </c>
      <c r="J16" s="65">
        <f>VLOOKUP($A16,'Return Data'!$B$7:$R$2843,12,0)</f>
        <v>8.4673999999999996</v>
      </c>
      <c r="K16" s="66">
        <f t="shared" si="3"/>
        <v>8</v>
      </c>
      <c r="L16" s="65">
        <f>VLOOKUP($A16,'Return Data'!$B$7:$R$2843,13,0)</f>
        <v>9.6884999999999994</v>
      </c>
      <c r="M16" s="66">
        <f t="shared" si="4"/>
        <v>6</v>
      </c>
      <c r="N16" s="65">
        <f>VLOOKUP($A16,'Return Data'!$B$7:$R$2843,17,0)</f>
        <v>9.2514000000000003</v>
      </c>
      <c r="O16" s="66">
        <f t="shared" si="6"/>
        <v>2</v>
      </c>
      <c r="P16" s="65">
        <f>VLOOKUP($A16,'Return Data'!$B$7:$R$2843,14,0)</f>
        <v>8.8094000000000001</v>
      </c>
      <c r="Q16" s="66">
        <f t="shared" si="7"/>
        <v>2</v>
      </c>
      <c r="R16" s="65">
        <f>VLOOKUP($A16,'Return Data'!$B$7:$R$2843,16,0)</f>
        <v>8.6969999999999992</v>
      </c>
      <c r="S16" s="67">
        <f t="shared" si="5"/>
        <v>2</v>
      </c>
    </row>
    <row r="17" spans="1:19" x14ac:dyDescent="0.3">
      <c r="A17" s="82" t="s">
        <v>678</v>
      </c>
      <c r="B17" s="64">
        <f>VLOOKUP($A17,'Return Data'!$B$7:$R$2843,3,0)</f>
        <v>44365</v>
      </c>
      <c r="C17" s="65">
        <f>VLOOKUP($A17,'Return Data'!$B$7:$R$2843,4,0)</f>
        <v>13.381600000000001</v>
      </c>
      <c r="D17" s="65">
        <f>VLOOKUP($A17,'Return Data'!$B$7:$R$2843,9,0)</f>
        <v>1.9389000000000001</v>
      </c>
      <c r="E17" s="66">
        <f t="shared" si="0"/>
        <v>19</v>
      </c>
      <c r="F17" s="65">
        <f>VLOOKUP($A17,'Return Data'!$B$7:$R$2843,10,0)</f>
        <v>8.0061999999999998</v>
      </c>
      <c r="G17" s="66">
        <f t="shared" si="1"/>
        <v>14</v>
      </c>
      <c r="H17" s="65">
        <f>VLOOKUP($A17,'Return Data'!$B$7:$R$2843,11,0)</f>
        <v>5.4874999999999998</v>
      </c>
      <c r="I17" s="66">
        <f t="shared" si="2"/>
        <v>11</v>
      </c>
      <c r="J17" s="65">
        <f>VLOOKUP($A17,'Return Data'!$B$7:$R$2843,12,0)</f>
        <v>8.1168999999999993</v>
      </c>
      <c r="K17" s="66">
        <f t="shared" si="3"/>
        <v>9</v>
      </c>
      <c r="L17" s="65">
        <f>VLOOKUP($A17,'Return Data'!$B$7:$R$2843,13,0)</f>
        <v>9.6052999999999997</v>
      </c>
      <c r="M17" s="66">
        <f t="shared" si="4"/>
        <v>7</v>
      </c>
      <c r="N17" s="65">
        <f>VLOOKUP($A17,'Return Data'!$B$7:$R$2843,17,0)</f>
        <v>-1.2589999999999999</v>
      </c>
      <c r="O17" s="66">
        <f t="shared" si="6"/>
        <v>15</v>
      </c>
      <c r="P17" s="65">
        <f>VLOOKUP($A17,'Return Data'!$B$7:$R$2843,14,0)</f>
        <v>-1.0518000000000001</v>
      </c>
      <c r="Q17" s="66">
        <f t="shared" si="7"/>
        <v>15</v>
      </c>
      <c r="R17" s="65">
        <f>VLOOKUP($A17,'Return Data'!$B$7:$R$2843,16,0)</f>
        <v>4.0717999999999996</v>
      </c>
      <c r="S17" s="67">
        <f t="shared" si="5"/>
        <v>15</v>
      </c>
    </row>
    <row r="18" spans="1:19" x14ac:dyDescent="0.3">
      <c r="A18" s="82" t="s">
        <v>681</v>
      </c>
      <c r="B18" s="64">
        <f>VLOOKUP($A18,'Return Data'!$B$7:$R$2843,3,0)</f>
        <v>44365</v>
      </c>
      <c r="C18" s="65">
        <f>VLOOKUP($A18,'Return Data'!$B$7:$R$2843,4,0)</f>
        <v>13.2051</v>
      </c>
      <c r="D18" s="65">
        <f>VLOOKUP($A18,'Return Data'!$B$7:$R$2843,9,0)</f>
        <v>4.6997999999999998</v>
      </c>
      <c r="E18" s="66">
        <f t="shared" si="0"/>
        <v>11</v>
      </c>
      <c r="F18" s="65">
        <f>VLOOKUP($A18,'Return Data'!$B$7:$R$2843,10,0)</f>
        <v>9.0215999999999994</v>
      </c>
      <c r="G18" s="66">
        <f t="shared" si="1"/>
        <v>10</v>
      </c>
      <c r="H18" s="65">
        <f>VLOOKUP($A18,'Return Data'!$B$7:$R$2843,11,0)</f>
        <v>4.0247999999999999</v>
      </c>
      <c r="I18" s="66">
        <f t="shared" si="2"/>
        <v>16</v>
      </c>
      <c r="J18" s="65">
        <f>VLOOKUP($A18,'Return Data'!$B$7:$R$2843,12,0)</f>
        <v>6.0769000000000002</v>
      </c>
      <c r="K18" s="66">
        <f t="shared" si="3"/>
        <v>15</v>
      </c>
      <c r="L18" s="65">
        <f>VLOOKUP($A18,'Return Data'!$B$7:$R$2843,13,0)</f>
        <v>6.6242999999999999</v>
      </c>
      <c r="M18" s="66">
        <f t="shared" si="4"/>
        <v>14</v>
      </c>
      <c r="N18" s="65">
        <f>VLOOKUP($A18,'Return Data'!$B$7:$R$2843,17,0)</f>
        <v>6.8853</v>
      </c>
      <c r="O18" s="66">
        <f t="shared" si="6"/>
        <v>6</v>
      </c>
      <c r="P18" s="65">
        <f>VLOOKUP($A18,'Return Data'!$B$7:$R$2843,14,0)</f>
        <v>7.2397999999999998</v>
      </c>
      <c r="Q18" s="66">
        <f t="shared" si="7"/>
        <v>5</v>
      </c>
      <c r="R18" s="65">
        <f>VLOOKUP($A18,'Return Data'!$B$7:$R$2843,16,0)</f>
        <v>6.6856999999999998</v>
      </c>
      <c r="S18" s="67">
        <f t="shared" si="5"/>
        <v>10</v>
      </c>
    </row>
    <row r="19" spans="1:19" x14ac:dyDescent="0.3">
      <c r="A19" s="82" t="s">
        <v>682</v>
      </c>
      <c r="B19" s="64">
        <f>VLOOKUP($A19,'Return Data'!$B$7:$R$2843,3,0)</f>
        <v>44365</v>
      </c>
      <c r="C19" s="65">
        <f>VLOOKUP($A19,'Return Data'!$B$7:$R$2843,4,0)</f>
        <v>1459.2467999999999</v>
      </c>
      <c r="D19" s="65">
        <f>VLOOKUP($A19,'Return Data'!$B$7:$R$2843,9,0)</f>
        <v>2.8774000000000002</v>
      </c>
      <c r="E19" s="66">
        <f t="shared" si="0"/>
        <v>18</v>
      </c>
      <c r="F19" s="65">
        <f>VLOOKUP($A19,'Return Data'!$B$7:$R$2843,10,0)</f>
        <v>7.3762999999999996</v>
      </c>
      <c r="G19" s="66">
        <f t="shared" si="1"/>
        <v>15</v>
      </c>
      <c r="H19" s="65">
        <f>VLOOKUP($A19,'Return Data'!$B$7:$R$2843,11,0)</f>
        <v>2.6027999999999998</v>
      </c>
      <c r="I19" s="66">
        <f t="shared" si="2"/>
        <v>17</v>
      </c>
      <c r="J19" s="65">
        <f>VLOOKUP($A19,'Return Data'!$B$7:$R$2843,12,0)</f>
        <v>3.7433999999999998</v>
      </c>
      <c r="K19" s="66">
        <f t="shared" si="3"/>
        <v>17</v>
      </c>
      <c r="L19" s="65">
        <f>VLOOKUP($A19,'Return Data'!$B$7:$R$2843,13,0)</f>
        <v>4.6563999999999997</v>
      </c>
      <c r="M19" s="66">
        <f t="shared" si="4"/>
        <v>16</v>
      </c>
      <c r="N19" s="65">
        <f>VLOOKUP($A19,'Return Data'!$B$7:$R$2843,17,0)</f>
        <v>6.4747000000000003</v>
      </c>
      <c r="O19" s="66">
        <f t="shared" si="6"/>
        <v>7</v>
      </c>
      <c r="P19" s="65">
        <f>VLOOKUP($A19,'Return Data'!$B$7:$R$2843,14,0)</f>
        <v>2.0335999999999999</v>
      </c>
      <c r="Q19" s="66">
        <f t="shared" si="7"/>
        <v>13</v>
      </c>
      <c r="R19" s="65">
        <f>VLOOKUP($A19,'Return Data'!$B$7:$R$2843,16,0)</f>
        <v>5.7221000000000002</v>
      </c>
      <c r="S19" s="67">
        <f t="shared" si="5"/>
        <v>14</v>
      </c>
    </row>
    <row r="20" spans="1:19" x14ac:dyDescent="0.3">
      <c r="A20" s="82" t="s">
        <v>684</v>
      </c>
      <c r="B20" s="64">
        <f>VLOOKUP($A20,'Return Data'!$B$7:$R$2843,3,0)</f>
        <v>44365</v>
      </c>
      <c r="C20" s="65">
        <f>VLOOKUP($A20,'Return Data'!$B$7:$R$2843,4,0)</f>
        <v>23.773800000000001</v>
      </c>
      <c r="D20" s="65">
        <f>VLOOKUP($A20,'Return Data'!$B$7:$R$2843,9,0)</f>
        <v>7.2603999999999997</v>
      </c>
      <c r="E20" s="66">
        <f t="shared" si="0"/>
        <v>8</v>
      </c>
      <c r="F20" s="65">
        <f>VLOOKUP($A20,'Return Data'!$B$7:$R$2843,10,0)</f>
        <v>10.298400000000001</v>
      </c>
      <c r="G20" s="66">
        <f t="shared" si="1"/>
        <v>8</v>
      </c>
      <c r="H20" s="65">
        <f>VLOOKUP($A20,'Return Data'!$B$7:$R$2843,11,0)</f>
        <v>6.0286</v>
      </c>
      <c r="I20" s="66">
        <f t="shared" si="2"/>
        <v>10</v>
      </c>
      <c r="J20" s="65">
        <f>VLOOKUP($A20,'Return Data'!$B$7:$R$2843,12,0)</f>
        <v>6.5339</v>
      </c>
      <c r="K20" s="66">
        <f t="shared" si="3"/>
        <v>12</v>
      </c>
      <c r="L20" s="65">
        <f>VLOOKUP($A20,'Return Data'!$B$7:$R$2843,13,0)</f>
        <v>8.4491999999999994</v>
      </c>
      <c r="M20" s="66">
        <f t="shared" si="4"/>
        <v>11</v>
      </c>
      <c r="N20" s="65">
        <f>VLOOKUP($A20,'Return Data'!$B$7:$R$2843,17,0)</f>
        <v>7.2351999999999999</v>
      </c>
      <c r="O20" s="66">
        <f t="shared" si="6"/>
        <v>5</v>
      </c>
      <c r="P20" s="65">
        <f>VLOOKUP($A20,'Return Data'!$B$7:$R$2843,14,0)</f>
        <v>7.4062000000000001</v>
      </c>
      <c r="Q20" s="66">
        <f t="shared" si="7"/>
        <v>4</v>
      </c>
      <c r="R20" s="65">
        <f>VLOOKUP($A20,'Return Data'!$B$7:$R$2843,16,0)</f>
        <v>8.1047999999999991</v>
      </c>
      <c r="S20" s="67">
        <f t="shared" si="5"/>
        <v>4</v>
      </c>
    </row>
    <row r="21" spans="1:19" x14ac:dyDescent="0.3">
      <c r="A21" s="82" t="s">
        <v>686</v>
      </c>
      <c r="B21" s="64">
        <f>VLOOKUP($A21,'Return Data'!$B$7:$R$2843,3,0)</f>
        <v>44365</v>
      </c>
      <c r="C21" s="65">
        <f>VLOOKUP($A21,'Return Data'!$B$7:$R$2843,4,0)</f>
        <v>22.574999999999999</v>
      </c>
      <c r="D21" s="65">
        <f>VLOOKUP($A21,'Return Data'!$B$7:$R$2843,9,0)</f>
        <v>4.2976000000000001</v>
      </c>
      <c r="E21" s="66">
        <f t="shared" si="0"/>
        <v>13</v>
      </c>
      <c r="F21" s="65">
        <f>VLOOKUP($A21,'Return Data'!$B$7:$R$2843,10,0)</f>
        <v>7.04</v>
      </c>
      <c r="G21" s="66">
        <f t="shared" si="1"/>
        <v>17</v>
      </c>
      <c r="H21" s="65">
        <f>VLOOKUP($A21,'Return Data'!$B$7:$R$2843,11,0)</f>
        <v>4.03</v>
      </c>
      <c r="I21" s="66">
        <f t="shared" si="2"/>
        <v>15</v>
      </c>
      <c r="J21" s="65">
        <f>VLOOKUP($A21,'Return Data'!$B$7:$R$2843,12,0)</f>
        <v>6.0286</v>
      </c>
      <c r="K21" s="66">
        <f t="shared" si="3"/>
        <v>16</v>
      </c>
      <c r="L21" s="65">
        <f>VLOOKUP($A21,'Return Data'!$B$7:$R$2843,13,0)</f>
        <v>9.5416000000000007</v>
      </c>
      <c r="M21" s="66">
        <f t="shared" si="4"/>
        <v>8</v>
      </c>
      <c r="N21" s="65">
        <f>VLOOKUP($A21,'Return Data'!$B$7:$R$2843,17,0)</f>
        <v>4.2667999999999999</v>
      </c>
      <c r="O21" s="66">
        <f t="shared" si="6"/>
        <v>12</v>
      </c>
      <c r="P21" s="65">
        <f>VLOOKUP($A21,'Return Data'!$B$7:$R$2843,14,0)</f>
        <v>4.1990999999999996</v>
      </c>
      <c r="Q21" s="66">
        <f t="shared" si="7"/>
        <v>10</v>
      </c>
      <c r="R21" s="65">
        <f>VLOOKUP($A21,'Return Data'!$B$7:$R$2843,16,0)</f>
        <v>7.2065000000000001</v>
      </c>
      <c r="S21" s="67">
        <f t="shared" si="5"/>
        <v>9</v>
      </c>
    </row>
    <row r="22" spans="1:19" x14ac:dyDescent="0.3">
      <c r="A22" s="82" t="s">
        <v>688</v>
      </c>
      <c r="B22" s="64">
        <f>VLOOKUP($A22,'Return Data'!$B$7:$R$2843,3,0)</f>
        <v>44365</v>
      </c>
      <c r="C22" s="65">
        <f>VLOOKUP($A22,'Return Data'!$B$7:$R$2843,4,0)</f>
        <v>25.0518</v>
      </c>
      <c r="D22" s="65">
        <f>VLOOKUP($A22,'Return Data'!$B$7:$R$2843,9,0)</f>
        <v>8.1112000000000002</v>
      </c>
      <c r="E22" s="66">
        <f t="shared" si="0"/>
        <v>6</v>
      </c>
      <c r="F22" s="65">
        <f>VLOOKUP($A22,'Return Data'!$B$7:$R$2843,10,0)</f>
        <v>8.8775999999999993</v>
      </c>
      <c r="G22" s="66">
        <f t="shared" si="1"/>
        <v>12</v>
      </c>
      <c r="H22" s="65">
        <f>VLOOKUP($A22,'Return Data'!$B$7:$R$2843,11,0)</f>
        <v>7.7587999999999999</v>
      </c>
      <c r="I22" s="66">
        <f t="shared" si="2"/>
        <v>6</v>
      </c>
      <c r="J22" s="65">
        <f>VLOOKUP($A22,'Return Data'!$B$7:$R$2843,12,0)</f>
        <v>9.6934000000000005</v>
      </c>
      <c r="K22" s="66">
        <f t="shared" si="3"/>
        <v>6</v>
      </c>
      <c r="L22" s="65">
        <f>VLOOKUP($A22,'Return Data'!$B$7:$R$2843,13,0)</f>
        <v>9.4280000000000008</v>
      </c>
      <c r="M22" s="66">
        <f t="shared" si="4"/>
        <v>9</v>
      </c>
      <c r="N22" s="65">
        <f>VLOOKUP($A22,'Return Data'!$B$7:$R$2843,17,0)</f>
        <v>-0.69540000000000002</v>
      </c>
      <c r="O22" s="66">
        <f t="shared" si="6"/>
        <v>14</v>
      </c>
      <c r="P22" s="65">
        <f>VLOOKUP($A22,'Return Data'!$B$7:$R$2843,14,0)</f>
        <v>1.0876999999999999</v>
      </c>
      <c r="Q22" s="66">
        <f t="shared" si="7"/>
        <v>14</v>
      </c>
      <c r="R22" s="65">
        <f>VLOOKUP($A22,'Return Data'!$B$7:$R$2843,16,0)</f>
        <v>5.8765000000000001</v>
      </c>
      <c r="S22" s="67">
        <f t="shared" si="5"/>
        <v>13</v>
      </c>
    </row>
    <row r="23" spans="1:19" x14ac:dyDescent="0.3">
      <c r="A23" s="82" t="s">
        <v>690</v>
      </c>
      <c r="B23" s="64">
        <f>VLOOKUP($A23,'Return Data'!$B$7:$R$2843,3,0)</f>
        <v>44365</v>
      </c>
      <c r="C23" s="65">
        <f>VLOOKUP($A23,'Return Data'!$B$7:$R$2843,4,0)</f>
        <v>0.1196</v>
      </c>
      <c r="D23" s="65">
        <f>VLOOKUP($A23,'Return Data'!$B$7:$R$2843,9,0)</f>
        <v>10.929600000000001</v>
      </c>
      <c r="E23" s="66">
        <f t="shared" si="0"/>
        <v>3</v>
      </c>
      <c r="F23" s="65">
        <f>VLOOKUP($A23,'Return Data'!$B$7:$R$2843,10,0)</f>
        <v>11.257400000000001</v>
      </c>
      <c r="G23" s="66">
        <f t="shared" si="1"/>
        <v>6</v>
      </c>
      <c r="H23" s="65">
        <f>VLOOKUP($A23,'Return Data'!$B$7:$R$2843,11,0)</f>
        <v>-41.175899999999999</v>
      </c>
      <c r="I23" s="66">
        <f t="shared" si="2"/>
        <v>20</v>
      </c>
      <c r="J23" s="65">
        <f>VLOOKUP($A23,'Return Data'!$B$7:$R$2843,12,0)</f>
        <v>-25.142399999999999</v>
      </c>
      <c r="K23" s="66">
        <f t="shared" si="3"/>
        <v>20</v>
      </c>
      <c r="L23" s="65">
        <f>VLOOKUP($A23,'Return Data'!$B$7:$R$2843,13,0)</f>
        <v>-20.4787</v>
      </c>
      <c r="M23" s="66">
        <f t="shared" si="4"/>
        <v>19</v>
      </c>
      <c r="N23" s="65"/>
      <c r="O23" s="66"/>
      <c r="P23" s="65"/>
      <c r="Q23" s="66"/>
      <c r="R23" s="65">
        <f>VLOOKUP($A23,'Return Data'!$B$7:$R$2843,16,0)</f>
        <v>-13.8409</v>
      </c>
      <c r="S23" s="67">
        <f t="shared" si="5"/>
        <v>18</v>
      </c>
    </row>
    <row r="24" spans="1:19" x14ac:dyDescent="0.3">
      <c r="A24" s="82" t="s">
        <v>695</v>
      </c>
      <c r="B24" s="64">
        <f>VLOOKUP($A24,'Return Data'!$B$7:$R$2843,3,0)</f>
        <v>44365</v>
      </c>
      <c r="C24" s="65">
        <f>VLOOKUP($A24,'Return Data'!$B$7:$R$2843,4,0)</f>
        <v>14.878299999999999</v>
      </c>
      <c r="D24" s="65">
        <f>VLOOKUP($A24,'Return Data'!$B$7:$R$2843,9,0)</f>
        <v>3.5720000000000001</v>
      </c>
      <c r="E24" s="66">
        <f t="shared" si="0"/>
        <v>16</v>
      </c>
      <c r="F24" s="65">
        <f>VLOOKUP($A24,'Return Data'!$B$7:$R$2843,10,0)</f>
        <v>6.6177000000000001</v>
      </c>
      <c r="G24" s="66">
        <f t="shared" si="1"/>
        <v>18</v>
      </c>
      <c r="H24" s="65">
        <f>VLOOKUP($A24,'Return Data'!$B$7:$R$2843,11,0)</f>
        <v>9.0396000000000001</v>
      </c>
      <c r="I24" s="66">
        <f t="shared" si="2"/>
        <v>4</v>
      </c>
      <c r="J24" s="65">
        <f>VLOOKUP($A24,'Return Data'!$B$7:$R$2843,12,0)</f>
        <v>10.2394</v>
      </c>
      <c r="K24" s="66">
        <f t="shared" si="3"/>
        <v>5</v>
      </c>
      <c r="L24" s="65">
        <f>VLOOKUP($A24,'Return Data'!$B$7:$R$2843,13,0)</f>
        <v>8.1539000000000001</v>
      </c>
      <c r="M24" s="66">
        <f t="shared" si="4"/>
        <v>13</v>
      </c>
      <c r="N24" s="65">
        <f>VLOOKUP($A24,'Return Data'!$B$7:$R$2843,17,0)</f>
        <v>3.2743000000000002</v>
      </c>
      <c r="O24" s="66">
        <f>RANK(N24,N$8:N$27,0)</f>
        <v>13</v>
      </c>
      <c r="P24" s="65">
        <f>VLOOKUP($A24,'Return Data'!$B$7:$R$2843,14,0)</f>
        <v>2.6871</v>
      </c>
      <c r="Q24" s="66">
        <f>RANK(P24,P$8:P$27,0)</f>
        <v>11</v>
      </c>
      <c r="R24" s="65">
        <f>VLOOKUP($A24,'Return Data'!$B$7:$R$2843,16,0)</f>
        <v>6.0876999999999999</v>
      </c>
      <c r="S24" s="67">
        <f t="shared" si="5"/>
        <v>12</v>
      </c>
    </row>
    <row r="25" spans="1:19" x14ac:dyDescent="0.3">
      <c r="A25" s="82" t="s">
        <v>701</v>
      </c>
      <c r="B25" s="64">
        <f>VLOOKUP($A25,'Return Data'!$B$7:$R$2843,3,0)</f>
        <v>44365</v>
      </c>
      <c r="C25" s="65">
        <f>VLOOKUP($A25,'Return Data'!$B$7:$R$2843,4,0)</f>
        <v>34.838999999999999</v>
      </c>
      <c r="D25" s="65">
        <f>VLOOKUP($A25,'Return Data'!$B$7:$R$2843,9,0)</f>
        <v>7.2565</v>
      </c>
      <c r="E25" s="66">
        <f t="shared" si="0"/>
        <v>9</v>
      </c>
      <c r="F25" s="65">
        <f>VLOOKUP($A25,'Return Data'!$B$7:$R$2843,10,0)</f>
        <v>9.0191999999999997</v>
      </c>
      <c r="G25" s="66">
        <f t="shared" si="1"/>
        <v>11</v>
      </c>
      <c r="H25" s="65">
        <f>VLOOKUP($A25,'Return Data'!$B$7:$R$2843,11,0)</f>
        <v>4.9271000000000003</v>
      </c>
      <c r="I25" s="66">
        <f t="shared" si="2"/>
        <v>12</v>
      </c>
      <c r="J25" s="65">
        <f>VLOOKUP($A25,'Return Data'!$B$7:$R$2843,12,0)</f>
        <v>7.3579999999999997</v>
      </c>
      <c r="K25" s="66">
        <f t="shared" si="3"/>
        <v>11</v>
      </c>
      <c r="L25" s="65">
        <f>VLOOKUP($A25,'Return Data'!$B$7:$R$2843,13,0)</f>
        <v>8.2733000000000008</v>
      </c>
      <c r="M25" s="66">
        <f t="shared" si="4"/>
        <v>12</v>
      </c>
      <c r="N25" s="65">
        <f>VLOOKUP($A25,'Return Data'!$B$7:$R$2843,17,0)</f>
        <v>7.7625000000000002</v>
      </c>
      <c r="O25" s="66">
        <f>RANK(N25,N$8:N$27,0)</f>
        <v>4</v>
      </c>
      <c r="P25" s="65">
        <f>VLOOKUP($A25,'Return Data'!$B$7:$R$2843,14,0)</f>
        <v>7.5955000000000004</v>
      </c>
      <c r="Q25" s="66">
        <f>RANK(P25,P$8:P$27,0)</f>
        <v>3</v>
      </c>
      <c r="R25" s="65">
        <f>VLOOKUP($A25,'Return Data'!$B$7:$R$2843,16,0)</f>
        <v>7.6463999999999999</v>
      </c>
      <c r="S25" s="67">
        <f t="shared" si="5"/>
        <v>5</v>
      </c>
    </row>
    <row r="26" spans="1:19" x14ac:dyDescent="0.3">
      <c r="A26" s="82" t="s">
        <v>709</v>
      </c>
      <c r="B26" s="64">
        <f>VLOOKUP($A26,'Return Data'!$B$7:$R$2843,3,0)</f>
        <v>44365</v>
      </c>
      <c r="C26" s="65">
        <f>VLOOKUP($A26,'Return Data'!$B$7:$R$2843,4,0)</f>
        <v>0.58179999999999998</v>
      </c>
      <c r="D26" s="65">
        <f>VLOOKUP($A26,'Return Data'!$B$7:$R$2843,9,0)</f>
        <v>11.2369</v>
      </c>
      <c r="E26" s="66">
        <f t="shared" si="0"/>
        <v>2</v>
      </c>
      <c r="F26" s="65">
        <f>VLOOKUP($A26,'Return Data'!$B$7:$R$2843,10,0)</f>
        <v>11.3635</v>
      </c>
      <c r="G26" s="66">
        <f t="shared" si="1"/>
        <v>5</v>
      </c>
      <c r="H26" s="65">
        <f>VLOOKUP($A26,'Return Data'!$B$7:$R$2843,11,0)</f>
        <v>-40.538899999999998</v>
      </c>
      <c r="I26" s="66">
        <f t="shared" si="2"/>
        <v>19</v>
      </c>
      <c r="J26" s="65">
        <f>VLOOKUP($A26,'Return Data'!$B$7:$R$2843,12,0)</f>
        <v>-24.739799999999999</v>
      </c>
      <c r="K26" s="66">
        <f t="shared" si="3"/>
        <v>19</v>
      </c>
      <c r="L26" s="65">
        <f>VLOOKUP($A26,'Return Data'!$B$7:$R$2843,13,0)</f>
        <v>-54.411499999999997</v>
      </c>
      <c r="M26" s="66">
        <f t="shared" si="4"/>
        <v>20</v>
      </c>
      <c r="N26" s="65"/>
      <c r="O26" s="66"/>
      <c r="P26" s="65"/>
      <c r="Q26" s="66"/>
      <c r="R26" s="65">
        <f>VLOOKUP($A26,'Return Data'!$B$7:$R$2843,16,0)</f>
        <v>-48.159599999999998</v>
      </c>
      <c r="S26" s="67">
        <f t="shared" si="5"/>
        <v>20</v>
      </c>
    </row>
    <row r="27" spans="1:19" x14ac:dyDescent="0.3">
      <c r="A27" s="82" t="s">
        <v>711</v>
      </c>
      <c r="B27" s="64">
        <f>VLOOKUP($A27,'Return Data'!$B$7:$R$2843,3,0)</f>
        <v>44365</v>
      </c>
      <c r="C27" s="65">
        <f>VLOOKUP($A27,'Return Data'!$B$7:$R$2843,4,0)</f>
        <v>11.5281</v>
      </c>
      <c r="D27" s="65">
        <f>VLOOKUP($A27,'Return Data'!$B$7:$R$2843,9,0)</f>
        <v>4.6757999999999997</v>
      </c>
      <c r="E27" s="66">
        <f t="shared" si="0"/>
        <v>12</v>
      </c>
      <c r="F27" s="65">
        <f>VLOOKUP($A27,'Return Data'!$B$7:$R$2843,10,0)</f>
        <v>7.1506999999999996</v>
      </c>
      <c r="G27" s="66">
        <f t="shared" si="1"/>
        <v>16</v>
      </c>
      <c r="H27" s="65">
        <f>VLOOKUP($A27,'Return Data'!$B$7:$R$2843,11,0)</f>
        <v>4.5274000000000001</v>
      </c>
      <c r="I27" s="66">
        <f t="shared" si="2"/>
        <v>13</v>
      </c>
      <c r="J27" s="65">
        <f>VLOOKUP($A27,'Return Data'!$B$7:$R$2843,12,0)</f>
        <v>6.35</v>
      </c>
      <c r="K27" s="66">
        <f t="shared" si="3"/>
        <v>13</v>
      </c>
      <c r="L27" s="65">
        <f>VLOOKUP($A27,'Return Data'!$B$7:$R$2843,13,0)</f>
        <v>-3.7601</v>
      </c>
      <c r="M27" s="66">
        <f t="shared" si="4"/>
        <v>18</v>
      </c>
      <c r="N27" s="65">
        <f>VLOOKUP($A27,'Return Data'!$B$7:$R$2843,17,0)</f>
        <v>-15.8832</v>
      </c>
      <c r="O27" s="66">
        <f>RANK(N27,N$8:N$27,0)</f>
        <v>16</v>
      </c>
      <c r="P27" s="65">
        <f>VLOOKUP($A27,'Return Data'!$B$7:$R$2843,14,0)</f>
        <v>-10.130699999999999</v>
      </c>
      <c r="Q27" s="66">
        <f>RANK(P27,P$8:P$27,0)</f>
        <v>16</v>
      </c>
      <c r="R27" s="65">
        <f>VLOOKUP($A27,'Return Data'!$B$7:$R$2843,16,0)</f>
        <v>1.6705000000000001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6.1884199999999998</v>
      </c>
      <c r="E29" s="88"/>
      <c r="F29" s="89">
        <f>AVERAGE(F8:F27)</f>
        <v>10.29153</v>
      </c>
      <c r="G29" s="88"/>
      <c r="H29" s="89">
        <f>AVERAGE(H8:H27)</f>
        <v>2.2914649999999988</v>
      </c>
      <c r="I29" s="88"/>
      <c r="J29" s="89">
        <f>AVERAGE(J8:J27)</f>
        <v>5.133165</v>
      </c>
      <c r="K29" s="88"/>
      <c r="L29" s="89">
        <f>AVERAGE(L8:L27)</f>
        <v>3.9035800000000007</v>
      </c>
      <c r="M29" s="88"/>
      <c r="N29" s="89">
        <f>AVERAGE(N8:N27)</f>
        <v>1.8749411764705888</v>
      </c>
      <c r="O29" s="88"/>
      <c r="P29" s="89">
        <f>AVERAGE(P8:P27)</f>
        <v>1.9250764705882355</v>
      </c>
      <c r="Q29" s="88"/>
      <c r="R29" s="89">
        <f>AVERAGE(R8:R27)</f>
        <v>0.84847499999999965</v>
      </c>
      <c r="S29" s="90"/>
    </row>
    <row r="30" spans="1:19" x14ac:dyDescent="0.3">
      <c r="A30" s="87" t="s">
        <v>28</v>
      </c>
      <c r="B30" s="88"/>
      <c r="C30" s="88"/>
      <c r="D30" s="89">
        <f>MIN(D8:D27)</f>
        <v>0</v>
      </c>
      <c r="E30" s="88"/>
      <c r="F30" s="89">
        <f>MIN(F8:F27)</f>
        <v>0</v>
      </c>
      <c r="G30" s="88"/>
      <c r="H30" s="89">
        <f>MIN(H8:H27)</f>
        <v>-41.175899999999999</v>
      </c>
      <c r="I30" s="88"/>
      <c r="J30" s="89">
        <f>MIN(J8:J27)</f>
        <v>-25.142399999999999</v>
      </c>
      <c r="K30" s="88"/>
      <c r="L30" s="89">
        <f>MIN(L8:L27)</f>
        <v>-54.411499999999997</v>
      </c>
      <c r="M30" s="88"/>
      <c r="N30" s="89">
        <f>MIN(N8:N27)</f>
        <v>-34.261499999999998</v>
      </c>
      <c r="O30" s="88"/>
      <c r="P30" s="89">
        <f>MIN(P8:P27)</f>
        <v>-31.950700000000001</v>
      </c>
      <c r="Q30" s="88"/>
      <c r="R30" s="89">
        <f>MIN(R8:R27)</f>
        <v>-48.159599999999998</v>
      </c>
      <c r="S30" s="90"/>
    </row>
    <row r="31" spans="1:19" ht="15" thickBot="1" x14ac:dyDescent="0.35">
      <c r="A31" s="91" t="s">
        <v>29</v>
      </c>
      <c r="B31" s="92"/>
      <c r="C31" s="92"/>
      <c r="D31" s="93">
        <f>MAX(D8:D27)</f>
        <v>13.2638</v>
      </c>
      <c r="E31" s="92"/>
      <c r="F31" s="93">
        <f>MAX(F8:F27)</f>
        <v>24.293600000000001</v>
      </c>
      <c r="G31" s="92"/>
      <c r="H31" s="93">
        <f>MAX(H8:H27)</f>
        <v>15.9328</v>
      </c>
      <c r="I31" s="92"/>
      <c r="J31" s="93">
        <f>MAX(J8:J27)</f>
        <v>19.257100000000001</v>
      </c>
      <c r="K31" s="92"/>
      <c r="L31" s="93">
        <f>MAX(L8:L27)</f>
        <v>15.2523</v>
      </c>
      <c r="M31" s="92"/>
      <c r="N31" s="93">
        <f>MAX(N8:N27)</f>
        <v>9.6613000000000007</v>
      </c>
      <c r="O31" s="92"/>
      <c r="P31" s="93">
        <f>MAX(P8:P27)</f>
        <v>9.1090999999999998</v>
      </c>
      <c r="Q31" s="92"/>
      <c r="R31" s="93">
        <f>MAX(R8:R27)</f>
        <v>8.9971999999999994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44365</v>
      </c>
      <c r="C8" s="65">
        <f>VLOOKUP($A8,'Return Data'!$B$7:$R$2843,4,0)</f>
        <v>88.109200000000001</v>
      </c>
      <c r="D8" s="65">
        <f>VLOOKUP($A8,'Return Data'!$B$7:$R$2843,9,0)</f>
        <v>4.7510000000000003</v>
      </c>
      <c r="E8" s="66">
        <f t="shared" ref="E8:E26" si="0">RANK(D8,D$8:D$26,0)</f>
        <v>7</v>
      </c>
      <c r="F8" s="65">
        <f>VLOOKUP($A8,'Return Data'!$B$7:$R$2843,10,0)</f>
        <v>9.4077000000000002</v>
      </c>
      <c r="G8" s="66">
        <f t="shared" ref="G8:G26" si="1">RANK(F8,F$8:F$26,0)</f>
        <v>5</v>
      </c>
      <c r="H8" s="65">
        <f>VLOOKUP($A8,'Return Data'!$B$7:$R$2843,11,0)</f>
        <v>4.3377999999999997</v>
      </c>
      <c r="I8" s="66">
        <f t="shared" ref="I8:I26" si="2">RANK(H8,H$8:H$26,0)</f>
        <v>5</v>
      </c>
      <c r="J8" s="65">
        <f>VLOOKUP($A8,'Return Data'!$B$7:$R$2843,12,0)</f>
        <v>6.5228000000000002</v>
      </c>
      <c r="K8" s="66">
        <f t="shared" ref="K8:K26" si="3">RANK(J8,J$8:J$26,0)</f>
        <v>6</v>
      </c>
      <c r="L8" s="65">
        <f>VLOOKUP($A8,'Return Data'!$B$7:$R$2843,13,0)</f>
        <v>7.3051000000000004</v>
      </c>
      <c r="M8" s="66">
        <f t="shared" ref="M8:M26" si="4">RANK(L8,L$8:L$26,0)</f>
        <v>4</v>
      </c>
      <c r="N8" s="65">
        <f>VLOOKUP($A8,'Return Data'!$B$7:$R$2843,17,0)</f>
        <v>9.2919</v>
      </c>
      <c r="O8" s="66">
        <f t="shared" ref="O8:O23" si="5">RANK(N8,N$8:N$26,0)</f>
        <v>6</v>
      </c>
      <c r="P8" s="65">
        <f>VLOOKUP($A8,'Return Data'!$B$7:$R$2843,14,0)</f>
        <v>9.5157000000000007</v>
      </c>
      <c r="Q8" s="66">
        <f>RANK(P8,P$8:P$26,0)</f>
        <v>4</v>
      </c>
      <c r="R8" s="65">
        <f>VLOOKUP($A8,'Return Data'!$B$7:$R$2843,16,0)</f>
        <v>8.9878999999999998</v>
      </c>
      <c r="S8" s="67">
        <f t="shared" ref="S8:S26" si="6">RANK(R8,R$8:R$26,0)</f>
        <v>5</v>
      </c>
    </row>
    <row r="9" spans="1:19" x14ac:dyDescent="0.3">
      <c r="A9" s="82" t="s">
        <v>613</v>
      </c>
      <c r="B9" s="64">
        <f>VLOOKUP($A9,'Return Data'!$B$7:$R$2843,3,0)</f>
        <v>44365</v>
      </c>
      <c r="C9" s="65">
        <f>VLOOKUP($A9,'Return Data'!$B$7:$R$2843,4,0)</f>
        <v>13.7691</v>
      </c>
      <c r="D9" s="65">
        <f>VLOOKUP($A9,'Return Data'!$B$7:$R$2843,9,0)</f>
        <v>4.6185999999999998</v>
      </c>
      <c r="E9" s="66">
        <f t="shared" si="0"/>
        <v>8</v>
      </c>
      <c r="F9" s="65">
        <f>VLOOKUP($A9,'Return Data'!$B$7:$R$2843,10,0)</f>
        <v>8.6651000000000007</v>
      </c>
      <c r="G9" s="66">
        <f t="shared" si="1"/>
        <v>9</v>
      </c>
      <c r="H9" s="65">
        <f>VLOOKUP($A9,'Return Data'!$B$7:$R$2843,11,0)</f>
        <v>4.4242999999999997</v>
      </c>
      <c r="I9" s="66">
        <f t="shared" si="2"/>
        <v>3</v>
      </c>
      <c r="J9" s="65">
        <f>VLOOKUP($A9,'Return Data'!$B$7:$R$2843,12,0)</f>
        <v>6.5366</v>
      </c>
      <c r="K9" s="66">
        <f t="shared" si="3"/>
        <v>5</v>
      </c>
      <c r="L9" s="65">
        <f>VLOOKUP($A9,'Return Data'!$B$7:$R$2843,13,0)</f>
        <v>8.2332000000000001</v>
      </c>
      <c r="M9" s="66">
        <f t="shared" si="4"/>
        <v>1</v>
      </c>
      <c r="N9" s="65">
        <f>VLOOKUP($A9,'Return Data'!$B$7:$R$2843,17,0)</f>
        <v>10.0984</v>
      </c>
      <c r="O9" s="66">
        <f t="shared" si="5"/>
        <v>1</v>
      </c>
      <c r="P9" s="65">
        <f>VLOOKUP($A9,'Return Data'!$B$7:$R$2843,14,0)</f>
        <v>8.8089999999999993</v>
      </c>
      <c r="Q9" s="66">
        <f>RANK(P9,P$8:P$26,0)</f>
        <v>10</v>
      </c>
      <c r="R9" s="65">
        <f>VLOOKUP($A9,'Return Data'!$B$7:$R$2843,16,0)</f>
        <v>8.4693000000000005</v>
      </c>
      <c r="S9" s="67">
        <f t="shared" si="6"/>
        <v>11</v>
      </c>
    </row>
    <row r="10" spans="1:19" x14ac:dyDescent="0.3">
      <c r="A10" s="82" t="s">
        <v>616</v>
      </c>
      <c r="B10" s="64">
        <f>VLOOKUP($A10,'Return Data'!$B$7:$R$2843,3,0)</f>
        <v>44365</v>
      </c>
      <c r="C10" s="65">
        <f>VLOOKUP($A10,'Return Data'!$B$7:$R$2843,4,0)</f>
        <v>22.900600000000001</v>
      </c>
      <c r="D10" s="65">
        <f>VLOOKUP($A10,'Return Data'!$B$7:$R$2843,9,0)</f>
        <v>4.0913000000000004</v>
      </c>
      <c r="E10" s="66">
        <f t="shared" si="0"/>
        <v>9</v>
      </c>
      <c r="F10" s="65">
        <f>VLOOKUP($A10,'Return Data'!$B$7:$R$2843,10,0)</f>
        <v>7.0529999999999999</v>
      </c>
      <c r="G10" s="66">
        <f t="shared" si="1"/>
        <v>17</v>
      </c>
      <c r="H10" s="65">
        <f>VLOOKUP($A10,'Return Data'!$B$7:$R$2843,11,0)</f>
        <v>2.3855</v>
      </c>
      <c r="I10" s="66">
        <f t="shared" si="2"/>
        <v>18</v>
      </c>
      <c r="J10" s="65">
        <f>VLOOKUP($A10,'Return Data'!$B$7:$R$2843,12,0)</f>
        <v>4.9782999999999999</v>
      </c>
      <c r="K10" s="66">
        <f t="shared" si="3"/>
        <v>17</v>
      </c>
      <c r="L10" s="65">
        <f>VLOOKUP($A10,'Return Data'!$B$7:$R$2843,13,0)</f>
        <v>5.8997000000000002</v>
      </c>
      <c r="M10" s="66">
        <f t="shared" si="4"/>
        <v>16</v>
      </c>
      <c r="N10" s="65">
        <f>VLOOKUP($A10,'Return Data'!$B$7:$R$2843,17,0)</f>
        <v>9.7683999999999997</v>
      </c>
      <c r="O10" s="66">
        <f t="shared" si="5"/>
        <v>3</v>
      </c>
      <c r="P10" s="65">
        <f>VLOOKUP($A10,'Return Data'!$B$7:$R$2843,14,0)</f>
        <v>5.6234999999999999</v>
      </c>
      <c r="Q10" s="66">
        <f>RANK(P10,P$8:P$26,0)</f>
        <v>15</v>
      </c>
      <c r="R10" s="65">
        <f>VLOOKUP($A10,'Return Data'!$B$7:$R$2843,16,0)</f>
        <v>7.4949000000000003</v>
      </c>
      <c r="S10" s="67">
        <f t="shared" si="6"/>
        <v>17</v>
      </c>
    </row>
    <row r="11" spans="1:19" x14ac:dyDescent="0.3">
      <c r="A11" s="82" t="s">
        <v>617</v>
      </c>
      <c r="B11" s="64">
        <f>VLOOKUP($A11,'Return Data'!$B$7:$R$2843,3,0)</f>
        <v>44365</v>
      </c>
      <c r="C11" s="65">
        <f>VLOOKUP($A11,'Return Data'!$B$7:$R$2843,4,0)</f>
        <v>18.320900000000002</v>
      </c>
      <c r="D11" s="65">
        <f>VLOOKUP($A11,'Return Data'!$B$7:$R$2843,9,0)</f>
        <v>2.9830999999999999</v>
      </c>
      <c r="E11" s="66">
        <f t="shared" si="0"/>
        <v>18</v>
      </c>
      <c r="F11" s="65">
        <f>VLOOKUP($A11,'Return Data'!$B$7:$R$2843,10,0)</f>
        <v>8.3558000000000003</v>
      </c>
      <c r="G11" s="66">
        <f t="shared" si="1"/>
        <v>11</v>
      </c>
      <c r="H11" s="65">
        <f>VLOOKUP($A11,'Return Data'!$B$7:$R$2843,11,0)</f>
        <v>3.3488000000000002</v>
      </c>
      <c r="I11" s="66">
        <f t="shared" si="2"/>
        <v>14</v>
      </c>
      <c r="J11" s="65">
        <f>VLOOKUP($A11,'Return Data'!$B$7:$R$2843,12,0)</f>
        <v>5.3301999999999996</v>
      </c>
      <c r="K11" s="66">
        <f t="shared" si="3"/>
        <v>16</v>
      </c>
      <c r="L11" s="65">
        <f>VLOOKUP($A11,'Return Data'!$B$7:$R$2843,13,0)</f>
        <v>5.9874999999999998</v>
      </c>
      <c r="M11" s="66">
        <f t="shared" si="4"/>
        <v>14</v>
      </c>
      <c r="N11" s="65">
        <f>VLOOKUP($A11,'Return Data'!$B$7:$R$2843,17,0)</f>
        <v>8.1783000000000001</v>
      </c>
      <c r="O11" s="66">
        <f t="shared" si="5"/>
        <v>17</v>
      </c>
      <c r="P11" s="65">
        <f>VLOOKUP($A11,'Return Data'!$B$7:$R$2843,14,0)</f>
        <v>8.7973999999999997</v>
      </c>
      <c r="Q11" s="66">
        <f>RANK(P11,P$8:P$26,0)</f>
        <v>11</v>
      </c>
      <c r="R11" s="65">
        <f>VLOOKUP($A11,'Return Data'!$B$7:$R$2843,16,0)</f>
        <v>8.5687999999999995</v>
      </c>
      <c r="S11" s="67">
        <f t="shared" si="6"/>
        <v>9</v>
      </c>
    </row>
    <row r="12" spans="1:19" x14ac:dyDescent="0.3">
      <c r="A12" s="82" t="s">
        <v>619</v>
      </c>
      <c r="B12" s="64">
        <f>VLOOKUP($A12,'Return Data'!$B$7:$R$2843,3,0)</f>
        <v>44365</v>
      </c>
      <c r="C12" s="65">
        <f>VLOOKUP($A12,'Return Data'!$B$7:$R$2843,4,0)</f>
        <v>12.910600000000001</v>
      </c>
      <c r="D12" s="65">
        <f>VLOOKUP($A12,'Return Data'!$B$7:$R$2843,9,0)</f>
        <v>3.2098</v>
      </c>
      <c r="E12" s="66">
        <f t="shared" si="0"/>
        <v>16</v>
      </c>
      <c r="F12" s="65">
        <f>VLOOKUP($A12,'Return Data'!$B$7:$R$2843,10,0)</f>
        <v>5.0697999999999999</v>
      </c>
      <c r="G12" s="66">
        <f t="shared" si="1"/>
        <v>18</v>
      </c>
      <c r="H12" s="65">
        <f>VLOOKUP($A12,'Return Data'!$B$7:$R$2843,11,0)</f>
        <v>3.6086</v>
      </c>
      <c r="I12" s="66">
        <f t="shared" si="2"/>
        <v>12</v>
      </c>
      <c r="J12" s="65">
        <f>VLOOKUP($A12,'Return Data'!$B$7:$R$2843,12,0)</f>
        <v>4.7751000000000001</v>
      </c>
      <c r="K12" s="66">
        <f t="shared" si="3"/>
        <v>18</v>
      </c>
      <c r="L12" s="65">
        <f>VLOOKUP($A12,'Return Data'!$B$7:$R$2843,13,0)</f>
        <v>5.415</v>
      </c>
      <c r="M12" s="66">
        <f t="shared" si="4"/>
        <v>18</v>
      </c>
      <c r="N12" s="65">
        <f>VLOOKUP($A12,'Return Data'!$B$7:$R$2843,17,0)</f>
        <v>8.5051000000000005</v>
      </c>
      <c r="O12" s="66">
        <f t="shared" si="5"/>
        <v>14</v>
      </c>
      <c r="P12" s="65"/>
      <c r="Q12" s="66"/>
      <c r="R12" s="65">
        <f>VLOOKUP($A12,'Return Data'!$B$7:$R$2843,16,0)</f>
        <v>9.6516999999999999</v>
      </c>
      <c r="S12" s="67">
        <f t="shared" si="6"/>
        <v>1</v>
      </c>
    </row>
    <row r="13" spans="1:19" x14ac:dyDescent="0.3">
      <c r="A13" s="82" t="s">
        <v>624</v>
      </c>
      <c r="B13" s="64">
        <f>VLOOKUP($A13,'Return Data'!$B$7:$R$2843,3,0)</f>
        <v>44365</v>
      </c>
      <c r="C13" s="65">
        <f>VLOOKUP($A13,'Return Data'!$B$7:$R$2843,4,0)</f>
        <v>82.742900000000006</v>
      </c>
      <c r="D13" s="65">
        <f>VLOOKUP($A13,'Return Data'!$B$7:$R$2843,9,0)</f>
        <v>3.5367000000000002</v>
      </c>
      <c r="E13" s="66">
        <f t="shared" si="0"/>
        <v>15</v>
      </c>
      <c r="F13" s="65">
        <f>VLOOKUP($A13,'Return Data'!$B$7:$R$2843,10,0)</f>
        <v>8.1617999999999995</v>
      </c>
      <c r="G13" s="66">
        <f t="shared" si="1"/>
        <v>15</v>
      </c>
      <c r="H13" s="65">
        <f>VLOOKUP($A13,'Return Data'!$B$7:$R$2843,11,0)</f>
        <v>4.3173000000000004</v>
      </c>
      <c r="I13" s="66">
        <f t="shared" si="2"/>
        <v>6</v>
      </c>
      <c r="J13" s="65">
        <f>VLOOKUP($A13,'Return Data'!$B$7:$R$2843,12,0)</f>
        <v>7.0827999999999998</v>
      </c>
      <c r="K13" s="66">
        <f t="shared" si="3"/>
        <v>1</v>
      </c>
      <c r="L13" s="65">
        <f>VLOOKUP($A13,'Return Data'!$B$7:$R$2843,13,0)</f>
        <v>7.8789999999999996</v>
      </c>
      <c r="M13" s="66">
        <f t="shared" si="4"/>
        <v>2</v>
      </c>
      <c r="N13" s="65">
        <f>VLOOKUP($A13,'Return Data'!$B$7:$R$2843,17,0)</f>
        <v>7.8918999999999997</v>
      </c>
      <c r="O13" s="66">
        <f t="shared" si="5"/>
        <v>18</v>
      </c>
      <c r="P13" s="65">
        <f>VLOOKUP($A13,'Return Data'!$B$7:$R$2843,14,0)</f>
        <v>9.0071999999999992</v>
      </c>
      <c r="Q13" s="66">
        <f t="shared" ref="Q13:Q21" si="7">RANK(P13,P$8:P$26,0)</f>
        <v>7</v>
      </c>
      <c r="R13" s="65">
        <f>VLOOKUP($A13,'Return Data'!$B$7:$R$2843,16,0)</f>
        <v>9.3194999999999997</v>
      </c>
      <c r="S13" s="67">
        <f t="shared" si="6"/>
        <v>4</v>
      </c>
    </row>
    <row r="14" spans="1:19" x14ac:dyDescent="0.3">
      <c r="A14" s="82" t="s">
        <v>627</v>
      </c>
      <c r="B14" s="64">
        <f>VLOOKUP($A14,'Return Data'!$B$7:$R$2843,3,0)</f>
        <v>44365</v>
      </c>
      <c r="C14" s="65">
        <f>VLOOKUP($A14,'Return Data'!$B$7:$R$2843,4,0)</f>
        <v>25.582799999999999</v>
      </c>
      <c r="D14" s="65">
        <f>VLOOKUP($A14,'Return Data'!$B$7:$R$2843,9,0)</f>
        <v>5.2283999999999997</v>
      </c>
      <c r="E14" s="66">
        <f t="shared" si="0"/>
        <v>3</v>
      </c>
      <c r="F14" s="65">
        <f>VLOOKUP($A14,'Return Data'!$B$7:$R$2843,10,0)</f>
        <v>10.2745</v>
      </c>
      <c r="G14" s="66">
        <f t="shared" si="1"/>
        <v>2</v>
      </c>
      <c r="H14" s="65">
        <f>VLOOKUP($A14,'Return Data'!$B$7:$R$2843,11,0)</f>
        <v>3.7972999999999999</v>
      </c>
      <c r="I14" s="66">
        <f t="shared" si="2"/>
        <v>9</v>
      </c>
      <c r="J14" s="65">
        <f>VLOOKUP($A14,'Return Data'!$B$7:$R$2843,12,0)</f>
        <v>6.3371000000000004</v>
      </c>
      <c r="K14" s="66">
        <f t="shared" si="3"/>
        <v>7</v>
      </c>
      <c r="L14" s="65">
        <f>VLOOKUP($A14,'Return Data'!$B$7:$R$2843,13,0)</f>
        <v>7.2582000000000004</v>
      </c>
      <c r="M14" s="66">
        <f t="shared" si="4"/>
        <v>6</v>
      </c>
      <c r="N14" s="65">
        <f>VLOOKUP($A14,'Return Data'!$B$7:$R$2843,17,0)</f>
        <v>9.2492000000000001</v>
      </c>
      <c r="O14" s="66">
        <f t="shared" si="5"/>
        <v>8</v>
      </c>
      <c r="P14" s="65">
        <f>VLOOKUP($A14,'Return Data'!$B$7:$R$2843,14,0)</f>
        <v>9.6278000000000006</v>
      </c>
      <c r="Q14" s="66">
        <f t="shared" si="7"/>
        <v>3</v>
      </c>
      <c r="R14" s="65">
        <f>VLOOKUP($A14,'Return Data'!$B$7:$R$2843,16,0)</f>
        <v>8.8790999999999993</v>
      </c>
      <c r="S14" s="67">
        <f t="shared" si="6"/>
        <v>6</v>
      </c>
    </row>
    <row r="15" spans="1:19" x14ac:dyDescent="0.3">
      <c r="A15" s="82" t="s">
        <v>629</v>
      </c>
      <c r="B15" s="64">
        <f>VLOOKUP($A15,'Return Data'!$B$7:$R$2843,3,0)</f>
        <v>44365</v>
      </c>
      <c r="C15" s="65">
        <f>VLOOKUP($A15,'Return Data'!$B$7:$R$2843,4,0)</f>
        <v>23.8172</v>
      </c>
      <c r="D15" s="65">
        <f>VLOOKUP($A15,'Return Data'!$B$7:$R$2843,9,0)</f>
        <v>5.1388999999999996</v>
      </c>
      <c r="E15" s="66">
        <f t="shared" si="0"/>
        <v>5</v>
      </c>
      <c r="F15" s="65">
        <f>VLOOKUP($A15,'Return Data'!$B$7:$R$2843,10,0)</f>
        <v>7.9954000000000001</v>
      </c>
      <c r="G15" s="66">
        <f t="shared" si="1"/>
        <v>16</v>
      </c>
      <c r="H15" s="65">
        <f>VLOOKUP($A15,'Return Data'!$B$7:$R$2843,11,0)</f>
        <v>4.3418000000000001</v>
      </c>
      <c r="I15" s="66">
        <f t="shared" si="2"/>
        <v>4</v>
      </c>
      <c r="J15" s="65">
        <f>VLOOKUP($A15,'Return Data'!$B$7:$R$2843,12,0)</f>
        <v>6.1219000000000001</v>
      </c>
      <c r="K15" s="66">
        <f t="shared" si="3"/>
        <v>8</v>
      </c>
      <c r="L15" s="65">
        <f>VLOOKUP($A15,'Return Data'!$B$7:$R$2843,13,0)</f>
        <v>6.9297000000000004</v>
      </c>
      <c r="M15" s="66">
        <f t="shared" si="4"/>
        <v>8</v>
      </c>
      <c r="N15" s="65">
        <f>VLOOKUP($A15,'Return Data'!$B$7:$R$2843,17,0)</f>
        <v>8.9548000000000005</v>
      </c>
      <c r="O15" s="66">
        <f t="shared" si="5"/>
        <v>9</v>
      </c>
      <c r="P15" s="65">
        <f>VLOOKUP($A15,'Return Data'!$B$7:$R$2843,14,0)</f>
        <v>9.0912000000000006</v>
      </c>
      <c r="Q15" s="66">
        <f t="shared" si="7"/>
        <v>6</v>
      </c>
      <c r="R15" s="65">
        <f>VLOOKUP($A15,'Return Data'!$B$7:$R$2843,16,0)</f>
        <v>8.8671000000000006</v>
      </c>
      <c r="S15" s="67">
        <f t="shared" si="6"/>
        <v>7</v>
      </c>
    </row>
    <row r="16" spans="1:19" x14ac:dyDescent="0.3">
      <c r="A16" s="82" t="s">
        <v>630</v>
      </c>
      <c r="B16" s="64">
        <f>VLOOKUP($A16,'Return Data'!$B$7:$R$2843,3,0)</f>
        <v>44365</v>
      </c>
      <c r="C16" s="65">
        <f>VLOOKUP($A16,'Return Data'!$B$7:$R$2843,4,0)</f>
        <v>15.5228</v>
      </c>
      <c r="D16" s="65">
        <f>VLOOKUP($A16,'Return Data'!$B$7:$R$2843,9,0)</f>
        <v>3.9422000000000001</v>
      </c>
      <c r="E16" s="66">
        <f t="shared" si="0"/>
        <v>10</v>
      </c>
      <c r="F16" s="65">
        <f>VLOOKUP($A16,'Return Data'!$B$7:$R$2843,10,0)</f>
        <v>9.8834</v>
      </c>
      <c r="G16" s="66">
        <f t="shared" si="1"/>
        <v>3</v>
      </c>
      <c r="H16" s="65">
        <f>VLOOKUP($A16,'Return Data'!$B$7:$R$2843,11,0)</f>
        <v>3.8086000000000002</v>
      </c>
      <c r="I16" s="66">
        <f t="shared" si="2"/>
        <v>8</v>
      </c>
      <c r="J16" s="65">
        <f>VLOOKUP($A16,'Return Data'!$B$7:$R$2843,12,0)</f>
        <v>6.5674999999999999</v>
      </c>
      <c r="K16" s="66">
        <f t="shared" si="3"/>
        <v>4</v>
      </c>
      <c r="L16" s="65">
        <f>VLOOKUP($A16,'Return Data'!$B$7:$R$2843,13,0)</f>
        <v>7.0796000000000001</v>
      </c>
      <c r="M16" s="66">
        <f t="shared" si="4"/>
        <v>7</v>
      </c>
      <c r="N16" s="65">
        <f>VLOOKUP($A16,'Return Data'!$B$7:$R$2843,17,0)</f>
        <v>8.9290000000000003</v>
      </c>
      <c r="O16" s="66">
        <f t="shared" si="5"/>
        <v>11</v>
      </c>
      <c r="P16" s="65">
        <f>VLOOKUP($A16,'Return Data'!$B$7:$R$2843,14,0)</f>
        <v>8.9933999999999994</v>
      </c>
      <c r="Q16" s="66">
        <f t="shared" si="7"/>
        <v>8</v>
      </c>
      <c r="R16" s="65">
        <f>VLOOKUP($A16,'Return Data'!$B$7:$R$2843,16,0)</f>
        <v>8.4259000000000004</v>
      </c>
      <c r="S16" s="67">
        <f t="shared" si="6"/>
        <v>12</v>
      </c>
    </row>
    <row r="17" spans="1:19" x14ac:dyDescent="0.3">
      <c r="A17" s="82" t="s">
        <v>633</v>
      </c>
      <c r="B17" s="64">
        <f>VLOOKUP($A17,'Return Data'!$B$7:$R$2843,3,0)</f>
        <v>44365</v>
      </c>
      <c r="C17" s="65">
        <f>VLOOKUP($A17,'Return Data'!$B$7:$R$2843,4,0)</f>
        <v>2650.761</v>
      </c>
      <c r="D17" s="65">
        <f>VLOOKUP($A17,'Return Data'!$B$7:$R$2843,9,0)</f>
        <v>3.8936999999999999</v>
      </c>
      <c r="E17" s="66">
        <f t="shared" si="0"/>
        <v>11</v>
      </c>
      <c r="F17" s="65">
        <f>VLOOKUP($A17,'Return Data'!$B$7:$R$2843,10,0)</f>
        <v>8.3018000000000001</v>
      </c>
      <c r="G17" s="66">
        <f t="shared" si="1"/>
        <v>12</v>
      </c>
      <c r="H17" s="65">
        <f>VLOOKUP($A17,'Return Data'!$B$7:$R$2843,11,0)</f>
        <v>3.6450999999999998</v>
      </c>
      <c r="I17" s="66">
        <f t="shared" si="2"/>
        <v>11</v>
      </c>
      <c r="J17" s="65">
        <f>VLOOKUP($A17,'Return Data'!$B$7:$R$2843,12,0)</f>
        <v>5.4867999999999997</v>
      </c>
      <c r="K17" s="66">
        <f t="shared" si="3"/>
        <v>13</v>
      </c>
      <c r="L17" s="65">
        <f>VLOOKUP($A17,'Return Data'!$B$7:$R$2843,13,0)</f>
        <v>6.4138000000000002</v>
      </c>
      <c r="M17" s="66">
        <f t="shared" si="4"/>
        <v>12</v>
      </c>
      <c r="N17" s="65">
        <f>VLOOKUP($A17,'Return Data'!$B$7:$R$2843,17,0)</f>
        <v>8.9504000000000001</v>
      </c>
      <c r="O17" s="66">
        <f t="shared" si="5"/>
        <v>10</v>
      </c>
      <c r="P17" s="65">
        <f>VLOOKUP($A17,'Return Data'!$B$7:$R$2843,14,0)</f>
        <v>9.3727</v>
      </c>
      <c r="Q17" s="66">
        <f t="shared" si="7"/>
        <v>5</v>
      </c>
      <c r="R17" s="65">
        <f>VLOOKUP($A17,'Return Data'!$B$7:$R$2843,16,0)</f>
        <v>8.0385000000000009</v>
      </c>
      <c r="S17" s="67">
        <f t="shared" si="6"/>
        <v>16</v>
      </c>
    </row>
    <row r="18" spans="1:19" x14ac:dyDescent="0.3">
      <c r="A18" s="82" t="s">
        <v>635</v>
      </c>
      <c r="B18" s="64">
        <f>VLOOKUP($A18,'Return Data'!$B$7:$R$2843,3,0)</f>
        <v>44365</v>
      </c>
      <c r="C18" s="65">
        <f>VLOOKUP($A18,'Return Data'!$B$7:$R$2843,4,0)</f>
        <v>3026.527</v>
      </c>
      <c r="D18" s="65">
        <f>VLOOKUP($A18,'Return Data'!$B$7:$R$2843,9,0)</f>
        <v>4.9416000000000002</v>
      </c>
      <c r="E18" s="66">
        <f t="shared" si="0"/>
        <v>6</v>
      </c>
      <c r="F18" s="65">
        <f>VLOOKUP($A18,'Return Data'!$B$7:$R$2843,10,0)</f>
        <v>9.0937999999999999</v>
      </c>
      <c r="G18" s="66">
        <f t="shared" si="1"/>
        <v>7</v>
      </c>
      <c r="H18" s="65">
        <f>VLOOKUP($A18,'Return Data'!$B$7:$R$2843,11,0)</f>
        <v>3.6516000000000002</v>
      </c>
      <c r="I18" s="66">
        <f t="shared" si="2"/>
        <v>10</v>
      </c>
      <c r="J18" s="65">
        <f>VLOOKUP($A18,'Return Data'!$B$7:$R$2843,12,0)</f>
        <v>5.7168000000000001</v>
      </c>
      <c r="K18" s="66">
        <f t="shared" si="3"/>
        <v>11</v>
      </c>
      <c r="L18" s="65">
        <f>VLOOKUP($A18,'Return Data'!$B$7:$R$2843,13,0)</f>
        <v>6.6817000000000002</v>
      </c>
      <c r="M18" s="66">
        <f t="shared" si="4"/>
        <v>9</v>
      </c>
      <c r="N18" s="65">
        <f>VLOOKUP($A18,'Return Data'!$B$7:$R$2843,17,0)</f>
        <v>8.3354999999999997</v>
      </c>
      <c r="O18" s="66">
        <f t="shared" si="5"/>
        <v>16</v>
      </c>
      <c r="P18" s="65">
        <f>VLOOKUP($A18,'Return Data'!$B$7:$R$2843,14,0)</f>
        <v>8.6758000000000006</v>
      </c>
      <c r="Q18" s="66">
        <f t="shared" si="7"/>
        <v>12</v>
      </c>
      <c r="R18" s="65">
        <f>VLOOKUP($A18,'Return Data'!$B$7:$R$2843,16,0)</f>
        <v>8.7277000000000005</v>
      </c>
      <c r="S18" s="67">
        <f t="shared" si="6"/>
        <v>8</v>
      </c>
    </row>
    <row r="19" spans="1:19" x14ac:dyDescent="0.3">
      <c r="A19" s="82" t="s">
        <v>636</v>
      </c>
      <c r="B19" s="64">
        <f>VLOOKUP($A19,'Return Data'!$B$7:$R$2843,3,0)</f>
        <v>44365</v>
      </c>
      <c r="C19" s="65">
        <f>VLOOKUP($A19,'Return Data'!$B$7:$R$2843,4,0)</f>
        <v>60.705199999999998</v>
      </c>
      <c r="D19" s="65">
        <f>VLOOKUP($A19,'Return Data'!$B$7:$R$2843,9,0)</f>
        <v>5.8083999999999998</v>
      </c>
      <c r="E19" s="66">
        <f t="shared" si="0"/>
        <v>1</v>
      </c>
      <c r="F19" s="65">
        <f>VLOOKUP($A19,'Return Data'!$B$7:$R$2843,10,0)</f>
        <v>12.744899999999999</v>
      </c>
      <c r="G19" s="66">
        <f t="shared" si="1"/>
        <v>1</v>
      </c>
      <c r="H19" s="65">
        <f>VLOOKUP($A19,'Return Data'!$B$7:$R$2843,11,0)</f>
        <v>3.0592000000000001</v>
      </c>
      <c r="I19" s="66">
        <f t="shared" si="2"/>
        <v>15</v>
      </c>
      <c r="J19" s="65">
        <f>VLOOKUP($A19,'Return Data'!$B$7:$R$2843,12,0)</f>
        <v>5.4237000000000002</v>
      </c>
      <c r="K19" s="66">
        <f t="shared" si="3"/>
        <v>15</v>
      </c>
      <c r="L19" s="65">
        <f>VLOOKUP($A19,'Return Data'!$B$7:$R$2843,13,0)</f>
        <v>5.9817999999999998</v>
      </c>
      <c r="M19" s="66">
        <f t="shared" si="4"/>
        <v>15</v>
      </c>
      <c r="N19" s="65">
        <f>VLOOKUP($A19,'Return Data'!$B$7:$R$2843,17,0)</f>
        <v>9.7698999999999998</v>
      </c>
      <c r="O19" s="66">
        <f t="shared" si="5"/>
        <v>2</v>
      </c>
      <c r="P19" s="65">
        <f>VLOOKUP($A19,'Return Data'!$B$7:$R$2843,14,0)</f>
        <v>10.6402</v>
      </c>
      <c r="Q19" s="66">
        <f t="shared" si="7"/>
        <v>1</v>
      </c>
      <c r="R19" s="65">
        <f>VLOOKUP($A19,'Return Data'!$B$7:$R$2843,16,0)</f>
        <v>8.3975000000000009</v>
      </c>
      <c r="S19" s="67">
        <f t="shared" si="6"/>
        <v>13</v>
      </c>
    </row>
    <row r="20" spans="1:19" x14ac:dyDescent="0.3">
      <c r="A20" s="117" t="s">
        <v>1776</v>
      </c>
      <c r="B20" s="64">
        <f>VLOOKUP($A20,'Return Data'!$B$7:$R$2843,3,0)</f>
        <v>44365</v>
      </c>
      <c r="C20" s="65">
        <f>VLOOKUP($A20,'Return Data'!$B$7:$R$2843,4,0)</f>
        <v>47.638399999999997</v>
      </c>
      <c r="D20" s="65">
        <f>VLOOKUP($A20,'Return Data'!$B$7:$R$2843,9,0)</f>
        <v>5.6074000000000002</v>
      </c>
      <c r="E20" s="66">
        <f t="shared" si="0"/>
        <v>2</v>
      </c>
      <c r="F20" s="65">
        <f>VLOOKUP($A20,'Return Data'!$B$7:$R$2843,10,0)</f>
        <v>8.9199000000000002</v>
      </c>
      <c r="G20" s="66">
        <f t="shared" si="1"/>
        <v>8</v>
      </c>
      <c r="H20" s="65">
        <f>VLOOKUP($A20,'Return Data'!$B$7:$R$2843,11,0)</f>
        <v>5.0871000000000004</v>
      </c>
      <c r="I20" s="66">
        <f t="shared" si="2"/>
        <v>1</v>
      </c>
      <c r="J20" s="65">
        <f>VLOOKUP($A20,'Return Data'!$B$7:$R$2843,12,0)</f>
        <v>7.0231000000000003</v>
      </c>
      <c r="K20" s="66">
        <f t="shared" si="3"/>
        <v>2</v>
      </c>
      <c r="L20" s="65">
        <f>VLOOKUP($A20,'Return Data'!$B$7:$R$2843,13,0)</f>
        <v>7.8307000000000002</v>
      </c>
      <c r="M20" s="66">
        <f t="shared" si="4"/>
        <v>3</v>
      </c>
      <c r="N20" s="65">
        <f>VLOOKUP($A20,'Return Data'!$B$7:$R$2843,17,0)</f>
        <v>8.4824999999999999</v>
      </c>
      <c r="O20" s="66">
        <f t="shared" si="5"/>
        <v>15</v>
      </c>
      <c r="P20" s="65">
        <f>VLOOKUP($A20,'Return Data'!$B$7:$R$2843,14,0)</f>
        <v>8.2929999999999993</v>
      </c>
      <c r="Q20" s="66">
        <f t="shared" si="7"/>
        <v>13</v>
      </c>
      <c r="R20" s="65">
        <f>VLOOKUP($A20,'Return Data'!$B$7:$R$2843,16,0)</f>
        <v>8.5030000000000001</v>
      </c>
      <c r="S20" s="67">
        <f t="shared" si="6"/>
        <v>10</v>
      </c>
    </row>
    <row r="21" spans="1:19" x14ac:dyDescent="0.3">
      <c r="A21" s="82" t="s">
        <v>639</v>
      </c>
      <c r="B21" s="64">
        <f>VLOOKUP($A21,'Return Data'!$B$7:$R$2843,3,0)</f>
        <v>44365</v>
      </c>
      <c r="C21" s="65">
        <f>VLOOKUP($A21,'Return Data'!$B$7:$R$2843,4,0)</f>
        <v>37.0931</v>
      </c>
      <c r="D21" s="65">
        <f>VLOOKUP($A21,'Return Data'!$B$7:$R$2843,9,0)</f>
        <v>5.2256</v>
      </c>
      <c r="E21" s="66">
        <f t="shared" si="0"/>
        <v>4</v>
      </c>
      <c r="F21" s="65">
        <f>VLOOKUP($A21,'Return Data'!$B$7:$R$2843,10,0)</f>
        <v>9.1669</v>
      </c>
      <c r="G21" s="66">
        <f t="shared" si="1"/>
        <v>6</v>
      </c>
      <c r="H21" s="65">
        <f>VLOOKUP($A21,'Return Data'!$B$7:$R$2843,11,0)</f>
        <v>4.8632999999999997</v>
      </c>
      <c r="I21" s="66">
        <f t="shared" si="2"/>
        <v>2</v>
      </c>
      <c r="J21" s="65">
        <f>VLOOKUP($A21,'Return Data'!$B$7:$R$2843,12,0)</f>
        <v>6.5871000000000004</v>
      </c>
      <c r="K21" s="66">
        <f t="shared" si="3"/>
        <v>3</v>
      </c>
      <c r="L21" s="65">
        <f>VLOOKUP($A21,'Return Data'!$B$7:$R$2843,13,0)</f>
        <v>7.2765000000000004</v>
      </c>
      <c r="M21" s="66">
        <f t="shared" si="4"/>
        <v>5</v>
      </c>
      <c r="N21" s="65">
        <f>VLOOKUP($A21,'Return Data'!$B$7:$R$2843,17,0)</f>
        <v>8.7851999999999997</v>
      </c>
      <c r="O21" s="66">
        <f t="shared" si="5"/>
        <v>13</v>
      </c>
      <c r="P21" s="65">
        <f>VLOOKUP($A21,'Return Data'!$B$7:$R$2843,14,0)</f>
        <v>8.8190000000000008</v>
      </c>
      <c r="Q21" s="66">
        <f t="shared" si="7"/>
        <v>9</v>
      </c>
      <c r="R21" s="65">
        <f>VLOOKUP($A21,'Return Data'!$B$7:$R$2843,16,0)</f>
        <v>8.1416000000000004</v>
      </c>
      <c r="S21" s="67">
        <f t="shared" si="6"/>
        <v>15</v>
      </c>
    </row>
    <row r="22" spans="1:19" x14ac:dyDescent="0.3">
      <c r="A22" s="82" t="s">
        <v>640</v>
      </c>
      <c r="B22" s="64">
        <f>VLOOKUP($A22,'Return Data'!$B$7:$R$2843,3,0)</f>
        <v>44365</v>
      </c>
      <c r="C22" s="65">
        <f>VLOOKUP($A22,'Return Data'!$B$7:$R$2843,4,0)</f>
        <v>12.379899999999999</v>
      </c>
      <c r="D22" s="65">
        <f>VLOOKUP($A22,'Return Data'!$B$7:$R$2843,9,0)</f>
        <v>3.8262</v>
      </c>
      <c r="E22" s="66">
        <f t="shared" si="0"/>
        <v>12</v>
      </c>
      <c r="F22" s="65">
        <f>VLOOKUP($A22,'Return Data'!$B$7:$R$2843,10,0)</f>
        <v>8.4709000000000003</v>
      </c>
      <c r="G22" s="66">
        <f t="shared" si="1"/>
        <v>10</v>
      </c>
      <c r="H22" s="65">
        <f>VLOOKUP($A22,'Return Data'!$B$7:$R$2843,11,0)</f>
        <v>2.9056000000000002</v>
      </c>
      <c r="I22" s="66">
        <f t="shared" si="2"/>
        <v>16</v>
      </c>
      <c r="J22" s="65">
        <f>VLOOKUP($A22,'Return Data'!$B$7:$R$2843,12,0)</f>
        <v>5.4619999999999997</v>
      </c>
      <c r="K22" s="66">
        <f t="shared" si="3"/>
        <v>14</v>
      </c>
      <c r="L22" s="65">
        <f>VLOOKUP($A22,'Return Data'!$B$7:$R$2843,13,0)</f>
        <v>5.8400999999999996</v>
      </c>
      <c r="M22" s="66">
        <f t="shared" si="4"/>
        <v>17</v>
      </c>
      <c r="N22" s="65">
        <f>VLOOKUP($A22,'Return Data'!$B$7:$R$2843,17,0)</f>
        <v>8.8788</v>
      </c>
      <c r="O22" s="66">
        <f t="shared" si="5"/>
        <v>12</v>
      </c>
      <c r="P22" s="65"/>
      <c r="Q22" s="66"/>
      <c r="R22" s="65">
        <f>VLOOKUP($A22,'Return Data'!$B$7:$R$2843,16,0)</f>
        <v>9.3926999999999996</v>
      </c>
      <c r="S22" s="67">
        <f t="shared" si="6"/>
        <v>3</v>
      </c>
    </row>
    <row r="23" spans="1:19" x14ac:dyDescent="0.3">
      <c r="A23" s="82" t="s">
        <v>643</v>
      </c>
      <c r="B23" s="64">
        <f>VLOOKUP($A23,'Return Data'!$B$7:$R$2843,3,0)</f>
        <v>44365</v>
      </c>
      <c r="C23" s="65">
        <f>VLOOKUP($A23,'Return Data'!$B$7:$R$2843,4,0)</f>
        <v>32.459800000000001</v>
      </c>
      <c r="D23" s="65">
        <f>VLOOKUP($A23,'Return Data'!$B$7:$R$2843,9,0)</f>
        <v>3.6093000000000002</v>
      </c>
      <c r="E23" s="66">
        <f t="shared" si="0"/>
        <v>14</v>
      </c>
      <c r="F23" s="65">
        <f>VLOOKUP($A23,'Return Data'!$B$7:$R$2843,10,0)</f>
        <v>8.1960999999999995</v>
      </c>
      <c r="G23" s="66">
        <f t="shared" si="1"/>
        <v>14</v>
      </c>
      <c r="H23" s="65">
        <f>VLOOKUP($A23,'Return Data'!$B$7:$R$2843,11,0)</f>
        <v>4.0015999999999998</v>
      </c>
      <c r="I23" s="66">
        <f t="shared" si="2"/>
        <v>7</v>
      </c>
      <c r="J23" s="65">
        <f>VLOOKUP($A23,'Return Data'!$B$7:$R$2843,12,0)</f>
        <v>5.9131</v>
      </c>
      <c r="K23" s="66">
        <f t="shared" si="3"/>
        <v>9</v>
      </c>
      <c r="L23" s="65">
        <f>VLOOKUP($A23,'Return Data'!$B$7:$R$2843,13,0)</f>
        <v>6.4482999999999997</v>
      </c>
      <c r="M23" s="66">
        <f t="shared" si="4"/>
        <v>11</v>
      </c>
      <c r="N23" s="65">
        <f>VLOOKUP($A23,'Return Data'!$B$7:$R$2843,17,0)</f>
        <v>9.4621999999999993</v>
      </c>
      <c r="O23" s="66">
        <f t="shared" si="5"/>
        <v>4</v>
      </c>
      <c r="P23" s="65">
        <f>VLOOKUP($A23,'Return Data'!$B$7:$R$2843,14,0)</f>
        <v>9.8691999999999993</v>
      </c>
      <c r="Q23" s="66">
        <f>RANK(P23,P$8:P$26,0)</f>
        <v>2</v>
      </c>
      <c r="R23" s="65">
        <f>VLOOKUP($A23,'Return Data'!$B$7:$R$2843,16,0)</f>
        <v>8.3008000000000006</v>
      </c>
      <c r="S23" s="67">
        <f t="shared" si="6"/>
        <v>14</v>
      </c>
    </row>
    <row r="24" spans="1:19" x14ac:dyDescent="0.3">
      <c r="A24" s="82" t="s">
        <v>644</v>
      </c>
      <c r="B24" s="64">
        <f>VLOOKUP($A24,'Return Data'!$B$7:$R$2843,3,0)</f>
        <v>44365</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-10.918200000000001</v>
      </c>
      <c r="S24" s="67">
        <f t="shared" si="6"/>
        <v>19</v>
      </c>
    </row>
    <row r="25" spans="1:19" x14ac:dyDescent="0.3">
      <c r="A25" s="82" t="s">
        <v>646</v>
      </c>
      <c r="B25" s="64">
        <f>VLOOKUP($A25,'Return Data'!$B$7:$R$2843,3,0)</f>
        <v>44365</v>
      </c>
      <c r="C25" s="65">
        <f>VLOOKUP($A25,'Return Data'!$B$7:$R$2843,4,0)</f>
        <v>12.294700000000001</v>
      </c>
      <c r="D25" s="65">
        <f>VLOOKUP($A25,'Return Data'!$B$7:$R$2843,9,0)</f>
        <v>3.1591999999999998</v>
      </c>
      <c r="E25" s="66">
        <f t="shared" si="0"/>
        <v>17</v>
      </c>
      <c r="F25" s="65">
        <f>VLOOKUP($A25,'Return Data'!$B$7:$R$2843,10,0)</f>
        <v>9.8618000000000006</v>
      </c>
      <c r="G25" s="66">
        <f t="shared" si="1"/>
        <v>4</v>
      </c>
      <c r="H25" s="65">
        <f>VLOOKUP($A25,'Return Data'!$B$7:$R$2843,11,0)</f>
        <v>2.7347999999999999</v>
      </c>
      <c r="I25" s="66">
        <f t="shared" si="2"/>
        <v>17</v>
      </c>
      <c r="J25" s="65">
        <f>VLOOKUP($A25,'Return Data'!$B$7:$R$2843,12,0)</f>
        <v>5.6241000000000003</v>
      </c>
      <c r="K25" s="66">
        <f t="shared" si="3"/>
        <v>12</v>
      </c>
      <c r="L25" s="65">
        <f>VLOOKUP($A25,'Return Data'!$B$7:$R$2843,13,0)</f>
        <v>6.3205999999999998</v>
      </c>
      <c r="M25" s="66">
        <f t="shared" si="4"/>
        <v>13</v>
      </c>
      <c r="N25" s="65">
        <f>VLOOKUP($A25,'Return Data'!$B$7:$R$2843,17,0)</f>
        <v>9.25</v>
      </c>
      <c r="O25" s="66">
        <f>RANK(N25,N$8:N$26,0)</f>
        <v>7</v>
      </c>
      <c r="P25" s="65">
        <f>VLOOKUP($A25,'Return Data'!$B$7:$R$2843,14,0)</f>
        <v>6.9292999999999996</v>
      </c>
      <c r="Q25" s="66">
        <f t="shared" ref="Q25" si="8">RANK(P25,P$8:P$26,0)</f>
        <v>14</v>
      </c>
      <c r="R25" s="65">
        <f>VLOOKUP($A25,'Return Data'!$B$7:$R$2843,16,0)</f>
        <v>6.9641999999999999</v>
      </c>
      <c r="S25" s="67">
        <f t="shared" si="6"/>
        <v>18</v>
      </c>
    </row>
    <row r="26" spans="1:19" x14ac:dyDescent="0.3">
      <c r="A26" s="82" t="s">
        <v>648</v>
      </c>
      <c r="B26" s="64">
        <f>VLOOKUP($A26,'Return Data'!$B$7:$R$2843,3,0)</f>
        <v>44365</v>
      </c>
      <c r="C26" s="65">
        <f>VLOOKUP($A26,'Return Data'!$B$7:$R$2843,4,0)</f>
        <v>12.9787</v>
      </c>
      <c r="D26" s="65">
        <f>VLOOKUP($A26,'Return Data'!$B$7:$R$2843,9,0)</f>
        <v>3.6764999999999999</v>
      </c>
      <c r="E26" s="66">
        <f t="shared" si="0"/>
        <v>13</v>
      </c>
      <c r="F26" s="65">
        <f>VLOOKUP($A26,'Return Data'!$B$7:$R$2843,10,0)</f>
        <v>8.2089999999999996</v>
      </c>
      <c r="G26" s="66">
        <f t="shared" si="1"/>
        <v>13</v>
      </c>
      <c r="H26" s="65">
        <f>VLOOKUP($A26,'Return Data'!$B$7:$R$2843,11,0)</f>
        <v>3.4260999999999999</v>
      </c>
      <c r="I26" s="66">
        <f t="shared" si="2"/>
        <v>13</v>
      </c>
      <c r="J26" s="65">
        <f>VLOOKUP($A26,'Return Data'!$B$7:$R$2843,12,0)</f>
        <v>5.7426000000000004</v>
      </c>
      <c r="K26" s="66">
        <f t="shared" si="3"/>
        <v>10</v>
      </c>
      <c r="L26" s="65">
        <f>VLOOKUP($A26,'Return Data'!$B$7:$R$2843,13,0)</f>
        <v>6.4612999999999996</v>
      </c>
      <c r="M26" s="66">
        <f t="shared" si="4"/>
        <v>10</v>
      </c>
      <c r="N26" s="65">
        <f>VLOOKUP($A26,'Return Data'!$B$7:$R$2843,17,0)</f>
        <v>9.3682999999999996</v>
      </c>
      <c r="O26" s="66">
        <f>RANK(N26,N$8:N$26,0)</f>
        <v>5</v>
      </c>
      <c r="P26" s="65"/>
      <c r="Q26" s="66"/>
      <c r="R26" s="65">
        <f>VLOOKUP($A26,'Return Data'!$B$7:$R$2843,16,0)</f>
        <v>9.5342000000000002</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4.0656789473684212</v>
      </c>
      <c r="E28" s="88"/>
      <c r="F28" s="89">
        <f>AVERAGE(F8:F26)</f>
        <v>8.3069263157894735</v>
      </c>
      <c r="G28" s="88"/>
      <c r="H28" s="89">
        <f>AVERAGE(H8:H26)</f>
        <v>3.5654947368421053</v>
      </c>
      <c r="I28" s="88"/>
      <c r="J28" s="89">
        <f>AVERAGE(J8:J26)</f>
        <v>5.6437684210526315</v>
      </c>
      <c r="K28" s="88"/>
      <c r="L28" s="89">
        <f>AVERAGE(L8:L26)</f>
        <v>5.583531578947369</v>
      </c>
      <c r="M28" s="88"/>
      <c r="N28" s="89">
        <f>AVERAGE(N8:N26)</f>
        <v>9.0083222222222226</v>
      </c>
      <c r="O28" s="88"/>
      <c r="P28" s="89">
        <f>AVERAGE(P8:P26)</f>
        <v>8.8042933333333337</v>
      </c>
      <c r="Q28" s="88"/>
      <c r="R28" s="89">
        <f>AVERAGE(R8:R26)</f>
        <v>7.5655894736842102</v>
      </c>
      <c r="S28" s="90"/>
    </row>
    <row r="29" spans="1:19" x14ac:dyDescent="0.3">
      <c r="A29" s="87" t="s">
        <v>28</v>
      </c>
      <c r="B29" s="88"/>
      <c r="C29" s="88"/>
      <c r="D29" s="89">
        <f>MIN(D8:D26)</f>
        <v>0</v>
      </c>
      <c r="E29" s="88"/>
      <c r="F29" s="89">
        <f>MIN(F8:F26)</f>
        <v>0</v>
      </c>
      <c r="G29" s="88"/>
      <c r="H29" s="89">
        <f>MIN(H8:H26)</f>
        <v>0</v>
      </c>
      <c r="I29" s="88"/>
      <c r="J29" s="89">
        <f>MIN(J8:J26)</f>
        <v>0</v>
      </c>
      <c r="K29" s="88"/>
      <c r="L29" s="89">
        <f>MIN(L8:L26)</f>
        <v>-15.1547</v>
      </c>
      <c r="M29" s="88"/>
      <c r="N29" s="89">
        <f>MIN(N8:N26)</f>
        <v>7.8918999999999997</v>
      </c>
      <c r="O29" s="88"/>
      <c r="P29" s="89">
        <f>MIN(P8:P26)</f>
        <v>5.6234999999999999</v>
      </c>
      <c r="Q29" s="88"/>
      <c r="R29" s="89">
        <f>MIN(R8:R26)</f>
        <v>-10.918200000000001</v>
      </c>
      <c r="S29" s="90"/>
    </row>
    <row r="30" spans="1:19" ht="15" thickBot="1" x14ac:dyDescent="0.35">
      <c r="A30" s="91" t="s">
        <v>29</v>
      </c>
      <c r="B30" s="92"/>
      <c r="C30" s="92"/>
      <c r="D30" s="93">
        <f>MAX(D8:D26)</f>
        <v>5.8083999999999998</v>
      </c>
      <c r="E30" s="92"/>
      <c r="F30" s="93">
        <f>MAX(F8:F26)</f>
        <v>12.744899999999999</v>
      </c>
      <c r="G30" s="92"/>
      <c r="H30" s="93">
        <f>MAX(H8:H26)</f>
        <v>5.0871000000000004</v>
      </c>
      <c r="I30" s="92"/>
      <c r="J30" s="93">
        <f>MAX(J8:J26)</f>
        <v>7.0827999999999998</v>
      </c>
      <c r="K30" s="92"/>
      <c r="L30" s="93">
        <f>MAX(L8:L26)</f>
        <v>8.2332000000000001</v>
      </c>
      <c r="M30" s="92"/>
      <c r="N30" s="93">
        <f>MAX(N8:N26)</f>
        <v>10.0984</v>
      </c>
      <c r="O30" s="92"/>
      <c r="P30" s="93">
        <f>MAX(P8:P26)</f>
        <v>10.6402</v>
      </c>
      <c r="Q30" s="92"/>
      <c r="R30" s="93">
        <f>MAX(R8:R26)</f>
        <v>9.6516999999999999</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44365</v>
      </c>
      <c r="C8" s="65">
        <f>VLOOKUP($A8,'Return Data'!$B$7:$R$2843,4,0)</f>
        <v>87.237200000000001</v>
      </c>
      <c r="D8" s="65">
        <f>VLOOKUP($A8,'Return Data'!$B$7:$R$2843,9,0)</f>
        <v>4.5904999999999996</v>
      </c>
      <c r="E8" s="66">
        <f t="shared" ref="E8:E26" si="0">RANK(D8,D$8:D$26,0)</f>
        <v>7</v>
      </c>
      <c r="F8" s="65">
        <f>VLOOKUP($A8,'Return Data'!$B$7:$R$2843,10,0)</f>
        <v>9.2418999999999993</v>
      </c>
      <c r="G8" s="66">
        <f t="shared" ref="G8:G26" si="1">RANK(F8,F$8:F$26,0)</f>
        <v>5</v>
      </c>
      <c r="H8" s="65">
        <f>VLOOKUP($A8,'Return Data'!$B$7:$R$2843,11,0)</f>
        <v>4.1765999999999996</v>
      </c>
      <c r="I8" s="66">
        <f t="shared" ref="I8:I26" si="2">RANK(H8,H$8:H$26,0)</f>
        <v>3</v>
      </c>
      <c r="J8" s="65">
        <f>VLOOKUP($A8,'Return Data'!$B$7:$R$2843,12,0)</f>
        <v>6.3601999999999999</v>
      </c>
      <c r="K8" s="66">
        <f t="shared" ref="K8:K26" si="3">RANK(J8,J$8:J$26,0)</f>
        <v>3</v>
      </c>
      <c r="L8" s="65">
        <f>VLOOKUP($A8,'Return Data'!$B$7:$R$2843,13,0)</f>
        <v>7.1349</v>
      </c>
      <c r="M8" s="66">
        <f t="shared" ref="M8:M26" si="4">RANK(L8,L$8:L$26,0)</f>
        <v>4</v>
      </c>
      <c r="N8" s="65">
        <f>VLOOKUP($A8,'Return Data'!$B$7:$R$2843,17,0)</f>
        <v>9.1328999999999994</v>
      </c>
      <c r="O8" s="66">
        <f t="shared" ref="O8:O23" si="5">RANK(N8,N$8:N$26,0)</f>
        <v>5</v>
      </c>
      <c r="P8" s="65">
        <f>VLOOKUP($A8,'Return Data'!$B$7:$R$2843,14,0)</f>
        <v>9.3671000000000006</v>
      </c>
      <c r="Q8" s="66">
        <f>RANK(P8,P$8:P$26,0)</f>
        <v>4</v>
      </c>
      <c r="R8" s="65">
        <f>VLOOKUP($A8,'Return Data'!$B$7:$R$2843,16,0)</f>
        <v>9.3193000000000001</v>
      </c>
      <c r="S8" s="67">
        <f t="shared" ref="S8:S26" si="6">RANK(R8,R$8:R$26,0)</f>
        <v>2</v>
      </c>
    </row>
    <row r="9" spans="1:19" x14ac:dyDescent="0.3">
      <c r="A9" s="82" t="s">
        <v>614</v>
      </c>
      <c r="B9" s="64">
        <f>VLOOKUP($A9,'Return Data'!$B$7:$R$2843,3,0)</f>
        <v>44365</v>
      </c>
      <c r="C9" s="65">
        <f>VLOOKUP($A9,'Return Data'!$B$7:$R$2843,4,0)</f>
        <v>13.352499999999999</v>
      </c>
      <c r="D9" s="65">
        <f>VLOOKUP($A9,'Return Data'!$B$7:$R$2843,9,0)</f>
        <v>3.9371</v>
      </c>
      <c r="E9" s="66">
        <f t="shared" si="0"/>
        <v>8</v>
      </c>
      <c r="F9" s="65">
        <f>VLOOKUP($A9,'Return Data'!$B$7:$R$2843,10,0)</f>
        <v>7.9653</v>
      </c>
      <c r="G9" s="66">
        <f t="shared" si="1"/>
        <v>10</v>
      </c>
      <c r="H9" s="65">
        <f>VLOOKUP($A9,'Return Data'!$B$7:$R$2843,11,0)</f>
        <v>3.7313999999999998</v>
      </c>
      <c r="I9" s="66">
        <f t="shared" si="2"/>
        <v>7</v>
      </c>
      <c r="J9" s="65">
        <f>VLOOKUP($A9,'Return Data'!$B$7:$R$2843,12,0)</f>
        <v>5.8353000000000002</v>
      </c>
      <c r="K9" s="66">
        <f t="shared" si="3"/>
        <v>7</v>
      </c>
      <c r="L9" s="65">
        <f>VLOOKUP($A9,'Return Data'!$B$7:$R$2843,13,0)</f>
        <v>7.5072000000000001</v>
      </c>
      <c r="M9" s="66">
        <f t="shared" si="4"/>
        <v>1</v>
      </c>
      <c r="N9" s="65">
        <f>VLOOKUP($A9,'Return Data'!$B$7:$R$2843,17,0)</f>
        <v>9.3082999999999991</v>
      </c>
      <c r="O9" s="66">
        <f t="shared" si="5"/>
        <v>2</v>
      </c>
      <c r="P9" s="65">
        <f>VLOOKUP($A9,'Return Data'!$B$7:$R$2843,14,0)</f>
        <v>7.9983000000000004</v>
      </c>
      <c r="Q9" s="66">
        <f>RANK(P9,P$8:P$26,0)</f>
        <v>11</v>
      </c>
      <c r="R9" s="65">
        <f>VLOOKUP($A9,'Return Data'!$B$7:$R$2843,16,0)</f>
        <v>7.6254999999999997</v>
      </c>
      <c r="S9" s="67">
        <f t="shared" si="6"/>
        <v>11</v>
      </c>
    </row>
    <row r="10" spans="1:19" x14ac:dyDescent="0.3">
      <c r="A10" s="82" t="s">
        <v>615</v>
      </c>
      <c r="B10" s="64">
        <f>VLOOKUP($A10,'Return Data'!$B$7:$R$2843,3,0)</f>
        <v>44365</v>
      </c>
      <c r="C10" s="65">
        <f>VLOOKUP($A10,'Return Data'!$B$7:$R$2843,4,0)</f>
        <v>21.8886</v>
      </c>
      <c r="D10" s="65">
        <f>VLOOKUP($A10,'Return Data'!$B$7:$R$2843,9,0)</f>
        <v>3.3229000000000002</v>
      </c>
      <c r="E10" s="66">
        <f t="shared" si="0"/>
        <v>14</v>
      </c>
      <c r="F10" s="65">
        <f>VLOOKUP($A10,'Return Data'!$B$7:$R$2843,10,0)</f>
        <v>6.2804000000000002</v>
      </c>
      <c r="G10" s="66">
        <f t="shared" si="1"/>
        <v>17</v>
      </c>
      <c r="H10" s="65">
        <f>VLOOKUP($A10,'Return Data'!$B$7:$R$2843,11,0)</f>
        <v>1.6927000000000001</v>
      </c>
      <c r="I10" s="66">
        <f t="shared" si="2"/>
        <v>18</v>
      </c>
      <c r="J10" s="65">
        <f>VLOOKUP($A10,'Return Data'!$B$7:$R$2843,12,0)</f>
        <v>4.3498999999999999</v>
      </c>
      <c r="K10" s="66">
        <f t="shared" si="3"/>
        <v>18</v>
      </c>
      <c r="L10" s="65">
        <f>VLOOKUP($A10,'Return Data'!$B$7:$R$2843,13,0)</f>
        <v>5.2610000000000001</v>
      </c>
      <c r="M10" s="66">
        <f t="shared" si="4"/>
        <v>17</v>
      </c>
      <c r="N10" s="65">
        <f>VLOOKUP($A10,'Return Data'!$B$7:$R$2843,17,0)</f>
        <v>9.2333999999999996</v>
      </c>
      <c r="O10" s="66">
        <f t="shared" si="5"/>
        <v>3</v>
      </c>
      <c r="P10" s="65">
        <f>VLOOKUP($A10,'Return Data'!$B$7:$R$2843,14,0)</f>
        <v>5.1440999999999999</v>
      </c>
      <c r="Q10" s="66">
        <f>RANK(P10,P$8:P$26,0)</f>
        <v>15</v>
      </c>
      <c r="R10" s="65">
        <f>VLOOKUP($A10,'Return Data'!$B$7:$R$2843,16,0)</f>
        <v>6.4059999999999997</v>
      </c>
      <c r="S10" s="67">
        <f t="shared" si="6"/>
        <v>18</v>
      </c>
    </row>
    <row r="11" spans="1:19" x14ac:dyDescent="0.3">
      <c r="A11" s="82" t="s">
        <v>618</v>
      </c>
      <c r="B11" s="64">
        <f>VLOOKUP($A11,'Return Data'!$B$7:$R$2843,3,0)</f>
        <v>44365</v>
      </c>
      <c r="C11" s="65">
        <f>VLOOKUP($A11,'Return Data'!$B$7:$R$2843,4,0)</f>
        <v>17.5472</v>
      </c>
      <c r="D11" s="65">
        <f>VLOOKUP($A11,'Return Data'!$B$7:$R$2843,9,0)</f>
        <v>2.3532000000000002</v>
      </c>
      <c r="E11" s="66">
        <f t="shared" si="0"/>
        <v>18</v>
      </c>
      <c r="F11" s="65">
        <f>VLOOKUP($A11,'Return Data'!$B$7:$R$2843,10,0)</f>
        <v>7.7476000000000003</v>
      </c>
      <c r="G11" s="66">
        <f t="shared" si="1"/>
        <v>14</v>
      </c>
      <c r="H11" s="65">
        <f>VLOOKUP($A11,'Return Data'!$B$7:$R$2843,11,0)</f>
        <v>2.7351999999999999</v>
      </c>
      <c r="I11" s="66">
        <f t="shared" si="2"/>
        <v>14</v>
      </c>
      <c r="J11" s="65">
        <f>VLOOKUP($A11,'Return Data'!$B$7:$R$2843,12,0)</f>
        <v>4.6909999999999998</v>
      </c>
      <c r="K11" s="66">
        <f t="shared" si="3"/>
        <v>16</v>
      </c>
      <c r="L11" s="65">
        <f>VLOOKUP($A11,'Return Data'!$B$7:$R$2843,13,0)</f>
        <v>5.3151999999999999</v>
      </c>
      <c r="M11" s="66">
        <f t="shared" si="4"/>
        <v>16</v>
      </c>
      <c r="N11" s="65">
        <f>VLOOKUP($A11,'Return Data'!$B$7:$R$2843,17,0)</f>
        <v>7.4520999999999997</v>
      </c>
      <c r="O11" s="66">
        <f t="shared" si="5"/>
        <v>17</v>
      </c>
      <c r="P11" s="65">
        <f>VLOOKUP($A11,'Return Data'!$B$7:$R$2843,14,0)</f>
        <v>8.0455000000000005</v>
      </c>
      <c r="Q11" s="66">
        <f>RANK(P11,P$8:P$26,0)</f>
        <v>10</v>
      </c>
      <c r="R11" s="65">
        <f>VLOOKUP($A11,'Return Data'!$B$7:$R$2843,16,0)</f>
        <v>7.9345999999999997</v>
      </c>
      <c r="S11" s="67">
        <f t="shared" si="6"/>
        <v>9</v>
      </c>
    </row>
    <row r="12" spans="1:19" x14ac:dyDescent="0.3">
      <c r="A12" s="82" t="s">
        <v>620</v>
      </c>
      <c r="B12" s="64">
        <f>VLOOKUP($A12,'Return Data'!$B$7:$R$2843,3,0)</f>
        <v>44365</v>
      </c>
      <c r="C12" s="65">
        <f>VLOOKUP($A12,'Return Data'!$B$7:$R$2843,4,0)</f>
        <v>12.8202</v>
      </c>
      <c r="D12" s="65">
        <f>VLOOKUP($A12,'Return Data'!$B$7:$R$2843,9,0)</f>
        <v>2.9462999999999999</v>
      </c>
      <c r="E12" s="66">
        <f t="shared" si="0"/>
        <v>16</v>
      </c>
      <c r="F12" s="65">
        <f>VLOOKUP($A12,'Return Data'!$B$7:$R$2843,10,0)</f>
        <v>4.8047000000000004</v>
      </c>
      <c r="G12" s="66">
        <f t="shared" si="1"/>
        <v>18</v>
      </c>
      <c r="H12" s="65">
        <f>VLOOKUP($A12,'Return Data'!$B$7:$R$2843,11,0)</f>
        <v>3.343</v>
      </c>
      <c r="I12" s="66">
        <f t="shared" si="2"/>
        <v>10</v>
      </c>
      <c r="J12" s="65">
        <f>VLOOKUP($A12,'Return Data'!$B$7:$R$2843,12,0)</f>
        <v>4.5117000000000003</v>
      </c>
      <c r="K12" s="66">
        <f t="shared" si="3"/>
        <v>17</v>
      </c>
      <c r="L12" s="65">
        <f>VLOOKUP($A12,'Return Data'!$B$7:$R$2843,13,0)</f>
        <v>5.1508000000000003</v>
      </c>
      <c r="M12" s="66">
        <f t="shared" si="4"/>
        <v>18</v>
      </c>
      <c r="N12" s="65">
        <f>VLOOKUP($A12,'Return Data'!$B$7:$R$2843,17,0)</f>
        <v>8.2291000000000007</v>
      </c>
      <c r="O12" s="66">
        <f t="shared" si="5"/>
        <v>13</v>
      </c>
      <c r="P12" s="65"/>
      <c r="Q12" s="66"/>
      <c r="R12" s="65">
        <f>VLOOKUP($A12,'Return Data'!$B$7:$R$2843,16,0)</f>
        <v>9.3741000000000003</v>
      </c>
      <c r="S12" s="67">
        <f t="shared" si="6"/>
        <v>1</v>
      </c>
    </row>
    <row r="13" spans="1:19" x14ac:dyDescent="0.3">
      <c r="A13" s="82" t="s">
        <v>623</v>
      </c>
      <c r="B13" s="64">
        <f>VLOOKUP($A13,'Return Data'!$B$7:$R$2843,3,0)</f>
        <v>44365</v>
      </c>
      <c r="C13" s="65">
        <f>VLOOKUP($A13,'Return Data'!$B$7:$R$2843,4,0)</f>
        <v>78.102199999999996</v>
      </c>
      <c r="D13" s="65">
        <f>VLOOKUP($A13,'Return Data'!$B$7:$R$2843,9,0)</f>
        <v>3.0183</v>
      </c>
      <c r="E13" s="66">
        <f t="shared" si="0"/>
        <v>15</v>
      </c>
      <c r="F13" s="65">
        <f>VLOOKUP($A13,'Return Data'!$B$7:$R$2843,10,0)</f>
        <v>7.6052</v>
      </c>
      <c r="G13" s="66">
        <f t="shared" si="1"/>
        <v>16</v>
      </c>
      <c r="H13" s="65">
        <f>VLOOKUP($A13,'Return Data'!$B$7:$R$2843,11,0)</f>
        <v>3.7526999999999999</v>
      </c>
      <c r="I13" s="66">
        <f t="shared" si="2"/>
        <v>5</v>
      </c>
      <c r="J13" s="65">
        <f>VLOOKUP($A13,'Return Data'!$B$7:$R$2843,12,0)</f>
        <v>6.4984999999999999</v>
      </c>
      <c r="K13" s="66">
        <f t="shared" si="3"/>
        <v>2</v>
      </c>
      <c r="L13" s="65">
        <f>VLOOKUP($A13,'Return Data'!$B$7:$R$2843,13,0)</f>
        <v>7.2790999999999997</v>
      </c>
      <c r="M13" s="66">
        <f t="shared" si="4"/>
        <v>3</v>
      </c>
      <c r="N13" s="65">
        <f>VLOOKUP($A13,'Return Data'!$B$7:$R$2843,17,0)</f>
        <v>7.2846000000000002</v>
      </c>
      <c r="O13" s="66">
        <f t="shared" si="5"/>
        <v>18</v>
      </c>
      <c r="P13" s="65">
        <f>VLOOKUP($A13,'Return Data'!$B$7:$R$2843,14,0)</f>
        <v>8.3948999999999998</v>
      </c>
      <c r="Q13" s="66">
        <f t="shared" ref="Q13:Q21" si="7">RANK(P13,P$8:P$26,0)</f>
        <v>8</v>
      </c>
      <c r="R13" s="65">
        <f>VLOOKUP($A13,'Return Data'!$B$7:$R$2843,16,0)</f>
        <v>8.9406999999999996</v>
      </c>
      <c r="S13" s="67">
        <f t="shared" si="6"/>
        <v>4</v>
      </c>
    </row>
    <row r="14" spans="1:19" x14ac:dyDescent="0.3">
      <c r="A14" s="82" t="s">
        <v>626</v>
      </c>
      <c r="B14" s="64">
        <f>VLOOKUP($A14,'Return Data'!$B$7:$R$2843,3,0)</f>
        <v>44365</v>
      </c>
      <c r="C14" s="65">
        <f>VLOOKUP($A14,'Return Data'!$B$7:$R$2843,4,0)</f>
        <v>25.3064</v>
      </c>
      <c r="D14" s="65">
        <f>VLOOKUP($A14,'Return Data'!$B$7:$R$2843,9,0)</f>
        <v>4.9196999999999997</v>
      </c>
      <c r="E14" s="66">
        <f t="shared" si="0"/>
        <v>3</v>
      </c>
      <c r="F14" s="65">
        <f>VLOOKUP($A14,'Return Data'!$B$7:$R$2843,10,0)</f>
        <v>9.9608000000000008</v>
      </c>
      <c r="G14" s="66">
        <f t="shared" si="1"/>
        <v>2</v>
      </c>
      <c r="H14" s="65">
        <f>VLOOKUP($A14,'Return Data'!$B$7:$R$2843,11,0)</f>
        <v>3.4870999999999999</v>
      </c>
      <c r="I14" s="66">
        <f t="shared" si="2"/>
        <v>9</v>
      </c>
      <c r="J14" s="65">
        <f>VLOOKUP($A14,'Return Data'!$B$7:$R$2843,12,0)</f>
        <v>6.0190999999999999</v>
      </c>
      <c r="K14" s="66">
        <f t="shared" si="3"/>
        <v>5</v>
      </c>
      <c r="L14" s="65">
        <f>VLOOKUP($A14,'Return Data'!$B$7:$R$2843,13,0)</f>
        <v>6.9318999999999997</v>
      </c>
      <c r="M14" s="66">
        <f t="shared" si="4"/>
        <v>5</v>
      </c>
      <c r="N14" s="65">
        <f>VLOOKUP($A14,'Return Data'!$B$7:$R$2843,17,0)</f>
        <v>8.9945000000000004</v>
      </c>
      <c r="O14" s="66">
        <f t="shared" si="5"/>
        <v>7</v>
      </c>
      <c r="P14" s="65">
        <f>VLOOKUP($A14,'Return Data'!$B$7:$R$2843,14,0)</f>
        <v>9.4262999999999995</v>
      </c>
      <c r="Q14" s="66">
        <f t="shared" si="7"/>
        <v>3</v>
      </c>
      <c r="R14" s="65">
        <f>VLOOKUP($A14,'Return Data'!$B$7:$R$2843,16,0)</f>
        <v>8.8254999999999999</v>
      </c>
      <c r="S14" s="67">
        <f t="shared" si="6"/>
        <v>6</v>
      </c>
    </row>
    <row r="15" spans="1:19" x14ac:dyDescent="0.3">
      <c r="A15" s="82" t="s">
        <v>628</v>
      </c>
      <c r="B15" s="64">
        <f>VLOOKUP($A15,'Return Data'!$B$7:$R$2843,3,0)</f>
        <v>44365</v>
      </c>
      <c r="C15" s="65">
        <f>VLOOKUP($A15,'Return Data'!$B$7:$R$2843,4,0)</f>
        <v>22.972100000000001</v>
      </c>
      <c r="D15" s="65">
        <f>VLOOKUP($A15,'Return Data'!$B$7:$R$2843,9,0)</f>
        <v>4.8221999999999996</v>
      </c>
      <c r="E15" s="66">
        <f t="shared" si="0"/>
        <v>5</v>
      </c>
      <c r="F15" s="65">
        <f>VLOOKUP($A15,'Return Data'!$B$7:$R$2843,10,0)</f>
        <v>7.6756000000000002</v>
      </c>
      <c r="G15" s="66">
        <f t="shared" si="1"/>
        <v>15</v>
      </c>
      <c r="H15" s="65">
        <f>VLOOKUP($A15,'Return Data'!$B$7:$R$2843,11,0)</f>
        <v>4.0225</v>
      </c>
      <c r="I15" s="66">
        <f t="shared" si="2"/>
        <v>4</v>
      </c>
      <c r="J15" s="65">
        <f>VLOOKUP($A15,'Return Data'!$B$7:$R$2843,12,0)</f>
        <v>5.7942</v>
      </c>
      <c r="K15" s="66">
        <f t="shared" si="3"/>
        <v>8</v>
      </c>
      <c r="L15" s="65">
        <f>VLOOKUP($A15,'Return Data'!$B$7:$R$2843,13,0)</f>
        <v>6.5945999999999998</v>
      </c>
      <c r="M15" s="66">
        <f t="shared" si="4"/>
        <v>7</v>
      </c>
      <c r="N15" s="65">
        <f>VLOOKUP($A15,'Return Data'!$B$7:$R$2843,17,0)</f>
        <v>8.6159999999999997</v>
      </c>
      <c r="O15" s="66">
        <f t="shared" si="5"/>
        <v>9</v>
      </c>
      <c r="P15" s="65">
        <f>VLOOKUP($A15,'Return Data'!$B$7:$R$2843,14,0)</f>
        <v>8.7553000000000001</v>
      </c>
      <c r="Q15" s="66">
        <f t="shared" si="7"/>
        <v>6</v>
      </c>
      <c r="R15" s="65">
        <f>VLOOKUP($A15,'Return Data'!$B$7:$R$2843,16,0)</f>
        <v>7.2641999999999998</v>
      </c>
      <c r="S15" s="67">
        <f t="shared" si="6"/>
        <v>13</v>
      </c>
    </row>
    <row r="16" spans="1:19" x14ac:dyDescent="0.3">
      <c r="A16" s="82" t="s">
        <v>631</v>
      </c>
      <c r="B16" s="64">
        <f>VLOOKUP($A16,'Return Data'!$B$7:$R$2843,3,0)</f>
        <v>44365</v>
      </c>
      <c r="C16" s="65">
        <f>VLOOKUP($A16,'Return Data'!$B$7:$R$2843,4,0)</f>
        <v>15.264099999999999</v>
      </c>
      <c r="D16" s="65">
        <f>VLOOKUP($A16,'Return Data'!$B$7:$R$2843,9,0)</f>
        <v>3.6444000000000001</v>
      </c>
      <c r="E16" s="66">
        <f t="shared" si="0"/>
        <v>9</v>
      </c>
      <c r="F16" s="65">
        <f>VLOOKUP($A16,'Return Data'!$B$7:$R$2843,10,0)</f>
        <v>9.5776000000000003</v>
      </c>
      <c r="G16" s="66">
        <f t="shared" si="1"/>
        <v>3</v>
      </c>
      <c r="H16" s="65">
        <f>VLOOKUP($A16,'Return Data'!$B$7:$R$2843,11,0)</f>
        <v>3.5011000000000001</v>
      </c>
      <c r="I16" s="66">
        <f t="shared" si="2"/>
        <v>8</v>
      </c>
      <c r="J16" s="65">
        <f>VLOOKUP($A16,'Return Data'!$B$7:$R$2843,12,0)</f>
        <v>6.2473000000000001</v>
      </c>
      <c r="K16" s="66">
        <f t="shared" si="3"/>
        <v>4</v>
      </c>
      <c r="L16" s="65">
        <f>VLOOKUP($A16,'Return Data'!$B$7:$R$2843,13,0)</f>
        <v>6.7516999999999996</v>
      </c>
      <c r="M16" s="66">
        <f t="shared" si="4"/>
        <v>6</v>
      </c>
      <c r="N16" s="65">
        <f>VLOOKUP($A16,'Return Data'!$B$7:$R$2843,17,0)</f>
        <v>8.5966000000000005</v>
      </c>
      <c r="O16" s="66">
        <f t="shared" si="5"/>
        <v>10</v>
      </c>
      <c r="P16" s="65">
        <f>VLOOKUP($A16,'Return Data'!$B$7:$R$2843,14,0)</f>
        <v>8.6569000000000003</v>
      </c>
      <c r="Q16" s="66">
        <f t="shared" si="7"/>
        <v>7</v>
      </c>
      <c r="R16" s="65">
        <f>VLOOKUP($A16,'Return Data'!$B$7:$R$2843,16,0)</f>
        <v>8.0912000000000006</v>
      </c>
      <c r="S16" s="67">
        <f t="shared" si="6"/>
        <v>8</v>
      </c>
    </row>
    <row r="17" spans="1:19" x14ac:dyDescent="0.3">
      <c r="A17" s="82" t="s">
        <v>632</v>
      </c>
      <c r="B17" s="64">
        <f>VLOOKUP($A17,'Return Data'!$B$7:$R$2843,3,0)</f>
        <v>44365</v>
      </c>
      <c r="C17" s="65">
        <f>VLOOKUP($A17,'Return Data'!$B$7:$R$2843,4,0)</f>
        <v>2512.0632999999998</v>
      </c>
      <c r="D17" s="65">
        <f>VLOOKUP($A17,'Return Data'!$B$7:$R$2843,9,0)</f>
        <v>3.4923999999999999</v>
      </c>
      <c r="E17" s="66">
        <f t="shared" si="0"/>
        <v>10</v>
      </c>
      <c r="F17" s="65">
        <f>VLOOKUP($A17,'Return Data'!$B$7:$R$2843,10,0)</f>
        <v>7.8941999999999997</v>
      </c>
      <c r="G17" s="66">
        <f t="shared" si="1"/>
        <v>13</v>
      </c>
      <c r="H17" s="65">
        <f>VLOOKUP($A17,'Return Data'!$B$7:$R$2843,11,0)</f>
        <v>3.2385000000000002</v>
      </c>
      <c r="I17" s="66">
        <f t="shared" si="2"/>
        <v>12</v>
      </c>
      <c r="J17" s="65">
        <f>VLOOKUP($A17,'Return Data'!$B$7:$R$2843,12,0)</f>
        <v>5.0709999999999997</v>
      </c>
      <c r="K17" s="66">
        <f t="shared" si="3"/>
        <v>13</v>
      </c>
      <c r="L17" s="65">
        <f>VLOOKUP($A17,'Return Data'!$B$7:$R$2843,13,0)</f>
        <v>5.9890999999999996</v>
      </c>
      <c r="M17" s="66">
        <f t="shared" si="4"/>
        <v>13</v>
      </c>
      <c r="N17" s="65">
        <f>VLOOKUP($A17,'Return Data'!$B$7:$R$2843,17,0)</f>
        <v>8.5187000000000008</v>
      </c>
      <c r="O17" s="66">
        <f t="shared" si="5"/>
        <v>11</v>
      </c>
      <c r="P17" s="65">
        <f>VLOOKUP($A17,'Return Data'!$B$7:$R$2843,14,0)</f>
        <v>8.8740000000000006</v>
      </c>
      <c r="Q17" s="66">
        <f t="shared" si="7"/>
        <v>5</v>
      </c>
      <c r="R17" s="65">
        <f>VLOOKUP($A17,'Return Data'!$B$7:$R$2843,16,0)</f>
        <v>6.8574000000000002</v>
      </c>
      <c r="S17" s="67">
        <f t="shared" si="6"/>
        <v>16</v>
      </c>
    </row>
    <row r="18" spans="1:19" x14ac:dyDescent="0.3">
      <c r="A18" s="82" t="s">
        <v>634</v>
      </c>
      <c r="B18" s="64">
        <f>VLOOKUP($A18,'Return Data'!$B$7:$R$2843,3,0)</f>
        <v>44365</v>
      </c>
      <c r="C18" s="65">
        <f>VLOOKUP($A18,'Return Data'!$B$7:$R$2843,4,0)</f>
        <v>2939</v>
      </c>
      <c r="D18" s="65">
        <f>VLOOKUP($A18,'Return Data'!$B$7:$R$2843,9,0)</f>
        <v>4.5921000000000003</v>
      </c>
      <c r="E18" s="66">
        <f t="shared" si="0"/>
        <v>6</v>
      </c>
      <c r="F18" s="65">
        <f>VLOOKUP($A18,'Return Data'!$B$7:$R$2843,10,0)</f>
        <v>8.7142999999999997</v>
      </c>
      <c r="G18" s="66">
        <f t="shared" si="1"/>
        <v>7</v>
      </c>
      <c r="H18" s="65">
        <f>VLOOKUP($A18,'Return Data'!$B$7:$R$2843,11,0)</f>
        <v>3.2822</v>
      </c>
      <c r="I18" s="66">
        <f t="shared" si="2"/>
        <v>11</v>
      </c>
      <c r="J18" s="65">
        <f>VLOOKUP($A18,'Return Data'!$B$7:$R$2843,12,0)</f>
        <v>5.3612000000000002</v>
      </c>
      <c r="K18" s="66">
        <f t="shared" si="3"/>
        <v>12</v>
      </c>
      <c r="L18" s="65">
        <f>VLOOKUP($A18,'Return Data'!$B$7:$R$2843,13,0)</f>
        <v>6.3318000000000003</v>
      </c>
      <c r="M18" s="66">
        <f t="shared" si="4"/>
        <v>9</v>
      </c>
      <c r="N18" s="65">
        <f>VLOOKUP($A18,'Return Data'!$B$7:$R$2843,17,0)</f>
        <v>8.0050000000000008</v>
      </c>
      <c r="O18" s="66">
        <f t="shared" si="5"/>
        <v>15</v>
      </c>
      <c r="P18" s="65">
        <f>VLOOKUP($A18,'Return Data'!$B$7:$R$2843,14,0)</f>
        <v>8.3528000000000002</v>
      </c>
      <c r="Q18" s="66">
        <f t="shared" si="7"/>
        <v>9</v>
      </c>
      <c r="R18" s="65">
        <f>VLOOKUP($A18,'Return Data'!$B$7:$R$2843,16,0)</f>
        <v>8.1555999999999997</v>
      </c>
      <c r="S18" s="67">
        <f t="shared" si="6"/>
        <v>7</v>
      </c>
    </row>
    <row r="19" spans="1:19" x14ac:dyDescent="0.3">
      <c r="A19" s="82" t="s">
        <v>637</v>
      </c>
      <c r="B19" s="64">
        <f>VLOOKUP($A19,'Return Data'!$B$7:$R$2843,3,0)</f>
        <v>44365</v>
      </c>
      <c r="C19" s="65">
        <f>VLOOKUP($A19,'Return Data'!$B$7:$R$2843,4,0)</f>
        <v>57.774900000000002</v>
      </c>
      <c r="D19" s="65">
        <f>VLOOKUP($A19,'Return Data'!$B$7:$R$2843,9,0)</f>
        <v>5.4665999999999997</v>
      </c>
      <c r="E19" s="66">
        <f t="shared" si="0"/>
        <v>1</v>
      </c>
      <c r="F19" s="65">
        <f>VLOOKUP($A19,'Return Data'!$B$7:$R$2843,10,0)</f>
        <v>12.3911</v>
      </c>
      <c r="G19" s="66">
        <f t="shared" si="1"/>
        <v>1</v>
      </c>
      <c r="H19" s="65">
        <f>VLOOKUP($A19,'Return Data'!$B$7:$R$2843,11,0)</f>
        <v>2.6964999999999999</v>
      </c>
      <c r="I19" s="66">
        <f t="shared" si="2"/>
        <v>15</v>
      </c>
      <c r="J19" s="65">
        <f>VLOOKUP($A19,'Return Data'!$B$7:$R$2843,12,0)</f>
        <v>5.0605000000000002</v>
      </c>
      <c r="K19" s="66">
        <f t="shared" si="3"/>
        <v>14</v>
      </c>
      <c r="L19" s="65">
        <f>VLOOKUP($A19,'Return Data'!$B$7:$R$2843,13,0)</f>
        <v>5.6196999999999999</v>
      </c>
      <c r="M19" s="66">
        <f t="shared" si="4"/>
        <v>14</v>
      </c>
      <c r="N19" s="65">
        <f>VLOOKUP($A19,'Return Data'!$B$7:$R$2843,17,0)</f>
        <v>9.4056999999999995</v>
      </c>
      <c r="O19" s="66">
        <f t="shared" si="5"/>
        <v>1</v>
      </c>
      <c r="P19" s="65">
        <f>VLOOKUP($A19,'Return Data'!$B$7:$R$2843,14,0)</f>
        <v>10.288399999999999</v>
      </c>
      <c r="Q19" s="66">
        <f t="shared" si="7"/>
        <v>1</v>
      </c>
      <c r="R19" s="65">
        <f>VLOOKUP($A19,'Return Data'!$B$7:$R$2843,16,0)</f>
        <v>7.5064000000000002</v>
      </c>
      <c r="S19" s="67">
        <f t="shared" si="6"/>
        <v>12</v>
      </c>
    </row>
    <row r="20" spans="1:19" x14ac:dyDescent="0.3">
      <c r="A20" s="116" t="s">
        <v>1775</v>
      </c>
      <c r="B20" s="64">
        <f>VLOOKUP($A20,'Return Data'!$B$7:$R$2843,3,0)</f>
        <v>44365</v>
      </c>
      <c r="C20" s="65">
        <f>VLOOKUP($A20,'Return Data'!$B$7:$R$2843,4,0)</f>
        <v>46.066400000000002</v>
      </c>
      <c r="D20" s="65">
        <f>VLOOKUP($A20,'Return Data'!$B$7:$R$2843,9,0)</f>
        <v>5.2062999999999997</v>
      </c>
      <c r="E20" s="66">
        <f t="shared" si="0"/>
        <v>2</v>
      </c>
      <c r="F20" s="65">
        <f>VLOOKUP($A20,'Return Data'!$B$7:$R$2843,10,0)</f>
        <v>8.5112000000000005</v>
      </c>
      <c r="G20" s="66">
        <f t="shared" si="1"/>
        <v>8</v>
      </c>
      <c r="H20" s="65">
        <f>VLOOKUP($A20,'Return Data'!$B$7:$R$2843,11,0)</f>
        <v>4.6772999999999998</v>
      </c>
      <c r="I20" s="66">
        <f t="shared" si="2"/>
        <v>1</v>
      </c>
      <c r="J20" s="65">
        <f>VLOOKUP($A20,'Return Data'!$B$7:$R$2843,12,0)</f>
        <v>6.6026999999999996</v>
      </c>
      <c r="K20" s="66">
        <f t="shared" si="3"/>
        <v>1</v>
      </c>
      <c r="L20" s="65">
        <f>VLOOKUP($A20,'Return Data'!$B$7:$R$2843,13,0)</f>
        <v>7.4004000000000003</v>
      </c>
      <c r="M20" s="66">
        <f t="shared" si="4"/>
        <v>2</v>
      </c>
      <c r="N20" s="65">
        <f>VLOOKUP($A20,'Return Data'!$B$7:$R$2843,17,0)</f>
        <v>8.0503999999999998</v>
      </c>
      <c r="O20" s="66">
        <f t="shared" si="5"/>
        <v>14</v>
      </c>
      <c r="P20" s="65">
        <f>VLOOKUP($A20,'Return Data'!$B$7:$R$2843,14,0)</f>
        <v>7.8613999999999997</v>
      </c>
      <c r="Q20" s="66">
        <f t="shared" si="7"/>
        <v>13</v>
      </c>
      <c r="R20" s="65">
        <f>VLOOKUP($A20,'Return Data'!$B$7:$R$2843,16,0)</f>
        <v>7.6304999999999996</v>
      </c>
      <c r="S20" s="67">
        <f t="shared" si="6"/>
        <v>10</v>
      </c>
    </row>
    <row r="21" spans="1:19" x14ac:dyDescent="0.3">
      <c r="A21" s="82" t="s">
        <v>638</v>
      </c>
      <c r="B21" s="64">
        <f>VLOOKUP($A21,'Return Data'!$B$7:$R$2843,3,0)</f>
        <v>44365</v>
      </c>
      <c r="C21" s="65">
        <f>VLOOKUP($A21,'Return Data'!$B$7:$R$2843,4,0)</f>
        <v>34.271299999999997</v>
      </c>
      <c r="D21" s="65">
        <f>VLOOKUP($A21,'Return Data'!$B$7:$R$2843,9,0)</f>
        <v>4.8330000000000002</v>
      </c>
      <c r="E21" s="66">
        <f t="shared" si="0"/>
        <v>4</v>
      </c>
      <c r="F21" s="65">
        <f>VLOOKUP($A21,'Return Data'!$B$7:$R$2843,10,0)</f>
        <v>8.7713000000000001</v>
      </c>
      <c r="G21" s="66">
        <f t="shared" si="1"/>
        <v>6</v>
      </c>
      <c r="H21" s="65">
        <f>VLOOKUP($A21,'Return Data'!$B$7:$R$2843,11,0)</f>
        <v>4.2445000000000004</v>
      </c>
      <c r="I21" s="66">
        <f t="shared" si="2"/>
        <v>2</v>
      </c>
      <c r="J21" s="65">
        <f>VLOOKUP($A21,'Return Data'!$B$7:$R$2843,12,0)</f>
        <v>5.8819999999999997</v>
      </c>
      <c r="K21" s="66">
        <f t="shared" si="3"/>
        <v>6</v>
      </c>
      <c r="L21" s="65">
        <f>VLOOKUP($A21,'Return Data'!$B$7:$R$2843,13,0)</f>
        <v>6.5202999999999998</v>
      </c>
      <c r="M21" s="66">
        <f t="shared" si="4"/>
        <v>8</v>
      </c>
      <c r="N21" s="65">
        <f>VLOOKUP($A21,'Return Data'!$B$7:$R$2843,17,0)</f>
        <v>7.9690000000000003</v>
      </c>
      <c r="O21" s="66">
        <f t="shared" si="5"/>
        <v>16</v>
      </c>
      <c r="P21" s="65">
        <f>VLOOKUP($A21,'Return Data'!$B$7:$R$2843,14,0)</f>
        <v>7.8958000000000004</v>
      </c>
      <c r="Q21" s="66">
        <f t="shared" si="7"/>
        <v>12</v>
      </c>
      <c r="R21" s="65">
        <f>VLOOKUP($A21,'Return Data'!$B$7:$R$2843,16,0)</f>
        <v>6.9253999999999998</v>
      </c>
      <c r="S21" s="67">
        <f t="shared" si="6"/>
        <v>15</v>
      </c>
    </row>
    <row r="22" spans="1:19" x14ac:dyDescent="0.3">
      <c r="A22" s="82" t="s">
        <v>641</v>
      </c>
      <c r="B22" s="64">
        <f>VLOOKUP($A22,'Return Data'!$B$7:$R$2843,3,0)</f>
        <v>44365</v>
      </c>
      <c r="C22" s="65">
        <f>VLOOKUP($A22,'Return Data'!$B$7:$R$2843,4,0)</f>
        <v>12.233599999999999</v>
      </c>
      <c r="D22" s="65">
        <f>VLOOKUP($A22,'Return Data'!$B$7:$R$2843,9,0)</f>
        <v>3.3589000000000002</v>
      </c>
      <c r="E22" s="66">
        <f t="shared" si="0"/>
        <v>12</v>
      </c>
      <c r="F22" s="65">
        <f>VLOOKUP($A22,'Return Data'!$B$7:$R$2843,10,0)</f>
        <v>7.9964000000000004</v>
      </c>
      <c r="G22" s="66">
        <f t="shared" si="1"/>
        <v>9</v>
      </c>
      <c r="H22" s="65">
        <f>VLOOKUP($A22,'Return Data'!$B$7:$R$2843,11,0)</f>
        <v>2.4323999999999999</v>
      </c>
      <c r="I22" s="66">
        <f t="shared" si="2"/>
        <v>17</v>
      </c>
      <c r="J22" s="65">
        <f>VLOOKUP($A22,'Return Data'!$B$7:$R$2843,12,0)</f>
        <v>4.9705000000000004</v>
      </c>
      <c r="K22" s="66">
        <f t="shared" si="3"/>
        <v>15</v>
      </c>
      <c r="L22" s="65">
        <f>VLOOKUP($A22,'Return Data'!$B$7:$R$2843,13,0)</f>
        <v>5.3268000000000004</v>
      </c>
      <c r="M22" s="66">
        <f t="shared" si="4"/>
        <v>15</v>
      </c>
      <c r="N22" s="65">
        <f>VLOOKUP($A22,'Return Data'!$B$7:$R$2843,17,0)</f>
        <v>8.3427000000000007</v>
      </c>
      <c r="O22" s="66">
        <f t="shared" si="5"/>
        <v>12</v>
      </c>
      <c r="P22" s="65"/>
      <c r="Q22" s="66"/>
      <c r="R22" s="65">
        <f>VLOOKUP($A22,'Return Data'!$B$7:$R$2843,16,0)</f>
        <v>8.8472000000000008</v>
      </c>
      <c r="S22" s="67">
        <f t="shared" si="6"/>
        <v>5</v>
      </c>
    </row>
    <row r="23" spans="1:19" x14ac:dyDescent="0.3">
      <c r="A23" s="82" t="s">
        <v>642</v>
      </c>
      <c r="B23" s="64">
        <f>VLOOKUP($A23,'Return Data'!$B$7:$R$2843,3,0)</f>
        <v>44365</v>
      </c>
      <c r="C23" s="65">
        <f>VLOOKUP($A23,'Return Data'!$B$7:$R$2843,4,0)</f>
        <v>31.686399999999999</v>
      </c>
      <c r="D23" s="65">
        <f>VLOOKUP($A23,'Return Data'!$B$7:$R$2843,9,0)</f>
        <v>3.3574999999999999</v>
      </c>
      <c r="E23" s="66">
        <f t="shared" si="0"/>
        <v>13</v>
      </c>
      <c r="F23" s="65">
        <f>VLOOKUP($A23,'Return Data'!$B$7:$R$2843,10,0)</f>
        <v>7.9295</v>
      </c>
      <c r="G23" s="66">
        <f t="shared" si="1"/>
        <v>11</v>
      </c>
      <c r="H23" s="65">
        <f>VLOOKUP($A23,'Return Data'!$B$7:$R$2843,11,0)</f>
        <v>3.74</v>
      </c>
      <c r="I23" s="66">
        <f t="shared" si="2"/>
        <v>6</v>
      </c>
      <c r="J23" s="65">
        <f>VLOOKUP($A23,'Return Data'!$B$7:$R$2843,12,0)</f>
        <v>5.6539000000000001</v>
      </c>
      <c r="K23" s="66">
        <f t="shared" si="3"/>
        <v>9</v>
      </c>
      <c r="L23" s="65">
        <f>VLOOKUP($A23,'Return Data'!$B$7:$R$2843,13,0)</f>
        <v>6.1879999999999997</v>
      </c>
      <c r="M23" s="66">
        <f t="shared" si="4"/>
        <v>10</v>
      </c>
      <c r="N23" s="65">
        <f>VLOOKUP($A23,'Return Data'!$B$7:$R$2843,17,0)</f>
        <v>9.2128999999999994</v>
      </c>
      <c r="O23" s="66">
        <f t="shared" si="5"/>
        <v>4</v>
      </c>
      <c r="P23" s="65">
        <f>VLOOKUP($A23,'Return Data'!$B$7:$R$2843,14,0)</f>
        <v>9.5768000000000004</v>
      </c>
      <c r="Q23" s="66">
        <f>RANK(P23,P$8:P$26,0)</f>
        <v>2</v>
      </c>
      <c r="R23" s="65">
        <f>VLOOKUP($A23,'Return Data'!$B$7:$R$2843,16,0)</f>
        <v>7.2504</v>
      </c>
      <c r="S23" s="67">
        <f t="shared" si="6"/>
        <v>14</v>
      </c>
    </row>
    <row r="24" spans="1:19" x14ac:dyDescent="0.3">
      <c r="A24" s="82" t="s">
        <v>645</v>
      </c>
      <c r="B24" s="64">
        <f>VLOOKUP($A24,'Return Data'!$B$7:$R$2843,3,0)</f>
        <v>44365</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-10.918200000000001</v>
      </c>
      <c r="S24" s="67">
        <f t="shared" si="6"/>
        <v>19</v>
      </c>
    </row>
    <row r="25" spans="1:19" x14ac:dyDescent="0.3">
      <c r="A25" s="82" t="s">
        <v>647</v>
      </c>
      <c r="B25" s="64">
        <f>VLOOKUP($A25,'Return Data'!$B$7:$R$2843,3,0)</f>
        <v>44365</v>
      </c>
      <c r="C25" s="65">
        <f>VLOOKUP($A25,'Return Data'!$B$7:$R$2843,4,0)</f>
        <v>12.174899999999999</v>
      </c>
      <c r="D25" s="65">
        <f>VLOOKUP($A25,'Return Data'!$B$7:$R$2843,9,0)</f>
        <v>2.8014999999999999</v>
      </c>
      <c r="E25" s="66">
        <f t="shared" si="0"/>
        <v>17</v>
      </c>
      <c r="F25" s="65">
        <f>VLOOKUP($A25,'Return Data'!$B$7:$R$2843,10,0)</f>
        <v>9.5303000000000004</v>
      </c>
      <c r="G25" s="66">
        <f t="shared" si="1"/>
        <v>4</v>
      </c>
      <c r="H25" s="65">
        <f>VLOOKUP($A25,'Return Data'!$B$7:$R$2843,11,0)</f>
        <v>2.5287000000000002</v>
      </c>
      <c r="I25" s="66">
        <f t="shared" si="2"/>
        <v>16</v>
      </c>
      <c r="J25" s="65">
        <f>VLOOKUP($A25,'Return Data'!$B$7:$R$2843,12,0)</f>
        <v>5.3924000000000003</v>
      </c>
      <c r="K25" s="66">
        <f t="shared" si="3"/>
        <v>11</v>
      </c>
      <c r="L25" s="65">
        <f>VLOOKUP($A25,'Return Data'!$B$7:$R$2843,13,0)</f>
        <v>6.0605000000000002</v>
      </c>
      <c r="M25" s="66">
        <f t="shared" si="4"/>
        <v>12</v>
      </c>
      <c r="N25" s="65">
        <f>VLOOKUP($A25,'Return Data'!$B$7:$R$2843,17,0)</f>
        <v>8.9041999999999994</v>
      </c>
      <c r="O25" s="66">
        <f>RANK(N25,N$8:N$26,0)</f>
        <v>8</v>
      </c>
      <c r="P25" s="65">
        <f>VLOOKUP($A25,'Return Data'!$B$7:$R$2843,14,0)</f>
        <v>6.5936000000000003</v>
      </c>
      <c r="Q25" s="66">
        <f>RANK(P25,P$8:P$26,0)</f>
        <v>14</v>
      </c>
      <c r="R25" s="65">
        <f>VLOOKUP($A25,'Return Data'!$B$7:$R$2843,16,0)</f>
        <v>6.6234000000000002</v>
      </c>
      <c r="S25" s="67">
        <f t="shared" si="6"/>
        <v>17</v>
      </c>
    </row>
    <row r="26" spans="1:19" x14ac:dyDescent="0.3">
      <c r="A26" s="82" t="s">
        <v>649</v>
      </c>
      <c r="B26" s="64">
        <f>VLOOKUP($A26,'Return Data'!$B$7:$R$2843,3,0)</f>
        <v>44365</v>
      </c>
      <c r="C26" s="65">
        <f>VLOOKUP($A26,'Return Data'!$B$7:$R$2843,4,0)</f>
        <v>12.8652</v>
      </c>
      <c r="D26" s="65">
        <f>VLOOKUP($A26,'Return Data'!$B$7:$R$2843,9,0)</f>
        <v>3.3959999999999999</v>
      </c>
      <c r="E26" s="66">
        <f t="shared" si="0"/>
        <v>11</v>
      </c>
      <c r="F26" s="65">
        <f>VLOOKUP($A26,'Return Data'!$B$7:$R$2843,10,0)</f>
        <v>7.9200999999999997</v>
      </c>
      <c r="G26" s="66">
        <f t="shared" si="1"/>
        <v>12</v>
      </c>
      <c r="H26" s="65">
        <f>VLOOKUP($A26,'Return Data'!$B$7:$R$2843,11,0)</f>
        <v>3.1379999999999999</v>
      </c>
      <c r="I26" s="66">
        <f t="shared" si="2"/>
        <v>13</v>
      </c>
      <c r="J26" s="65">
        <f>VLOOKUP($A26,'Return Data'!$B$7:$R$2843,12,0)</f>
        <v>5.4489999999999998</v>
      </c>
      <c r="K26" s="66">
        <f t="shared" si="3"/>
        <v>10</v>
      </c>
      <c r="L26" s="65">
        <f>VLOOKUP($A26,'Return Data'!$B$7:$R$2843,13,0)</f>
        <v>6.1624999999999996</v>
      </c>
      <c r="M26" s="66">
        <f t="shared" si="4"/>
        <v>11</v>
      </c>
      <c r="N26" s="65">
        <f>VLOOKUP($A26,'Return Data'!$B$7:$R$2843,17,0)</f>
        <v>9.0701000000000001</v>
      </c>
      <c r="O26" s="66">
        <f>RANK(N26,N$8:N$26,0)</f>
        <v>6</v>
      </c>
      <c r="P26" s="65"/>
      <c r="Q26" s="66"/>
      <c r="R26" s="65">
        <f>VLOOKUP($A26,'Return Data'!$B$7:$R$2843,16,0)</f>
        <v>9.1986000000000008</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3.6873105263157893</v>
      </c>
      <c r="E28" s="88"/>
      <c r="F28" s="89">
        <f>AVERAGE(F8:F26)</f>
        <v>7.9219736842105251</v>
      </c>
      <c r="G28" s="88"/>
      <c r="H28" s="89">
        <f>AVERAGE(H8:H26)</f>
        <v>3.1800210526315795</v>
      </c>
      <c r="I28" s="88"/>
      <c r="J28" s="89">
        <f>AVERAGE(J8:J26)</f>
        <v>5.2500210526315794</v>
      </c>
      <c r="K28" s="88"/>
      <c r="L28" s="89">
        <f>AVERAGE(L8:L26)</f>
        <v>5.1774105263157892</v>
      </c>
      <c r="M28" s="88"/>
      <c r="N28" s="89">
        <f>AVERAGE(N8:N26)</f>
        <v>8.5736777777777764</v>
      </c>
      <c r="O28" s="88"/>
      <c r="P28" s="89">
        <f>AVERAGE(P8:P26)</f>
        <v>8.3487466666666652</v>
      </c>
      <c r="Q28" s="88"/>
      <c r="R28" s="89">
        <f>AVERAGE(R8:R26)</f>
        <v>6.9398842105263157</v>
      </c>
      <c r="S28" s="90"/>
    </row>
    <row r="29" spans="1:19" x14ac:dyDescent="0.3">
      <c r="A29" s="87" t="s">
        <v>28</v>
      </c>
      <c r="B29" s="88"/>
      <c r="C29" s="88"/>
      <c r="D29" s="89">
        <f>MIN(D8:D26)</f>
        <v>0</v>
      </c>
      <c r="E29" s="88"/>
      <c r="F29" s="89">
        <f>MIN(F8:F26)</f>
        <v>0</v>
      </c>
      <c r="G29" s="88"/>
      <c r="H29" s="89">
        <f>MIN(H8:H26)</f>
        <v>0</v>
      </c>
      <c r="I29" s="88"/>
      <c r="J29" s="89">
        <f>MIN(J8:J26)</f>
        <v>0</v>
      </c>
      <c r="K29" s="88"/>
      <c r="L29" s="89">
        <f>MIN(L8:L26)</f>
        <v>-15.1547</v>
      </c>
      <c r="M29" s="88"/>
      <c r="N29" s="89">
        <f>MIN(N8:N26)</f>
        <v>7.2846000000000002</v>
      </c>
      <c r="O29" s="88"/>
      <c r="P29" s="89">
        <f>MIN(P8:P26)</f>
        <v>5.1440999999999999</v>
      </c>
      <c r="Q29" s="88"/>
      <c r="R29" s="89">
        <f>MIN(R8:R26)</f>
        <v>-10.918200000000001</v>
      </c>
      <c r="S29" s="90"/>
    </row>
    <row r="30" spans="1:19" ht="15" thickBot="1" x14ac:dyDescent="0.35">
      <c r="A30" s="91" t="s">
        <v>29</v>
      </c>
      <c r="B30" s="92"/>
      <c r="C30" s="92"/>
      <c r="D30" s="93">
        <f>MAX(D8:D26)</f>
        <v>5.4665999999999997</v>
      </c>
      <c r="E30" s="92"/>
      <c r="F30" s="93">
        <f>MAX(F8:F26)</f>
        <v>12.3911</v>
      </c>
      <c r="G30" s="92"/>
      <c r="H30" s="93">
        <f>MAX(H8:H26)</f>
        <v>4.6772999999999998</v>
      </c>
      <c r="I30" s="92"/>
      <c r="J30" s="93">
        <f>MAX(J8:J26)</f>
        <v>6.6026999999999996</v>
      </c>
      <c r="K30" s="92"/>
      <c r="L30" s="93">
        <f>MAX(L8:L26)</f>
        <v>7.5072000000000001</v>
      </c>
      <c r="M30" s="92"/>
      <c r="N30" s="93">
        <f>MAX(N8:N26)</f>
        <v>9.4056999999999995</v>
      </c>
      <c r="O30" s="92"/>
      <c r="P30" s="93">
        <f>MAX(P8:P26)</f>
        <v>10.288399999999999</v>
      </c>
      <c r="Q30" s="92"/>
      <c r="R30" s="93">
        <f>MAX(R8:R26)</f>
        <v>9.3741000000000003</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44365</v>
      </c>
      <c r="C8" s="65">
        <f>VLOOKUP($A8,'Return Data'!$B$7:$R$2843,4,0)</f>
        <v>301.86</v>
      </c>
      <c r="D8" s="65">
        <f>VLOOKUP($A8,'Return Data'!$B$7:$R$2843,10,0)</f>
        <v>8.3800000000000008</v>
      </c>
      <c r="E8" s="66">
        <f t="shared" ref="E8:E36" si="0">RANK(D8,D$8:D$36,0)</f>
        <v>19</v>
      </c>
      <c r="F8" s="65">
        <f>VLOOKUP($A8,'Return Data'!$B$7:$R$2843,11,0)</f>
        <v>15.4384</v>
      </c>
      <c r="G8" s="66">
        <f t="shared" ref="G8:G36" si="1">RANK(F8,F$8:F$36,0)</f>
        <v>13</v>
      </c>
      <c r="H8" s="65">
        <f>VLOOKUP($A8,'Return Data'!$B$7:$R$2843,12,0)</f>
        <v>37.659599999999998</v>
      </c>
      <c r="I8" s="66">
        <f t="shared" ref="I8:I36" si="2">RANK(H8,H$8:H$36,0)</f>
        <v>9</v>
      </c>
      <c r="J8" s="65">
        <f>VLOOKUP($A8,'Return Data'!$B$7:$R$2843,13,0)</f>
        <v>56.525799999999997</v>
      </c>
      <c r="K8" s="66">
        <f t="shared" ref="K8:K36" si="3">RANK(J8,J$8:J$36,0)</f>
        <v>8</v>
      </c>
      <c r="L8" s="65">
        <f>VLOOKUP($A8,'Return Data'!$B$7:$R$2843,17,0)</f>
        <v>16.0931</v>
      </c>
      <c r="M8" s="66">
        <f t="shared" ref="M8:M36" si="4">RANK(L8,L$8:L$36,0)</f>
        <v>18</v>
      </c>
      <c r="N8" s="65">
        <f>VLOOKUP($A8,'Return Data'!$B$7:$R$2843,14,0)</f>
        <v>11.607100000000001</v>
      </c>
      <c r="O8" s="66">
        <f t="shared" ref="O8:O26" si="5">RANK(N8,N$8:N$36,0)</f>
        <v>22</v>
      </c>
      <c r="P8" s="65">
        <f>VLOOKUP($A8,'Return Data'!$B$7:$R$2843,15,0)</f>
        <v>12.673</v>
      </c>
      <c r="Q8" s="66">
        <f t="shared" ref="Q8:Q26" si="6">RANK(P8,P$8:P$36,0)</f>
        <v>19</v>
      </c>
      <c r="R8" s="65">
        <f>VLOOKUP($A8,'Return Data'!$B$7:$R$2843,16,0)</f>
        <v>19.854900000000001</v>
      </c>
      <c r="S8" s="67">
        <f t="shared" ref="S8:S36" si="7">RANK(R8,R$8:R$36,0)</f>
        <v>4</v>
      </c>
    </row>
    <row r="9" spans="1:20" x14ac:dyDescent="0.3">
      <c r="A9" s="63" t="s">
        <v>953</v>
      </c>
      <c r="B9" s="64">
        <f>VLOOKUP($A9,'Return Data'!$B$7:$R$2843,3,0)</f>
        <v>44365</v>
      </c>
      <c r="C9" s="65">
        <f>VLOOKUP($A9,'Return Data'!$B$7:$R$2843,4,0)</f>
        <v>41.7</v>
      </c>
      <c r="D9" s="65">
        <f>VLOOKUP($A9,'Return Data'!$B$7:$R$2843,10,0)</f>
        <v>8.4243000000000006</v>
      </c>
      <c r="E9" s="66">
        <f t="shared" si="0"/>
        <v>17</v>
      </c>
      <c r="F9" s="65">
        <f>VLOOKUP($A9,'Return Data'!$B$7:$R$2843,11,0)</f>
        <v>10.9633</v>
      </c>
      <c r="G9" s="66">
        <f t="shared" si="1"/>
        <v>27</v>
      </c>
      <c r="H9" s="65">
        <f>VLOOKUP($A9,'Return Data'!$B$7:$R$2843,12,0)</f>
        <v>33.354700000000001</v>
      </c>
      <c r="I9" s="66">
        <f t="shared" si="2"/>
        <v>21</v>
      </c>
      <c r="J9" s="65">
        <f>VLOOKUP($A9,'Return Data'!$B$7:$R$2843,13,0)</f>
        <v>48.557200000000002</v>
      </c>
      <c r="K9" s="66">
        <f t="shared" si="3"/>
        <v>22</v>
      </c>
      <c r="L9" s="65">
        <f>VLOOKUP($A9,'Return Data'!$B$7:$R$2843,17,0)</f>
        <v>18.6844</v>
      </c>
      <c r="M9" s="66">
        <f t="shared" si="4"/>
        <v>6</v>
      </c>
      <c r="N9" s="65">
        <f>VLOOKUP($A9,'Return Data'!$B$7:$R$2843,14,0)</f>
        <v>15.532999999999999</v>
      </c>
      <c r="O9" s="66">
        <f t="shared" si="5"/>
        <v>2</v>
      </c>
      <c r="P9" s="65">
        <f>VLOOKUP($A9,'Return Data'!$B$7:$R$2843,15,0)</f>
        <v>16.554300000000001</v>
      </c>
      <c r="Q9" s="66">
        <f t="shared" si="6"/>
        <v>2</v>
      </c>
      <c r="R9" s="65">
        <f>VLOOKUP($A9,'Return Data'!$B$7:$R$2843,16,0)</f>
        <v>13.272600000000001</v>
      </c>
      <c r="S9" s="67">
        <f t="shared" si="7"/>
        <v>16</v>
      </c>
    </row>
    <row r="10" spans="1:20" x14ac:dyDescent="0.3">
      <c r="A10" s="63" t="s">
        <v>954</v>
      </c>
      <c r="B10" s="64">
        <f>VLOOKUP($A10,'Return Data'!$B$7:$R$2843,3,0)</f>
        <v>44365</v>
      </c>
      <c r="C10" s="65">
        <f>VLOOKUP($A10,'Return Data'!$B$7:$R$2843,4,0)</f>
        <v>19.72</v>
      </c>
      <c r="D10" s="65">
        <f>VLOOKUP($A10,'Return Data'!$B$7:$R$2843,10,0)</f>
        <v>6.8255999999999997</v>
      </c>
      <c r="E10" s="66">
        <f t="shared" si="0"/>
        <v>26</v>
      </c>
      <c r="F10" s="65">
        <f>VLOOKUP($A10,'Return Data'!$B$7:$R$2843,11,0)</f>
        <v>13.2682</v>
      </c>
      <c r="G10" s="66">
        <f t="shared" si="1"/>
        <v>20</v>
      </c>
      <c r="H10" s="65">
        <f>VLOOKUP($A10,'Return Data'!$B$7:$R$2843,12,0)</f>
        <v>34.423999999999999</v>
      </c>
      <c r="I10" s="66">
        <f t="shared" si="2"/>
        <v>19</v>
      </c>
      <c r="J10" s="65">
        <f>VLOOKUP($A10,'Return Data'!$B$7:$R$2843,13,0)</f>
        <v>49.507199999999997</v>
      </c>
      <c r="K10" s="66">
        <f t="shared" si="3"/>
        <v>21</v>
      </c>
      <c r="L10" s="65">
        <f>VLOOKUP($A10,'Return Data'!$B$7:$R$2843,17,0)</f>
        <v>16.354399999999998</v>
      </c>
      <c r="M10" s="66">
        <f t="shared" si="4"/>
        <v>15</v>
      </c>
      <c r="N10" s="65">
        <f>VLOOKUP($A10,'Return Data'!$B$7:$R$2843,14,0)</f>
        <v>12.569100000000001</v>
      </c>
      <c r="O10" s="66">
        <f t="shared" si="5"/>
        <v>10</v>
      </c>
      <c r="P10" s="65">
        <f>VLOOKUP($A10,'Return Data'!$B$7:$R$2843,15,0)</f>
        <v>13.0763</v>
      </c>
      <c r="Q10" s="66">
        <f t="shared" si="6"/>
        <v>13</v>
      </c>
      <c r="R10" s="65">
        <f>VLOOKUP($A10,'Return Data'!$B$7:$R$2843,16,0)</f>
        <v>6.3693</v>
      </c>
      <c r="S10" s="67">
        <f t="shared" si="7"/>
        <v>29</v>
      </c>
    </row>
    <row r="11" spans="1:20" x14ac:dyDescent="0.3">
      <c r="A11" s="63" t="s">
        <v>956</v>
      </c>
      <c r="B11" s="64">
        <f>VLOOKUP($A11,'Return Data'!$B$7:$R$2843,3,0)</f>
        <v>44365</v>
      </c>
      <c r="C11" s="65">
        <f>VLOOKUP($A11,'Return Data'!$B$7:$R$2843,4,0)</f>
        <v>125.44</v>
      </c>
      <c r="D11" s="65">
        <f>VLOOKUP($A11,'Return Data'!$B$7:$R$2843,10,0)</f>
        <v>7.0673000000000004</v>
      </c>
      <c r="E11" s="66">
        <f t="shared" si="0"/>
        <v>24</v>
      </c>
      <c r="F11" s="65">
        <f>VLOOKUP($A11,'Return Data'!$B$7:$R$2843,11,0)</f>
        <v>12.5123</v>
      </c>
      <c r="G11" s="66">
        <f t="shared" si="1"/>
        <v>24</v>
      </c>
      <c r="H11" s="65">
        <f>VLOOKUP($A11,'Return Data'!$B$7:$R$2843,12,0)</f>
        <v>32.167299999999997</v>
      </c>
      <c r="I11" s="66">
        <f t="shared" si="2"/>
        <v>24</v>
      </c>
      <c r="J11" s="65">
        <f>VLOOKUP($A11,'Return Data'!$B$7:$R$2843,13,0)</f>
        <v>46.7821</v>
      </c>
      <c r="K11" s="66">
        <f t="shared" si="3"/>
        <v>27</v>
      </c>
      <c r="L11" s="65">
        <f>VLOOKUP($A11,'Return Data'!$B$7:$R$2843,17,0)</f>
        <v>17.7575</v>
      </c>
      <c r="M11" s="66">
        <f t="shared" si="4"/>
        <v>8</v>
      </c>
      <c r="N11" s="65">
        <f>VLOOKUP($A11,'Return Data'!$B$7:$R$2843,14,0)</f>
        <v>14.2469</v>
      </c>
      <c r="O11" s="66">
        <f t="shared" si="5"/>
        <v>4</v>
      </c>
      <c r="P11" s="65">
        <f>VLOOKUP($A11,'Return Data'!$B$7:$R$2843,15,0)</f>
        <v>13.3308</v>
      </c>
      <c r="Q11" s="66">
        <f t="shared" si="6"/>
        <v>11</v>
      </c>
      <c r="R11" s="65">
        <f>VLOOKUP($A11,'Return Data'!$B$7:$R$2843,16,0)</f>
        <v>16.304600000000001</v>
      </c>
      <c r="S11" s="67">
        <f t="shared" si="7"/>
        <v>10</v>
      </c>
    </row>
    <row r="12" spans="1:20" x14ac:dyDescent="0.3">
      <c r="A12" s="63" t="s">
        <v>959</v>
      </c>
      <c r="B12" s="64">
        <f>VLOOKUP($A12,'Return Data'!$B$7:$R$2843,3,0)</f>
        <v>44365</v>
      </c>
      <c r="C12" s="65">
        <f>VLOOKUP($A12,'Return Data'!$B$7:$R$2843,4,0)</f>
        <v>37.659999999999997</v>
      </c>
      <c r="D12" s="65">
        <f>VLOOKUP($A12,'Return Data'!$B$7:$R$2843,10,0)</f>
        <v>8.6242000000000001</v>
      </c>
      <c r="E12" s="66">
        <f t="shared" si="0"/>
        <v>12</v>
      </c>
      <c r="F12" s="65">
        <f>VLOOKUP($A12,'Return Data'!$B$7:$R$2843,11,0)</f>
        <v>14.9222</v>
      </c>
      <c r="G12" s="66">
        <f t="shared" si="1"/>
        <v>15</v>
      </c>
      <c r="H12" s="65">
        <f>VLOOKUP($A12,'Return Data'!$B$7:$R$2843,12,0)</f>
        <v>35.321599999999997</v>
      </c>
      <c r="I12" s="66">
        <f t="shared" si="2"/>
        <v>15</v>
      </c>
      <c r="J12" s="65">
        <f>VLOOKUP($A12,'Return Data'!$B$7:$R$2843,13,0)</f>
        <v>53.213999999999999</v>
      </c>
      <c r="K12" s="66">
        <f t="shared" si="3"/>
        <v>14</v>
      </c>
      <c r="L12" s="65">
        <f>VLOOKUP($A12,'Return Data'!$B$7:$R$2843,17,0)</f>
        <v>22.408100000000001</v>
      </c>
      <c r="M12" s="66">
        <f t="shared" si="4"/>
        <v>1</v>
      </c>
      <c r="N12" s="65">
        <f>VLOOKUP($A12,'Return Data'!$B$7:$R$2843,14,0)</f>
        <v>17.4404</v>
      </c>
      <c r="O12" s="66">
        <f t="shared" si="5"/>
        <v>1</v>
      </c>
      <c r="P12" s="65">
        <f>VLOOKUP($A12,'Return Data'!$B$7:$R$2843,15,0)</f>
        <v>16.989599999999999</v>
      </c>
      <c r="Q12" s="66">
        <f t="shared" si="6"/>
        <v>1</v>
      </c>
      <c r="R12" s="65">
        <f>VLOOKUP($A12,'Return Data'!$B$7:$R$2843,16,0)</f>
        <v>13.017799999999999</v>
      </c>
      <c r="S12" s="67">
        <f t="shared" si="7"/>
        <v>17</v>
      </c>
    </row>
    <row r="13" spans="1:20" x14ac:dyDescent="0.3">
      <c r="A13" s="63" t="s">
        <v>961</v>
      </c>
      <c r="B13" s="64">
        <f>VLOOKUP($A13,'Return Data'!$B$7:$R$2843,3,0)</f>
        <v>44365</v>
      </c>
      <c r="C13" s="65">
        <f>VLOOKUP($A13,'Return Data'!$B$7:$R$2843,4,0)</f>
        <v>272.524</v>
      </c>
      <c r="D13" s="65">
        <f>VLOOKUP($A13,'Return Data'!$B$7:$R$2843,10,0)</f>
        <v>9.8643000000000001</v>
      </c>
      <c r="E13" s="66">
        <f t="shared" si="0"/>
        <v>3</v>
      </c>
      <c r="F13" s="65">
        <f>VLOOKUP($A13,'Return Data'!$B$7:$R$2843,11,0)</f>
        <v>14.726699999999999</v>
      </c>
      <c r="G13" s="66">
        <f t="shared" si="1"/>
        <v>16</v>
      </c>
      <c r="H13" s="65">
        <f>VLOOKUP($A13,'Return Data'!$B$7:$R$2843,12,0)</f>
        <v>35.029200000000003</v>
      </c>
      <c r="I13" s="66">
        <f t="shared" si="2"/>
        <v>17</v>
      </c>
      <c r="J13" s="65">
        <f>VLOOKUP($A13,'Return Data'!$B$7:$R$2843,13,0)</f>
        <v>50.689</v>
      </c>
      <c r="K13" s="66">
        <f t="shared" si="3"/>
        <v>20</v>
      </c>
      <c r="L13" s="65">
        <f>VLOOKUP($A13,'Return Data'!$B$7:$R$2843,17,0)</f>
        <v>14.3276</v>
      </c>
      <c r="M13" s="66">
        <f t="shared" si="4"/>
        <v>25</v>
      </c>
      <c r="N13" s="65">
        <f>VLOOKUP($A13,'Return Data'!$B$7:$R$2843,14,0)</f>
        <v>10.608499999999999</v>
      </c>
      <c r="O13" s="66">
        <f t="shared" si="5"/>
        <v>25</v>
      </c>
      <c r="P13" s="65">
        <f>VLOOKUP($A13,'Return Data'!$B$7:$R$2843,15,0)</f>
        <v>11.873799999999999</v>
      </c>
      <c r="Q13" s="66">
        <f t="shared" si="6"/>
        <v>24</v>
      </c>
      <c r="R13" s="65">
        <f>VLOOKUP($A13,'Return Data'!$B$7:$R$2843,16,0)</f>
        <v>19.809200000000001</v>
      </c>
      <c r="S13" s="67">
        <f t="shared" si="7"/>
        <v>5</v>
      </c>
    </row>
    <row r="14" spans="1:20" x14ac:dyDescent="0.3">
      <c r="A14" s="63" t="s">
        <v>962</v>
      </c>
      <c r="B14" s="64">
        <f>VLOOKUP($A14,'Return Data'!$B$7:$R$2843,3,0)</f>
        <v>44365</v>
      </c>
      <c r="C14" s="65">
        <f>VLOOKUP($A14,'Return Data'!$B$7:$R$2843,4,0)</f>
        <v>49.04</v>
      </c>
      <c r="D14" s="65">
        <f>VLOOKUP($A14,'Return Data'!$B$7:$R$2843,10,0)</f>
        <v>7.6383000000000001</v>
      </c>
      <c r="E14" s="66">
        <f t="shared" si="0"/>
        <v>21</v>
      </c>
      <c r="F14" s="65">
        <f>VLOOKUP($A14,'Return Data'!$B$7:$R$2843,11,0)</f>
        <v>13.177899999999999</v>
      </c>
      <c r="G14" s="66">
        <f t="shared" si="1"/>
        <v>21</v>
      </c>
      <c r="H14" s="65">
        <f>VLOOKUP($A14,'Return Data'!$B$7:$R$2843,12,0)</f>
        <v>33.043999999999997</v>
      </c>
      <c r="I14" s="66">
        <f t="shared" si="2"/>
        <v>22</v>
      </c>
      <c r="J14" s="65">
        <f>VLOOKUP($A14,'Return Data'!$B$7:$R$2843,13,0)</f>
        <v>52.440199999999997</v>
      </c>
      <c r="K14" s="66">
        <f t="shared" si="3"/>
        <v>17</v>
      </c>
      <c r="L14" s="65">
        <f>VLOOKUP($A14,'Return Data'!$B$7:$R$2843,17,0)</f>
        <v>16.7058</v>
      </c>
      <c r="M14" s="66">
        <f t="shared" si="4"/>
        <v>11</v>
      </c>
      <c r="N14" s="65">
        <f>VLOOKUP($A14,'Return Data'!$B$7:$R$2843,14,0)</f>
        <v>12.490500000000001</v>
      </c>
      <c r="O14" s="66">
        <f t="shared" si="5"/>
        <v>13</v>
      </c>
      <c r="P14" s="65">
        <f>VLOOKUP($A14,'Return Data'!$B$7:$R$2843,15,0)</f>
        <v>14.1722</v>
      </c>
      <c r="Q14" s="66">
        <f t="shared" si="6"/>
        <v>6</v>
      </c>
      <c r="R14" s="65">
        <f>VLOOKUP($A14,'Return Data'!$B$7:$R$2843,16,0)</f>
        <v>14.0587</v>
      </c>
      <c r="S14" s="67">
        <f t="shared" si="7"/>
        <v>14</v>
      </c>
    </row>
    <row r="15" spans="1:20" x14ac:dyDescent="0.3">
      <c r="A15" s="63" t="s">
        <v>964</v>
      </c>
      <c r="B15" s="64">
        <f>VLOOKUP($A15,'Return Data'!$B$7:$R$2843,3,0)</f>
        <v>44365</v>
      </c>
      <c r="C15" s="65">
        <f>VLOOKUP($A15,'Return Data'!$B$7:$R$2843,4,0)</f>
        <v>1551.5696697906301</v>
      </c>
      <c r="D15" s="65">
        <f>VLOOKUP($A15,'Return Data'!$B$7:$R$2843,10,0)</f>
        <v>9.1456999999999997</v>
      </c>
      <c r="E15" s="66">
        <f t="shared" si="0"/>
        <v>8</v>
      </c>
      <c r="F15" s="65">
        <f>VLOOKUP($A15,'Return Data'!$B$7:$R$2843,11,0)</f>
        <v>21.8505</v>
      </c>
      <c r="G15" s="66">
        <f t="shared" si="1"/>
        <v>1</v>
      </c>
      <c r="H15" s="65">
        <f>VLOOKUP($A15,'Return Data'!$B$7:$R$2843,12,0)</f>
        <v>49.905700000000003</v>
      </c>
      <c r="I15" s="66">
        <f t="shared" si="2"/>
        <v>1</v>
      </c>
      <c r="J15" s="65">
        <f>VLOOKUP($A15,'Return Data'!$B$7:$R$2843,13,0)</f>
        <v>61.094000000000001</v>
      </c>
      <c r="K15" s="66">
        <f t="shared" si="3"/>
        <v>1</v>
      </c>
      <c r="L15" s="65">
        <f>VLOOKUP($A15,'Return Data'!$B$7:$R$2843,17,0)</f>
        <v>18.786999999999999</v>
      </c>
      <c r="M15" s="66">
        <f t="shared" si="4"/>
        <v>5</v>
      </c>
      <c r="N15" s="65">
        <f>VLOOKUP($A15,'Return Data'!$B$7:$R$2843,14,0)</f>
        <v>12.318300000000001</v>
      </c>
      <c r="O15" s="66">
        <f t="shared" si="5"/>
        <v>16</v>
      </c>
      <c r="P15" s="65">
        <f>VLOOKUP($A15,'Return Data'!$B$7:$R$2843,15,0)</f>
        <v>12.1614</v>
      </c>
      <c r="Q15" s="66">
        <f t="shared" si="6"/>
        <v>23</v>
      </c>
      <c r="R15" s="65">
        <f>VLOOKUP($A15,'Return Data'!$B$7:$R$2843,16,0)</f>
        <v>20.082100000000001</v>
      </c>
      <c r="S15" s="67">
        <f t="shared" si="7"/>
        <v>1</v>
      </c>
    </row>
    <row r="16" spans="1:20" x14ac:dyDescent="0.3">
      <c r="A16" s="63" t="s">
        <v>966</v>
      </c>
      <c r="B16" s="64">
        <f>VLOOKUP($A16,'Return Data'!$B$7:$R$2843,3,0)</f>
        <v>44365</v>
      </c>
      <c r="C16" s="65">
        <f>VLOOKUP($A16,'Return Data'!$B$7:$R$2843,4,0)</f>
        <v>762.00941703061596</v>
      </c>
      <c r="D16" s="65">
        <f>VLOOKUP($A16,'Return Data'!$B$7:$R$2843,10,0)</f>
        <v>7.8517999999999999</v>
      </c>
      <c r="E16" s="66">
        <f t="shared" si="0"/>
        <v>20</v>
      </c>
      <c r="F16" s="65">
        <f>VLOOKUP($A16,'Return Data'!$B$7:$R$2843,11,0)</f>
        <v>18.1431</v>
      </c>
      <c r="G16" s="66">
        <f t="shared" si="1"/>
        <v>5</v>
      </c>
      <c r="H16" s="65">
        <f>VLOOKUP($A16,'Return Data'!$B$7:$R$2843,12,0)</f>
        <v>41.565100000000001</v>
      </c>
      <c r="I16" s="66">
        <f t="shared" si="2"/>
        <v>2</v>
      </c>
      <c r="J16" s="65">
        <f>VLOOKUP($A16,'Return Data'!$B$7:$R$2843,13,0)</f>
        <v>56.402700000000003</v>
      </c>
      <c r="K16" s="66">
        <f t="shared" si="3"/>
        <v>9</v>
      </c>
      <c r="L16" s="65">
        <f>VLOOKUP($A16,'Return Data'!$B$7:$R$2843,17,0)</f>
        <v>10.693099999999999</v>
      </c>
      <c r="M16" s="66">
        <f t="shared" si="4"/>
        <v>28</v>
      </c>
      <c r="N16" s="65">
        <f>VLOOKUP($A16,'Return Data'!$B$7:$R$2843,14,0)</f>
        <v>11.620699999999999</v>
      </c>
      <c r="O16" s="66">
        <f t="shared" si="5"/>
        <v>21</v>
      </c>
      <c r="P16" s="65">
        <f>VLOOKUP($A16,'Return Data'!$B$7:$R$2843,15,0)</f>
        <v>13.181100000000001</v>
      </c>
      <c r="Q16" s="66">
        <f t="shared" si="6"/>
        <v>12</v>
      </c>
      <c r="R16" s="65">
        <f>VLOOKUP($A16,'Return Data'!$B$7:$R$2843,16,0)</f>
        <v>19.088200000000001</v>
      </c>
      <c r="S16" s="67">
        <f t="shared" si="7"/>
        <v>7</v>
      </c>
    </row>
    <row r="17" spans="1:19" x14ac:dyDescent="0.3">
      <c r="A17" s="63" t="s">
        <v>968</v>
      </c>
      <c r="B17" s="64">
        <f>VLOOKUP($A17,'Return Data'!$B$7:$R$2843,3,0)</f>
        <v>44365</v>
      </c>
      <c r="C17" s="65">
        <f>VLOOKUP($A17,'Return Data'!$B$7:$R$2843,4,0)</f>
        <v>288.077</v>
      </c>
      <c r="D17" s="65">
        <f>VLOOKUP($A17,'Return Data'!$B$7:$R$2843,10,0)</f>
        <v>6.8678999999999997</v>
      </c>
      <c r="E17" s="66">
        <f t="shared" si="0"/>
        <v>25</v>
      </c>
      <c r="F17" s="65">
        <f>VLOOKUP($A17,'Return Data'!$B$7:$R$2843,11,0)</f>
        <v>12.4499</v>
      </c>
      <c r="G17" s="66">
        <f t="shared" si="1"/>
        <v>25</v>
      </c>
      <c r="H17" s="65">
        <f>VLOOKUP($A17,'Return Data'!$B$7:$R$2843,12,0)</f>
        <v>35.443800000000003</v>
      </c>
      <c r="I17" s="66">
        <f t="shared" si="2"/>
        <v>14</v>
      </c>
      <c r="J17" s="65">
        <f>VLOOKUP($A17,'Return Data'!$B$7:$R$2843,13,0)</f>
        <v>50.887700000000002</v>
      </c>
      <c r="K17" s="66">
        <f t="shared" si="3"/>
        <v>19</v>
      </c>
      <c r="L17" s="65">
        <f>VLOOKUP($A17,'Return Data'!$B$7:$R$2843,17,0)</f>
        <v>16.803599999999999</v>
      </c>
      <c r="M17" s="66">
        <f t="shared" si="4"/>
        <v>10</v>
      </c>
      <c r="N17" s="65">
        <f>VLOOKUP($A17,'Return Data'!$B$7:$R$2843,14,0)</f>
        <v>12.3652</v>
      </c>
      <c r="O17" s="66">
        <f t="shared" si="5"/>
        <v>15</v>
      </c>
      <c r="P17" s="65">
        <f>VLOOKUP($A17,'Return Data'!$B$7:$R$2843,15,0)</f>
        <v>13.833500000000001</v>
      </c>
      <c r="Q17" s="66">
        <f t="shared" si="6"/>
        <v>8</v>
      </c>
      <c r="R17" s="65">
        <f>VLOOKUP($A17,'Return Data'!$B$7:$R$2843,16,0)</f>
        <v>19.88</v>
      </c>
      <c r="S17" s="67">
        <f t="shared" si="7"/>
        <v>3</v>
      </c>
    </row>
    <row r="18" spans="1:19" x14ac:dyDescent="0.3">
      <c r="A18" s="63" t="s">
        <v>970</v>
      </c>
      <c r="B18" s="64">
        <f>VLOOKUP($A18,'Return Data'!$B$7:$R$2843,3,0)</f>
        <v>44365</v>
      </c>
      <c r="C18" s="65">
        <f>VLOOKUP($A18,'Return Data'!$B$7:$R$2843,4,0)</f>
        <v>57.39</v>
      </c>
      <c r="D18" s="65">
        <f>VLOOKUP($A18,'Return Data'!$B$7:$R$2843,10,0)</f>
        <v>7.3110999999999997</v>
      </c>
      <c r="E18" s="66">
        <f t="shared" si="0"/>
        <v>23</v>
      </c>
      <c r="F18" s="65">
        <f>VLOOKUP($A18,'Return Data'!$B$7:$R$2843,11,0)</f>
        <v>15.565799999999999</v>
      </c>
      <c r="G18" s="66">
        <f t="shared" si="1"/>
        <v>11</v>
      </c>
      <c r="H18" s="65">
        <f>VLOOKUP($A18,'Return Data'!$B$7:$R$2843,12,0)</f>
        <v>36.642899999999997</v>
      </c>
      <c r="I18" s="66">
        <f t="shared" si="2"/>
        <v>11</v>
      </c>
      <c r="J18" s="65">
        <f>VLOOKUP($A18,'Return Data'!$B$7:$R$2843,13,0)</f>
        <v>53.408200000000001</v>
      </c>
      <c r="K18" s="66">
        <f t="shared" si="3"/>
        <v>13</v>
      </c>
      <c r="L18" s="65">
        <f>VLOOKUP($A18,'Return Data'!$B$7:$R$2843,17,0)</f>
        <v>15.976599999999999</v>
      </c>
      <c r="M18" s="66">
        <f t="shared" si="4"/>
        <v>19</v>
      </c>
      <c r="N18" s="65">
        <f>VLOOKUP($A18,'Return Data'!$B$7:$R$2843,14,0)</f>
        <v>12.540800000000001</v>
      </c>
      <c r="O18" s="66">
        <f t="shared" si="5"/>
        <v>11</v>
      </c>
      <c r="P18" s="65">
        <f>VLOOKUP($A18,'Return Data'!$B$7:$R$2843,15,0)</f>
        <v>14.1884</v>
      </c>
      <c r="Q18" s="66">
        <f t="shared" si="6"/>
        <v>5</v>
      </c>
      <c r="R18" s="65">
        <f>VLOOKUP($A18,'Return Data'!$B$7:$R$2843,16,0)</f>
        <v>14.292400000000001</v>
      </c>
      <c r="S18" s="67">
        <f t="shared" si="7"/>
        <v>13</v>
      </c>
    </row>
    <row r="19" spans="1:19" x14ac:dyDescent="0.3">
      <c r="A19" s="63" t="s">
        <v>972</v>
      </c>
      <c r="B19" s="64">
        <f>VLOOKUP($A19,'Return Data'!$B$7:$R$2843,3,0)</f>
        <v>44365</v>
      </c>
      <c r="C19" s="65">
        <f>VLOOKUP($A19,'Return Data'!$B$7:$R$2843,4,0)</f>
        <v>34.69</v>
      </c>
      <c r="D19" s="65">
        <f>VLOOKUP($A19,'Return Data'!$B$7:$R$2843,10,0)</f>
        <v>10.618600000000001</v>
      </c>
      <c r="E19" s="66">
        <f t="shared" si="0"/>
        <v>1</v>
      </c>
      <c r="F19" s="65">
        <f>VLOOKUP($A19,'Return Data'!$B$7:$R$2843,11,0)</f>
        <v>17.672999999999998</v>
      </c>
      <c r="G19" s="66">
        <f t="shared" si="1"/>
        <v>6</v>
      </c>
      <c r="H19" s="65">
        <f>VLOOKUP($A19,'Return Data'!$B$7:$R$2843,12,0)</f>
        <v>38.2072</v>
      </c>
      <c r="I19" s="66">
        <f t="shared" si="2"/>
        <v>7</v>
      </c>
      <c r="J19" s="65">
        <f>VLOOKUP($A19,'Return Data'!$B$7:$R$2843,13,0)</f>
        <v>56.261299999999999</v>
      </c>
      <c r="K19" s="66">
        <f t="shared" si="3"/>
        <v>10</v>
      </c>
      <c r="L19" s="65">
        <f>VLOOKUP($A19,'Return Data'!$B$7:$R$2843,17,0)</f>
        <v>20.3706</v>
      </c>
      <c r="M19" s="66">
        <f t="shared" si="4"/>
        <v>2</v>
      </c>
      <c r="N19" s="65">
        <f>VLOOKUP($A19,'Return Data'!$B$7:$R$2843,14,0)</f>
        <v>13.7037</v>
      </c>
      <c r="O19" s="66">
        <f t="shared" si="5"/>
        <v>7</v>
      </c>
      <c r="P19" s="65">
        <f>VLOOKUP($A19,'Return Data'!$B$7:$R$2843,15,0)</f>
        <v>12.8634</v>
      </c>
      <c r="Q19" s="66">
        <f t="shared" si="6"/>
        <v>14</v>
      </c>
      <c r="R19" s="65">
        <f>VLOOKUP($A19,'Return Data'!$B$7:$R$2843,16,0)</f>
        <v>14.6495</v>
      </c>
      <c r="S19" s="67">
        <f t="shared" si="7"/>
        <v>12</v>
      </c>
    </row>
    <row r="20" spans="1:19" x14ac:dyDescent="0.3">
      <c r="A20" s="63" t="s">
        <v>975</v>
      </c>
      <c r="B20" s="64">
        <f>VLOOKUP($A20,'Return Data'!$B$7:$R$2843,3,0)</f>
        <v>44365</v>
      </c>
      <c r="C20" s="65">
        <f>VLOOKUP($A20,'Return Data'!$B$7:$R$2843,4,0)</f>
        <v>44.16</v>
      </c>
      <c r="D20" s="65">
        <f>VLOOKUP($A20,'Return Data'!$B$7:$R$2843,10,0)</f>
        <v>7.4714</v>
      </c>
      <c r="E20" s="66">
        <f t="shared" si="0"/>
        <v>22</v>
      </c>
      <c r="F20" s="65">
        <f>VLOOKUP($A20,'Return Data'!$B$7:$R$2843,11,0)</f>
        <v>12.8546</v>
      </c>
      <c r="G20" s="66">
        <f t="shared" si="1"/>
        <v>22</v>
      </c>
      <c r="H20" s="65">
        <f>VLOOKUP($A20,'Return Data'!$B$7:$R$2843,12,0)</f>
        <v>27.814800000000002</v>
      </c>
      <c r="I20" s="66">
        <f t="shared" si="2"/>
        <v>28</v>
      </c>
      <c r="J20" s="65">
        <f>VLOOKUP($A20,'Return Data'!$B$7:$R$2843,13,0)</f>
        <v>48.337299999999999</v>
      </c>
      <c r="K20" s="66">
        <f t="shared" si="3"/>
        <v>23</v>
      </c>
      <c r="L20" s="65">
        <f>VLOOKUP($A20,'Return Data'!$B$7:$R$2843,17,0)</f>
        <v>16.470300000000002</v>
      </c>
      <c r="M20" s="66">
        <f t="shared" si="4"/>
        <v>13</v>
      </c>
      <c r="N20" s="65">
        <f>VLOOKUP($A20,'Return Data'!$B$7:$R$2843,14,0)</f>
        <v>11.6854</v>
      </c>
      <c r="O20" s="66">
        <f t="shared" si="5"/>
        <v>19</v>
      </c>
      <c r="P20" s="65">
        <f>VLOOKUP($A20,'Return Data'!$B$7:$R$2843,15,0)</f>
        <v>13.477399999999999</v>
      </c>
      <c r="Q20" s="66">
        <f t="shared" si="6"/>
        <v>9</v>
      </c>
      <c r="R20" s="65">
        <f>VLOOKUP($A20,'Return Data'!$B$7:$R$2843,16,0)</f>
        <v>10.3825</v>
      </c>
      <c r="S20" s="67">
        <f t="shared" si="7"/>
        <v>23</v>
      </c>
    </row>
    <row r="21" spans="1:19" x14ac:dyDescent="0.3">
      <c r="A21" s="63" t="s">
        <v>976</v>
      </c>
      <c r="B21" s="64">
        <f>VLOOKUP($A21,'Return Data'!$B$7:$R$2843,3,0)</f>
        <v>44365</v>
      </c>
      <c r="C21" s="65">
        <f>VLOOKUP($A21,'Return Data'!$B$7:$R$2843,4,0)</f>
        <v>26.13</v>
      </c>
      <c r="D21" s="65">
        <f>VLOOKUP($A21,'Return Data'!$B$7:$R$2843,10,0)</f>
        <v>6.6094999999999997</v>
      </c>
      <c r="E21" s="66">
        <f t="shared" si="0"/>
        <v>27</v>
      </c>
      <c r="F21" s="65">
        <f>VLOOKUP($A21,'Return Data'!$B$7:$R$2843,11,0)</f>
        <v>5.7895000000000003</v>
      </c>
      <c r="G21" s="66">
        <f t="shared" si="1"/>
        <v>29</v>
      </c>
      <c r="H21" s="65">
        <f>VLOOKUP($A21,'Return Data'!$B$7:$R$2843,12,0)</f>
        <v>28.3399</v>
      </c>
      <c r="I21" s="66">
        <f t="shared" si="2"/>
        <v>27</v>
      </c>
      <c r="J21" s="65">
        <f>VLOOKUP($A21,'Return Data'!$B$7:$R$2843,13,0)</f>
        <v>44.046300000000002</v>
      </c>
      <c r="K21" s="66">
        <f t="shared" si="3"/>
        <v>28</v>
      </c>
      <c r="L21" s="65">
        <f>VLOOKUP($A21,'Return Data'!$B$7:$R$2843,17,0)</f>
        <v>10.382099999999999</v>
      </c>
      <c r="M21" s="66">
        <f t="shared" si="4"/>
        <v>29</v>
      </c>
      <c r="N21" s="65">
        <f>VLOOKUP($A21,'Return Data'!$B$7:$R$2843,14,0)</f>
        <v>9.0403000000000002</v>
      </c>
      <c r="O21" s="66">
        <f t="shared" si="5"/>
        <v>28</v>
      </c>
      <c r="P21" s="65">
        <f>VLOOKUP($A21,'Return Data'!$B$7:$R$2843,15,0)</f>
        <v>11.563700000000001</v>
      </c>
      <c r="Q21" s="66">
        <f t="shared" si="6"/>
        <v>25</v>
      </c>
      <c r="R21" s="65">
        <f>VLOOKUP($A21,'Return Data'!$B$7:$R$2843,16,0)</f>
        <v>10.8081</v>
      </c>
      <c r="S21" s="67">
        <f t="shared" si="7"/>
        <v>22</v>
      </c>
    </row>
    <row r="22" spans="1:19" x14ac:dyDescent="0.3">
      <c r="A22" s="63" t="s">
        <v>978</v>
      </c>
      <c r="B22" s="64">
        <f>VLOOKUP($A22,'Return Data'!$B$7:$R$2843,3,0)</f>
        <v>44365</v>
      </c>
      <c r="C22" s="65">
        <f>VLOOKUP($A22,'Return Data'!$B$7:$R$2843,4,0)</f>
        <v>38.47</v>
      </c>
      <c r="D22" s="65">
        <f>VLOOKUP($A22,'Return Data'!$B$7:$R$2843,10,0)</f>
        <v>9.7262000000000004</v>
      </c>
      <c r="E22" s="66">
        <f t="shared" si="0"/>
        <v>5</v>
      </c>
      <c r="F22" s="65">
        <f>VLOOKUP($A22,'Return Data'!$B$7:$R$2843,11,0)</f>
        <v>15.283200000000001</v>
      </c>
      <c r="G22" s="66">
        <f t="shared" si="1"/>
        <v>14</v>
      </c>
      <c r="H22" s="65">
        <f>VLOOKUP($A22,'Return Data'!$B$7:$R$2843,12,0)</f>
        <v>30.5395</v>
      </c>
      <c r="I22" s="66">
        <f t="shared" si="2"/>
        <v>25</v>
      </c>
      <c r="J22" s="65">
        <f>VLOOKUP($A22,'Return Data'!$B$7:$R$2843,13,0)</f>
        <v>47.904699999999998</v>
      </c>
      <c r="K22" s="66">
        <f t="shared" si="3"/>
        <v>25</v>
      </c>
      <c r="L22" s="65">
        <f>VLOOKUP($A22,'Return Data'!$B$7:$R$2843,17,0)</f>
        <v>15.8742</v>
      </c>
      <c r="M22" s="66">
        <f t="shared" si="4"/>
        <v>20</v>
      </c>
      <c r="N22" s="65">
        <f>VLOOKUP($A22,'Return Data'!$B$7:$R$2843,14,0)</f>
        <v>11.3451</v>
      </c>
      <c r="O22" s="66">
        <f t="shared" si="5"/>
        <v>23</v>
      </c>
      <c r="P22" s="65">
        <f>VLOOKUP($A22,'Return Data'!$B$7:$R$2843,15,0)</f>
        <v>12.642099999999999</v>
      </c>
      <c r="Q22" s="66">
        <f t="shared" si="6"/>
        <v>20</v>
      </c>
      <c r="R22" s="65">
        <f>VLOOKUP($A22,'Return Data'!$B$7:$R$2843,16,0)</f>
        <v>12.0595</v>
      </c>
      <c r="S22" s="67">
        <f t="shared" si="7"/>
        <v>19</v>
      </c>
    </row>
    <row r="23" spans="1:19" x14ac:dyDescent="0.3">
      <c r="A23" s="63" t="s">
        <v>980</v>
      </c>
      <c r="B23" s="64">
        <f>VLOOKUP($A23,'Return Data'!$B$7:$R$2843,3,0)</f>
        <v>44365</v>
      </c>
      <c r="C23" s="65">
        <f>VLOOKUP($A23,'Return Data'!$B$7:$R$2843,4,0)</f>
        <v>87.247200000000007</v>
      </c>
      <c r="D23" s="65">
        <f>VLOOKUP($A23,'Return Data'!$B$7:$R$2843,10,0)</f>
        <v>5.9253</v>
      </c>
      <c r="E23" s="66">
        <f t="shared" si="0"/>
        <v>29</v>
      </c>
      <c r="F23" s="65">
        <f>VLOOKUP($A23,'Return Data'!$B$7:$R$2843,11,0)</f>
        <v>9.5579999999999998</v>
      </c>
      <c r="G23" s="66">
        <f t="shared" si="1"/>
        <v>28</v>
      </c>
      <c r="H23" s="65">
        <f>VLOOKUP($A23,'Return Data'!$B$7:$R$2843,12,0)</f>
        <v>23.440999999999999</v>
      </c>
      <c r="I23" s="66">
        <f t="shared" si="2"/>
        <v>29</v>
      </c>
      <c r="J23" s="65">
        <f>VLOOKUP($A23,'Return Data'!$B$7:$R$2843,13,0)</f>
        <v>34.898299999999999</v>
      </c>
      <c r="K23" s="66">
        <f t="shared" si="3"/>
        <v>29</v>
      </c>
      <c r="L23" s="65">
        <f>VLOOKUP($A23,'Return Data'!$B$7:$R$2843,17,0)</f>
        <v>14.511699999999999</v>
      </c>
      <c r="M23" s="66">
        <f t="shared" si="4"/>
        <v>24</v>
      </c>
      <c r="N23" s="65">
        <f>VLOOKUP($A23,'Return Data'!$B$7:$R$2843,14,0)</f>
        <v>10.5215</v>
      </c>
      <c r="O23" s="66">
        <f t="shared" si="5"/>
        <v>26</v>
      </c>
      <c r="P23" s="65">
        <f>VLOOKUP($A23,'Return Data'!$B$7:$R$2843,15,0)</f>
        <v>10.232100000000001</v>
      </c>
      <c r="Q23" s="66">
        <f t="shared" si="6"/>
        <v>26</v>
      </c>
      <c r="R23" s="65">
        <f>VLOOKUP($A23,'Return Data'!$B$7:$R$2843,16,0)</f>
        <v>8.6079000000000008</v>
      </c>
      <c r="S23" s="67">
        <f t="shared" si="7"/>
        <v>28</v>
      </c>
    </row>
    <row r="24" spans="1:19" x14ac:dyDescent="0.3">
      <c r="A24" s="63" t="s">
        <v>1913</v>
      </c>
      <c r="B24" s="64">
        <f>VLOOKUP($A24,'Return Data'!$B$7:$R$2843,3,0)</f>
        <v>44365</v>
      </c>
      <c r="C24" s="65">
        <f>VLOOKUP($A24,'Return Data'!$B$7:$R$2843,4,0)</f>
        <v>337.85399999999998</v>
      </c>
      <c r="D24" s="65">
        <f>VLOOKUP($A24,'Return Data'!$B$7:$R$2843,10,0)</f>
        <v>9.1179000000000006</v>
      </c>
      <c r="E24" s="66">
        <f t="shared" si="0"/>
        <v>9</v>
      </c>
      <c r="F24" s="65">
        <f>VLOOKUP($A24,'Return Data'!$B$7:$R$2843,11,0)</f>
        <v>17.316500000000001</v>
      </c>
      <c r="G24" s="66">
        <f t="shared" si="1"/>
        <v>7</v>
      </c>
      <c r="H24" s="65">
        <f>VLOOKUP($A24,'Return Data'!$B$7:$R$2843,12,0)</f>
        <v>37.328400000000002</v>
      </c>
      <c r="I24" s="66">
        <f t="shared" si="2"/>
        <v>10</v>
      </c>
      <c r="J24" s="65">
        <f>VLOOKUP($A24,'Return Data'!$B$7:$R$2843,13,0)</f>
        <v>58.620600000000003</v>
      </c>
      <c r="K24" s="66">
        <f t="shared" si="3"/>
        <v>3</v>
      </c>
      <c r="L24" s="65">
        <f>VLOOKUP($A24,'Return Data'!$B$7:$R$2843,17,0)</f>
        <v>19.860900000000001</v>
      </c>
      <c r="M24" s="66">
        <f t="shared" si="4"/>
        <v>3</v>
      </c>
      <c r="N24" s="65">
        <f>VLOOKUP($A24,'Return Data'!$B$7:$R$2843,14,0)</f>
        <v>14.7906</v>
      </c>
      <c r="O24" s="66">
        <f t="shared" si="5"/>
        <v>3</v>
      </c>
      <c r="P24" s="65">
        <f>VLOOKUP($A24,'Return Data'!$B$7:$R$2843,15,0)</f>
        <v>14.020899999999999</v>
      </c>
      <c r="Q24" s="66">
        <f t="shared" si="6"/>
        <v>7</v>
      </c>
      <c r="R24" s="65">
        <f>VLOOKUP($A24,'Return Data'!$B$7:$R$2843,16,0)</f>
        <v>19.893899999999999</v>
      </c>
      <c r="S24" s="67">
        <f t="shared" si="7"/>
        <v>2</v>
      </c>
    </row>
    <row r="25" spans="1:19" x14ac:dyDescent="0.3">
      <c r="A25" s="63" t="s">
        <v>983</v>
      </c>
      <c r="B25" s="64">
        <f>VLOOKUP($A25,'Return Data'!$B$7:$R$2843,3,0)</f>
        <v>44365</v>
      </c>
      <c r="C25" s="65">
        <f>VLOOKUP($A25,'Return Data'!$B$7:$R$2843,4,0)</f>
        <v>36.667000000000002</v>
      </c>
      <c r="D25" s="65">
        <f>VLOOKUP($A25,'Return Data'!$B$7:$R$2843,10,0)</f>
        <v>8.4951000000000008</v>
      </c>
      <c r="E25" s="66">
        <f t="shared" si="0"/>
        <v>16</v>
      </c>
      <c r="F25" s="65">
        <f>VLOOKUP($A25,'Return Data'!$B$7:$R$2843,11,0)</f>
        <v>14.0427</v>
      </c>
      <c r="G25" s="66">
        <f t="shared" si="1"/>
        <v>19</v>
      </c>
      <c r="H25" s="65">
        <f>VLOOKUP($A25,'Return Data'!$B$7:$R$2843,12,0)</f>
        <v>32.262</v>
      </c>
      <c r="I25" s="66">
        <f t="shared" si="2"/>
        <v>23</v>
      </c>
      <c r="J25" s="65">
        <f>VLOOKUP($A25,'Return Data'!$B$7:$R$2843,13,0)</f>
        <v>51.266500000000001</v>
      </c>
      <c r="K25" s="66">
        <f t="shared" si="3"/>
        <v>18</v>
      </c>
      <c r="L25" s="65">
        <f>VLOOKUP($A25,'Return Data'!$B$7:$R$2843,17,0)</f>
        <v>14.9129</v>
      </c>
      <c r="M25" s="66">
        <f t="shared" si="4"/>
        <v>22</v>
      </c>
      <c r="N25" s="65">
        <f>VLOOKUP($A25,'Return Data'!$B$7:$R$2843,14,0)</f>
        <v>12.2293</v>
      </c>
      <c r="O25" s="66">
        <f t="shared" si="5"/>
        <v>17</v>
      </c>
      <c r="P25" s="65">
        <f>VLOOKUP($A25,'Return Data'!$B$7:$R$2843,15,0)</f>
        <v>12.689399999999999</v>
      </c>
      <c r="Q25" s="66">
        <f t="shared" si="6"/>
        <v>18</v>
      </c>
      <c r="R25" s="65">
        <f>VLOOKUP($A25,'Return Data'!$B$7:$R$2843,16,0)</f>
        <v>9.9763999999999999</v>
      </c>
      <c r="S25" s="67">
        <f t="shared" si="7"/>
        <v>26</v>
      </c>
    </row>
    <row r="26" spans="1:19" x14ac:dyDescent="0.3">
      <c r="A26" s="63" t="s">
        <v>984</v>
      </c>
      <c r="B26" s="64">
        <f>VLOOKUP($A26,'Return Data'!$B$7:$R$2843,3,0)</f>
        <v>44365</v>
      </c>
      <c r="C26" s="65">
        <f>VLOOKUP($A26,'Return Data'!$B$7:$R$2843,4,0)</f>
        <v>40.495455530423001</v>
      </c>
      <c r="D26" s="65">
        <f>VLOOKUP($A26,'Return Data'!$B$7:$R$2843,10,0)</f>
        <v>8.6077999999999992</v>
      </c>
      <c r="E26" s="66">
        <f t="shared" si="0"/>
        <v>14</v>
      </c>
      <c r="F26" s="65">
        <f>VLOOKUP($A26,'Return Data'!$B$7:$R$2843,11,0)</f>
        <v>11.3087</v>
      </c>
      <c r="G26" s="66">
        <f t="shared" si="1"/>
        <v>26</v>
      </c>
      <c r="H26" s="65">
        <f>VLOOKUP($A26,'Return Data'!$B$7:$R$2843,12,0)</f>
        <v>34.497999999999998</v>
      </c>
      <c r="I26" s="66">
        <f t="shared" si="2"/>
        <v>18</v>
      </c>
      <c r="J26" s="65">
        <f>VLOOKUP($A26,'Return Data'!$B$7:$R$2843,13,0)</f>
        <v>48.245399999999997</v>
      </c>
      <c r="K26" s="66">
        <f t="shared" si="3"/>
        <v>24</v>
      </c>
      <c r="L26" s="65">
        <f>VLOOKUP($A26,'Return Data'!$B$7:$R$2843,17,0)</f>
        <v>16.2271</v>
      </c>
      <c r="M26" s="66">
        <f t="shared" si="4"/>
        <v>17</v>
      </c>
      <c r="N26" s="65">
        <f>VLOOKUP($A26,'Return Data'!$B$7:$R$2843,14,0)</f>
        <v>12.9275</v>
      </c>
      <c r="O26" s="66">
        <f t="shared" si="5"/>
        <v>8</v>
      </c>
      <c r="P26" s="65">
        <f>VLOOKUP($A26,'Return Data'!$B$7:$R$2843,15,0)</f>
        <v>12.8101</v>
      </c>
      <c r="Q26" s="66">
        <f t="shared" si="6"/>
        <v>16</v>
      </c>
      <c r="R26" s="65">
        <f>VLOOKUP($A26,'Return Data'!$B$7:$R$2843,16,0)</f>
        <v>10.2681</v>
      </c>
      <c r="S26" s="67">
        <f t="shared" si="7"/>
        <v>24</v>
      </c>
    </row>
    <row r="27" spans="1:19" x14ac:dyDescent="0.3">
      <c r="A27" s="63" t="s">
        <v>987</v>
      </c>
      <c r="B27" s="64">
        <f>VLOOKUP($A27,'Return Data'!$B$7:$R$2843,3,0)</f>
        <v>44365</v>
      </c>
      <c r="C27" s="65">
        <f>VLOOKUP($A27,'Return Data'!$B$7:$R$2843,4,0)</f>
        <v>14.1258</v>
      </c>
      <c r="D27" s="65">
        <f>VLOOKUP($A27,'Return Data'!$B$7:$R$2843,10,0)</f>
        <v>9.7576000000000001</v>
      </c>
      <c r="E27" s="66">
        <f t="shared" si="0"/>
        <v>4</v>
      </c>
      <c r="F27" s="65">
        <f>VLOOKUP($A27,'Return Data'!$B$7:$R$2843,11,0)</f>
        <v>19.391500000000001</v>
      </c>
      <c r="G27" s="66">
        <f t="shared" si="1"/>
        <v>3</v>
      </c>
      <c r="H27" s="65">
        <f>VLOOKUP($A27,'Return Data'!$B$7:$R$2843,12,0)</f>
        <v>41.423499999999997</v>
      </c>
      <c r="I27" s="66">
        <f t="shared" si="2"/>
        <v>3</v>
      </c>
      <c r="J27" s="65">
        <f>VLOOKUP($A27,'Return Data'!$B$7:$R$2843,13,0)</f>
        <v>56.584499999999998</v>
      </c>
      <c r="K27" s="66">
        <f t="shared" si="3"/>
        <v>7</v>
      </c>
      <c r="L27" s="65">
        <f>VLOOKUP($A27,'Return Data'!$B$7:$R$2843,17,0)</f>
        <v>18.507200000000001</v>
      </c>
      <c r="M27" s="66">
        <f t="shared" si="4"/>
        <v>7</v>
      </c>
      <c r="N27" s="65"/>
      <c r="O27" s="66"/>
      <c r="P27" s="65"/>
      <c r="Q27" s="66"/>
      <c r="R27" s="65">
        <f>VLOOKUP($A27,'Return Data'!$B$7:$R$2843,16,0)</f>
        <v>16.490100000000002</v>
      </c>
      <c r="S27" s="67">
        <f t="shared" si="7"/>
        <v>9</v>
      </c>
    </row>
    <row r="28" spans="1:19" x14ac:dyDescent="0.3">
      <c r="A28" s="63" t="s">
        <v>989</v>
      </c>
      <c r="B28" s="64">
        <f>VLOOKUP($A28,'Return Data'!$B$7:$R$2843,3,0)</f>
        <v>44365</v>
      </c>
      <c r="C28" s="65">
        <f>VLOOKUP($A28,'Return Data'!$B$7:$R$2843,4,0)</f>
        <v>70.334000000000003</v>
      </c>
      <c r="D28" s="65">
        <f>VLOOKUP($A28,'Return Data'!$B$7:$R$2843,10,0)</f>
        <v>8.5953999999999997</v>
      </c>
      <c r="E28" s="66">
        <f t="shared" si="0"/>
        <v>15</v>
      </c>
      <c r="F28" s="65">
        <f>VLOOKUP($A28,'Return Data'!$B$7:$R$2843,11,0)</f>
        <v>15.4948</v>
      </c>
      <c r="G28" s="66">
        <f t="shared" si="1"/>
        <v>12</v>
      </c>
      <c r="H28" s="65">
        <f>VLOOKUP($A28,'Return Data'!$B$7:$R$2843,12,0)</f>
        <v>33.529499999999999</v>
      </c>
      <c r="I28" s="66">
        <f t="shared" si="2"/>
        <v>20</v>
      </c>
      <c r="J28" s="65">
        <f>VLOOKUP($A28,'Return Data'!$B$7:$R$2843,13,0)</f>
        <v>55.688899999999997</v>
      </c>
      <c r="K28" s="66">
        <f t="shared" si="3"/>
        <v>12</v>
      </c>
      <c r="L28" s="65">
        <f>VLOOKUP($A28,'Return Data'!$B$7:$R$2843,17,0)</f>
        <v>17.1206</v>
      </c>
      <c r="M28" s="66">
        <f t="shared" si="4"/>
        <v>9</v>
      </c>
      <c r="N28" s="65">
        <f>VLOOKUP($A28,'Return Data'!$B$7:$R$2843,14,0)</f>
        <v>14.2309</v>
      </c>
      <c r="O28" s="66">
        <f t="shared" ref="O28:O36" si="8">RANK(N28,N$8:N$36,0)</f>
        <v>5</v>
      </c>
      <c r="P28" s="65">
        <f>VLOOKUP($A28,'Return Data'!$B$7:$R$2843,15,0)</f>
        <v>16.056699999999999</v>
      </c>
      <c r="Q28" s="66">
        <f t="shared" ref="Q28:Q36" si="9">RANK(P28,P$8:P$36,0)</f>
        <v>3</v>
      </c>
      <c r="R28" s="65">
        <f>VLOOKUP($A28,'Return Data'!$B$7:$R$2843,16,0)</f>
        <v>15.9078</v>
      </c>
      <c r="S28" s="67">
        <f t="shared" si="7"/>
        <v>11</v>
      </c>
    </row>
    <row r="29" spans="1:19" x14ac:dyDescent="0.3">
      <c r="A29" s="63" t="s">
        <v>2023</v>
      </c>
      <c r="B29" s="64">
        <f>VLOOKUP($A29,'Return Data'!$B$7:$R$2843,3,0)</f>
        <v>44365</v>
      </c>
      <c r="C29" s="65">
        <f>VLOOKUP($A29,'Return Data'!$B$7:$R$2843,4,0)</f>
        <v>30.986999999999998</v>
      </c>
      <c r="D29" s="65">
        <f>VLOOKUP($A29,'Return Data'!$B$7:$R$2843,10,0)</f>
        <v>8.6219000000000001</v>
      </c>
      <c r="E29" s="66">
        <f t="shared" si="0"/>
        <v>13</v>
      </c>
      <c r="F29" s="65">
        <f>VLOOKUP($A29,'Return Data'!$B$7:$R$2843,11,0)</f>
        <v>16.158000000000001</v>
      </c>
      <c r="G29" s="66">
        <f t="shared" si="1"/>
        <v>8</v>
      </c>
      <c r="H29" s="65">
        <f>VLOOKUP($A29,'Return Data'!$B$7:$R$2843,12,0)</f>
        <v>35.191600000000001</v>
      </c>
      <c r="I29" s="66">
        <f t="shared" si="2"/>
        <v>16</v>
      </c>
      <c r="J29" s="65">
        <f>VLOOKUP($A29,'Return Data'!$B$7:$R$2843,13,0)</f>
        <v>52.596499999999999</v>
      </c>
      <c r="K29" s="66">
        <f t="shared" si="3"/>
        <v>16</v>
      </c>
      <c r="L29" s="65">
        <f>VLOOKUP($A29,'Return Data'!$B$7:$R$2843,17,0)</f>
        <v>15.6068</v>
      </c>
      <c r="M29" s="66">
        <f t="shared" si="4"/>
        <v>21</v>
      </c>
      <c r="N29" s="65">
        <f>VLOOKUP($A29,'Return Data'!$B$7:$R$2843,14,0)</f>
        <v>11.6296</v>
      </c>
      <c r="O29" s="66">
        <f t="shared" si="8"/>
        <v>20</v>
      </c>
      <c r="P29" s="65">
        <f>VLOOKUP($A29,'Return Data'!$B$7:$R$2843,15,0)</f>
        <v>12.4656</v>
      </c>
      <c r="Q29" s="66">
        <f t="shared" si="9"/>
        <v>22</v>
      </c>
      <c r="R29" s="65">
        <f>VLOOKUP($A29,'Return Data'!$B$7:$R$2843,16,0)</f>
        <v>12.3278</v>
      </c>
      <c r="S29" s="67">
        <f t="shared" si="7"/>
        <v>18</v>
      </c>
    </row>
    <row r="30" spans="1:19" x14ac:dyDescent="0.3">
      <c r="A30" s="63" t="s">
        <v>990</v>
      </c>
      <c r="B30" s="64">
        <f>VLOOKUP($A30,'Return Data'!$B$7:$R$2843,3,0)</f>
        <v>44365</v>
      </c>
      <c r="C30" s="65">
        <f>VLOOKUP($A30,'Return Data'!$B$7:$R$2843,4,0)</f>
        <v>43.803400000000003</v>
      </c>
      <c r="D30" s="65">
        <f>VLOOKUP($A30,'Return Data'!$B$7:$R$2843,10,0)</f>
        <v>8.8078000000000003</v>
      </c>
      <c r="E30" s="66">
        <f t="shared" si="0"/>
        <v>11</v>
      </c>
      <c r="F30" s="65">
        <f>VLOOKUP($A30,'Return Data'!$B$7:$R$2843,11,0)</f>
        <v>18.422799999999999</v>
      </c>
      <c r="G30" s="66">
        <f t="shared" si="1"/>
        <v>4</v>
      </c>
      <c r="H30" s="65">
        <f>VLOOKUP($A30,'Return Data'!$B$7:$R$2843,12,0)</f>
        <v>41.3264</v>
      </c>
      <c r="I30" s="66">
        <f t="shared" si="2"/>
        <v>4</v>
      </c>
      <c r="J30" s="65">
        <f>VLOOKUP($A30,'Return Data'!$B$7:$R$2843,13,0)</f>
        <v>59.585099999999997</v>
      </c>
      <c r="K30" s="66">
        <f t="shared" si="3"/>
        <v>2</v>
      </c>
      <c r="L30" s="65">
        <f>VLOOKUP($A30,'Return Data'!$B$7:$R$2843,17,0)</f>
        <v>11.9057</v>
      </c>
      <c r="M30" s="66">
        <f t="shared" si="4"/>
        <v>27</v>
      </c>
      <c r="N30" s="65">
        <f>VLOOKUP($A30,'Return Data'!$B$7:$R$2843,14,0)</f>
        <v>10.6913</v>
      </c>
      <c r="O30" s="66">
        <f t="shared" si="8"/>
        <v>24</v>
      </c>
      <c r="P30" s="65">
        <f>VLOOKUP($A30,'Return Data'!$B$7:$R$2843,15,0)</f>
        <v>13.4185</v>
      </c>
      <c r="Q30" s="66">
        <f t="shared" si="9"/>
        <v>10</v>
      </c>
      <c r="R30" s="65">
        <f>VLOOKUP($A30,'Return Data'!$B$7:$R$2843,16,0)</f>
        <v>11.236499999999999</v>
      </c>
      <c r="S30" s="67">
        <f t="shared" si="7"/>
        <v>21</v>
      </c>
    </row>
    <row r="31" spans="1:19" x14ac:dyDescent="0.3">
      <c r="A31" s="63" t="s">
        <v>992</v>
      </c>
      <c r="B31" s="64">
        <f>VLOOKUP($A31,'Return Data'!$B$7:$R$2843,3,0)</f>
        <v>44365</v>
      </c>
      <c r="C31" s="65">
        <f>VLOOKUP($A31,'Return Data'!$B$7:$R$2843,4,0)</f>
        <v>231.17</v>
      </c>
      <c r="D31" s="65">
        <f>VLOOKUP($A31,'Return Data'!$B$7:$R$2843,10,0)</f>
        <v>10.37</v>
      </c>
      <c r="E31" s="66">
        <f t="shared" si="0"/>
        <v>2</v>
      </c>
      <c r="F31" s="65">
        <f>VLOOKUP($A31,'Return Data'!$B$7:$R$2843,11,0)</f>
        <v>16.078299999999999</v>
      </c>
      <c r="G31" s="66">
        <f t="shared" si="1"/>
        <v>9</v>
      </c>
      <c r="H31" s="65">
        <f>VLOOKUP($A31,'Return Data'!$B$7:$R$2843,12,0)</f>
        <v>35.488199999999999</v>
      </c>
      <c r="I31" s="66">
        <f t="shared" si="2"/>
        <v>13</v>
      </c>
      <c r="J31" s="65">
        <f>VLOOKUP($A31,'Return Data'!$B$7:$R$2843,13,0)</f>
        <v>56.206499999999998</v>
      </c>
      <c r="K31" s="66">
        <f t="shared" si="3"/>
        <v>11</v>
      </c>
      <c r="L31" s="65">
        <f>VLOOKUP($A31,'Return Data'!$B$7:$R$2843,17,0)</f>
        <v>16.426300000000001</v>
      </c>
      <c r="M31" s="66">
        <f t="shared" si="4"/>
        <v>14</v>
      </c>
      <c r="N31" s="65">
        <f>VLOOKUP($A31,'Return Data'!$B$7:$R$2843,14,0)</f>
        <v>12.8825</v>
      </c>
      <c r="O31" s="66">
        <f t="shared" si="8"/>
        <v>9</v>
      </c>
      <c r="P31" s="65">
        <f>VLOOKUP($A31,'Return Data'!$B$7:$R$2843,15,0)</f>
        <v>12.802199999999999</v>
      </c>
      <c r="Q31" s="66">
        <f t="shared" si="9"/>
        <v>17</v>
      </c>
      <c r="R31" s="65">
        <f>VLOOKUP($A31,'Return Data'!$B$7:$R$2843,16,0)</f>
        <v>18.6175</v>
      </c>
      <c r="S31" s="67">
        <f t="shared" si="7"/>
        <v>8</v>
      </c>
    </row>
    <row r="32" spans="1:19" x14ac:dyDescent="0.3">
      <c r="A32" s="63" t="s">
        <v>995</v>
      </c>
      <c r="B32" s="64">
        <f>VLOOKUP($A32,'Return Data'!$B$7:$R$2843,3,0)</f>
        <v>44365</v>
      </c>
      <c r="C32" s="65">
        <f>VLOOKUP($A32,'Return Data'!$B$7:$R$2843,4,0)</f>
        <v>54.445</v>
      </c>
      <c r="D32" s="65">
        <f>VLOOKUP($A32,'Return Data'!$B$7:$R$2843,10,0)</f>
        <v>6.1605999999999996</v>
      </c>
      <c r="E32" s="66">
        <f t="shared" si="0"/>
        <v>28</v>
      </c>
      <c r="F32" s="65">
        <f>VLOOKUP($A32,'Return Data'!$B$7:$R$2843,11,0)</f>
        <v>14.2837</v>
      </c>
      <c r="G32" s="66">
        <f t="shared" si="1"/>
        <v>18</v>
      </c>
      <c r="H32" s="65">
        <f>VLOOKUP($A32,'Return Data'!$B$7:$R$2843,12,0)</f>
        <v>38.253399999999999</v>
      </c>
      <c r="I32" s="66">
        <f t="shared" si="2"/>
        <v>6</v>
      </c>
      <c r="J32" s="65">
        <f>VLOOKUP($A32,'Return Data'!$B$7:$R$2843,13,0)</f>
        <v>57.127499999999998</v>
      </c>
      <c r="K32" s="66">
        <f t="shared" si="3"/>
        <v>5</v>
      </c>
      <c r="L32" s="65">
        <f>VLOOKUP($A32,'Return Data'!$B$7:$R$2843,17,0)</f>
        <v>16.659400000000002</v>
      </c>
      <c r="M32" s="66">
        <f t="shared" si="4"/>
        <v>12</v>
      </c>
      <c r="N32" s="65">
        <f>VLOOKUP($A32,'Return Data'!$B$7:$R$2843,14,0)</f>
        <v>12.366</v>
      </c>
      <c r="O32" s="66">
        <f t="shared" si="8"/>
        <v>14</v>
      </c>
      <c r="P32" s="65">
        <f>VLOOKUP($A32,'Return Data'!$B$7:$R$2843,15,0)</f>
        <v>12.847899999999999</v>
      </c>
      <c r="Q32" s="66">
        <f t="shared" si="9"/>
        <v>15</v>
      </c>
      <c r="R32" s="65">
        <f>VLOOKUP($A32,'Return Data'!$B$7:$R$2843,16,0)</f>
        <v>11.616899999999999</v>
      </c>
      <c r="S32" s="67">
        <f t="shared" si="7"/>
        <v>20</v>
      </c>
    </row>
    <row r="33" spans="1:19" x14ac:dyDescent="0.3">
      <c r="A33" s="63" t="s">
        <v>996</v>
      </c>
      <c r="B33" s="64">
        <f>VLOOKUP($A33,'Return Data'!$B$7:$R$2843,3,0)</f>
        <v>44365</v>
      </c>
      <c r="C33" s="65">
        <f>VLOOKUP($A33,'Return Data'!$B$7:$R$2843,4,0)</f>
        <v>648.92397988256403</v>
      </c>
      <c r="D33" s="65">
        <f>VLOOKUP($A33,'Return Data'!$B$7:$R$2843,10,0)</f>
        <v>9.3718000000000004</v>
      </c>
      <c r="E33" s="66">
        <f t="shared" si="0"/>
        <v>7</v>
      </c>
      <c r="F33" s="65">
        <f>VLOOKUP($A33,'Return Data'!$B$7:$R$2843,11,0)</f>
        <v>20.652799999999999</v>
      </c>
      <c r="G33" s="66">
        <f t="shared" si="1"/>
        <v>2</v>
      </c>
      <c r="H33" s="65">
        <f>VLOOKUP($A33,'Return Data'!$B$7:$R$2843,12,0)</f>
        <v>40.894500000000001</v>
      </c>
      <c r="I33" s="66">
        <f t="shared" si="2"/>
        <v>5</v>
      </c>
      <c r="J33" s="65">
        <f>VLOOKUP($A33,'Return Data'!$B$7:$R$2843,13,0)</f>
        <v>57.709000000000003</v>
      </c>
      <c r="K33" s="66">
        <f t="shared" si="3"/>
        <v>4</v>
      </c>
      <c r="L33" s="65">
        <f>VLOOKUP($A33,'Return Data'!$B$7:$R$2843,17,0)</f>
        <v>14.5603</v>
      </c>
      <c r="M33" s="66">
        <f t="shared" si="4"/>
        <v>23</v>
      </c>
      <c r="N33" s="65">
        <f>VLOOKUP($A33,'Return Data'!$B$7:$R$2843,14,0)</f>
        <v>12.496600000000001</v>
      </c>
      <c r="O33" s="66">
        <f t="shared" si="8"/>
        <v>12</v>
      </c>
      <c r="P33" s="65">
        <f>VLOOKUP($A33,'Return Data'!$B$7:$R$2843,15,0)</f>
        <v>12.5321</v>
      </c>
      <c r="Q33" s="66">
        <f t="shared" si="9"/>
        <v>21</v>
      </c>
      <c r="R33" s="65">
        <f>VLOOKUP($A33,'Return Data'!$B$7:$R$2843,16,0)</f>
        <v>19.768599999999999</v>
      </c>
      <c r="S33" s="67">
        <f t="shared" si="7"/>
        <v>6</v>
      </c>
    </row>
    <row r="34" spans="1:19" x14ac:dyDescent="0.3">
      <c r="A34" s="63" t="s">
        <v>999</v>
      </c>
      <c r="B34" s="64">
        <f>VLOOKUP($A34,'Return Data'!$B$7:$R$2843,3,0)</f>
        <v>44365</v>
      </c>
      <c r="C34" s="65">
        <f>VLOOKUP($A34,'Return Data'!$B$7:$R$2843,4,0)</f>
        <v>126.01333333333299</v>
      </c>
      <c r="D34" s="65">
        <f>VLOOKUP($A34,'Return Data'!$B$7:$R$2843,10,0)</f>
        <v>9.0836000000000006</v>
      </c>
      <c r="E34" s="66">
        <f t="shared" si="0"/>
        <v>10</v>
      </c>
      <c r="F34" s="65">
        <f>VLOOKUP($A34,'Return Data'!$B$7:$R$2843,11,0)</f>
        <v>12.726599999999999</v>
      </c>
      <c r="G34" s="66">
        <f t="shared" si="1"/>
        <v>23</v>
      </c>
      <c r="H34" s="65">
        <f>VLOOKUP($A34,'Return Data'!$B$7:$R$2843,12,0)</f>
        <v>29.9285</v>
      </c>
      <c r="I34" s="66">
        <f t="shared" si="2"/>
        <v>26</v>
      </c>
      <c r="J34" s="65">
        <f>VLOOKUP($A34,'Return Data'!$B$7:$R$2843,13,0)</f>
        <v>47.695</v>
      </c>
      <c r="K34" s="66">
        <f t="shared" si="3"/>
        <v>26</v>
      </c>
      <c r="L34" s="65">
        <f>VLOOKUP($A34,'Return Data'!$B$7:$R$2843,17,0)</f>
        <v>12.560600000000001</v>
      </c>
      <c r="M34" s="66">
        <f t="shared" si="4"/>
        <v>26</v>
      </c>
      <c r="N34" s="65">
        <f>VLOOKUP($A34,'Return Data'!$B$7:$R$2843,14,0)</f>
        <v>9.5792000000000002</v>
      </c>
      <c r="O34" s="66">
        <f t="shared" si="8"/>
        <v>27</v>
      </c>
      <c r="P34" s="65">
        <f>VLOOKUP($A34,'Return Data'!$B$7:$R$2843,15,0)</f>
        <v>9.6448</v>
      </c>
      <c r="Q34" s="66">
        <f t="shared" si="9"/>
        <v>27</v>
      </c>
      <c r="R34" s="65">
        <f>VLOOKUP($A34,'Return Data'!$B$7:$R$2843,16,0)</f>
        <v>10.1053</v>
      </c>
      <c r="S34" s="67">
        <f t="shared" si="7"/>
        <v>25</v>
      </c>
    </row>
    <row r="35" spans="1:19" x14ac:dyDescent="0.3">
      <c r="A35" s="63" t="s">
        <v>1001</v>
      </c>
      <c r="B35" s="64">
        <f>VLOOKUP($A35,'Return Data'!$B$7:$R$2843,3,0)</f>
        <v>44365</v>
      </c>
      <c r="C35" s="65">
        <f>VLOOKUP($A35,'Return Data'!$B$7:$R$2843,4,0)</f>
        <v>14.72</v>
      </c>
      <c r="D35" s="65">
        <f>VLOOKUP($A35,'Return Data'!$B$7:$R$2843,10,0)</f>
        <v>8.3947000000000003</v>
      </c>
      <c r="E35" s="66">
        <f t="shared" si="0"/>
        <v>18</v>
      </c>
      <c r="F35" s="65">
        <f>VLOOKUP($A35,'Return Data'!$B$7:$R$2843,11,0)</f>
        <v>14.4635</v>
      </c>
      <c r="G35" s="66">
        <f t="shared" si="1"/>
        <v>17</v>
      </c>
      <c r="H35" s="65">
        <f>VLOOKUP($A35,'Return Data'!$B$7:$R$2843,12,0)</f>
        <v>35.918700000000001</v>
      </c>
      <c r="I35" s="66">
        <f t="shared" si="2"/>
        <v>12</v>
      </c>
      <c r="J35" s="65">
        <f>VLOOKUP($A35,'Return Data'!$B$7:$R$2843,13,0)</f>
        <v>52.697099999999999</v>
      </c>
      <c r="K35" s="66">
        <f t="shared" si="3"/>
        <v>15</v>
      </c>
      <c r="L35" s="65">
        <f>VLOOKUP($A35,'Return Data'!$B$7:$R$2843,17,0)</f>
        <v>16.292000000000002</v>
      </c>
      <c r="M35" s="66">
        <f t="shared" si="4"/>
        <v>16</v>
      </c>
      <c r="N35" s="65">
        <f>VLOOKUP($A35,'Return Data'!$B$7:$R$2843,14,0)</f>
        <v>12.1577</v>
      </c>
      <c r="O35" s="66">
        <f t="shared" si="8"/>
        <v>18</v>
      </c>
      <c r="P35" s="65">
        <f>VLOOKUP($A35,'Return Data'!$B$7:$R$2843,15,0)</f>
        <v>0</v>
      </c>
      <c r="Q35" s="66">
        <f t="shared" si="9"/>
        <v>28</v>
      </c>
      <c r="R35" s="65">
        <f>VLOOKUP($A35,'Return Data'!$B$7:$R$2843,16,0)</f>
        <v>9.8713999999999995</v>
      </c>
      <c r="S35" s="67">
        <f t="shared" si="7"/>
        <v>27</v>
      </c>
    </row>
    <row r="36" spans="1:19" x14ac:dyDescent="0.3">
      <c r="A36" s="63" t="s">
        <v>1920</v>
      </c>
      <c r="B36" s="64">
        <f>VLOOKUP($A36,'Return Data'!$B$7:$R$2843,3,0)</f>
        <v>44365</v>
      </c>
      <c r="C36" s="65">
        <f>VLOOKUP($A36,'Return Data'!$B$7:$R$2843,4,0)</f>
        <v>173.6893</v>
      </c>
      <c r="D36" s="65">
        <f>VLOOKUP($A36,'Return Data'!$B$7:$R$2843,10,0)</f>
        <v>9.4154</v>
      </c>
      <c r="E36" s="66">
        <f t="shared" si="0"/>
        <v>6</v>
      </c>
      <c r="F36" s="65">
        <f>VLOOKUP($A36,'Return Data'!$B$7:$R$2843,11,0)</f>
        <v>15.817299999999999</v>
      </c>
      <c r="G36" s="66">
        <f t="shared" si="1"/>
        <v>10</v>
      </c>
      <c r="H36" s="65">
        <f>VLOOKUP($A36,'Return Data'!$B$7:$R$2843,12,0)</f>
        <v>38.054400000000001</v>
      </c>
      <c r="I36" s="66">
        <f t="shared" si="2"/>
        <v>8</v>
      </c>
      <c r="J36" s="65">
        <f>VLOOKUP($A36,'Return Data'!$B$7:$R$2843,13,0)</f>
        <v>56.740099999999998</v>
      </c>
      <c r="K36" s="66">
        <f t="shared" si="3"/>
        <v>6</v>
      </c>
      <c r="L36" s="65">
        <f>VLOOKUP($A36,'Return Data'!$B$7:$R$2843,17,0)</f>
        <v>19.387699999999999</v>
      </c>
      <c r="M36" s="66">
        <f t="shared" si="4"/>
        <v>4</v>
      </c>
      <c r="N36" s="65">
        <f>VLOOKUP($A36,'Return Data'!$B$7:$R$2843,14,0)</f>
        <v>13.7209</v>
      </c>
      <c r="O36" s="66">
        <f t="shared" si="8"/>
        <v>6</v>
      </c>
      <c r="P36" s="65">
        <f>VLOOKUP($A36,'Return Data'!$B$7:$R$2843,15,0)</f>
        <v>14.2225</v>
      </c>
      <c r="Q36" s="66">
        <f t="shared" si="9"/>
        <v>4</v>
      </c>
      <c r="R36" s="65">
        <f>VLOOKUP($A36,'Return Data'!$B$7:$R$2843,16,0)</f>
        <v>13.554399999999999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8.3845206896551723</v>
      </c>
      <c r="E38" s="74"/>
      <c r="F38" s="75">
        <f>AVERAGE(F8:F36)</f>
        <v>14.83909655172414</v>
      </c>
      <c r="G38" s="74"/>
      <c r="H38" s="75">
        <f>AVERAGE(H8:H36)</f>
        <v>35.413703448275868</v>
      </c>
      <c r="I38" s="74"/>
      <c r="J38" s="75">
        <f>AVERAGE(J8:J36)</f>
        <v>52.47305862068967</v>
      </c>
      <c r="K38" s="74"/>
      <c r="L38" s="75">
        <f>AVERAGE(L8:L36)</f>
        <v>16.28371034482759</v>
      </c>
      <c r="M38" s="74"/>
      <c r="N38" s="75">
        <f>AVERAGE(N8:N36)</f>
        <v>12.476378571428569</v>
      </c>
      <c r="O38" s="74"/>
      <c r="P38" s="75">
        <f>AVERAGE(P8:P36)</f>
        <v>12.725849999999999</v>
      </c>
      <c r="Q38" s="74"/>
      <c r="R38" s="75">
        <f>AVERAGE(R8:R36)</f>
        <v>14.212827586206894</v>
      </c>
      <c r="S38" s="76"/>
    </row>
    <row r="39" spans="1:19" x14ac:dyDescent="0.3">
      <c r="A39" s="73" t="s">
        <v>28</v>
      </c>
      <c r="B39" s="74"/>
      <c r="C39" s="74"/>
      <c r="D39" s="75">
        <f>MIN(D8:D36)</f>
        <v>5.9253</v>
      </c>
      <c r="E39" s="74"/>
      <c r="F39" s="75">
        <f>MIN(F8:F36)</f>
        <v>5.7895000000000003</v>
      </c>
      <c r="G39" s="74"/>
      <c r="H39" s="75">
        <f>MIN(H8:H36)</f>
        <v>23.440999999999999</v>
      </c>
      <c r="I39" s="74"/>
      <c r="J39" s="75">
        <f>MIN(J8:J36)</f>
        <v>34.898299999999999</v>
      </c>
      <c r="K39" s="74"/>
      <c r="L39" s="75">
        <f>MIN(L8:L36)</f>
        <v>10.382099999999999</v>
      </c>
      <c r="M39" s="74"/>
      <c r="N39" s="75">
        <f>MIN(N8:N36)</f>
        <v>9.0403000000000002</v>
      </c>
      <c r="O39" s="74"/>
      <c r="P39" s="75">
        <f>MIN(P8:P36)</f>
        <v>0</v>
      </c>
      <c r="Q39" s="74"/>
      <c r="R39" s="75">
        <f>MIN(R8:R36)</f>
        <v>6.3693</v>
      </c>
      <c r="S39" s="76"/>
    </row>
    <row r="40" spans="1:19" ht="15" thickBot="1" x14ac:dyDescent="0.35">
      <c r="A40" s="77" t="s">
        <v>29</v>
      </c>
      <c r="B40" s="78"/>
      <c r="C40" s="78"/>
      <c r="D40" s="79">
        <f>MAX(D8:D36)</f>
        <v>10.618600000000001</v>
      </c>
      <c r="E40" s="78"/>
      <c r="F40" s="79">
        <f>MAX(F8:F36)</f>
        <v>21.8505</v>
      </c>
      <c r="G40" s="78"/>
      <c r="H40" s="79">
        <f>MAX(H8:H36)</f>
        <v>49.905700000000003</v>
      </c>
      <c r="I40" s="78"/>
      <c r="J40" s="79">
        <f>MAX(J8:J36)</f>
        <v>61.094000000000001</v>
      </c>
      <c r="K40" s="78"/>
      <c r="L40" s="79">
        <f>MAX(L8:L36)</f>
        <v>22.408100000000001</v>
      </c>
      <c r="M40" s="78"/>
      <c r="N40" s="79">
        <f>MAX(N8:N36)</f>
        <v>17.4404</v>
      </c>
      <c r="O40" s="78"/>
      <c r="P40" s="79">
        <f>MAX(P8:P36)</f>
        <v>16.989599999999999</v>
      </c>
      <c r="Q40" s="78"/>
      <c r="R40" s="79">
        <f>MAX(R8:R36)</f>
        <v>20.082100000000001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44365</v>
      </c>
      <c r="C8" s="65">
        <f>VLOOKUP($A8,'Return Data'!$B$7:$R$2843,4,0)</f>
        <v>36.730499999999999</v>
      </c>
      <c r="D8" s="65">
        <f>VLOOKUP($A8,'Return Data'!$B$7:$R$2843,9,0)</f>
        <v>6.9942000000000002</v>
      </c>
      <c r="E8" s="66">
        <f t="shared" ref="E8:E35" si="0">RANK(D8,D$8:D$35,0)</f>
        <v>5</v>
      </c>
      <c r="F8" s="65">
        <f>VLOOKUP($A8,'Return Data'!$B$7:$R$2843,10,0)</f>
        <v>10.859500000000001</v>
      </c>
      <c r="G8" s="66">
        <f t="shared" ref="G8:G35" si="1">RANK(F8,F$8:F$35,0)</f>
        <v>8</v>
      </c>
      <c r="H8" s="65">
        <f>VLOOKUP($A8,'Return Data'!$B$7:$R$2843,11,0)</f>
        <v>5.8144</v>
      </c>
      <c r="I8" s="66">
        <f t="shared" ref="I8:I35" si="2">RANK(H8,H$8:H$35,0)</f>
        <v>2</v>
      </c>
      <c r="J8" s="65">
        <f>VLOOKUP($A8,'Return Data'!$B$7:$R$2843,12,0)</f>
        <v>7.1538000000000004</v>
      </c>
      <c r="K8" s="66">
        <f t="shared" ref="K8:K33" si="3">RANK(J8,J$8:J$35,0)</f>
        <v>5</v>
      </c>
      <c r="L8" s="65">
        <f>VLOOKUP($A8,'Return Data'!$B$7:$R$2843,13,0)</f>
        <v>9.0391999999999992</v>
      </c>
      <c r="M8" s="66">
        <f>RANK(L8,L$8:L$35,0)</f>
        <v>2</v>
      </c>
      <c r="N8" s="65">
        <f>VLOOKUP($A8,'Return Data'!$B$7:$R$2843,17,0)</f>
        <v>4.7549999999999999</v>
      </c>
      <c r="O8" s="66">
        <f>RANK(N8,N$8:N$35,0)</f>
        <v>23</v>
      </c>
      <c r="P8" s="65">
        <f>VLOOKUP($A8,'Return Data'!$B$7:$R$2843,14,0)</f>
        <v>6.1304999999999996</v>
      </c>
      <c r="Q8" s="66">
        <f>RANK(P8,P$8:P$35,0)</f>
        <v>22</v>
      </c>
      <c r="R8" s="65">
        <f>VLOOKUP($A8,'Return Data'!$B$7:$R$2843,16,0)</f>
        <v>7.8106</v>
      </c>
      <c r="S8" s="67">
        <f t="shared" ref="S8:S35" si="4">RANK(R8,R$8:R$35,0)</f>
        <v>19</v>
      </c>
    </row>
    <row r="9" spans="1:19" x14ac:dyDescent="0.3">
      <c r="A9" s="82" t="s">
        <v>54</v>
      </c>
      <c r="B9" s="64">
        <f>VLOOKUP($A9,'Return Data'!$B$7:$R$2843,3,0)</f>
        <v>44365</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-16.047499999999999</v>
      </c>
      <c r="S9" s="67">
        <f t="shared" si="4"/>
        <v>27</v>
      </c>
    </row>
    <row r="10" spans="1:19" x14ac:dyDescent="0.3">
      <c r="A10" s="82" t="s">
        <v>55</v>
      </c>
      <c r="B10" s="64">
        <f>VLOOKUP($A10,'Return Data'!$B$7:$R$2843,3,0)</f>
        <v>44365</v>
      </c>
      <c r="C10" s="65">
        <f>VLOOKUP($A10,'Return Data'!$B$7:$R$2843,4,0)</f>
        <v>25.341999999999999</v>
      </c>
      <c r="D10" s="65">
        <f>VLOOKUP($A10,'Return Data'!$B$7:$R$2843,9,0)</f>
        <v>7.0012999999999996</v>
      </c>
      <c r="E10" s="66">
        <f t="shared" si="0"/>
        <v>4</v>
      </c>
      <c r="F10" s="65">
        <f>VLOOKUP($A10,'Return Data'!$B$7:$R$2843,10,0)</f>
        <v>16.006900000000002</v>
      </c>
      <c r="G10" s="66">
        <f t="shared" si="1"/>
        <v>2</v>
      </c>
      <c r="H10" s="65">
        <f>VLOOKUP($A10,'Return Data'!$B$7:$R$2843,11,0)</f>
        <v>4.0751999999999997</v>
      </c>
      <c r="I10" s="66">
        <f t="shared" si="2"/>
        <v>7</v>
      </c>
      <c r="J10" s="65">
        <f>VLOOKUP($A10,'Return Data'!$B$7:$R$2843,12,0)</f>
        <v>6.1041999999999996</v>
      </c>
      <c r="K10" s="66">
        <f t="shared" si="3"/>
        <v>9</v>
      </c>
      <c r="L10" s="65">
        <f>VLOOKUP($A10,'Return Data'!$B$7:$R$2843,13,0)</f>
        <v>7.0149999999999997</v>
      </c>
      <c r="M10" s="66">
        <f t="shared" ref="M10:M33" si="5">RANK(L10,L$8:L$35,0)</f>
        <v>8</v>
      </c>
      <c r="N10" s="65">
        <f>VLOOKUP($A10,'Return Data'!$B$7:$R$2843,17,0)</f>
        <v>9.8665000000000003</v>
      </c>
      <c r="O10" s="66">
        <f t="shared" ref="O10:O21" si="6">RANK(N10,N$8:N$35,0)</f>
        <v>3</v>
      </c>
      <c r="P10" s="65">
        <f>VLOOKUP($A10,'Return Data'!$B$7:$R$2843,14,0)</f>
        <v>10.7858</v>
      </c>
      <c r="Q10" s="66">
        <f t="shared" ref="Q10:Q21" si="7">RANK(P10,P$8:P$35,0)</f>
        <v>2</v>
      </c>
      <c r="R10" s="65">
        <f>VLOOKUP($A10,'Return Data'!$B$7:$R$2843,16,0)</f>
        <v>9.6100999999999992</v>
      </c>
      <c r="S10" s="67">
        <f t="shared" si="4"/>
        <v>3</v>
      </c>
    </row>
    <row r="11" spans="1:19" x14ac:dyDescent="0.3">
      <c r="A11" s="82" t="s">
        <v>56</v>
      </c>
      <c r="B11" s="64">
        <f>VLOOKUP($A11,'Return Data'!$B$7:$R$2843,3,0)</f>
        <v>44365</v>
      </c>
      <c r="C11" s="65">
        <f>VLOOKUP($A11,'Return Data'!$B$7:$R$2843,4,0)</f>
        <v>19.564399999999999</v>
      </c>
      <c r="D11" s="65">
        <f>VLOOKUP($A11,'Return Data'!$B$7:$R$2843,9,0)</f>
        <v>2.5512000000000001</v>
      </c>
      <c r="E11" s="66">
        <f t="shared" si="0"/>
        <v>23</v>
      </c>
      <c r="F11" s="65">
        <f>VLOOKUP($A11,'Return Data'!$B$7:$R$2843,10,0)</f>
        <v>9.0938999999999997</v>
      </c>
      <c r="G11" s="66">
        <f t="shared" si="1"/>
        <v>17</v>
      </c>
      <c r="H11" s="65">
        <f>VLOOKUP($A11,'Return Data'!$B$7:$R$2843,11,0)</f>
        <v>1.4236</v>
      </c>
      <c r="I11" s="66">
        <f t="shared" si="2"/>
        <v>22</v>
      </c>
      <c r="J11" s="65">
        <f>VLOOKUP($A11,'Return Data'!$B$7:$R$2843,12,0)</f>
        <v>8.3874999999999993</v>
      </c>
      <c r="K11" s="66">
        <f t="shared" si="3"/>
        <v>2</v>
      </c>
      <c r="L11" s="65">
        <f>VLOOKUP($A11,'Return Data'!$B$7:$R$2843,13,0)</f>
        <v>7.0191999999999997</v>
      </c>
      <c r="M11" s="66">
        <f t="shared" si="5"/>
        <v>7</v>
      </c>
      <c r="N11" s="65">
        <f>VLOOKUP($A11,'Return Data'!$B$7:$R$2843,17,0)</f>
        <v>7.4234999999999998</v>
      </c>
      <c r="O11" s="66">
        <f t="shared" si="6"/>
        <v>17</v>
      </c>
      <c r="P11" s="65">
        <f>VLOOKUP($A11,'Return Data'!$B$7:$R$2843,14,0)</f>
        <v>4.7405999999999997</v>
      </c>
      <c r="Q11" s="66">
        <f t="shared" si="7"/>
        <v>23</v>
      </c>
      <c r="R11" s="65">
        <f>VLOOKUP($A11,'Return Data'!$B$7:$R$2843,16,0)</f>
        <v>7.5914000000000001</v>
      </c>
      <c r="S11" s="67">
        <f t="shared" si="4"/>
        <v>22</v>
      </c>
    </row>
    <row r="12" spans="1:19" x14ac:dyDescent="0.3">
      <c r="A12" s="82" t="s">
        <v>57</v>
      </c>
      <c r="B12" s="64">
        <f>VLOOKUP($A12,'Return Data'!$B$7:$R$2843,3,0)</f>
        <v>44365</v>
      </c>
      <c r="C12" s="65">
        <f>VLOOKUP($A12,'Return Data'!$B$7:$R$2843,4,0)</f>
        <v>38.755699999999997</v>
      </c>
      <c r="D12" s="65">
        <f>VLOOKUP($A12,'Return Data'!$B$7:$R$2843,9,0)</f>
        <v>3.0489999999999999</v>
      </c>
      <c r="E12" s="66">
        <f t="shared" si="0"/>
        <v>15</v>
      </c>
      <c r="F12" s="65">
        <f>VLOOKUP($A12,'Return Data'!$B$7:$R$2843,10,0)</f>
        <v>9.6748999999999992</v>
      </c>
      <c r="G12" s="66">
        <f t="shared" si="1"/>
        <v>15</v>
      </c>
      <c r="H12" s="65">
        <f>VLOOKUP($A12,'Return Data'!$B$7:$R$2843,11,0)</f>
        <v>1.9805999999999999</v>
      </c>
      <c r="I12" s="66">
        <f t="shared" si="2"/>
        <v>17</v>
      </c>
      <c r="J12" s="65">
        <f>VLOOKUP($A12,'Return Data'!$B$7:$R$2843,12,0)</f>
        <v>4.6802999999999999</v>
      </c>
      <c r="K12" s="66">
        <f t="shared" si="3"/>
        <v>19</v>
      </c>
      <c r="L12" s="65">
        <f>VLOOKUP($A12,'Return Data'!$B$7:$R$2843,13,0)</f>
        <v>4.0095000000000001</v>
      </c>
      <c r="M12" s="66">
        <f t="shared" si="5"/>
        <v>23</v>
      </c>
      <c r="N12" s="65">
        <f>VLOOKUP($A12,'Return Data'!$B$7:$R$2843,17,0)</f>
        <v>7.1715999999999998</v>
      </c>
      <c r="O12" s="66">
        <f t="shared" si="6"/>
        <v>19</v>
      </c>
      <c r="P12" s="65">
        <f>VLOOKUP($A12,'Return Data'!$B$7:$R$2843,14,0)</f>
        <v>8.2056000000000004</v>
      </c>
      <c r="Q12" s="66">
        <f t="shared" si="7"/>
        <v>17</v>
      </c>
      <c r="R12" s="65">
        <f>VLOOKUP($A12,'Return Data'!$B$7:$R$2843,16,0)</f>
        <v>8.6587999999999994</v>
      </c>
      <c r="S12" s="67">
        <f t="shared" si="4"/>
        <v>10</v>
      </c>
    </row>
    <row r="13" spans="1:19" x14ac:dyDescent="0.3">
      <c r="A13" s="82" t="s">
        <v>58</v>
      </c>
      <c r="B13" s="64">
        <f>VLOOKUP($A13,'Return Data'!$B$7:$R$2843,3,0)</f>
        <v>44365</v>
      </c>
      <c r="C13" s="65">
        <f>VLOOKUP($A13,'Return Data'!$B$7:$R$2843,4,0)</f>
        <v>25.3536</v>
      </c>
      <c r="D13" s="65">
        <f>VLOOKUP($A13,'Return Data'!$B$7:$R$2843,9,0)</f>
        <v>2.7837000000000001</v>
      </c>
      <c r="E13" s="66">
        <f t="shared" si="0"/>
        <v>19</v>
      </c>
      <c r="F13" s="65">
        <f>VLOOKUP($A13,'Return Data'!$B$7:$R$2843,10,0)</f>
        <v>4.9622999999999999</v>
      </c>
      <c r="G13" s="66">
        <f t="shared" si="1"/>
        <v>26</v>
      </c>
      <c r="H13" s="65">
        <f>VLOOKUP($A13,'Return Data'!$B$7:$R$2843,11,0)</f>
        <v>1.3938999999999999</v>
      </c>
      <c r="I13" s="66">
        <f t="shared" si="2"/>
        <v>23</v>
      </c>
      <c r="J13" s="65">
        <f>VLOOKUP($A13,'Return Data'!$B$7:$R$2843,12,0)</f>
        <v>3.8509000000000002</v>
      </c>
      <c r="K13" s="66">
        <f t="shared" si="3"/>
        <v>24</v>
      </c>
      <c r="L13" s="65">
        <f>VLOOKUP($A13,'Return Data'!$B$7:$R$2843,13,0)</f>
        <v>3.6669</v>
      </c>
      <c r="M13" s="66">
        <f t="shared" si="5"/>
        <v>25</v>
      </c>
      <c r="N13" s="65">
        <f>VLOOKUP($A13,'Return Data'!$B$7:$R$2843,17,0)</f>
        <v>7.0606</v>
      </c>
      <c r="O13" s="66">
        <f t="shared" si="6"/>
        <v>20</v>
      </c>
      <c r="P13" s="65">
        <f>VLOOKUP($A13,'Return Data'!$B$7:$R$2843,14,0)</f>
        <v>8.3252000000000006</v>
      </c>
      <c r="Q13" s="66">
        <f t="shared" si="7"/>
        <v>15</v>
      </c>
      <c r="R13" s="65">
        <f>VLOOKUP($A13,'Return Data'!$B$7:$R$2843,16,0)</f>
        <v>8.6461000000000006</v>
      </c>
      <c r="S13" s="67">
        <f t="shared" si="4"/>
        <v>11</v>
      </c>
    </row>
    <row r="14" spans="1:19" x14ac:dyDescent="0.3">
      <c r="A14" s="82" t="s">
        <v>59</v>
      </c>
      <c r="B14" s="64">
        <f>VLOOKUP($A14,'Return Data'!$B$7:$R$2843,3,0)</f>
        <v>44365</v>
      </c>
      <c r="C14" s="65">
        <f>VLOOKUP($A14,'Return Data'!$B$7:$R$2843,4,0)</f>
        <v>2737.0617999999999</v>
      </c>
      <c r="D14" s="65">
        <f>VLOOKUP($A14,'Return Data'!$B$7:$R$2843,9,0)</f>
        <v>0.25829999999999997</v>
      </c>
      <c r="E14" s="66">
        <f t="shared" si="0"/>
        <v>25</v>
      </c>
      <c r="F14" s="65">
        <f>VLOOKUP($A14,'Return Data'!$B$7:$R$2843,10,0)</f>
        <v>10.459</v>
      </c>
      <c r="G14" s="66">
        <f t="shared" si="1"/>
        <v>9</v>
      </c>
      <c r="H14" s="65">
        <f>VLOOKUP($A14,'Return Data'!$B$7:$R$2843,11,0)</f>
        <v>1.7726</v>
      </c>
      <c r="I14" s="66">
        <f t="shared" si="2"/>
        <v>19</v>
      </c>
      <c r="J14" s="65">
        <f>VLOOKUP($A14,'Return Data'!$B$7:$R$2843,12,0)</f>
        <v>4.7820999999999998</v>
      </c>
      <c r="K14" s="66">
        <f t="shared" si="3"/>
        <v>16</v>
      </c>
      <c r="L14" s="65">
        <f>VLOOKUP($A14,'Return Data'!$B$7:$R$2843,13,0)</f>
        <v>4.3559000000000001</v>
      </c>
      <c r="M14" s="66">
        <f t="shared" si="5"/>
        <v>18</v>
      </c>
      <c r="N14" s="65">
        <f>VLOOKUP($A14,'Return Data'!$B$7:$R$2843,17,0)</f>
        <v>11.8325</v>
      </c>
      <c r="O14" s="66">
        <f t="shared" si="6"/>
        <v>1</v>
      </c>
      <c r="P14" s="65">
        <f>VLOOKUP($A14,'Return Data'!$B$7:$R$2843,14,0)</f>
        <v>10.2494</v>
      </c>
      <c r="Q14" s="66">
        <f t="shared" si="7"/>
        <v>4</v>
      </c>
      <c r="R14" s="65">
        <f>VLOOKUP($A14,'Return Data'!$B$7:$R$2843,16,0)</f>
        <v>8.8582000000000001</v>
      </c>
      <c r="S14" s="67">
        <f t="shared" si="4"/>
        <v>9</v>
      </c>
    </row>
    <row r="15" spans="1:19" x14ac:dyDescent="0.3">
      <c r="A15" s="82" t="s">
        <v>61</v>
      </c>
      <c r="B15" s="64">
        <f>VLOOKUP($A15,'Return Data'!$B$7:$R$2843,3,0)</f>
        <v>44365</v>
      </c>
      <c r="C15" s="65">
        <f>VLOOKUP($A15,'Return Data'!$B$7:$R$2843,4,0)</f>
        <v>77.831800000000001</v>
      </c>
      <c r="D15" s="65">
        <f>VLOOKUP($A15,'Return Data'!$B$7:$R$2843,9,0)</f>
        <v>12.669700000000001</v>
      </c>
      <c r="E15" s="66">
        <f t="shared" si="0"/>
        <v>1</v>
      </c>
      <c r="F15" s="65">
        <f>VLOOKUP($A15,'Return Data'!$B$7:$R$2843,10,0)</f>
        <v>17.0138</v>
      </c>
      <c r="G15" s="66">
        <f t="shared" si="1"/>
        <v>1</v>
      </c>
      <c r="H15" s="65">
        <f>VLOOKUP($A15,'Return Data'!$B$7:$R$2843,11,0)</f>
        <v>15.8094</v>
      </c>
      <c r="I15" s="66">
        <f t="shared" si="2"/>
        <v>1</v>
      </c>
      <c r="J15" s="65">
        <f>VLOOKUP($A15,'Return Data'!$B$7:$R$2843,12,0)</f>
        <v>17.2103</v>
      </c>
      <c r="K15" s="66">
        <f t="shared" si="3"/>
        <v>1</v>
      </c>
      <c r="L15" s="65">
        <f>VLOOKUP($A15,'Return Data'!$B$7:$R$2843,13,0)</f>
        <v>10.5032</v>
      </c>
      <c r="M15" s="66">
        <f t="shared" si="5"/>
        <v>1</v>
      </c>
      <c r="N15" s="65">
        <f>VLOOKUP($A15,'Return Data'!$B$7:$R$2843,17,0)</f>
        <v>4.6322999999999999</v>
      </c>
      <c r="O15" s="66">
        <f t="shared" si="6"/>
        <v>24</v>
      </c>
      <c r="P15" s="65">
        <f>VLOOKUP($A15,'Return Data'!$B$7:$R$2843,14,0)</f>
        <v>6.5880999999999998</v>
      </c>
      <c r="Q15" s="66">
        <f t="shared" si="7"/>
        <v>20</v>
      </c>
      <c r="R15" s="65">
        <f>VLOOKUP($A15,'Return Data'!$B$7:$R$2843,16,0)</f>
        <v>8.5121000000000002</v>
      </c>
      <c r="S15" s="67">
        <f t="shared" si="4"/>
        <v>14</v>
      </c>
    </row>
    <row r="16" spans="1:19" x14ac:dyDescent="0.3">
      <c r="A16" s="82" t="s">
        <v>62</v>
      </c>
      <c r="B16" s="64">
        <f>VLOOKUP($A16,'Return Data'!$B$7:$R$2843,3,0)</f>
        <v>44365</v>
      </c>
      <c r="C16" s="65">
        <f>VLOOKUP($A16,'Return Data'!$B$7:$R$2843,4,0)</f>
        <v>72.772000000000006</v>
      </c>
      <c r="D16" s="65">
        <f>VLOOKUP($A16,'Return Data'!$B$7:$R$2843,9,0)</f>
        <v>2.7667000000000002</v>
      </c>
      <c r="E16" s="66">
        <f t="shared" si="0"/>
        <v>20</v>
      </c>
      <c r="F16" s="65">
        <f>VLOOKUP($A16,'Return Data'!$B$7:$R$2843,10,0)</f>
        <v>6.1554000000000002</v>
      </c>
      <c r="G16" s="66">
        <f t="shared" si="1"/>
        <v>24</v>
      </c>
      <c r="H16" s="65">
        <f>VLOOKUP($A16,'Return Data'!$B$7:$R$2843,11,0)</f>
        <v>1.992</v>
      </c>
      <c r="I16" s="66">
        <f t="shared" si="2"/>
        <v>16</v>
      </c>
      <c r="J16" s="65">
        <f>VLOOKUP($A16,'Return Data'!$B$7:$R$2843,12,0)</f>
        <v>4.5881999999999996</v>
      </c>
      <c r="K16" s="66">
        <f t="shared" si="3"/>
        <v>20</v>
      </c>
      <c r="L16" s="65">
        <f>VLOOKUP($A16,'Return Data'!$B$7:$R$2843,13,0)</f>
        <v>5.8403</v>
      </c>
      <c r="M16" s="66">
        <f t="shared" si="5"/>
        <v>10</v>
      </c>
      <c r="N16" s="65">
        <f>VLOOKUP($A16,'Return Data'!$B$7:$R$2843,17,0)</f>
        <v>7.4268000000000001</v>
      </c>
      <c r="O16" s="66">
        <f t="shared" si="6"/>
        <v>16</v>
      </c>
      <c r="P16" s="65">
        <f>VLOOKUP($A16,'Return Data'!$B$7:$R$2843,14,0)</f>
        <v>6.2805</v>
      </c>
      <c r="Q16" s="66">
        <f t="shared" si="7"/>
        <v>21</v>
      </c>
      <c r="R16" s="65">
        <f>VLOOKUP($A16,'Return Data'!$B$7:$R$2843,16,0)</f>
        <v>7.82</v>
      </c>
      <c r="S16" s="67">
        <f t="shared" si="4"/>
        <v>18</v>
      </c>
    </row>
    <row r="17" spans="1:19" x14ac:dyDescent="0.3">
      <c r="A17" s="82" t="s">
        <v>63</v>
      </c>
      <c r="B17" s="64">
        <f>VLOOKUP($A17,'Return Data'!$B$7:$R$2843,3,0)</f>
        <v>44365</v>
      </c>
      <c r="C17" s="65">
        <f>VLOOKUP($A17,'Return Data'!$B$7:$R$2843,4,0)</f>
        <v>30.340499999999999</v>
      </c>
      <c r="D17" s="65">
        <f>VLOOKUP($A17,'Return Data'!$B$7:$R$2843,9,0)</f>
        <v>0.85440000000000005</v>
      </c>
      <c r="E17" s="66">
        <f t="shared" si="0"/>
        <v>24</v>
      </c>
      <c r="F17" s="65">
        <f>VLOOKUP($A17,'Return Data'!$B$7:$R$2843,10,0)</f>
        <v>9.7302</v>
      </c>
      <c r="G17" s="66">
        <f t="shared" si="1"/>
        <v>14</v>
      </c>
      <c r="H17" s="65">
        <f>VLOOKUP($A17,'Return Data'!$B$7:$R$2843,11,0)</f>
        <v>1.6225000000000001</v>
      </c>
      <c r="I17" s="66">
        <f t="shared" si="2"/>
        <v>20</v>
      </c>
      <c r="J17" s="65">
        <f>VLOOKUP($A17,'Return Data'!$B$7:$R$2843,12,0)</f>
        <v>4.7431999999999999</v>
      </c>
      <c r="K17" s="66">
        <f t="shared" si="3"/>
        <v>17</v>
      </c>
      <c r="L17" s="65">
        <f>VLOOKUP($A17,'Return Data'!$B$7:$R$2843,13,0)</f>
        <v>4.2507000000000001</v>
      </c>
      <c r="M17" s="66">
        <f t="shared" si="5"/>
        <v>19</v>
      </c>
      <c r="N17" s="65">
        <f>VLOOKUP($A17,'Return Data'!$B$7:$R$2843,17,0)</f>
        <v>7.2807000000000004</v>
      </c>
      <c r="O17" s="66">
        <f t="shared" si="6"/>
        <v>18</v>
      </c>
      <c r="P17" s="65">
        <f>VLOOKUP($A17,'Return Data'!$B$7:$R$2843,14,0)</f>
        <v>8.9596</v>
      </c>
      <c r="Q17" s="66">
        <f t="shared" si="7"/>
        <v>11</v>
      </c>
      <c r="R17" s="65">
        <f>VLOOKUP($A17,'Return Data'!$B$7:$R$2843,16,0)</f>
        <v>7.7957999999999998</v>
      </c>
      <c r="S17" s="67">
        <f t="shared" si="4"/>
        <v>20</v>
      </c>
    </row>
    <row r="18" spans="1:19" x14ac:dyDescent="0.3">
      <c r="A18" s="82" t="s">
        <v>64</v>
      </c>
      <c r="B18" s="64">
        <f>VLOOKUP($A18,'Return Data'!$B$7:$R$2843,3,0)</f>
        <v>44365</v>
      </c>
      <c r="C18" s="65">
        <f>VLOOKUP($A18,'Return Data'!$B$7:$R$2843,4,0)</f>
        <v>29.784400000000002</v>
      </c>
      <c r="D18" s="65">
        <f>VLOOKUP($A18,'Return Data'!$B$7:$R$2843,9,0)</f>
        <v>4.1773999999999996</v>
      </c>
      <c r="E18" s="66">
        <f t="shared" si="0"/>
        <v>10</v>
      </c>
      <c r="F18" s="65">
        <f>VLOOKUP($A18,'Return Data'!$B$7:$R$2843,10,0)</f>
        <v>10.0396</v>
      </c>
      <c r="G18" s="66">
        <f t="shared" si="1"/>
        <v>11</v>
      </c>
      <c r="H18" s="65">
        <f>VLOOKUP($A18,'Return Data'!$B$7:$R$2843,11,0)</f>
        <v>5.4522000000000004</v>
      </c>
      <c r="I18" s="66">
        <f t="shared" si="2"/>
        <v>4</v>
      </c>
      <c r="J18" s="65">
        <f>VLOOKUP($A18,'Return Data'!$B$7:$R$2843,12,0)</f>
        <v>7.5910000000000002</v>
      </c>
      <c r="K18" s="66">
        <f t="shared" si="3"/>
        <v>4</v>
      </c>
      <c r="L18" s="65">
        <f>VLOOKUP($A18,'Return Data'!$B$7:$R$2843,13,0)</f>
        <v>8.2109000000000005</v>
      </c>
      <c r="M18" s="66">
        <f t="shared" si="5"/>
        <v>4</v>
      </c>
      <c r="N18" s="65">
        <f>VLOOKUP($A18,'Return Data'!$B$7:$R$2843,17,0)</f>
        <v>10.189</v>
      </c>
      <c r="O18" s="66">
        <f t="shared" si="6"/>
        <v>2</v>
      </c>
      <c r="P18" s="65">
        <f>VLOOKUP($A18,'Return Data'!$B$7:$R$2843,14,0)</f>
        <v>10.233700000000001</v>
      </c>
      <c r="Q18" s="66">
        <f t="shared" si="7"/>
        <v>5</v>
      </c>
      <c r="R18" s="65">
        <f>VLOOKUP($A18,'Return Data'!$B$7:$R$2843,16,0)</f>
        <v>10.775600000000001</v>
      </c>
      <c r="S18" s="67">
        <f t="shared" si="4"/>
        <v>1</v>
      </c>
    </row>
    <row r="19" spans="1:19" x14ac:dyDescent="0.3">
      <c r="A19" s="82" t="s">
        <v>65</v>
      </c>
      <c r="B19" s="64">
        <f>VLOOKUP($A19,'Return Data'!$B$7:$R$2843,3,0)</f>
        <v>44365</v>
      </c>
      <c r="C19" s="65">
        <f>VLOOKUP($A19,'Return Data'!$B$7:$R$2843,4,0)</f>
        <v>18.7194</v>
      </c>
      <c r="D19" s="65">
        <f>VLOOKUP($A19,'Return Data'!$B$7:$R$2843,9,0)</f>
        <v>3.1913</v>
      </c>
      <c r="E19" s="66">
        <f t="shared" si="0"/>
        <v>14</v>
      </c>
      <c r="F19" s="65">
        <f>VLOOKUP($A19,'Return Data'!$B$7:$R$2843,10,0)</f>
        <v>9.2788000000000004</v>
      </c>
      <c r="G19" s="66">
        <f t="shared" si="1"/>
        <v>16</v>
      </c>
      <c r="H19" s="65">
        <f>VLOOKUP($A19,'Return Data'!$B$7:$R$2843,11,0)</f>
        <v>4.7150999999999996</v>
      </c>
      <c r="I19" s="66">
        <f t="shared" si="2"/>
        <v>5</v>
      </c>
      <c r="J19" s="65">
        <f>VLOOKUP($A19,'Return Data'!$B$7:$R$2843,12,0)</f>
        <v>6.6093999999999999</v>
      </c>
      <c r="K19" s="66">
        <f t="shared" si="3"/>
        <v>8</v>
      </c>
      <c r="L19" s="65">
        <f>VLOOKUP($A19,'Return Data'!$B$7:$R$2843,13,0)</f>
        <v>7.6558000000000002</v>
      </c>
      <c r="M19" s="66">
        <f t="shared" si="5"/>
        <v>5</v>
      </c>
      <c r="N19" s="65">
        <f>VLOOKUP($A19,'Return Data'!$B$7:$R$2843,17,0)</f>
        <v>8.1318999999999999</v>
      </c>
      <c r="O19" s="66">
        <f t="shared" si="6"/>
        <v>9</v>
      </c>
      <c r="P19" s="65">
        <f>VLOOKUP($A19,'Return Data'!$B$7:$R$2843,14,0)</f>
        <v>8.2530000000000001</v>
      </c>
      <c r="Q19" s="66">
        <f t="shared" si="7"/>
        <v>16</v>
      </c>
      <c r="R19" s="65">
        <f>VLOOKUP($A19,'Return Data'!$B$7:$R$2843,16,0)</f>
        <v>6.6651999999999996</v>
      </c>
      <c r="S19" s="67">
        <f t="shared" si="4"/>
        <v>25</v>
      </c>
    </row>
    <row r="20" spans="1:19" x14ac:dyDescent="0.3">
      <c r="A20" s="82" t="s">
        <v>66</v>
      </c>
      <c r="B20" s="64">
        <f>VLOOKUP($A20,'Return Data'!$B$7:$R$2843,3,0)</f>
        <v>44365</v>
      </c>
      <c r="C20" s="65">
        <f>VLOOKUP($A20,'Return Data'!$B$7:$R$2843,4,0)</f>
        <v>29.354500000000002</v>
      </c>
      <c r="D20" s="65">
        <f>VLOOKUP($A20,'Return Data'!$B$7:$R$2843,9,0)</f>
        <v>3.4716999999999998</v>
      </c>
      <c r="E20" s="66">
        <f t="shared" si="0"/>
        <v>12</v>
      </c>
      <c r="F20" s="65">
        <f>VLOOKUP($A20,'Return Data'!$B$7:$R$2843,10,0)</f>
        <v>11.178100000000001</v>
      </c>
      <c r="G20" s="66">
        <f t="shared" si="1"/>
        <v>7</v>
      </c>
      <c r="H20" s="65">
        <f>VLOOKUP($A20,'Return Data'!$B$7:$R$2843,11,0)</f>
        <v>1.5670999999999999</v>
      </c>
      <c r="I20" s="66">
        <f t="shared" si="2"/>
        <v>21</v>
      </c>
      <c r="J20" s="65">
        <f>VLOOKUP($A20,'Return Data'!$B$7:$R$2843,12,0)</f>
        <v>5.2347000000000001</v>
      </c>
      <c r="K20" s="66">
        <f t="shared" si="3"/>
        <v>12</v>
      </c>
      <c r="L20" s="65">
        <f>VLOOKUP($A20,'Return Data'!$B$7:$R$2843,13,0)</f>
        <v>4.8857999999999997</v>
      </c>
      <c r="M20" s="66">
        <f t="shared" si="5"/>
        <v>15</v>
      </c>
      <c r="N20" s="65">
        <f>VLOOKUP($A20,'Return Data'!$B$7:$R$2843,17,0)</f>
        <v>9.6472999999999995</v>
      </c>
      <c r="O20" s="66">
        <f t="shared" si="6"/>
        <v>4</v>
      </c>
      <c r="P20" s="65">
        <f>VLOOKUP($A20,'Return Data'!$B$7:$R$2843,14,0)</f>
        <v>10.8962</v>
      </c>
      <c r="Q20" s="66">
        <f t="shared" si="7"/>
        <v>1</v>
      </c>
      <c r="R20" s="65">
        <f>VLOOKUP($A20,'Return Data'!$B$7:$R$2843,16,0)</f>
        <v>9.4620999999999995</v>
      </c>
      <c r="S20" s="67">
        <f t="shared" si="4"/>
        <v>4</v>
      </c>
    </row>
    <row r="21" spans="1:19" x14ac:dyDescent="0.3">
      <c r="A21" s="82" t="s">
        <v>67</v>
      </c>
      <c r="B21" s="64">
        <f>VLOOKUP($A21,'Return Data'!$B$7:$R$2843,3,0)</f>
        <v>44365</v>
      </c>
      <c r="C21" s="65">
        <f>VLOOKUP($A21,'Return Data'!$B$7:$R$2843,4,0)</f>
        <v>17.976900000000001</v>
      </c>
      <c r="D21" s="65">
        <f>VLOOKUP($A21,'Return Data'!$B$7:$R$2843,9,0)</f>
        <v>6.2286999999999999</v>
      </c>
      <c r="E21" s="66">
        <f t="shared" si="0"/>
        <v>7</v>
      </c>
      <c r="F21" s="65">
        <f>VLOOKUP($A21,'Return Data'!$B$7:$R$2843,10,0)</f>
        <v>13.048</v>
      </c>
      <c r="G21" s="66">
        <f t="shared" si="1"/>
        <v>4</v>
      </c>
      <c r="H21" s="65">
        <f>VLOOKUP($A21,'Return Data'!$B$7:$R$2843,11,0)</f>
        <v>5.7140000000000004</v>
      </c>
      <c r="I21" s="66">
        <f t="shared" si="2"/>
        <v>3</v>
      </c>
      <c r="J21" s="65">
        <f>VLOOKUP($A21,'Return Data'!$B$7:$R$2843,12,0)</f>
        <v>7.7571000000000003</v>
      </c>
      <c r="K21" s="66">
        <f t="shared" si="3"/>
        <v>3</v>
      </c>
      <c r="L21" s="65">
        <f>VLOOKUP($A21,'Return Data'!$B$7:$R$2843,13,0)</f>
        <v>8.5332000000000008</v>
      </c>
      <c r="M21" s="66">
        <f t="shared" si="5"/>
        <v>3</v>
      </c>
      <c r="N21" s="65">
        <f>VLOOKUP($A21,'Return Data'!$B$7:$R$2843,17,0)</f>
        <v>7.8395000000000001</v>
      </c>
      <c r="O21" s="66">
        <f t="shared" si="6"/>
        <v>13</v>
      </c>
      <c r="P21" s="65">
        <f>VLOOKUP($A21,'Return Data'!$B$7:$R$2843,14,0)</f>
        <v>7.9973000000000001</v>
      </c>
      <c r="Q21" s="66">
        <f t="shared" si="7"/>
        <v>18</v>
      </c>
      <c r="R21" s="65">
        <f>VLOOKUP($A21,'Return Data'!$B$7:$R$2843,16,0)</f>
        <v>7.6174999999999997</v>
      </c>
      <c r="S21" s="67">
        <f t="shared" si="4"/>
        <v>21</v>
      </c>
    </row>
    <row r="22" spans="1:19" x14ac:dyDescent="0.3">
      <c r="A22" s="82" t="s">
        <v>68</v>
      </c>
      <c r="B22" s="64">
        <f>VLOOKUP($A22,'Return Data'!$B$7:$R$2843,3,0)</f>
        <v>44365</v>
      </c>
      <c r="C22" s="65">
        <f>VLOOKUP($A22,'Return Data'!$B$7:$R$2843,4,0)</f>
        <v>1212.9893999999999</v>
      </c>
      <c r="D22" s="65">
        <f>VLOOKUP($A22,'Return Data'!$B$7:$R$2843,9,0)</f>
        <v>4.6881000000000004</v>
      </c>
      <c r="E22" s="66">
        <f t="shared" si="0"/>
        <v>9</v>
      </c>
      <c r="F22" s="65">
        <f>VLOOKUP($A22,'Return Data'!$B$7:$R$2843,10,0)</f>
        <v>7.9287999999999998</v>
      </c>
      <c r="G22" s="66">
        <f t="shared" si="1"/>
        <v>19</v>
      </c>
      <c r="H22" s="65">
        <f>VLOOKUP($A22,'Return Data'!$B$7:$R$2843,11,0)</f>
        <v>3.4759000000000002</v>
      </c>
      <c r="I22" s="66">
        <f t="shared" si="2"/>
        <v>9</v>
      </c>
      <c r="J22" s="65">
        <f>VLOOKUP($A22,'Return Data'!$B$7:$R$2843,12,0)</f>
        <v>6.6539999999999999</v>
      </c>
      <c r="K22" s="66">
        <f t="shared" si="3"/>
        <v>7</v>
      </c>
      <c r="L22" s="65">
        <f>VLOOKUP($A22,'Return Data'!$B$7:$R$2843,13,0)</f>
        <v>5.7892000000000001</v>
      </c>
      <c r="M22" s="66">
        <f t="shared" si="5"/>
        <v>11</v>
      </c>
      <c r="N22" s="65"/>
      <c r="O22" s="66"/>
      <c r="P22" s="65"/>
      <c r="Q22" s="66"/>
      <c r="R22" s="65">
        <f>VLOOKUP($A22,'Return Data'!$B$7:$R$2843,16,0)</f>
        <v>7.8992000000000004</v>
      </c>
      <c r="S22" s="67">
        <f t="shared" si="4"/>
        <v>17</v>
      </c>
    </row>
    <row r="23" spans="1:19" x14ac:dyDescent="0.3">
      <c r="A23" s="82" t="s">
        <v>69</v>
      </c>
      <c r="B23" s="64">
        <f>VLOOKUP($A23,'Return Data'!$B$7:$R$2843,3,0)</f>
        <v>44365</v>
      </c>
      <c r="C23" s="65">
        <f>VLOOKUP($A23,'Return Data'!$B$7:$R$2843,4,0)</f>
        <v>34.2517</v>
      </c>
      <c r="D23" s="65">
        <f>VLOOKUP($A23,'Return Data'!$B$7:$R$2843,9,0)</f>
        <v>2.7219000000000002</v>
      </c>
      <c r="E23" s="66">
        <f t="shared" si="0"/>
        <v>21</v>
      </c>
      <c r="F23" s="65">
        <f>VLOOKUP($A23,'Return Data'!$B$7:$R$2843,10,0)</f>
        <v>7.8010000000000002</v>
      </c>
      <c r="G23" s="66">
        <f t="shared" si="1"/>
        <v>21</v>
      </c>
      <c r="H23" s="65">
        <f>VLOOKUP($A23,'Return Data'!$B$7:$R$2843,11,0)</f>
        <v>2.9552999999999998</v>
      </c>
      <c r="I23" s="66">
        <f t="shared" si="2"/>
        <v>13</v>
      </c>
      <c r="J23" s="65">
        <f>VLOOKUP($A23,'Return Data'!$B$7:$R$2843,12,0)</f>
        <v>5.0772000000000004</v>
      </c>
      <c r="K23" s="66">
        <f t="shared" si="3"/>
        <v>13</v>
      </c>
      <c r="L23" s="65">
        <f>VLOOKUP($A23,'Return Data'!$B$7:$R$2843,13,0)</f>
        <v>5.6303999999999998</v>
      </c>
      <c r="M23" s="66">
        <f t="shared" si="5"/>
        <v>12</v>
      </c>
      <c r="N23" s="65">
        <f>VLOOKUP($A23,'Return Data'!$B$7:$R$2843,17,0)</f>
        <v>6.4451000000000001</v>
      </c>
      <c r="O23" s="66">
        <f t="shared" ref="O23:O33" si="8">RANK(N23,N$8:N$35,0)</f>
        <v>21</v>
      </c>
      <c r="P23" s="65">
        <f>VLOOKUP($A23,'Return Data'!$B$7:$R$2843,14,0)</f>
        <v>6.9131</v>
      </c>
      <c r="Q23" s="66">
        <f t="shared" ref="Q23:Q33" si="9">RANK(P23,P$8:P$35,0)</f>
        <v>19</v>
      </c>
      <c r="R23" s="65">
        <f>VLOOKUP($A23,'Return Data'!$B$7:$R$2843,16,0)</f>
        <v>8.1540999999999997</v>
      </c>
      <c r="S23" s="67">
        <f t="shared" si="4"/>
        <v>16</v>
      </c>
    </row>
    <row r="24" spans="1:19" x14ac:dyDescent="0.3">
      <c r="A24" s="82" t="s">
        <v>70</v>
      </c>
      <c r="B24" s="64">
        <f>VLOOKUP($A24,'Return Data'!$B$7:$R$2843,3,0)</f>
        <v>44365</v>
      </c>
      <c r="C24" s="65">
        <f>VLOOKUP($A24,'Return Data'!$B$7:$R$2843,4,0)</f>
        <v>31.0351</v>
      </c>
      <c r="D24" s="65">
        <f>VLOOKUP($A24,'Return Data'!$B$7:$R$2843,9,0)</f>
        <v>6.6999000000000004</v>
      </c>
      <c r="E24" s="66">
        <f t="shared" si="0"/>
        <v>6</v>
      </c>
      <c r="F24" s="65">
        <f>VLOOKUP($A24,'Return Data'!$B$7:$R$2843,10,0)</f>
        <v>11.6442</v>
      </c>
      <c r="G24" s="66">
        <f t="shared" si="1"/>
        <v>5</v>
      </c>
      <c r="H24" s="65">
        <f>VLOOKUP($A24,'Return Data'!$B$7:$R$2843,11,0)</f>
        <v>2.6829000000000001</v>
      </c>
      <c r="I24" s="66">
        <f t="shared" si="2"/>
        <v>14</v>
      </c>
      <c r="J24" s="65">
        <f>VLOOKUP($A24,'Return Data'!$B$7:$R$2843,12,0)</f>
        <v>6.0784000000000002</v>
      </c>
      <c r="K24" s="66">
        <f t="shared" si="3"/>
        <v>10</v>
      </c>
      <c r="L24" s="65">
        <f>VLOOKUP($A24,'Return Data'!$B$7:$R$2843,13,0)</f>
        <v>7.0252999999999997</v>
      </c>
      <c r="M24" s="66">
        <f t="shared" si="5"/>
        <v>6</v>
      </c>
      <c r="N24" s="65">
        <f>VLOOKUP($A24,'Return Data'!$B$7:$R$2843,17,0)</f>
        <v>9.1288999999999998</v>
      </c>
      <c r="O24" s="66">
        <f t="shared" si="8"/>
        <v>5</v>
      </c>
      <c r="P24" s="65">
        <f>VLOOKUP($A24,'Return Data'!$B$7:$R$2843,14,0)</f>
        <v>10.540800000000001</v>
      </c>
      <c r="Q24" s="66">
        <f t="shared" si="9"/>
        <v>3</v>
      </c>
      <c r="R24" s="65">
        <f>VLOOKUP($A24,'Return Data'!$B$7:$R$2843,16,0)</f>
        <v>9.6807999999999996</v>
      </c>
      <c r="S24" s="67">
        <f t="shared" si="4"/>
        <v>2</v>
      </c>
    </row>
    <row r="25" spans="1:19" x14ac:dyDescent="0.3">
      <c r="A25" s="82" t="s">
        <v>71</v>
      </c>
      <c r="B25" s="64">
        <f>VLOOKUP($A25,'Return Data'!$B$7:$R$2843,3,0)</f>
        <v>44365</v>
      </c>
      <c r="C25" s="65">
        <f>VLOOKUP($A25,'Return Data'!$B$7:$R$2843,4,0)</f>
        <v>24.869700000000002</v>
      </c>
      <c r="D25" s="65">
        <f>VLOOKUP($A25,'Return Data'!$B$7:$R$2843,9,0)</f>
        <v>3.7092000000000001</v>
      </c>
      <c r="E25" s="66">
        <f t="shared" si="0"/>
        <v>11</v>
      </c>
      <c r="F25" s="65">
        <f>VLOOKUP($A25,'Return Data'!$B$7:$R$2843,10,0)</f>
        <v>9.0225000000000009</v>
      </c>
      <c r="G25" s="66">
        <f t="shared" si="1"/>
        <v>18</v>
      </c>
      <c r="H25" s="65">
        <f>VLOOKUP($A25,'Return Data'!$B$7:$R$2843,11,0)</f>
        <v>0.76900000000000002</v>
      </c>
      <c r="I25" s="66">
        <f t="shared" si="2"/>
        <v>25</v>
      </c>
      <c r="J25" s="65">
        <f>VLOOKUP($A25,'Return Data'!$B$7:$R$2843,12,0)</f>
        <v>4.0431999999999997</v>
      </c>
      <c r="K25" s="66">
        <f t="shared" si="3"/>
        <v>23</v>
      </c>
      <c r="L25" s="65">
        <f>VLOOKUP($A25,'Return Data'!$B$7:$R$2843,13,0)</f>
        <v>4.2016</v>
      </c>
      <c r="M25" s="66">
        <f t="shared" si="5"/>
        <v>20</v>
      </c>
      <c r="N25" s="65">
        <f>VLOOKUP($A25,'Return Data'!$B$7:$R$2843,17,0)</f>
        <v>7.8983999999999996</v>
      </c>
      <c r="O25" s="66">
        <f t="shared" si="8"/>
        <v>12</v>
      </c>
      <c r="P25" s="65">
        <f>VLOOKUP($A25,'Return Data'!$B$7:$R$2843,14,0)</f>
        <v>9.0327999999999999</v>
      </c>
      <c r="Q25" s="66">
        <f t="shared" si="9"/>
        <v>10</v>
      </c>
      <c r="R25" s="65">
        <f>VLOOKUP($A25,'Return Data'!$B$7:$R$2843,16,0)</f>
        <v>8.9174000000000007</v>
      </c>
      <c r="S25" s="67">
        <f t="shared" si="4"/>
        <v>7</v>
      </c>
    </row>
    <row r="26" spans="1:19" x14ac:dyDescent="0.3">
      <c r="A26" s="82" t="s">
        <v>72</v>
      </c>
      <c r="B26" s="64">
        <f>VLOOKUP($A26,'Return Data'!$B$7:$R$2843,3,0)</f>
        <v>44365</v>
      </c>
      <c r="C26" s="65">
        <f>VLOOKUP($A26,'Return Data'!$B$7:$R$2843,4,0)</f>
        <v>14.0197</v>
      </c>
      <c r="D26" s="65">
        <f>VLOOKUP($A26,'Return Data'!$B$7:$R$2843,9,0)</f>
        <v>2.8538999999999999</v>
      </c>
      <c r="E26" s="66">
        <f t="shared" si="0"/>
        <v>16</v>
      </c>
      <c r="F26" s="65">
        <f>VLOOKUP($A26,'Return Data'!$B$7:$R$2843,10,0)</f>
        <v>7.4526000000000003</v>
      </c>
      <c r="G26" s="66">
        <f t="shared" si="1"/>
        <v>22</v>
      </c>
      <c r="H26" s="65">
        <f>VLOOKUP($A26,'Return Data'!$B$7:$R$2843,11,0)</f>
        <v>3.1086999999999998</v>
      </c>
      <c r="I26" s="66">
        <f t="shared" si="2"/>
        <v>12</v>
      </c>
      <c r="J26" s="65">
        <f>VLOOKUP($A26,'Return Data'!$B$7:$R$2843,12,0)</f>
        <v>4.4969000000000001</v>
      </c>
      <c r="K26" s="66">
        <f t="shared" si="3"/>
        <v>21</v>
      </c>
      <c r="L26" s="65">
        <f>VLOOKUP($A26,'Return Data'!$B$7:$R$2843,13,0)</f>
        <v>4.1071999999999997</v>
      </c>
      <c r="M26" s="66">
        <f t="shared" si="5"/>
        <v>22</v>
      </c>
      <c r="N26" s="65">
        <f>VLOOKUP($A26,'Return Data'!$B$7:$R$2843,17,0)</f>
        <v>8.8081999999999994</v>
      </c>
      <c r="O26" s="66">
        <f t="shared" si="8"/>
        <v>6</v>
      </c>
      <c r="P26" s="65">
        <f>VLOOKUP($A26,'Return Data'!$B$7:$R$2843,14,0)</f>
        <v>9.9598999999999993</v>
      </c>
      <c r="Q26" s="66">
        <f t="shared" si="9"/>
        <v>7</v>
      </c>
      <c r="R26" s="65">
        <f>VLOOKUP($A26,'Return Data'!$B$7:$R$2843,16,0)</f>
        <v>8.2982999999999993</v>
      </c>
      <c r="S26" s="67">
        <f t="shared" si="4"/>
        <v>15</v>
      </c>
    </row>
    <row r="27" spans="1:19" x14ac:dyDescent="0.3">
      <c r="A27" s="82" t="s">
        <v>73</v>
      </c>
      <c r="B27" s="64">
        <f>VLOOKUP($A27,'Return Data'!$B$7:$R$2843,3,0)</f>
        <v>44365</v>
      </c>
      <c r="C27" s="65">
        <f>VLOOKUP($A27,'Return Data'!$B$7:$R$2843,4,0)</f>
        <v>30.9528</v>
      </c>
      <c r="D27" s="65">
        <f>VLOOKUP($A27,'Return Data'!$B$7:$R$2843,9,0)</f>
        <v>7.7690999999999999</v>
      </c>
      <c r="E27" s="66">
        <f t="shared" si="0"/>
        <v>3</v>
      </c>
      <c r="F27" s="65">
        <f>VLOOKUP($A27,'Return Data'!$B$7:$R$2843,10,0)</f>
        <v>14.5541</v>
      </c>
      <c r="G27" s="66">
        <f t="shared" si="1"/>
        <v>3</v>
      </c>
      <c r="H27" s="65">
        <f>VLOOKUP($A27,'Return Data'!$B$7:$R$2843,11,0)</f>
        <v>3.2199</v>
      </c>
      <c r="I27" s="66">
        <f t="shared" si="2"/>
        <v>10</v>
      </c>
      <c r="J27" s="65">
        <f>VLOOKUP($A27,'Return Data'!$B$7:$R$2843,12,0)</f>
        <v>5.0636000000000001</v>
      </c>
      <c r="K27" s="66">
        <f t="shared" si="3"/>
        <v>14</v>
      </c>
      <c r="L27" s="65">
        <f>VLOOKUP($A27,'Return Data'!$B$7:$R$2843,13,0)</f>
        <v>5.2747999999999999</v>
      </c>
      <c r="M27" s="66">
        <f t="shared" si="5"/>
        <v>13</v>
      </c>
      <c r="N27" s="65">
        <f>VLOOKUP($A27,'Return Data'!$B$7:$R$2843,17,0)</f>
        <v>7.9421999999999997</v>
      </c>
      <c r="O27" s="66">
        <f t="shared" si="8"/>
        <v>10</v>
      </c>
      <c r="P27" s="65">
        <f>VLOOKUP($A27,'Return Data'!$B$7:$R$2843,14,0)</f>
        <v>9.1652000000000005</v>
      </c>
      <c r="Q27" s="66">
        <f t="shared" si="9"/>
        <v>9</v>
      </c>
      <c r="R27" s="65">
        <f>VLOOKUP($A27,'Return Data'!$B$7:$R$2843,16,0)</f>
        <v>8.6029</v>
      </c>
      <c r="S27" s="67">
        <f t="shared" si="4"/>
        <v>13</v>
      </c>
    </row>
    <row r="28" spans="1:19" x14ac:dyDescent="0.3">
      <c r="A28" s="82" t="s">
        <v>74</v>
      </c>
      <c r="B28" s="64">
        <f>VLOOKUP($A28,'Return Data'!$B$7:$R$2843,3,0)</f>
        <v>44365</v>
      </c>
      <c r="C28" s="65">
        <f>VLOOKUP($A28,'Return Data'!$B$7:$R$2843,4,0)</f>
        <v>2275.3577</v>
      </c>
      <c r="D28" s="65">
        <f>VLOOKUP($A28,'Return Data'!$B$7:$R$2843,9,0)</f>
        <v>2.8355999999999999</v>
      </c>
      <c r="E28" s="66">
        <f t="shared" si="0"/>
        <v>17</v>
      </c>
      <c r="F28" s="65">
        <f>VLOOKUP($A28,'Return Data'!$B$7:$R$2843,10,0)</f>
        <v>10.041</v>
      </c>
      <c r="G28" s="66">
        <f t="shared" si="1"/>
        <v>10</v>
      </c>
      <c r="H28" s="65">
        <f>VLOOKUP($A28,'Return Data'!$B$7:$R$2843,11,0)</f>
        <v>3.4956999999999998</v>
      </c>
      <c r="I28" s="66">
        <f t="shared" si="2"/>
        <v>8</v>
      </c>
      <c r="J28" s="65">
        <f>VLOOKUP($A28,'Return Data'!$B$7:$R$2843,12,0)</f>
        <v>5.2793999999999999</v>
      </c>
      <c r="K28" s="66">
        <f t="shared" si="3"/>
        <v>11</v>
      </c>
      <c r="L28" s="65">
        <f>VLOOKUP($A28,'Return Data'!$B$7:$R$2843,13,0)</f>
        <v>5.2702</v>
      </c>
      <c r="M28" s="66">
        <f t="shared" si="5"/>
        <v>14</v>
      </c>
      <c r="N28" s="65">
        <f>VLOOKUP($A28,'Return Data'!$B$7:$R$2843,17,0)</f>
        <v>7.9364999999999997</v>
      </c>
      <c r="O28" s="66">
        <f t="shared" si="8"/>
        <v>11</v>
      </c>
      <c r="P28" s="65">
        <f>VLOOKUP($A28,'Return Data'!$B$7:$R$2843,14,0)</f>
        <v>9.6381999999999994</v>
      </c>
      <c r="Q28" s="66">
        <f t="shared" si="9"/>
        <v>8</v>
      </c>
      <c r="R28" s="65">
        <f>VLOOKUP($A28,'Return Data'!$B$7:$R$2843,16,0)</f>
        <v>9.0306999999999995</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44365</v>
      </c>
      <c r="C30" s="65">
        <f>VLOOKUP($A30,'Return Data'!$B$7:$R$2843,4,0)</f>
        <v>16.527899999999999</v>
      </c>
      <c r="D30" s="65">
        <f>VLOOKUP($A30,'Return Data'!$B$7:$R$2843,9,0)</f>
        <v>3.56E-2</v>
      </c>
      <c r="E30" s="66">
        <f t="shared" si="0"/>
        <v>26</v>
      </c>
      <c r="F30" s="65">
        <f>VLOOKUP($A30,'Return Data'!$B$7:$R$2843,10,0)</f>
        <v>7.8803999999999998</v>
      </c>
      <c r="G30" s="66">
        <f t="shared" si="1"/>
        <v>20</v>
      </c>
      <c r="H30" s="65">
        <f>VLOOKUP($A30,'Return Data'!$B$7:$R$2843,11,0)</f>
        <v>3.2090000000000001</v>
      </c>
      <c r="I30" s="66">
        <f t="shared" si="2"/>
        <v>11</v>
      </c>
      <c r="J30" s="65">
        <f>VLOOKUP($A30,'Return Data'!$B$7:$R$2843,12,0)</f>
        <v>4.7001999999999997</v>
      </c>
      <c r="K30" s="66">
        <f t="shared" si="3"/>
        <v>18</v>
      </c>
      <c r="L30" s="65">
        <f>VLOOKUP($A30,'Return Data'!$B$7:$R$2843,13,0)</f>
        <v>4.5519999999999996</v>
      </c>
      <c r="M30" s="66">
        <f t="shared" si="5"/>
        <v>16</v>
      </c>
      <c r="N30" s="65">
        <f>VLOOKUP($A30,'Return Data'!$B$7:$R$2843,17,0)</f>
        <v>7.7346000000000004</v>
      </c>
      <c r="O30" s="66">
        <f t="shared" si="8"/>
        <v>15</v>
      </c>
      <c r="P30" s="65">
        <f>VLOOKUP($A30,'Return Data'!$B$7:$R$2843,14,0)</f>
        <v>8.7200000000000006</v>
      </c>
      <c r="Q30" s="66">
        <f t="shared" si="9"/>
        <v>13</v>
      </c>
      <c r="R30" s="65">
        <f>VLOOKUP($A30,'Return Data'!$B$7:$R$2843,16,0)</f>
        <v>8.6039999999999992</v>
      </c>
      <c r="S30" s="67">
        <f t="shared" si="4"/>
        <v>12</v>
      </c>
    </row>
    <row r="31" spans="1:19" x14ac:dyDescent="0.3">
      <c r="A31" s="82" t="s">
        <v>78</v>
      </c>
      <c r="B31" s="64">
        <f>VLOOKUP($A31,'Return Data'!$B$7:$R$2843,3,0)</f>
        <v>44365</v>
      </c>
      <c r="C31" s="65">
        <f>VLOOKUP($A31,'Return Data'!$B$7:$R$2843,4,0)</f>
        <v>29.496200000000002</v>
      </c>
      <c r="D31" s="65">
        <f>VLOOKUP($A31,'Return Data'!$B$7:$R$2843,9,0)</f>
        <v>2.8209</v>
      </c>
      <c r="E31" s="66">
        <f t="shared" si="0"/>
        <v>18</v>
      </c>
      <c r="F31" s="65">
        <f>VLOOKUP($A31,'Return Data'!$B$7:$R$2843,10,0)</f>
        <v>6.2228000000000003</v>
      </c>
      <c r="G31" s="66">
        <f t="shared" si="1"/>
        <v>23</v>
      </c>
      <c r="H31" s="65">
        <f>VLOOKUP($A31,'Return Data'!$B$7:$R$2843,11,0)</f>
        <v>2.0746000000000002</v>
      </c>
      <c r="I31" s="66">
        <f t="shared" si="2"/>
        <v>15</v>
      </c>
      <c r="J31" s="65">
        <f>VLOOKUP($A31,'Return Data'!$B$7:$R$2843,12,0)</f>
        <v>4.8094999999999999</v>
      </c>
      <c r="K31" s="66">
        <f t="shared" si="3"/>
        <v>15</v>
      </c>
      <c r="L31" s="65">
        <f>VLOOKUP($A31,'Return Data'!$B$7:$R$2843,13,0)</f>
        <v>4.1822999999999997</v>
      </c>
      <c r="M31" s="66">
        <f t="shared" si="5"/>
        <v>21</v>
      </c>
      <c r="N31" s="65">
        <f>VLOOKUP($A31,'Return Data'!$B$7:$R$2843,17,0)</f>
        <v>8.7556999999999992</v>
      </c>
      <c r="O31" s="66">
        <f t="shared" si="8"/>
        <v>7</v>
      </c>
      <c r="P31" s="65">
        <f>VLOOKUP($A31,'Return Data'!$B$7:$R$2843,14,0)</f>
        <v>10.095499999999999</v>
      </c>
      <c r="Q31" s="66">
        <f t="shared" si="9"/>
        <v>6</v>
      </c>
      <c r="R31" s="65">
        <f>VLOOKUP($A31,'Return Data'!$B$7:$R$2843,16,0)</f>
        <v>8.8696999999999999</v>
      </c>
      <c r="S31" s="67">
        <f t="shared" si="4"/>
        <v>8</v>
      </c>
    </row>
    <row r="32" spans="1:19" x14ac:dyDescent="0.3">
      <c r="A32" s="82" t="s">
        <v>79</v>
      </c>
      <c r="B32" s="64">
        <f>VLOOKUP($A32,'Return Data'!$B$7:$R$2843,3,0)</f>
        <v>44365</v>
      </c>
      <c r="C32" s="65">
        <f>VLOOKUP($A32,'Return Data'!$B$7:$R$2843,4,0)</f>
        <v>35.541699999999999</v>
      </c>
      <c r="D32" s="65">
        <f>VLOOKUP($A32,'Return Data'!$B$7:$R$2843,9,0)</f>
        <v>4.6962999999999999</v>
      </c>
      <c r="E32" s="66">
        <f t="shared" si="0"/>
        <v>8</v>
      </c>
      <c r="F32" s="65">
        <f>VLOOKUP($A32,'Return Data'!$B$7:$R$2843,10,0)</f>
        <v>10.0185</v>
      </c>
      <c r="G32" s="66">
        <f t="shared" si="1"/>
        <v>12</v>
      </c>
      <c r="H32" s="65">
        <f>VLOOKUP($A32,'Return Data'!$B$7:$R$2843,11,0)</f>
        <v>4.5856000000000003</v>
      </c>
      <c r="I32" s="66">
        <f t="shared" si="2"/>
        <v>6</v>
      </c>
      <c r="J32" s="65">
        <f>VLOOKUP($A32,'Return Data'!$B$7:$R$2843,12,0)</f>
        <v>6.6835000000000004</v>
      </c>
      <c r="K32" s="66">
        <f t="shared" si="3"/>
        <v>6</v>
      </c>
      <c r="L32" s="65">
        <f>VLOOKUP($A32,'Return Data'!$B$7:$R$2843,13,0)</f>
        <v>6.3682999999999996</v>
      </c>
      <c r="M32" s="66">
        <f t="shared" si="5"/>
        <v>9</v>
      </c>
      <c r="N32" s="65">
        <f>VLOOKUP($A32,'Return Data'!$B$7:$R$2843,17,0)</f>
        <v>8.1582000000000008</v>
      </c>
      <c r="O32" s="66">
        <f t="shared" si="8"/>
        <v>8</v>
      </c>
      <c r="P32" s="65">
        <f>VLOOKUP($A32,'Return Data'!$B$7:$R$2843,14,0)</f>
        <v>8.5649999999999995</v>
      </c>
      <c r="Q32" s="66">
        <f t="shared" si="9"/>
        <v>14</v>
      </c>
      <c r="R32" s="65">
        <f>VLOOKUP($A32,'Return Data'!$B$7:$R$2843,16,0)</f>
        <v>9.1936</v>
      </c>
      <c r="S32" s="67">
        <f t="shared" si="4"/>
        <v>5</v>
      </c>
    </row>
    <row r="33" spans="1:19" x14ac:dyDescent="0.3">
      <c r="A33" s="82" t="s">
        <v>80</v>
      </c>
      <c r="B33" s="64">
        <f>VLOOKUP($A33,'Return Data'!$B$7:$R$2843,3,0)</f>
        <v>44365</v>
      </c>
      <c r="C33" s="65">
        <f>VLOOKUP($A33,'Return Data'!$B$7:$R$2843,4,0)</f>
        <v>19.869900000000001</v>
      </c>
      <c r="D33" s="65">
        <f>VLOOKUP($A33,'Return Data'!$B$7:$R$2843,9,0)</f>
        <v>2.5832999999999999</v>
      </c>
      <c r="E33" s="66">
        <f t="shared" si="0"/>
        <v>22</v>
      </c>
      <c r="F33" s="65">
        <f>VLOOKUP($A33,'Return Data'!$B$7:$R$2843,10,0)</f>
        <v>10.0143</v>
      </c>
      <c r="G33" s="66">
        <f t="shared" si="1"/>
        <v>13</v>
      </c>
      <c r="H33" s="65">
        <f>VLOOKUP($A33,'Return Data'!$B$7:$R$2843,11,0)</f>
        <v>1.1001000000000001</v>
      </c>
      <c r="I33" s="66">
        <f t="shared" si="2"/>
        <v>24</v>
      </c>
      <c r="J33" s="65">
        <f>VLOOKUP($A33,'Return Data'!$B$7:$R$2843,12,0)</f>
        <v>4.07</v>
      </c>
      <c r="K33" s="66">
        <f t="shared" si="3"/>
        <v>22</v>
      </c>
      <c r="L33" s="65">
        <f>VLOOKUP($A33,'Return Data'!$B$7:$R$2843,13,0)</f>
        <v>4.3730000000000002</v>
      </c>
      <c r="M33" s="66">
        <f t="shared" si="5"/>
        <v>17</v>
      </c>
      <c r="N33" s="65">
        <f>VLOOKUP($A33,'Return Data'!$B$7:$R$2843,17,0)</f>
        <v>7.8014999999999999</v>
      </c>
      <c r="O33" s="66">
        <f t="shared" si="8"/>
        <v>14</v>
      </c>
      <c r="P33" s="65">
        <f>VLOOKUP($A33,'Return Data'!$B$7:$R$2843,14,0)</f>
        <v>8.7590000000000003</v>
      </c>
      <c r="Q33" s="66">
        <f t="shared" si="9"/>
        <v>12</v>
      </c>
      <c r="R33" s="65">
        <f>VLOOKUP($A33,'Return Data'!$B$7:$R$2843,16,0)</f>
        <v>7.4332000000000003</v>
      </c>
      <c r="S33" s="67">
        <f t="shared" si="4"/>
        <v>23</v>
      </c>
    </row>
    <row r="34" spans="1:19" x14ac:dyDescent="0.3">
      <c r="A34" s="82" t="s">
        <v>363</v>
      </c>
      <c r="B34" s="64">
        <f>VLOOKUP($A34,'Return Data'!$B$7:$R$2843,3,0)</f>
        <v>44365</v>
      </c>
      <c r="C34" s="65">
        <f>VLOOKUP($A34,'Return Data'!$B$7:$R$2843,4,0)</f>
        <v>0.32069999999999999</v>
      </c>
      <c r="D34" s="65">
        <f>VLOOKUP($A34,'Return Data'!$B$7:$R$2843,9,0)</f>
        <v>11.1182</v>
      </c>
      <c r="E34" s="66">
        <f t="shared" si="0"/>
        <v>2</v>
      </c>
      <c r="F34" s="65">
        <f>VLOOKUP($A34,'Return Data'!$B$7:$R$2843,10,0)</f>
        <v>11.3245</v>
      </c>
      <c r="G34" s="66">
        <f t="shared" si="1"/>
        <v>6</v>
      </c>
      <c r="H34" s="65">
        <f>VLOOKUP($A34,'Return Data'!$B$7:$R$2843,11,0)</f>
        <v>-40.279800000000002</v>
      </c>
      <c r="I34" s="66">
        <f t="shared" si="2"/>
        <v>27</v>
      </c>
      <c r="J34" s="65"/>
      <c r="K34" s="66"/>
      <c r="L34" s="65"/>
      <c r="M34" s="66"/>
      <c r="N34" s="65"/>
      <c r="O34" s="66"/>
      <c r="P34" s="65"/>
      <c r="Q34" s="66"/>
      <c r="R34" s="65">
        <f>VLOOKUP($A34,'Return Data'!$B$7:$R$2843,16,0)</f>
        <v>-10.8127</v>
      </c>
      <c r="S34" s="67">
        <f t="shared" si="4"/>
        <v>26</v>
      </c>
    </row>
    <row r="35" spans="1:19" x14ac:dyDescent="0.3">
      <c r="A35" s="82" t="s">
        <v>81</v>
      </c>
      <c r="B35" s="64">
        <f>VLOOKUP($A35,'Return Data'!$B$7:$R$2843,3,0)</f>
        <v>44365</v>
      </c>
      <c r="C35" s="65">
        <f>VLOOKUP($A35,'Return Data'!$B$7:$R$2843,4,0)</f>
        <v>22.354500000000002</v>
      </c>
      <c r="D35" s="65">
        <f>VLOOKUP($A35,'Return Data'!$B$7:$R$2843,9,0)</f>
        <v>3.3117000000000001</v>
      </c>
      <c r="E35" s="66">
        <f t="shared" si="0"/>
        <v>13</v>
      </c>
      <c r="F35" s="65">
        <f>VLOOKUP($A35,'Return Data'!$B$7:$R$2843,10,0)</f>
        <v>6.0670000000000002</v>
      </c>
      <c r="G35" s="66">
        <f t="shared" si="1"/>
        <v>25</v>
      </c>
      <c r="H35" s="65">
        <f>VLOOKUP($A35,'Return Data'!$B$7:$R$2843,11,0)</f>
        <v>1.8689</v>
      </c>
      <c r="I35" s="66">
        <f t="shared" si="2"/>
        <v>18</v>
      </c>
      <c r="J35" s="65">
        <f>VLOOKUP($A35,'Return Data'!$B$7:$R$2843,12,0)</f>
        <v>3.4453999999999998</v>
      </c>
      <c r="K35" s="66">
        <f>RANK(J35,J$8:J$35,0)</f>
        <v>25</v>
      </c>
      <c r="L35" s="65">
        <f>VLOOKUP($A35,'Return Data'!$B$7:$R$2843,13,0)</f>
        <v>3.8662000000000001</v>
      </c>
      <c r="M35" s="66">
        <f>RANK(L35,L$8:L$35,0)</f>
        <v>24</v>
      </c>
      <c r="N35" s="65">
        <f>VLOOKUP($A35,'Return Data'!$B$7:$R$2843,17,0)</f>
        <v>5.0072000000000001</v>
      </c>
      <c r="O35" s="66">
        <f>RANK(N35,N$8:N$35,0)</f>
        <v>22</v>
      </c>
      <c r="P35" s="65">
        <f>VLOOKUP($A35,'Return Data'!$B$7:$R$2843,14,0)</f>
        <v>2.58</v>
      </c>
      <c r="Q35" s="66">
        <f>RANK(P35,P$8:P$35,0)</f>
        <v>24</v>
      </c>
      <c r="R35" s="65">
        <f>VLOOKUP($A35,'Return Data'!$B$7:$R$2843,16,0)</f>
        <v>7.0789</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4.1422703703703689</v>
      </c>
      <c r="E37" s="88"/>
      <c r="F37" s="89">
        <f>AVERAGE(F8:F35)</f>
        <v>9.5360037037037024</v>
      </c>
      <c r="G37" s="88"/>
      <c r="H37" s="89">
        <f>AVERAGE(H8:H35)</f>
        <v>1.6888296296296301</v>
      </c>
      <c r="I37" s="88"/>
      <c r="J37" s="89">
        <f>AVERAGE(J8:J35)</f>
        <v>5.7343846153846139</v>
      </c>
      <c r="K37" s="88"/>
      <c r="L37" s="89">
        <f>AVERAGE(L8:L35)</f>
        <v>5.8250439999999992</v>
      </c>
      <c r="M37" s="88"/>
      <c r="N37" s="89">
        <f>AVERAGE(N8:N35)</f>
        <v>7.8697375000000003</v>
      </c>
      <c r="O37" s="88"/>
      <c r="P37" s="89">
        <f>AVERAGE(P8:P35)</f>
        <v>8.4006250000000016</v>
      </c>
      <c r="Q37" s="88"/>
      <c r="R37" s="89">
        <f>AVERAGE(R8:R35)</f>
        <v>6.8417074074074087</v>
      </c>
      <c r="S37" s="90"/>
    </row>
    <row r="38" spans="1:19" x14ac:dyDescent="0.3">
      <c r="A38" s="87" t="s">
        <v>28</v>
      </c>
      <c r="B38" s="88"/>
      <c r="C38" s="88"/>
      <c r="D38" s="89">
        <f>MIN(D8:D35)</f>
        <v>0</v>
      </c>
      <c r="E38" s="88"/>
      <c r="F38" s="89">
        <f>MIN(F8:F35)</f>
        <v>0</v>
      </c>
      <c r="G38" s="88"/>
      <c r="H38" s="89">
        <f>MIN(H8:H35)</f>
        <v>-40.279800000000002</v>
      </c>
      <c r="I38" s="88"/>
      <c r="J38" s="89">
        <f>MIN(J8:J35)</f>
        <v>0</v>
      </c>
      <c r="K38" s="88"/>
      <c r="L38" s="89">
        <f>MIN(L8:L35)</f>
        <v>3.6669</v>
      </c>
      <c r="M38" s="88"/>
      <c r="N38" s="89">
        <f>MIN(N8:N35)</f>
        <v>4.6322999999999999</v>
      </c>
      <c r="O38" s="88"/>
      <c r="P38" s="89">
        <f>MIN(P8:P35)</f>
        <v>2.58</v>
      </c>
      <c r="Q38" s="88"/>
      <c r="R38" s="89">
        <f>MIN(R8:R35)</f>
        <v>-16.047499999999999</v>
      </c>
      <c r="S38" s="90"/>
    </row>
    <row r="39" spans="1:19" ht="15" thickBot="1" x14ac:dyDescent="0.35">
      <c r="A39" s="91" t="s">
        <v>29</v>
      </c>
      <c r="B39" s="92"/>
      <c r="C39" s="92"/>
      <c r="D39" s="93">
        <f>MAX(D8:D35)</f>
        <v>12.669700000000001</v>
      </c>
      <c r="E39" s="92"/>
      <c r="F39" s="93">
        <f>MAX(F8:F35)</f>
        <v>17.0138</v>
      </c>
      <c r="G39" s="92"/>
      <c r="H39" s="93">
        <f>MAX(H8:H35)</f>
        <v>15.8094</v>
      </c>
      <c r="I39" s="92"/>
      <c r="J39" s="93">
        <f>MAX(J8:J35)</f>
        <v>17.2103</v>
      </c>
      <c r="K39" s="92"/>
      <c r="L39" s="93">
        <f>MAX(L8:L35)</f>
        <v>10.5032</v>
      </c>
      <c r="M39" s="92"/>
      <c r="N39" s="93">
        <f>MAX(N8:N35)</f>
        <v>11.8325</v>
      </c>
      <c r="O39" s="92"/>
      <c r="P39" s="93">
        <f>MAX(P8:P35)</f>
        <v>10.8962</v>
      </c>
      <c r="Q39" s="92"/>
      <c r="R39" s="93">
        <f>MAX(R8:R35)</f>
        <v>10.775600000000001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44365</v>
      </c>
      <c r="C8" s="65">
        <f>VLOOKUP($A8,'Return Data'!$B$7:$R$2843,4,0)</f>
        <v>24.253399999999999</v>
      </c>
      <c r="D8" s="65">
        <f>VLOOKUP($A8,'Return Data'!$B$7:$R$2843,9,0)</f>
        <v>6.3891999999999998</v>
      </c>
      <c r="E8" s="66">
        <f t="shared" ref="E8:E39" si="0">RANK(D8,D$8:D$39,0)</f>
        <v>6</v>
      </c>
      <c r="F8" s="65">
        <f>VLOOKUP($A8,'Return Data'!$B$7:$R$2843,10,0)</f>
        <v>10.394299999999999</v>
      </c>
      <c r="G8" s="66">
        <f t="shared" ref="G8:G39" si="1">RANK(F8,F$8:F$39,0)</f>
        <v>8</v>
      </c>
      <c r="H8" s="65">
        <f>VLOOKUP($A8,'Return Data'!$B$7:$R$2843,11,0)</f>
        <v>5.2995999999999999</v>
      </c>
      <c r="I8" s="66">
        <f t="shared" ref="I8:I39" si="2">RANK(H8,H$8:H$39,0)</f>
        <v>4</v>
      </c>
      <c r="J8" s="65">
        <f>VLOOKUP($A8,'Return Data'!$B$7:$R$2843,12,0)</f>
        <v>6.5852000000000004</v>
      </c>
      <c r="K8" s="66">
        <f t="shared" ref="K8:K37" si="3">RANK(J8,J$8:J$39,0)</f>
        <v>6</v>
      </c>
      <c r="L8" s="65">
        <f>VLOOKUP($A8,'Return Data'!$B$7:$R$2843,13,0)</f>
        <v>8.4382000000000001</v>
      </c>
      <c r="M8" s="66">
        <f>RANK(L8,L$8:L$39,0)</f>
        <v>3</v>
      </c>
      <c r="N8" s="65">
        <f>VLOOKUP($A8,'Return Data'!$B$7:$R$2843,17,0)</f>
        <v>4.1672000000000002</v>
      </c>
      <c r="O8" s="66">
        <f>RANK(N8,N$8:N$39,0)</f>
        <v>26</v>
      </c>
      <c r="P8" s="65">
        <f>VLOOKUP($A8,'Return Data'!$B$7:$R$2843,14,0)</f>
        <v>5.5361000000000002</v>
      </c>
      <c r="Q8" s="66">
        <f>RANK(P8,P$8:P$39,0)</f>
        <v>25</v>
      </c>
      <c r="R8" s="65">
        <f>VLOOKUP($A8,'Return Data'!$B$7:$R$2843,16,0)</f>
        <v>7.5305</v>
      </c>
      <c r="S8" s="67">
        <f t="shared" ref="S8:S39" si="4">RANK(R8,R$8:R$39,0)</f>
        <v>15</v>
      </c>
    </row>
    <row r="9" spans="1:19" x14ac:dyDescent="0.3">
      <c r="A9" s="82" t="s">
        <v>83</v>
      </c>
      <c r="B9" s="64">
        <f>VLOOKUP($A9,'Return Data'!$B$7:$R$2843,3,0)</f>
        <v>44365</v>
      </c>
      <c r="C9" s="65">
        <f>VLOOKUP($A9,'Return Data'!$B$7:$R$2843,4,0)</f>
        <v>35.066299999999998</v>
      </c>
      <c r="D9" s="65">
        <f>VLOOKUP($A9,'Return Data'!$B$7:$R$2843,9,0)</f>
        <v>6.3906000000000001</v>
      </c>
      <c r="E9" s="66">
        <f t="shared" si="0"/>
        <v>5</v>
      </c>
      <c r="F9" s="65">
        <f>VLOOKUP($A9,'Return Data'!$B$7:$R$2843,10,0)</f>
        <v>10.3996</v>
      </c>
      <c r="G9" s="66">
        <f t="shared" si="1"/>
        <v>7</v>
      </c>
      <c r="H9" s="65">
        <f>VLOOKUP($A9,'Return Data'!$B$7:$R$2843,11,0)</f>
        <v>5.3068999999999997</v>
      </c>
      <c r="I9" s="66">
        <f t="shared" si="2"/>
        <v>3</v>
      </c>
      <c r="J9" s="65">
        <f>VLOOKUP($A9,'Return Data'!$B$7:$R$2843,12,0)</f>
        <v>6.5971000000000002</v>
      </c>
      <c r="K9" s="66">
        <f t="shared" si="3"/>
        <v>5</v>
      </c>
      <c r="L9" s="65">
        <f>VLOOKUP($A9,'Return Data'!$B$7:$R$2843,13,0)</f>
        <v>8.4481999999999999</v>
      </c>
      <c r="M9" s="66">
        <f>RANK(L9,L$8:L$39,0)</f>
        <v>2</v>
      </c>
      <c r="N9" s="65">
        <f>VLOOKUP($A9,'Return Data'!$B$7:$R$2843,17,0)</f>
        <v>4.1741999999999999</v>
      </c>
      <c r="O9" s="66">
        <f>RANK(N9,N$8:N$39,0)</f>
        <v>25</v>
      </c>
      <c r="P9" s="65">
        <f>VLOOKUP($A9,'Return Data'!$B$7:$R$2843,14,0)</f>
        <v>5.5411999999999999</v>
      </c>
      <c r="Q9" s="66">
        <f>RANK(P9,P$8:P$39,0)</f>
        <v>24</v>
      </c>
      <c r="R9" s="65">
        <f>VLOOKUP($A9,'Return Data'!$B$7:$R$2843,16,0)</f>
        <v>7.7858000000000001</v>
      </c>
      <c r="S9" s="67">
        <f t="shared" si="4"/>
        <v>13</v>
      </c>
    </row>
    <row r="10" spans="1:19" x14ac:dyDescent="0.3">
      <c r="A10" s="82" t="s">
        <v>84</v>
      </c>
      <c r="B10" s="64">
        <f>VLOOKUP($A10,'Return Data'!$B$7:$R$2843,3,0)</f>
        <v>44365</v>
      </c>
      <c r="C10" s="65">
        <f>VLOOKUP($A10,'Return Data'!$B$7:$R$2843,4,0)</f>
        <v>0.96740000000000004</v>
      </c>
      <c r="D10" s="65">
        <f>VLOOKUP($A10,'Return Data'!$B$7:$R$2843,9,0)</f>
        <v>0</v>
      </c>
      <c r="E10" s="66">
        <f t="shared" si="0"/>
        <v>28</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-16.0441</v>
      </c>
      <c r="S10" s="67">
        <f t="shared" si="4"/>
        <v>30</v>
      </c>
    </row>
    <row r="11" spans="1:19" x14ac:dyDescent="0.3">
      <c r="A11" s="82" t="s">
        <v>85</v>
      </c>
      <c r="B11" s="64">
        <f>VLOOKUP($A11,'Return Data'!$B$7:$R$2843,3,0)</f>
        <v>44365</v>
      </c>
      <c r="C11" s="65">
        <f>VLOOKUP($A11,'Return Data'!$B$7:$R$2843,4,0)</f>
        <v>1.3985000000000001</v>
      </c>
      <c r="D11" s="65">
        <f>VLOOKUP($A11,'Return Data'!$B$7:$R$2843,9,0)</f>
        <v>0</v>
      </c>
      <c r="E11" s="66">
        <f t="shared" si="0"/>
        <v>28</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-16.0456</v>
      </c>
      <c r="S11" s="67">
        <f t="shared" si="4"/>
        <v>31</v>
      </c>
    </row>
    <row r="12" spans="1:19" x14ac:dyDescent="0.3">
      <c r="A12" s="82" t="s">
        <v>86</v>
      </c>
      <c r="B12" s="64">
        <f>VLOOKUP($A12,'Return Data'!$B$7:$R$2843,3,0)</f>
        <v>44365</v>
      </c>
      <c r="C12" s="65">
        <f>VLOOKUP($A12,'Return Data'!$B$7:$R$2843,4,0)</f>
        <v>23.404599999999999</v>
      </c>
      <c r="D12" s="65">
        <f>VLOOKUP($A12,'Return Data'!$B$7:$R$2843,9,0)</f>
        <v>6.5765000000000002</v>
      </c>
      <c r="E12" s="66">
        <f t="shared" si="0"/>
        <v>4</v>
      </c>
      <c r="F12" s="65">
        <f>VLOOKUP($A12,'Return Data'!$B$7:$R$2843,10,0)</f>
        <v>15.580500000000001</v>
      </c>
      <c r="G12" s="66">
        <f t="shared" si="1"/>
        <v>2</v>
      </c>
      <c r="H12" s="65">
        <f>VLOOKUP($A12,'Return Data'!$B$7:$R$2843,11,0)</f>
        <v>3.6583999999999999</v>
      </c>
      <c r="I12" s="66">
        <f t="shared" si="2"/>
        <v>8</v>
      </c>
      <c r="J12" s="65">
        <f>VLOOKUP($A12,'Return Data'!$B$7:$R$2843,12,0)</f>
        <v>5.6733000000000002</v>
      </c>
      <c r="K12" s="66">
        <f t="shared" si="3"/>
        <v>10</v>
      </c>
      <c r="L12" s="65">
        <f>VLOOKUP($A12,'Return Data'!$B$7:$R$2843,13,0)</f>
        <v>6.5743999999999998</v>
      </c>
      <c r="M12" s="66">
        <f t="shared" ref="M12:M37" si="5">RANK(L12,L$8:L$39,0)</f>
        <v>8</v>
      </c>
      <c r="N12" s="65">
        <f>VLOOKUP($A12,'Return Data'!$B$7:$R$2843,17,0)</f>
        <v>9.3229000000000006</v>
      </c>
      <c r="O12" s="66">
        <f t="shared" ref="O12:O25" si="6">RANK(N12,N$8:N$39,0)</f>
        <v>3</v>
      </c>
      <c r="P12" s="65">
        <f>VLOOKUP($A12,'Return Data'!$B$7:$R$2843,14,0)</f>
        <v>10.1212</v>
      </c>
      <c r="Q12" s="66">
        <f t="shared" ref="Q12:Q25" si="7">RANK(P12,P$8:P$39,0)</f>
        <v>1</v>
      </c>
      <c r="R12" s="65">
        <f>VLOOKUP($A12,'Return Data'!$B$7:$R$2843,16,0)</f>
        <v>8.7380999999999993</v>
      </c>
      <c r="S12" s="67">
        <f t="shared" si="4"/>
        <v>2</v>
      </c>
    </row>
    <row r="13" spans="1:19" x14ac:dyDescent="0.3">
      <c r="A13" s="82" t="s">
        <v>87</v>
      </c>
      <c r="B13" s="64">
        <f>VLOOKUP($A13,'Return Data'!$B$7:$R$2843,3,0)</f>
        <v>44365</v>
      </c>
      <c r="C13" s="65">
        <f>VLOOKUP($A13,'Return Data'!$B$7:$R$2843,4,0)</f>
        <v>18.505400000000002</v>
      </c>
      <c r="D13" s="65">
        <f>VLOOKUP($A13,'Return Data'!$B$7:$R$2843,9,0)</f>
        <v>2.2246999999999999</v>
      </c>
      <c r="E13" s="66">
        <f t="shared" si="0"/>
        <v>17</v>
      </c>
      <c r="F13" s="65">
        <f>VLOOKUP($A13,'Return Data'!$B$7:$R$2843,10,0)</f>
        <v>8.7673000000000005</v>
      </c>
      <c r="G13" s="66">
        <f t="shared" si="1"/>
        <v>16</v>
      </c>
      <c r="H13" s="65">
        <f>VLOOKUP($A13,'Return Data'!$B$7:$R$2843,11,0)</f>
        <v>1.0962000000000001</v>
      </c>
      <c r="I13" s="66">
        <f t="shared" si="2"/>
        <v>22</v>
      </c>
      <c r="J13" s="65">
        <f>VLOOKUP($A13,'Return Data'!$B$7:$R$2843,12,0)</f>
        <v>8.0399999999999991</v>
      </c>
      <c r="K13" s="66">
        <f t="shared" si="3"/>
        <v>2</v>
      </c>
      <c r="L13" s="65">
        <f>VLOOKUP($A13,'Return Data'!$B$7:$R$2843,13,0)</f>
        <v>6.6710000000000003</v>
      </c>
      <c r="M13" s="66">
        <f t="shared" si="5"/>
        <v>7</v>
      </c>
      <c r="N13" s="65">
        <f>VLOOKUP($A13,'Return Data'!$B$7:$R$2843,17,0)</f>
        <v>7.0349000000000004</v>
      </c>
      <c r="O13" s="66">
        <f t="shared" si="6"/>
        <v>14</v>
      </c>
      <c r="P13" s="65">
        <f>VLOOKUP($A13,'Return Data'!$B$7:$R$2843,14,0)</f>
        <v>4.3207000000000004</v>
      </c>
      <c r="Q13" s="66">
        <f t="shared" si="7"/>
        <v>26</v>
      </c>
      <c r="R13" s="65">
        <f>VLOOKUP($A13,'Return Data'!$B$7:$R$2843,16,0)</f>
        <v>7.1002999999999998</v>
      </c>
      <c r="S13" s="67">
        <f t="shared" si="4"/>
        <v>19</v>
      </c>
    </row>
    <row r="14" spans="1:19" x14ac:dyDescent="0.3">
      <c r="A14" s="82" t="s">
        <v>88</v>
      </c>
      <c r="B14" s="64">
        <f>VLOOKUP($A14,'Return Data'!$B$7:$R$2843,3,0)</f>
        <v>44365</v>
      </c>
      <c r="C14" s="65">
        <f>VLOOKUP($A14,'Return Data'!$B$7:$R$2843,4,0)</f>
        <v>36.2744</v>
      </c>
      <c r="D14" s="65">
        <f>VLOOKUP($A14,'Return Data'!$B$7:$R$2843,9,0)</f>
        <v>1.7162999999999999</v>
      </c>
      <c r="E14" s="66">
        <f t="shared" si="0"/>
        <v>25</v>
      </c>
      <c r="F14" s="65">
        <f>VLOOKUP($A14,'Return Data'!$B$7:$R$2843,10,0)</f>
        <v>8.3178999999999998</v>
      </c>
      <c r="G14" s="66">
        <f t="shared" si="1"/>
        <v>18</v>
      </c>
      <c r="H14" s="65">
        <f>VLOOKUP($A14,'Return Data'!$B$7:$R$2843,11,0)</f>
        <v>0.68069999999999997</v>
      </c>
      <c r="I14" s="66">
        <f t="shared" si="2"/>
        <v>25</v>
      </c>
      <c r="J14" s="65">
        <f>VLOOKUP($A14,'Return Data'!$B$7:$R$2843,12,0)</f>
        <v>3.3988999999999998</v>
      </c>
      <c r="K14" s="66">
        <f t="shared" si="3"/>
        <v>25</v>
      </c>
      <c r="L14" s="65">
        <f>VLOOKUP($A14,'Return Data'!$B$7:$R$2843,13,0)</f>
        <v>2.7772000000000001</v>
      </c>
      <c r="M14" s="66">
        <f t="shared" si="5"/>
        <v>27</v>
      </c>
      <c r="N14" s="65">
        <f>VLOOKUP($A14,'Return Data'!$B$7:$R$2843,17,0)</f>
        <v>6.0857999999999999</v>
      </c>
      <c r="O14" s="66">
        <f t="shared" si="6"/>
        <v>22</v>
      </c>
      <c r="P14" s="65">
        <f>VLOOKUP($A14,'Return Data'!$B$7:$R$2843,14,0)</f>
        <v>7.1074000000000002</v>
      </c>
      <c r="Q14" s="66">
        <f t="shared" si="7"/>
        <v>18</v>
      </c>
      <c r="R14" s="65">
        <f>VLOOKUP($A14,'Return Data'!$B$7:$R$2843,16,0)</f>
        <v>7.9987000000000004</v>
      </c>
      <c r="S14" s="67">
        <f t="shared" si="4"/>
        <v>11</v>
      </c>
    </row>
    <row r="15" spans="1:19" x14ac:dyDescent="0.3">
      <c r="A15" s="82" t="s">
        <v>89</v>
      </c>
      <c r="B15" s="64">
        <f>VLOOKUP($A15,'Return Data'!$B$7:$R$2843,3,0)</f>
        <v>44365</v>
      </c>
      <c r="C15" s="65">
        <f>VLOOKUP($A15,'Return Data'!$B$7:$R$2843,4,0)</f>
        <v>24.018699999999999</v>
      </c>
      <c r="D15" s="65">
        <f>VLOOKUP($A15,'Return Data'!$B$7:$R$2843,9,0)</f>
        <v>1.7379</v>
      </c>
      <c r="E15" s="66">
        <f t="shared" si="0"/>
        <v>24</v>
      </c>
      <c r="F15" s="65">
        <f>VLOOKUP($A15,'Return Data'!$B$7:$R$2843,10,0)</f>
        <v>3.9116</v>
      </c>
      <c r="G15" s="66">
        <f t="shared" si="1"/>
        <v>29</v>
      </c>
      <c r="H15" s="65">
        <f>VLOOKUP($A15,'Return Data'!$B$7:$R$2843,11,0)</f>
        <v>0.38229999999999997</v>
      </c>
      <c r="I15" s="66">
        <f t="shared" si="2"/>
        <v>27</v>
      </c>
      <c r="J15" s="65">
        <f>VLOOKUP($A15,'Return Data'!$B$7:$R$2843,12,0)</f>
        <v>2.8603999999999998</v>
      </c>
      <c r="K15" s="66">
        <f t="shared" si="3"/>
        <v>28</v>
      </c>
      <c r="L15" s="65">
        <f>VLOOKUP($A15,'Return Data'!$B$7:$R$2843,13,0)</f>
        <v>2.7014999999999998</v>
      </c>
      <c r="M15" s="66">
        <f t="shared" si="5"/>
        <v>28</v>
      </c>
      <c r="N15" s="65">
        <f>VLOOKUP($A15,'Return Data'!$B$7:$R$2843,17,0)</f>
        <v>6.1288999999999998</v>
      </c>
      <c r="O15" s="66">
        <f t="shared" si="6"/>
        <v>21</v>
      </c>
      <c r="P15" s="65">
        <f>VLOOKUP($A15,'Return Data'!$B$7:$R$2843,14,0)</f>
        <v>7.3888999999999996</v>
      </c>
      <c r="Q15" s="66">
        <f t="shared" si="7"/>
        <v>15</v>
      </c>
      <c r="R15" s="65">
        <f>VLOOKUP($A15,'Return Data'!$B$7:$R$2843,16,0)</f>
        <v>7.5342000000000002</v>
      </c>
      <c r="S15" s="67">
        <f t="shared" si="4"/>
        <v>14</v>
      </c>
    </row>
    <row r="16" spans="1:19" x14ac:dyDescent="0.3">
      <c r="A16" s="82" t="s">
        <v>90</v>
      </c>
      <c r="B16" s="64">
        <f>VLOOKUP($A16,'Return Data'!$B$7:$R$2843,3,0)</f>
        <v>44365</v>
      </c>
      <c r="C16" s="65">
        <f>VLOOKUP($A16,'Return Data'!$B$7:$R$2843,4,0)</f>
        <v>2636.4762000000001</v>
      </c>
      <c r="D16" s="65">
        <f>VLOOKUP($A16,'Return Data'!$B$7:$R$2843,9,0)</f>
        <v>-0.33700000000000002</v>
      </c>
      <c r="E16" s="66">
        <f t="shared" si="0"/>
        <v>31</v>
      </c>
      <c r="F16" s="65">
        <f>VLOOKUP($A16,'Return Data'!$B$7:$R$2843,10,0)</f>
        <v>9.8262999999999998</v>
      </c>
      <c r="G16" s="66">
        <f t="shared" si="1"/>
        <v>10</v>
      </c>
      <c r="H16" s="65">
        <f>VLOOKUP($A16,'Return Data'!$B$7:$R$2843,11,0)</f>
        <v>1.1201000000000001</v>
      </c>
      <c r="I16" s="66">
        <f t="shared" si="2"/>
        <v>21</v>
      </c>
      <c r="J16" s="65">
        <f>VLOOKUP($A16,'Return Data'!$B$7:$R$2843,12,0)</f>
        <v>4.1094999999999997</v>
      </c>
      <c r="K16" s="66">
        <f t="shared" si="3"/>
        <v>17</v>
      </c>
      <c r="L16" s="65">
        <f>VLOOKUP($A16,'Return Data'!$B$7:$R$2843,13,0)</f>
        <v>3.6894999999999998</v>
      </c>
      <c r="M16" s="66">
        <f t="shared" si="5"/>
        <v>21</v>
      </c>
      <c r="N16" s="65">
        <f>VLOOKUP($A16,'Return Data'!$B$7:$R$2843,17,0)</f>
        <v>11.121</v>
      </c>
      <c r="O16" s="66">
        <f t="shared" si="6"/>
        <v>1</v>
      </c>
      <c r="P16" s="65">
        <f>VLOOKUP($A16,'Return Data'!$B$7:$R$2843,14,0)</f>
        <v>9.5912000000000006</v>
      </c>
      <c r="Q16" s="66">
        <f t="shared" si="7"/>
        <v>4</v>
      </c>
      <c r="R16" s="65">
        <f>VLOOKUP($A16,'Return Data'!$B$7:$R$2843,16,0)</f>
        <v>7.1066000000000003</v>
      </c>
      <c r="S16" s="67">
        <f t="shared" si="4"/>
        <v>18</v>
      </c>
    </row>
    <row r="17" spans="1:19" x14ac:dyDescent="0.3">
      <c r="A17" s="82" t="s">
        <v>92</v>
      </c>
      <c r="B17" s="64">
        <f>VLOOKUP($A17,'Return Data'!$B$7:$R$2843,3,0)</f>
        <v>44365</v>
      </c>
      <c r="C17" s="65">
        <f>VLOOKUP($A17,'Return Data'!$B$7:$R$2843,4,0)</f>
        <v>72.809600000000003</v>
      </c>
      <c r="D17" s="65">
        <f>VLOOKUP($A17,'Return Data'!$B$7:$R$2843,9,0)</f>
        <v>12.6708</v>
      </c>
      <c r="E17" s="66">
        <f t="shared" si="0"/>
        <v>1</v>
      </c>
      <c r="F17" s="65">
        <f>VLOOKUP($A17,'Return Data'!$B$7:$R$2843,10,0)</f>
        <v>17.069600000000001</v>
      </c>
      <c r="G17" s="66">
        <f t="shared" si="1"/>
        <v>1</v>
      </c>
      <c r="H17" s="65">
        <f>VLOOKUP($A17,'Return Data'!$B$7:$R$2843,11,0)</f>
        <v>15.411899999999999</v>
      </c>
      <c r="I17" s="66">
        <f t="shared" si="2"/>
        <v>1</v>
      </c>
      <c r="J17" s="65">
        <f>VLOOKUP($A17,'Return Data'!$B$7:$R$2843,12,0)</f>
        <v>16.632899999999999</v>
      </c>
      <c r="K17" s="66">
        <f t="shared" si="3"/>
        <v>1</v>
      </c>
      <c r="L17" s="65">
        <f>VLOOKUP($A17,'Return Data'!$B$7:$R$2843,13,0)</f>
        <v>9.8587000000000007</v>
      </c>
      <c r="M17" s="66">
        <f t="shared" si="5"/>
        <v>1</v>
      </c>
      <c r="N17" s="65">
        <f>VLOOKUP($A17,'Return Data'!$B$7:$R$2843,17,0)</f>
        <v>3.8809999999999998</v>
      </c>
      <c r="O17" s="66">
        <f t="shared" si="6"/>
        <v>27</v>
      </c>
      <c r="P17" s="65">
        <f>VLOOKUP($A17,'Return Data'!$B$7:$R$2843,14,0)</f>
        <v>5.7481</v>
      </c>
      <c r="Q17" s="66">
        <f t="shared" si="7"/>
        <v>20</v>
      </c>
      <c r="R17" s="65">
        <f>VLOOKUP($A17,'Return Data'!$B$7:$R$2843,16,0)</f>
        <v>8.5113000000000003</v>
      </c>
      <c r="S17" s="67">
        <f t="shared" si="4"/>
        <v>4</v>
      </c>
    </row>
    <row r="18" spans="1:19" x14ac:dyDescent="0.3">
      <c r="A18" s="82" t="s">
        <v>93</v>
      </c>
      <c r="B18" s="64">
        <f>VLOOKUP($A18,'Return Data'!$B$7:$R$2843,3,0)</f>
        <v>44365</v>
      </c>
      <c r="C18" s="65">
        <f>VLOOKUP($A18,'Return Data'!$B$7:$R$2843,4,0)</f>
        <v>68.478300000000004</v>
      </c>
      <c r="D18" s="65">
        <f>VLOOKUP($A18,'Return Data'!$B$7:$R$2843,9,0)</f>
        <v>2.1583999999999999</v>
      </c>
      <c r="E18" s="66">
        <f t="shared" si="0"/>
        <v>18</v>
      </c>
      <c r="F18" s="65">
        <f>VLOOKUP($A18,'Return Data'!$B$7:$R$2843,10,0)</f>
        <v>5.7786999999999997</v>
      </c>
      <c r="G18" s="66">
        <f t="shared" si="1"/>
        <v>24</v>
      </c>
      <c r="H18" s="65">
        <f>VLOOKUP($A18,'Return Data'!$B$7:$R$2843,11,0)</f>
        <v>1.5246999999999999</v>
      </c>
      <c r="I18" s="66">
        <f t="shared" si="2"/>
        <v>16</v>
      </c>
      <c r="J18" s="65">
        <f>VLOOKUP($A18,'Return Data'!$B$7:$R$2843,12,0)</f>
        <v>4.0552999999999999</v>
      </c>
      <c r="K18" s="66">
        <f t="shared" si="3"/>
        <v>18</v>
      </c>
      <c r="L18" s="65">
        <f>VLOOKUP($A18,'Return Data'!$B$7:$R$2843,13,0)</f>
        <v>5.274</v>
      </c>
      <c r="M18" s="66">
        <f t="shared" si="5"/>
        <v>11</v>
      </c>
      <c r="N18" s="65">
        <f>VLOOKUP($A18,'Return Data'!$B$7:$R$2843,17,0)</f>
        <v>6.7257999999999996</v>
      </c>
      <c r="O18" s="66">
        <f t="shared" si="6"/>
        <v>17</v>
      </c>
      <c r="P18" s="65">
        <f>VLOOKUP($A18,'Return Data'!$B$7:$R$2843,14,0)</f>
        <v>5.6130000000000004</v>
      </c>
      <c r="Q18" s="66">
        <f t="shared" si="7"/>
        <v>21</v>
      </c>
      <c r="R18" s="65">
        <f>VLOOKUP($A18,'Return Data'!$B$7:$R$2843,16,0)</f>
        <v>8.2903000000000002</v>
      </c>
      <c r="S18" s="67">
        <f t="shared" si="4"/>
        <v>7</v>
      </c>
    </row>
    <row r="19" spans="1:19" x14ac:dyDescent="0.3">
      <c r="A19" s="82" t="s">
        <v>94</v>
      </c>
      <c r="B19" s="64">
        <f>VLOOKUP($A19,'Return Data'!$B$7:$R$2843,3,0)</f>
        <v>44365</v>
      </c>
      <c r="C19" s="65">
        <f>VLOOKUP($A19,'Return Data'!$B$7:$R$2843,4,0)</f>
        <v>68.478300000000004</v>
      </c>
      <c r="D19" s="65">
        <f>VLOOKUP($A19,'Return Data'!$B$7:$R$2843,9,0)</f>
        <v>2.1583999999999999</v>
      </c>
      <c r="E19" s="66">
        <f t="shared" si="0"/>
        <v>18</v>
      </c>
      <c r="F19" s="65">
        <f>VLOOKUP($A19,'Return Data'!$B$7:$R$2843,10,0)</f>
        <v>5.7786999999999997</v>
      </c>
      <c r="G19" s="66">
        <f t="shared" si="1"/>
        <v>24</v>
      </c>
      <c r="H19" s="65">
        <f>VLOOKUP($A19,'Return Data'!$B$7:$R$2843,11,0)</f>
        <v>1.5246999999999999</v>
      </c>
      <c r="I19" s="66">
        <f t="shared" si="2"/>
        <v>16</v>
      </c>
      <c r="J19" s="65">
        <f>VLOOKUP($A19,'Return Data'!$B$7:$R$2843,12,0)</f>
        <v>4.0552999999999999</v>
      </c>
      <c r="K19" s="66">
        <f t="shared" si="3"/>
        <v>18</v>
      </c>
      <c r="L19" s="65">
        <f>VLOOKUP($A19,'Return Data'!$B$7:$R$2843,13,0)</f>
        <v>5.274</v>
      </c>
      <c r="M19" s="66">
        <f t="shared" si="5"/>
        <v>11</v>
      </c>
      <c r="N19" s="65">
        <f>VLOOKUP($A19,'Return Data'!$B$7:$R$2843,17,0)</f>
        <v>6.7257999999999996</v>
      </c>
      <c r="O19" s="66">
        <f t="shared" si="6"/>
        <v>17</v>
      </c>
      <c r="P19" s="65">
        <f>VLOOKUP($A19,'Return Data'!$B$7:$R$2843,14,0)</f>
        <v>5.6130000000000004</v>
      </c>
      <c r="Q19" s="66">
        <f t="shared" si="7"/>
        <v>21</v>
      </c>
      <c r="R19" s="65">
        <f>VLOOKUP($A19,'Return Data'!$B$7:$R$2843,16,0)</f>
        <v>8.2903000000000002</v>
      </c>
      <c r="S19" s="67">
        <f t="shared" si="4"/>
        <v>7</v>
      </c>
    </row>
    <row r="20" spans="1:19" x14ac:dyDescent="0.3">
      <c r="A20" s="82" t="s">
        <v>95</v>
      </c>
      <c r="B20" s="64">
        <f>VLOOKUP($A20,'Return Data'!$B$7:$R$2843,3,0)</f>
        <v>44365</v>
      </c>
      <c r="C20" s="65">
        <f>VLOOKUP($A20,'Return Data'!$B$7:$R$2843,4,0)</f>
        <v>68.478300000000004</v>
      </c>
      <c r="D20" s="65">
        <f>VLOOKUP($A20,'Return Data'!$B$7:$R$2843,9,0)</f>
        <v>2.1583999999999999</v>
      </c>
      <c r="E20" s="66">
        <f t="shared" si="0"/>
        <v>18</v>
      </c>
      <c r="F20" s="65">
        <f>VLOOKUP($A20,'Return Data'!$B$7:$R$2843,10,0)</f>
        <v>5.7786999999999997</v>
      </c>
      <c r="G20" s="66">
        <f t="shared" si="1"/>
        <v>24</v>
      </c>
      <c r="H20" s="65">
        <f>VLOOKUP($A20,'Return Data'!$B$7:$R$2843,11,0)</f>
        <v>1.5246999999999999</v>
      </c>
      <c r="I20" s="66">
        <f t="shared" si="2"/>
        <v>16</v>
      </c>
      <c r="J20" s="65">
        <f>VLOOKUP($A20,'Return Data'!$B$7:$R$2843,12,0)</f>
        <v>4.0552999999999999</v>
      </c>
      <c r="K20" s="66">
        <f t="shared" si="3"/>
        <v>18</v>
      </c>
      <c r="L20" s="65">
        <f>VLOOKUP($A20,'Return Data'!$B$7:$R$2843,13,0)</f>
        <v>5.274</v>
      </c>
      <c r="M20" s="66">
        <f t="shared" si="5"/>
        <v>11</v>
      </c>
      <c r="N20" s="65">
        <f>VLOOKUP($A20,'Return Data'!$B$7:$R$2843,17,0)</f>
        <v>6.7257999999999996</v>
      </c>
      <c r="O20" s="66">
        <f t="shared" si="6"/>
        <v>17</v>
      </c>
      <c r="P20" s="65">
        <f>VLOOKUP($A20,'Return Data'!$B$7:$R$2843,14,0)</f>
        <v>5.6130000000000004</v>
      </c>
      <c r="Q20" s="66">
        <f t="shared" si="7"/>
        <v>21</v>
      </c>
      <c r="R20" s="65">
        <f>VLOOKUP($A20,'Return Data'!$B$7:$R$2843,16,0)</f>
        <v>8.2903000000000002</v>
      </c>
      <c r="S20" s="67">
        <f t="shared" si="4"/>
        <v>7</v>
      </c>
    </row>
    <row r="21" spans="1:19" x14ac:dyDescent="0.3">
      <c r="A21" s="82" t="s">
        <v>96</v>
      </c>
      <c r="B21" s="64">
        <f>VLOOKUP($A21,'Return Data'!$B$7:$R$2843,3,0)</f>
        <v>44365</v>
      </c>
      <c r="C21" s="65">
        <f>VLOOKUP($A21,'Return Data'!$B$7:$R$2843,4,0)</f>
        <v>28.436</v>
      </c>
      <c r="D21" s="65">
        <f>VLOOKUP($A21,'Return Data'!$B$7:$R$2843,9,0)</f>
        <v>6.6299999999999998E-2</v>
      </c>
      <c r="E21" s="66">
        <f t="shared" si="0"/>
        <v>27</v>
      </c>
      <c r="F21" s="65">
        <f>VLOOKUP($A21,'Return Data'!$B$7:$R$2843,10,0)</f>
        <v>8.9276</v>
      </c>
      <c r="G21" s="66">
        <f t="shared" si="1"/>
        <v>14</v>
      </c>
      <c r="H21" s="65">
        <f>VLOOKUP($A21,'Return Data'!$B$7:$R$2843,11,0)</f>
        <v>0.83069999999999999</v>
      </c>
      <c r="I21" s="66">
        <f t="shared" si="2"/>
        <v>24</v>
      </c>
      <c r="J21" s="65">
        <f>VLOOKUP($A21,'Return Data'!$B$7:$R$2843,12,0)</f>
        <v>3.9310999999999998</v>
      </c>
      <c r="K21" s="66">
        <f t="shared" si="3"/>
        <v>22</v>
      </c>
      <c r="L21" s="65">
        <f>VLOOKUP($A21,'Return Data'!$B$7:$R$2843,13,0)</f>
        <v>3.4359999999999999</v>
      </c>
      <c r="M21" s="66">
        <f t="shared" si="5"/>
        <v>23</v>
      </c>
      <c r="N21" s="65">
        <f>VLOOKUP($A21,'Return Data'!$B$7:$R$2843,17,0)</f>
        <v>6.4463999999999997</v>
      </c>
      <c r="O21" s="66">
        <f t="shared" si="6"/>
        <v>20</v>
      </c>
      <c r="P21" s="65">
        <f>VLOOKUP($A21,'Return Data'!$B$7:$R$2843,14,0)</f>
        <v>8.1240000000000006</v>
      </c>
      <c r="Q21" s="66">
        <f t="shared" si="7"/>
        <v>13</v>
      </c>
      <c r="R21" s="65">
        <f>VLOOKUP($A21,'Return Data'!$B$7:$R$2843,16,0)</f>
        <v>7.9192999999999998</v>
      </c>
      <c r="S21" s="67">
        <f t="shared" si="4"/>
        <v>12</v>
      </c>
    </row>
    <row r="22" spans="1:19" x14ac:dyDescent="0.3">
      <c r="A22" s="82" t="s">
        <v>97</v>
      </c>
      <c r="B22" s="64">
        <f>VLOOKUP($A22,'Return Data'!$B$7:$R$2843,3,0)</f>
        <v>44365</v>
      </c>
      <c r="C22" s="65">
        <f>VLOOKUP($A22,'Return Data'!$B$7:$R$2843,4,0)</f>
        <v>28.400200000000002</v>
      </c>
      <c r="D22" s="65">
        <f>VLOOKUP($A22,'Return Data'!$B$7:$R$2843,9,0)</f>
        <v>3.3801999999999999</v>
      </c>
      <c r="E22" s="66">
        <f t="shared" si="0"/>
        <v>11</v>
      </c>
      <c r="F22" s="65">
        <f>VLOOKUP($A22,'Return Data'!$B$7:$R$2843,10,0)</f>
        <v>9.2315000000000005</v>
      </c>
      <c r="G22" s="66">
        <f t="shared" si="1"/>
        <v>13</v>
      </c>
      <c r="H22" s="65">
        <f>VLOOKUP($A22,'Return Data'!$B$7:$R$2843,11,0)</f>
        <v>4.6428000000000003</v>
      </c>
      <c r="I22" s="66">
        <f t="shared" si="2"/>
        <v>5</v>
      </c>
      <c r="J22" s="65">
        <f>VLOOKUP($A22,'Return Data'!$B$7:$R$2843,12,0)</f>
        <v>6.7811000000000003</v>
      </c>
      <c r="K22" s="66">
        <f t="shared" si="3"/>
        <v>4</v>
      </c>
      <c r="L22" s="65">
        <f>VLOOKUP($A22,'Return Data'!$B$7:$R$2843,13,0)</f>
        <v>7.3971</v>
      </c>
      <c r="M22" s="66">
        <f t="shared" si="5"/>
        <v>5</v>
      </c>
      <c r="N22" s="65">
        <f>VLOOKUP($A22,'Return Data'!$B$7:$R$2843,17,0)</f>
        <v>9.4215999999999998</v>
      </c>
      <c r="O22" s="66">
        <f t="shared" si="6"/>
        <v>2</v>
      </c>
      <c r="P22" s="65">
        <f>VLOOKUP($A22,'Return Data'!$B$7:$R$2843,14,0)</f>
        <v>9.4632000000000005</v>
      </c>
      <c r="Q22" s="66">
        <f t="shared" si="7"/>
        <v>5</v>
      </c>
      <c r="R22" s="65">
        <f>VLOOKUP($A22,'Return Data'!$B$7:$R$2843,16,0)</f>
        <v>9.5740999999999996</v>
      </c>
      <c r="S22" s="67">
        <f t="shared" si="4"/>
        <v>1</v>
      </c>
    </row>
    <row r="23" spans="1:19" x14ac:dyDescent="0.3">
      <c r="A23" s="82" t="s">
        <v>98</v>
      </c>
      <c r="B23" s="64">
        <f>VLOOKUP($A23,'Return Data'!$B$7:$R$2843,3,0)</f>
        <v>44365</v>
      </c>
      <c r="C23" s="65">
        <f>VLOOKUP($A23,'Return Data'!$B$7:$R$2843,4,0)</f>
        <v>17.480899999999998</v>
      </c>
      <c r="D23" s="65">
        <f>VLOOKUP($A23,'Return Data'!$B$7:$R$2843,9,0)</f>
        <v>2.4432999999999998</v>
      </c>
      <c r="E23" s="66">
        <f t="shared" si="0"/>
        <v>15</v>
      </c>
      <c r="F23" s="65">
        <f>VLOOKUP($A23,'Return Data'!$B$7:$R$2843,10,0)</f>
        <v>8.5197000000000003</v>
      </c>
      <c r="G23" s="66">
        <f t="shared" si="1"/>
        <v>17</v>
      </c>
      <c r="H23" s="65">
        <f>VLOOKUP($A23,'Return Data'!$B$7:$R$2843,11,0)</f>
        <v>3.9685000000000001</v>
      </c>
      <c r="I23" s="66">
        <f t="shared" si="2"/>
        <v>6</v>
      </c>
      <c r="J23" s="65">
        <f>VLOOKUP($A23,'Return Data'!$B$7:$R$2843,12,0)</f>
        <v>5.8373999999999997</v>
      </c>
      <c r="K23" s="66">
        <f t="shared" si="3"/>
        <v>8</v>
      </c>
      <c r="L23" s="65">
        <f>VLOOKUP($A23,'Return Data'!$B$7:$R$2843,13,0)</f>
        <v>6.8533999999999997</v>
      </c>
      <c r="M23" s="66">
        <f t="shared" si="5"/>
        <v>6</v>
      </c>
      <c r="N23" s="65">
        <f>VLOOKUP($A23,'Return Data'!$B$7:$R$2843,17,0)</f>
        <v>7.3064</v>
      </c>
      <c r="O23" s="66">
        <f t="shared" si="6"/>
        <v>11</v>
      </c>
      <c r="P23" s="65">
        <f>VLOOKUP($A23,'Return Data'!$B$7:$R$2843,14,0)</f>
        <v>7.2843999999999998</v>
      </c>
      <c r="Q23" s="66">
        <f t="shared" si="7"/>
        <v>17</v>
      </c>
      <c r="R23" s="65">
        <f>VLOOKUP($A23,'Return Data'!$B$7:$R$2843,16,0)</f>
        <v>6.17</v>
      </c>
      <c r="S23" s="67">
        <f t="shared" si="4"/>
        <v>26</v>
      </c>
    </row>
    <row r="24" spans="1:19" x14ac:dyDescent="0.3">
      <c r="A24" s="82" t="s">
        <v>99</v>
      </c>
      <c r="B24" s="64">
        <f>VLOOKUP($A24,'Return Data'!$B$7:$R$2843,3,0)</f>
        <v>44365</v>
      </c>
      <c r="C24" s="65">
        <f>VLOOKUP($A24,'Return Data'!$B$7:$R$2843,4,0)</f>
        <v>27.3477</v>
      </c>
      <c r="D24" s="65">
        <f>VLOOKUP($A24,'Return Data'!$B$7:$R$2843,9,0)</f>
        <v>2.5975000000000001</v>
      </c>
      <c r="E24" s="66">
        <f t="shared" si="0"/>
        <v>14</v>
      </c>
      <c r="F24" s="65">
        <f>VLOOKUP($A24,'Return Data'!$B$7:$R$2843,10,0)</f>
        <v>10.2477</v>
      </c>
      <c r="G24" s="66">
        <f t="shared" si="1"/>
        <v>9</v>
      </c>
      <c r="H24" s="65">
        <f>VLOOKUP($A24,'Return Data'!$B$7:$R$2843,11,0)</f>
        <v>0.63780000000000003</v>
      </c>
      <c r="I24" s="66">
        <f t="shared" si="2"/>
        <v>26</v>
      </c>
      <c r="J24" s="65">
        <f>VLOOKUP($A24,'Return Data'!$B$7:$R$2843,12,0)</f>
        <v>4.3139000000000003</v>
      </c>
      <c r="K24" s="66">
        <f t="shared" si="3"/>
        <v>15</v>
      </c>
      <c r="L24" s="65">
        <f>VLOOKUP($A24,'Return Data'!$B$7:$R$2843,13,0)</f>
        <v>3.9843999999999999</v>
      </c>
      <c r="M24" s="66">
        <f t="shared" si="5"/>
        <v>20</v>
      </c>
      <c r="N24" s="65">
        <f>VLOOKUP($A24,'Return Data'!$B$7:$R$2843,17,0)</f>
        <v>8.7581000000000007</v>
      </c>
      <c r="O24" s="66">
        <f t="shared" si="6"/>
        <v>4</v>
      </c>
      <c r="P24" s="65">
        <f>VLOOKUP($A24,'Return Data'!$B$7:$R$2843,14,0)</f>
        <v>10.039899999999999</v>
      </c>
      <c r="Q24" s="66">
        <f t="shared" si="7"/>
        <v>2</v>
      </c>
      <c r="R24" s="65">
        <f>VLOOKUP($A24,'Return Data'!$B$7:$R$2843,16,0)</f>
        <v>8.3439999999999994</v>
      </c>
      <c r="S24" s="67">
        <f t="shared" si="4"/>
        <v>6</v>
      </c>
    </row>
    <row r="25" spans="1:19" x14ac:dyDescent="0.3">
      <c r="A25" s="82" t="s">
        <v>100</v>
      </c>
      <c r="B25" s="64">
        <f>VLOOKUP($A25,'Return Data'!$B$7:$R$2843,3,0)</f>
        <v>44365</v>
      </c>
      <c r="C25" s="65">
        <f>VLOOKUP($A25,'Return Data'!$B$7:$R$2843,4,0)</f>
        <v>17.212599999999998</v>
      </c>
      <c r="D25" s="65">
        <f>VLOOKUP($A25,'Return Data'!$B$7:$R$2843,9,0)</f>
        <v>5.9813999999999998</v>
      </c>
      <c r="E25" s="66">
        <f t="shared" si="0"/>
        <v>7</v>
      </c>
      <c r="F25" s="65">
        <f>VLOOKUP($A25,'Return Data'!$B$7:$R$2843,10,0)</f>
        <v>12.790800000000001</v>
      </c>
      <c r="G25" s="66">
        <f t="shared" si="1"/>
        <v>4</v>
      </c>
      <c r="H25" s="65">
        <f>VLOOKUP($A25,'Return Data'!$B$7:$R$2843,11,0)</f>
        <v>5.3297999999999996</v>
      </c>
      <c r="I25" s="66">
        <f t="shared" si="2"/>
        <v>2</v>
      </c>
      <c r="J25" s="65">
        <f>VLOOKUP($A25,'Return Data'!$B$7:$R$2843,12,0)</f>
        <v>7.3177000000000003</v>
      </c>
      <c r="K25" s="66">
        <f t="shared" si="3"/>
        <v>3</v>
      </c>
      <c r="L25" s="65">
        <f>VLOOKUP($A25,'Return Data'!$B$7:$R$2843,13,0)</f>
        <v>8.0427</v>
      </c>
      <c r="M25" s="66">
        <f t="shared" si="5"/>
        <v>4</v>
      </c>
      <c r="N25" s="65">
        <f>VLOOKUP($A25,'Return Data'!$B$7:$R$2843,17,0)</f>
        <v>7.2473999999999998</v>
      </c>
      <c r="O25" s="66">
        <f t="shared" si="6"/>
        <v>12</v>
      </c>
      <c r="P25" s="65">
        <f>VLOOKUP($A25,'Return Data'!$B$7:$R$2843,14,0)</f>
        <v>7.3688000000000002</v>
      </c>
      <c r="Q25" s="66">
        <f t="shared" si="7"/>
        <v>16</v>
      </c>
      <c r="R25" s="65">
        <f>VLOOKUP($A25,'Return Data'!$B$7:$R$2843,16,0)</f>
        <v>7.0339</v>
      </c>
      <c r="S25" s="67">
        <f t="shared" si="4"/>
        <v>21</v>
      </c>
    </row>
    <row r="26" spans="1:19" x14ac:dyDescent="0.3">
      <c r="A26" s="82" t="s">
        <v>101</v>
      </c>
      <c r="B26" s="64">
        <f>VLOOKUP($A26,'Return Data'!$B$7:$R$2843,3,0)</f>
        <v>44365</v>
      </c>
      <c r="C26" s="65">
        <f>VLOOKUP($A26,'Return Data'!$B$7:$R$2843,4,0)</f>
        <v>1197.1703</v>
      </c>
      <c r="D26" s="65">
        <f>VLOOKUP($A26,'Return Data'!$B$7:$R$2843,9,0)</f>
        <v>4.1637000000000004</v>
      </c>
      <c r="E26" s="66">
        <f t="shared" si="0"/>
        <v>10</v>
      </c>
      <c r="F26" s="65">
        <f>VLOOKUP($A26,'Return Data'!$B$7:$R$2843,10,0)</f>
        <v>7.3992000000000004</v>
      </c>
      <c r="G26" s="66">
        <f t="shared" si="1"/>
        <v>21</v>
      </c>
      <c r="H26" s="65">
        <f>VLOOKUP($A26,'Return Data'!$B$7:$R$2843,11,0)</f>
        <v>2.9521000000000002</v>
      </c>
      <c r="I26" s="66">
        <f t="shared" si="2"/>
        <v>10</v>
      </c>
      <c r="J26" s="65">
        <f>VLOOKUP($A26,'Return Data'!$B$7:$R$2843,12,0)</f>
        <v>6.1120000000000001</v>
      </c>
      <c r="K26" s="66">
        <f t="shared" si="3"/>
        <v>7</v>
      </c>
      <c r="L26" s="65">
        <f>VLOOKUP($A26,'Return Data'!$B$7:$R$2843,13,0)</f>
        <v>5.2413999999999996</v>
      </c>
      <c r="M26" s="66">
        <f t="shared" si="5"/>
        <v>14</v>
      </c>
      <c r="N26" s="65"/>
      <c r="O26" s="66"/>
      <c r="P26" s="65"/>
      <c r="Q26" s="66"/>
      <c r="R26" s="65">
        <f>VLOOKUP($A26,'Return Data'!$B$7:$R$2843,16,0)</f>
        <v>7.3429000000000002</v>
      </c>
      <c r="S26" s="67">
        <f t="shared" si="4"/>
        <v>16</v>
      </c>
    </row>
    <row r="27" spans="1:19" x14ac:dyDescent="0.3">
      <c r="A27" s="82" t="s">
        <v>102</v>
      </c>
      <c r="B27" s="64">
        <f>VLOOKUP($A27,'Return Data'!$B$7:$R$2843,3,0)</f>
        <v>44365</v>
      </c>
      <c r="C27" s="65">
        <f>VLOOKUP($A27,'Return Data'!$B$7:$R$2843,4,0)</f>
        <v>32.677300000000002</v>
      </c>
      <c r="D27" s="65">
        <f>VLOOKUP($A27,'Return Data'!$B$7:$R$2843,9,0)</f>
        <v>1.9923</v>
      </c>
      <c r="E27" s="66">
        <f t="shared" si="0"/>
        <v>22</v>
      </c>
      <c r="F27" s="65">
        <f>VLOOKUP($A27,'Return Data'!$B$7:$R$2843,10,0)</f>
        <v>7.0571000000000002</v>
      </c>
      <c r="G27" s="66">
        <f t="shared" si="1"/>
        <v>22</v>
      </c>
      <c r="H27" s="65">
        <f>VLOOKUP($A27,'Return Data'!$B$7:$R$2843,11,0)</f>
        <v>2.2158000000000002</v>
      </c>
      <c r="I27" s="66">
        <f t="shared" si="2"/>
        <v>13</v>
      </c>
      <c r="J27" s="65">
        <f>VLOOKUP($A27,'Return Data'!$B$7:$R$2843,12,0)</f>
        <v>4.3212999999999999</v>
      </c>
      <c r="K27" s="66">
        <f t="shared" si="3"/>
        <v>14</v>
      </c>
      <c r="L27" s="65">
        <f>VLOOKUP($A27,'Return Data'!$B$7:$R$2843,13,0)</f>
        <v>4.8616000000000001</v>
      </c>
      <c r="M27" s="66">
        <f t="shared" si="5"/>
        <v>15</v>
      </c>
      <c r="N27" s="65">
        <f>VLOOKUP($A27,'Return Data'!$B$7:$R$2843,17,0)</f>
        <v>5.7510000000000003</v>
      </c>
      <c r="O27" s="66">
        <f t="shared" ref="O27:O37" si="8">RANK(N27,N$8:N$39,0)</f>
        <v>23</v>
      </c>
      <c r="P27" s="65">
        <f>VLOOKUP($A27,'Return Data'!$B$7:$R$2843,14,0)</f>
        <v>6.2706</v>
      </c>
      <c r="Q27" s="66">
        <f t="shared" ref="Q27:Q37" si="9">RANK(P27,P$8:P$39,0)</f>
        <v>19</v>
      </c>
      <c r="R27" s="65">
        <f>VLOOKUP($A27,'Return Data'!$B$7:$R$2843,16,0)</f>
        <v>6.8015999999999996</v>
      </c>
      <c r="S27" s="67">
        <f t="shared" si="4"/>
        <v>24</v>
      </c>
    </row>
    <row r="28" spans="1:19" x14ac:dyDescent="0.3">
      <c r="A28" s="82" t="s">
        <v>103</v>
      </c>
      <c r="B28" s="64">
        <f>VLOOKUP($A28,'Return Data'!$B$7:$R$2843,3,0)</f>
        <v>44365</v>
      </c>
      <c r="C28" s="65">
        <f>VLOOKUP($A28,'Return Data'!$B$7:$R$2843,4,0)</f>
        <v>29.435400000000001</v>
      </c>
      <c r="D28" s="65">
        <f>VLOOKUP($A28,'Return Data'!$B$7:$R$2843,9,0)</f>
        <v>5.9539999999999997</v>
      </c>
      <c r="E28" s="66">
        <f t="shared" si="0"/>
        <v>8</v>
      </c>
      <c r="F28" s="65">
        <f>VLOOKUP($A28,'Return Data'!$B$7:$R$2843,10,0)</f>
        <v>10.884600000000001</v>
      </c>
      <c r="G28" s="66">
        <f t="shared" si="1"/>
        <v>6</v>
      </c>
      <c r="H28" s="65">
        <f>VLOOKUP($A28,'Return Data'!$B$7:$R$2843,11,0)</f>
        <v>1.9419999999999999</v>
      </c>
      <c r="I28" s="66">
        <f t="shared" si="2"/>
        <v>15</v>
      </c>
      <c r="J28" s="65">
        <f>VLOOKUP($A28,'Return Data'!$B$7:$R$2843,12,0)</f>
        <v>5.3247</v>
      </c>
      <c r="K28" s="66">
        <f t="shared" si="3"/>
        <v>11</v>
      </c>
      <c r="L28" s="65">
        <f>VLOOKUP($A28,'Return Data'!$B$7:$R$2843,13,0)</f>
        <v>6.2727000000000004</v>
      </c>
      <c r="M28" s="66">
        <f t="shared" si="5"/>
        <v>9</v>
      </c>
      <c r="N28" s="65">
        <f>VLOOKUP($A28,'Return Data'!$B$7:$R$2843,17,0)</f>
        <v>8.3890999999999991</v>
      </c>
      <c r="O28" s="66">
        <f t="shared" si="8"/>
        <v>5</v>
      </c>
      <c r="P28" s="65">
        <f>VLOOKUP($A28,'Return Data'!$B$7:$R$2843,14,0)</f>
        <v>9.8140000000000001</v>
      </c>
      <c r="Q28" s="66">
        <f t="shared" si="9"/>
        <v>3</v>
      </c>
      <c r="R28" s="65">
        <f>VLOOKUP($A28,'Return Data'!$B$7:$R$2843,16,0)</f>
        <v>8.6119000000000003</v>
      </c>
      <c r="S28" s="67">
        <f t="shared" si="4"/>
        <v>3</v>
      </c>
    </row>
    <row r="29" spans="1:19" x14ac:dyDescent="0.3">
      <c r="A29" s="82" t="s">
        <v>104</v>
      </c>
      <c r="B29" s="64">
        <f>VLOOKUP($A29,'Return Data'!$B$7:$R$2843,3,0)</f>
        <v>44365</v>
      </c>
      <c r="C29" s="65">
        <f>VLOOKUP($A29,'Return Data'!$B$7:$R$2843,4,0)</f>
        <v>23.5258</v>
      </c>
      <c r="D29" s="65">
        <f>VLOOKUP($A29,'Return Data'!$B$7:$R$2843,9,0)</f>
        <v>2.9904000000000002</v>
      </c>
      <c r="E29" s="66">
        <f t="shared" si="0"/>
        <v>12</v>
      </c>
      <c r="F29" s="65">
        <f>VLOOKUP($A29,'Return Data'!$B$7:$R$2843,10,0)</f>
        <v>8.2861999999999991</v>
      </c>
      <c r="G29" s="66">
        <f t="shared" si="1"/>
        <v>19</v>
      </c>
      <c r="H29" s="65">
        <f>VLOOKUP($A29,'Return Data'!$B$7:$R$2843,11,0)</f>
        <v>4.7699999999999999E-2</v>
      </c>
      <c r="I29" s="66">
        <f t="shared" si="2"/>
        <v>28</v>
      </c>
      <c r="J29" s="65">
        <f>VLOOKUP($A29,'Return Data'!$B$7:$R$2843,12,0)</f>
        <v>3.3233999999999999</v>
      </c>
      <c r="K29" s="66">
        <f t="shared" si="3"/>
        <v>26</v>
      </c>
      <c r="L29" s="65">
        <f>VLOOKUP($A29,'Return Data'!$B$7:$R$2843,13,0)</f>
        <v>3.4843000000000002</v>
      </c>
      <c r="M29" s="66">
        <f t="shared" si="5"/>
        <v>22</v>
      </c>
      <c r="N29" s="65">
        <f>VLOOKUP($A29,'Return Data'!$B$7:$R$2843,17,0)</f>
        <v>7.1608999999999998</v>
      </c>
      <c r="O29" s="66">
        <f t="shared" si="8"/>
        <v>13</v>
      </c>
      <c r="P29" s="65">
        <f>VLOOKUP($A29,'Return Data'!$B$7:$R$2843,14,0)</f>
        <v>8.2494999999999994</v>
      </c>
      <c r="Q29" s="66">
        <f t="shared" si="9"/>
        <v>12</v>
      </c>
      <c r="R29" s="65">
        <f>VLOOKUP($A29,'Return Data'!$B$7:$R$2843,16,0)</f>
        <v>5.9462999999999999</v>
      </c>
      <c r="S29" s="67">
        <f t="shared" si="4"/>
        <v>28</v>
      </c>
    </row>
    <row r="30" spans="1:19" x14ac:dyDescent="0.3">
      <c r="A30" s="82" t="s">
        <v>105</v>
      </c>
      <c r="B30" s="64">
        <f>VLOOKUP($A30,'Return Data'!$B$7:$R$2843,3,0)</f>
        <v>44365</v>
      </c>
      <c r="C30" s="65">
        <f>VLOOKUP($A30,'Return Data'!$B$7:$R$2843,4,0)</f>
        <v>13.309799999999999</v>
      </c>
      <c r="D30" s="65">
        <f>VLOOKUP($A30,'Return Data'!$B$7:$R$2843,9,0)</f>
        <v>1.8960999999999999</v>
      </c>
      <c r="E30" s="66">
        <f t="shared" si="0"/>
        <v>23</v>
      </c>
      <c r="F30" s="65">
        <f>VLOOKUP($A30,'Return Data'!$B$7:$R$2843,10,0)</f>
        <v>6.4770000000000003</v>
      </c>
      <c r="G30" s="66">
        <f t="shared" si="1"/>
        <v>23</v>
      </c>
      <c r="H30" s="65">
        <f>VLOOKUP($A30,'Return Data'!$B$7:$R$2843,11,0)</f>
        <v>2.1396000000000002</v>
      </c>
      <c r="I30" s="66">
        <f t="shared" si="2"/>
        <v>14</v>
      </c>
      <c r="J30" s="65">
        <f>VLOOKUP($A30,'Return Data'!$B$7:$R$2843,12,0)</f>
        <v>3.5186999999999999</v>
      </c>
      <c r="K30" s="66">
        <f t="shared" si="3"/>
        <v>24</v>
      </c>
      <c r="L30" s="65">
        <f>VLOOKUP($A30,'Return Data'!$B$7:$R$2843,13,0)</f>
        <v>3.1352000000000002</v>
      </c>
      <c r="M30" s="66">
        <f t="shared" si="5"/>
        <v>26</v>
      </c>
      <c r="N30" s="65">
        <f>VLOOKUP($A30,'Return Data'!$B$7:$R$2843,17,0)</f>
        <v>7.7339000000000002</v>
      </c>
      <c r="O30" s="66">
        <f t="shared" si="8"/>
        <v>7</v>
      </c>
      <c r="P30" s="65">
        <f>VLOOKUP($A30,'Return Data'!$B$7:$R$2843,14,0)</f>
        <v>8.7355999999999998</v>
      </c>
      <c r="Q30" s="66">
        <f t="shared" si="9"/>
        <v>7</v>
      </c>
      <c r="R30" s="65">
        <f>VLOOKUP($A30,'Return Data'!$B$7:$R$2843,16,0)</f>
        <v>6.9786000000000001</v>
      </c>
      <c r="S30" s="67">
        <f t="shared" si="4"/>
        <v>22</v>
      </c>
    </row>
    <row r="31" spans="1:19" x14ac:dyDescent="0.3">
      <c r="A31" s="82" t="s">
        <v>106</v>
      </c>
      <c r="B31" s="64">
        <f>VLOOKUP($A31,'Return Data'!$B$7:$R$2843,3,0)</f>
        <v>44365</v>
      </c>
      <c r="C31" s="65">
        <f>VLOOKUP($A31,'Return Data'!$B$7:$R$2843,4,0)</f>
        <v>29.323</v>
      </c>
      <c r="D31" s="65">
        <f>VLOOKUP($A31,'Return Data'!$B$7:$R$2843,9,0)</f>
        <v>7.3494999999999999</v>
      </c>
      <c r="E31" s="66">
        <f t="shared" si="0"/>
        <v>3</v>
      </c>
      <c r="F31" s="65">
        <f>VLOOKUP($A31,'Return Data'!$B$7:$R$2843,10,0)</f>
        <v>14.1266</v>
      </c>
      <c r="G31" s="66">
        <f t="shared" si="1"/>
        <v>3</v>
      </c>
      <c r="H31" s="65">
        <f>VLOOKUP($A31,'Return Data'!$B$7:$R$2843,11,0)</f>
        <v>2.7904</v>
      </c>
      <c r="I31" s="66">
        <f t="shared" si="2"/>
        <v>11</v>
      </c>
      <c r="J31" s="65">
        <f>VLOOKUP($A31,'Return Data'!$B$7:$R$2843,12,0)</f>
        <v>4.6193999999999997</v>
      </c>
      <c r="K31" s="66">
        <f t="shared" si="3"/>
        <v>12</v>
      </c>
      <c r="L31" s="65">
        <f>VLOOKUP($A31,'Return Data'!$B$7:$R$2843,13,0)</f>
        <v>4.8216000000000001</v>
      </c>
      <c r="M31" s="66">
        <f t="shared" si="5"/>
        <v>16</v>
      </c>
      <c r="N31" s="65">
        <f>VLOOKUP($A31,'Return Data'!$B$7:$R$2843,17,0)</f>
        <v>7.359</v>
      </c>
      <c r="O31" s="66">
        <f t="shared" si="8"/>
        <v>10</v>
      </c>
      <c r="P31" s="65">
        <f>VLOOKUP($A31,'Return Data'!$B$7:$R$2843,14,0)</f>
        <v>8.5106999999999999</v>
      </c>
      <c r="Q31" s="66">
        <f t="shared" si="9"/>
        <v>10</v>
      </c>
      <c r="R31" s="65">
        <f>VLOOKUP($A31,'Return Data'!$B$7:$R$2843,16,0)</f>
        <v>6.6951999999999998</v>
      </c>
      <c r="S31" s="67">
        <f t="shared" si="4"/>
        <v>25</v>
      </c>
    </row>
    <row r="32" spans="1:19" x14ac:dyDescent="0.3">
      <c r="A32" s="82" t="s">
        <v>107</v>
      </c>
      <c r="B32" s="64">
        <f>VLOOKUP($A32,'Return Data'!$B$7:$R$2843,3,0)</f>
        <v>44365</v>
      </c>
      <c r="C32" s="65">
        <f>VLOOKUP($A32,'Return Data'!$B$7:$R$2843,4,0)</f>
        <v>2106.6282999999999</v>
      </c>
      <c r="D32" s="65">
        <f>VLOOKUP($A32,'Return Data'!$B$7:$R$2843,9,0)</f>
        <v>1.6234</v>
      </c>
      <c r="E32" s="66">
        <f t="shared" si="0"/>
        <v>26</v>
      </c>
      <c r="F32" s="65">
        <f>VLOOKUP($A32,'Return Data'!$B$7:$R$2843,10,0)</f>
        <v>8.8020999999999994</v>
      </c>
      <c r="G32" s="66">
        <f t="shared" si="1"/>
        <v>15</v>
      </c>
      <c r="H32" s="65">
        <f>VLOOKUP($A32,'Return Data'!$B$7:$R$2843,11,0)</f>
        <v>2.2669999999999999</v>
      </c>
      <c r="I32" s="66">
        <f t="shared" si="2"/>
        <v>12</v>
      </c>
      <c r="J32" s="65">
        <f>VLOOKUP($A32,'Return Data'!$B$7:$R$2843,12,0)</f>
        <v>4.1184000000000003</v>
      </c>
      <c r="K32" s="66">
        <f t="shared" si="3"/>
        <v>16</v>
      </c>
      <c r="L32" s="65">
        <f>VLOOKUP($A32,'Return Data'!$B$7:$R$2843,13,0)</f>
        <v>4.1577999999999999</v>
      </c>
      <c r="M32" s="66">
        <f t="shared" si="5"/>
        <v>18</v>
      </c>
      <c r="N32" s="65">
        <f>VLOOKUP($A32,'Return Data'!$B$7:$R$2843,17,0)</f>
        <v>6.9535</v>
      </c>
      <c r="O32" s="66">
        <f t="shared" si="8"/>
        <v>16</v>
      </c>
      <c r="P32" s="65">
        <f>VLOOKUP($A32,'Return Data'!$B$7:$R$2843,14,0)</f>
        <v>8.6844000000000001</v>
      </c>
      <c r="Q32" s="66">
        <f t="shared" si="9"/>
        <v>8</v>
      </c>
      <c r="R32" s="65">
        <f>VLOOKUP($A32,'Return Data'!$B$7:$R$2843,16,0)</f>
        <v>8.2141999999999999</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44365</v>
      </c>
      <c r="C34" s="65">
        <f>VLOOKUP($A34,'Return Data'!$B$7:$R$2843,4,0)</f>
        <v>16.450199999999999</v>
      </c>
      <c r="D34" s="65">
        <f>VLOOKUP($A34,'Return Data'!$B$7:$R$2843,9,0)</f>
        <v>-7.8700000000000006E-2</v>
      </c>
      <c r="E34" s="66">
        <f t="shared" si="0"/>
        <v>30</v>
      </c>
      <c r="F34" s="65">
        <f>VLOOKUP($A34,'Return Data'!$B$7:$R$2843,10,0)</f>
        <v>7.7579000000000002</v>
      </c>
      <c r="G34" s="66">
        <f t="shared" si="1"/>
        <v>20</v>
      </c>
      <c r="H34" s="65">
        <f>VLOOKUP($A34,'Return Data'!$B$7:$R$2843,11,0)</f>
        <v>3.0872999999999999</v>
      </c>
      <c r="I34" s="66">
        <f t="shared" si="2"/>
        <v>9</v>
      </c>
      <c r="J34" s="65">
        <f>VLOOKUP($A34,'Return Data'!$B$7:$R$2843,12,0)</f>
        <v>4.5769000000000002</v>
      </c>
      <c r="K34" s="66">
        <f t="shared" si="3"/>
        <v>13</v>
      </c>
      <c r="L34" s="65">
        <f>VLOOKUP($A34,'Return Data'!$B$7:$R$2843,13,0)</f>
        <v>4.4271000000000003</v>
      </c>
      <c r="M34" s="66">
        <f t="shared" si="5"/>
        <v>17</v>
      </c>
      <c r="N34" s="65">
        <f>VLOOKUP($A34,'Return Data'!$B$7:$R$2843,17,0)</f>
        <v>7.6010999999999997</v>
      </c>
      <c r="O34" s="66">
        <f t="shared" si="8"/>
        <v>8</v>
      </c>
      <c r="P34" s="65">
        <f>VLOOKUP($A34,'Return Data'!$B$7:$R$2843,14,0)</f>
        <v>8.5906000000000002</v>
      </c>
      <c r="Q34" s="66">
        <f t="shared" si="9"/>
        <v>9</v>
      </c>
      <c r="R34" s="65">
        <f>VLOOKUP($A34,'Return Data'!$B$7:$R$2843,16,0)</f>
        <v>8.4867000000000008</v>
      </c>
      <c r="S34" s="67">
        <f t="shared" si="4"/>
        <v>5</v>
      </c>
    </row>
    <row r="35" spans="1:19" x14ac:dyDescent="0.3">
      <c r="A35" s="82" t="s">
        <v>111</v>
      </c>
      <c r="B35" s="64">
        <f>VLOOKUP($A35,'Return Data'!$B$7:$R$2843,3,0)</f>
        <v>44365</v>
      </c>
      <c r="C35" s="65">
        <f>VLOOKUP($A35,'Return Data'!$B$7:$R$2843,4,0)</f>
        <v>27.836099999999998</v>
      </c>
      <c r="D35" s="65">
        <f>VLOOKUP($A35,'Return Data'!$B$7:$R$2843,9,0)</f>
        <v>2.0508000000000002</v>
      </c>
      <c r="E35" s="66">
        <f t="shared" si="0"/>
        <v>21</v>
      </c>
      <c r="F35" s="65">
        <f>VLOOKUP($A35,'Return Data'!$B$7:$R$2843,10,0)</f>
        <v>5.4425999999999997</v>
      </c>
      <c r="G35" s="66">
        <f t="shared" si="1"/>
        <v>28</v>
      </c>
      <c r="H35" s="65">
        <f>VLOOKUP($A35,'Return Data'!$B$7:$R$2843,11,0)</f>
        <v>1.2994000000000001</v>
      </c>
      <c r="I35" s="66">
        <f t="shared" si="2"/>
        <v>19</v>
      </c>
      <c r="J35" s="65">
        <f>VLOOKUP($A35,'Return Data'!$B$7:$R$2843,12,0)</f>
        <v>4.0141999999999998</v>
      </c>
      <c r="K35" s="66">
        <f t="shared" si="3"/>
        <v>21</v>
      </c>
      <c r="L35" s="65">
        <f>VLOOKUP($A35,'Return Data'!$B$7:$R$2843,13,0)</f>
        <v>3.3910999999999998</v>
      </c>
      <c r="M35" s="66">
        <f t="shared" si="5"/>
        <v>24</v>
      </c>
      <c r="N35" s="65">
        <f>VLOOKUP($A35,'Return Data'!$B$7:$R$2843,17,0)</f>
        <v>8.0178999999999991</v>
      </c>
      <c r="O35" s="66">
        <f t="shared" si="8"/>
        <v>6</v>
      </c>
      <c r="P35" s="65">
        <f>VLOOKUP($A35,'Return Data'!$B$7:$R$2843,14,0)</f>
        <v>9.3160000000000007</v>
      </c>
      <c r="Q35" s="66">
        <f t="shared" si="9"/>
        <v>6</v>
      </c>
      <c r="R35" s="65">
        <f>VLOOKUP($A35,'Return Data'!$B$7:$R$2843,16,0)</f>
        <v>6.0453999999999999</v>
      </c>
      <c r="S35" s="67">
        <f t="shared" si="4"/>
        <v>27</v>
      </c>
    </row>
    <row r="36" spans="1:19" x14ac:dyDescent="0.3">
      <c r="A36" s="82" t="s">
        <v>112</v>
      </c>
      <c r="B36" s="64">
        <f>VLOOKUP($A36,'Return Data'!$B$7:$R$2843,3,0)</f>
        <v>44365</v>
      </c>
      <c r="C36" s="65">
        <f>VLOOKUP($A36,'Return Data'!$B$7:$R$2843,4,0)</f>
        <v>32.607300000000002</v>
      </c>
      <c r="D36" s="65">
        <f>VLOOKUP($A36,'Return Data'!$B$7:$R$2843,9,0)</f>
        <v>4.2690999999999999</v>
      </c>
      <c r="E36" s="66">
        <f t="shared" si="0"/>
        <v>9</v>
      </c>
      <c r="F36" s="65">
        <f>VLOOKUP($A36,'Return Data'!$B$7:$R$2843,10,0)</f>
        <v>9.3899000000000008</v>
      </c>
      <c r="G36" s="66">
        <f t="shared" si="1"/>
        <v>12</v>
      </c>
      <c r="H36" s="65">
        <f>VLOOKUP($A36,'Return Data'!$B$7:$R$2843,11,0)</f>
        <v>3.8372999999999999</v>
      </c>
      <c r="I36" s="66">
        <f t="shared" si="2"/>
        <v>7</v>
      </c>
      <c r="J36" s="65">
        <f>VLOOKUP($A36,'Return Data'!$B$7:$R$2843,12,0)</f>
        <v>5.7195999999999998</v>
      </c>
      <c r="K36" s="66">
        <f t="shared" si="3"/>
        <v>9</v>
      </c>
      <c r="L36" s="65">
        <f>VLOOKUP($A36,'Return Data'!$B$7:$R$2843,13,0)</f>
        <v>5.2942</v>
      </c>
      <c r="M36" s="66">
        <f t="shared" si="5"/>
        <v>10</v>
      </c>
      <c r="N36" s="65">
        <f>VLOOKUP($A36,'Return Data'!$B$7:$R$2843,17,0)</f>
        <v>7.0297000000000001</v>
      </c>
      <c r="O36" s="66">
        <f t="shared" si="8"/>
        <v>15</v>
      </c>
      <c r="P36" s="65">
        <f>VLOOKUP($A36,'Return Data'!$B$7:$R$2843,14,0)</f>
        <v>7.4398</v>
      </c>
      <c r="Q36" s="66">
        <f t="shared" si="9"/>
        <v>14</v>
      </c>
      <c r="R36" s="65">
        <f>VLOOKUP($A36,'Return Data'!$B$7:$R$2843,16,0)</f>
        <v>6.8644999999999996</v>
      </c>
      <c r="S36" s="67">
        <f t="shared" si="4"/>
        <v>23</v>
      </c>
    </row>
    <row r="37" spans="1:19" x14ac:dyDescent="0.3">
      <c r="A37" s="82" t="s">
        <v>113</v>
      </c>
      <c r="B37" s="64">
        <f>VLOOKUP($A37,'Return Data'!$B$7:$R$2843,3,0)</f>
        <v>44365</v>
      </c>
      <c r="C37" s="65">
        <f>VLOOKUP($A37,'Return Data'!$B$7:$R$2843,4,0)</f>
        <v>19.0031</v>
      </c>
      <c r="D37" s="65">
        <f>VLOOKUP($A37,'Return Data'!$B$7:$R$2843,9,0)</f>
        <v>2.2471999999999999</v>
      </c>
      <c r="E37" s="66">
        <f t="shared" si="0"/>
        <v>16</v>
      </c>
      <c r="F37" s="65">
        <f>VLOOKUP($A37,'Return Data'!$B$7:$R$2843,10,0)</f>
        <v>9.6884999999999994</v>
      </c>
      <c r="G37" s="66">
        <f t="shared" si="1"/>
        <v>11</v>
      </c>
      <c r="H37" s="65">
        <f>VLOOKUP($A37,'Return Data'!$B$7:$R$2843,11,0)</f>
        <v>0.9</v>
      </c>
      <c r="I37" s="66">
        <f t="shared" si="2"/>
        <v>23</v>
      </c>
      <c r="J37" s="65">
        <f>VLOOKUP($A37,'Return Data'!$B$7:$R$2843,12,0)</f>
        <v>3.8574999999999999</v>
      </c>
      <c r="K37" s="66">
        <f t="shared" si="3"/>
        <v>23</v>
      </c>
      <c r="L37" s="65">
        <f>VLOOKUP($A37,'Return Data'!$B$7:$R$2843,13,0)</f>
        <v>4.1306000000000003</v>
      </c>
      <c r="M37" s="66">
        <f t="shared" si="5"/>
        <v>19</v>
      </c>
      <c r="N37" s="65">
        <f>VLOOKUP($A37,'Return Data'!$B$7:$R$2843,17,0)</f>
        <v>7.5217000000000001</v>
      </c>
      <c r="O37" s="66">
        <f t="shared" si="8"/>
        <v>9</v>
      </c>
      <c r="P37" s="65">
        <f>VLOOKUP($A37,'Return Data'!$B$7:$R$2843,14,0)</f>
        <v>8.4923999999999999</v>
      </c>
      <c r="Q37" s="66">
        <f t="shared" si="9"/>
        <v>11</v>
      </c>
      <c r="R37" s="65">
        <f>VLOOKUP($A37,'Return Data'!$B$7:$R$2843,16,0)</f>
        <v>7.1071999999999997</v>
      </c>
      <c r="S37" s="67">
        <f t="shared" si="4"/>
        <v>17</v>
      </c>
    </row>
    <row r="38" spans="1:19" x14ac:dyDescent="0.3">
      <c r="A38" s="82" t="s">
        <v>367</v>
      </c>
      <c r="B38" s="64">
        <f>VLOOKUP($A38,'Return Data'!$B$7:$R$2843,3,0)</f>
        <v>44365</v>
      </c>
      <c r="C38" s="65">
        <f>VLOOKUP($A38,'Return Data'!$B$7:$R$2843,4,0)</f>
        <v>0.30580000000000002</v>
      </c>
      <c r="D38" s="65">
        <f>VLOOKUP($A38,'Return Data'!$B$7:$R$2843,9,0)</f>
        <v>11.2728</v>
      </c>
      <c r="E38" s="66">
        <f t="shared" si="0"/>
        <v>2</v>
      </c>
      <c r="F38" s="65">
        <f>VLOOKUP($A38,'Return Data'!$B$7:$R$2843,10,0)</f>
        <v>11.343</v>
      </c>
      <c r="G38" s="66">
        <f t="shared" si="1"/>
        <v>5</v>
      </c>
      <c r="H38" s="65">
        <f>VLOOKUP($A38,'Return Data'!$B$7:$R$2843,11,0)</f>
        <v>-40.632800000000003</v>
      </c>
      <c r="I38" s="66">
        <f t="shared" si="2"/>
        <v>31</v>
      </c>
      <c r="J38" s="65"/>
      <c r="K38" s="66"/>
      <c r="L38" s="65"/>
      <c r="M38" s="66"/>
      <c r="N38" s="65"/>
      <c r="O38" s="66"/>
      <c r="P38" s="65"/>
      <c r="Q38" s="66"/>
      <c r="R38" s="65">
        <f>VLOOKUP($A38,'Return Data'!$B$7:$R$2843,16,0)</f>
        <v>-10.954599999999999</v>
      </c>
      <c r="S38" s="67">
        <f t="shared" si="4"/>
        <v>29</v>
      </c>
    </row>
    <row r="39" spans="1:19" x14ac:dyDescent="0.3">
      <c r="A39" s="82" t="s">
        <v>114</v>
      </c>
      <c r="B39" s="64">
        <f>VLOOKUP($A39,'Return Data'!$B$7:$R$2843,3,0)</f>
        <v>44365</v>
      </c>
      <c r="C39" s="65">
        <f>VLOOKUP($A39,'Return Data'!$B$7:$R$2843,4,0)</f>
        <v>21.196400000000001</v>
      </c>
      <c r="D39" s="65">
        <f>VLOOKUP($A39,'Return Data'!$B$7:$R$2843,9,0)</f>
        <v>2.7448999999999999</v>
      </c>
      <c r="E39" s="66">
        <f t="shared" si="0"/>
        <v>13</v>
      </c>
      <c r="F39" s="65">
        <f>VLOOKUP($A39,'Return Data'!$B$7:$R$2843,10,0)</f>
        <v>5.4955999999999996</v>
      </c>
      <c r="G39" s="66">
        <f t="shared" si="1"/>
        <v>27</v>
      </c>
      <c r="H39" s="65">
        <f>VLOOKUP($A39,'Return Data'!$B$7:$R$2843,11,0)</f>
        <v>1.296</v>
      </c>
      <c r="I39" s="66">
        <f t="shared" si="2"/>
        <v>20</v>
      </c>
      <c r="J39" s="65">
        <f>VLOOKUP($A39,'Return Data'!$B$7:$R$2843,12,0)</f>
        <v>2.8612000000000002</v>
      </c>
      <c r="K39" s="66">
        <f>RANK(J39,J$8:J$39,0)</f>
        <v>27</v>
      </c>
      <c r="L39" s="65">
        <f>VLOOKUP($A39,'Return Data'!$B$7:$R$2843,13,0)</f>
        <v>3.2742</v>
      </c>
      <c r="M39" s="66">
        <f>RANK(L39,L$8:L$39,0)</f>
        <v>25</v>
      </c>
      <c r="N39" s="65">
        <f>VLOOKUP($A39,'Return Data'!$B$7:$R$2843,17,0)</f>
        <v>4.3921999999999999</v>
      </c>
      <c r="O39" s="66">
        <f>RANK(N39,N$8:N$39,0)</f>
        <v>24</v>
      </c>
      <c r="P39" s="65">
        <f>VLOOKUP($A39,'Return Data'!$B$7:$R$2843,14,0)</f>
        <v>1.9332</v>
      </c>
      <c r="Q39" s="66">
        <f>RANK(P39,P$8:P$39,0)</f>
        <v>27</v>
      </c>
      <c r="R39" s="65">
        <f>VLOOKUP($A39,'Return Data'!$B$7:$R$2843,16,0)</f>
        <v>7.0717999999999996</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3.4447870967741938</v>
      </c>
      <c r="E41" s="88"/>
      <c r="F41" s="89">
        <f>AVERAGE(F8:F39)</f>
        <v>8.4990580645161309</v>
      </c>
      <c r="G41" s="88"/>
      <c r="H41" s="89">
        <f>AVERAGE(H8:H39)</f>
        <v>1.1961806451612909</v>
      </c>
      <c r="I41" s="88"/>
      <c r="J41" s="89">
        <f>AVERAGE(J8:J39)</f>
        <v>4.8870566666666653</v>
      </c>
      <c r="K41" s="88"/>
      <c r="L41" s="89">
        <f>AVERAGE(L8:L39)</f>
        <v>5.2566464285714272</v>
      </c>
      <c r="M41" s="88"/>
      <c r="N41" s="89">
        <f>AVERAGE(N8:N39)</f>
        <v>7.0067851851851852</v>
      </c>
      <c r="O41" s="88"/>
      <c r="P41" s="89">
        <f>AVERAGE(P8:P39)</f>
        <v>7.4263296296296302</v>
      </c>
      <c r="Q41" s="88"/>
      <c r="R41" s="89">
        <f>AVERAGE(R8:R39)</f>
        <v>5.4625709677419358</v>
      </c>
      <c r="S41" s="90"/>
    </row>
    <row r="42" spans="1:19" x14ac:dyDescent="0.3">
      <c r="A42" s="87" t="s">
        <v>28</v>
      </c>
      <c r="B42" s="88"/>
      <c r="C42" s="88"/>
      <c r="D42" s="89">
        <f>MIN(D8:D39)</f>
        <v>-0.33700000000000002</v>
      </c>
      <c r="E42" s="88"/>
      <c r="F42" s="89">
        <f>MIN(F8:F39)</f>
        <v>0</v>
      </c>
      <c r="G42" s="88"/>
      <c r="H42" s="89">
        <f>MIN(H8:H39)</f>
        <v>-40.632800000000003</v>
      </c>
      <c r="I42" s="88"/>
      <c r="J42" s="89">
        <f>MIN(J8:J39)</f>
        <v>0</v>
      </c>
      <c r="K42" s="88"/>
      <c r="L42" s="89">
        <f>MIN(L8:L39)</f>
        <v>2.7014999999999998</v>
      </c>
      <c r="M42" s="88"/>
      <c r="N42" s="89">
        <f>MIN(N8:N39)</f>
        <v>3.8809999999999998</v>
      </c>
      <c r="O42" s="88"/>
      <c r="P42" s="89">
        <f>MIN(P8:P39)</f>
        <v>1.9332</v>
      </c>
      <c r="Q42" s="88"/>
      <c r="R42" s="89">
        <f>MIN(R8:R39)</f>
        <v>-16.0456</v>
      </c>
      <c r="S42" s="90"/>
    </row>
    <row r="43" spans="1:19" ht="15" thickBot="1" x14ac:dyDescent="0.35">
      <c r="A43" s="91" t="s">
        <v>29</v>
      </c>
      <c r="B43" s="92"/>
      <c r="C43" s="92"/>
      <c r="D43" s="93">
        <f>MAX(D8:D39)</f>
        <v>12.6708</v>
      </c>
      <c r="E43" s="92"/>
      <c r="F43" s="93">
        <f>MAX(F8:F39)</f>
        <v>17.069600000000001</v>
      </c>
      <c r="G43" s="92"/>
      <c r="H43" s="93">
        <f>MAX(H8:H39)</f>
        <v>15.411899999999999</v>
      </c>
      <c r="I43" s="92"/>
      <c r="J43" s="93">
        <f>MAX(J8:J39)</f>
        <v>16.632899999999999</v>
      </c>
      <c r="K43" s="92"/>
      <c r="L43" s="93">
        <f>MAX(L8:L39)</f>
        <v>9.8587000000000007</v>
      </c>
      <c r="M43" s="92"/>
      <c r="N43" s="93">
        <f>MAX(N8:N39)</f>
        <v>11.121</v>
      </c>
      <c r="O43" s="92"/>
      <c r="P43" s="93">
        <f>MAX(P8:P39)</f>
        <v>10.1212</v>
      </c>
      <c r="Q43" s="92"/>
      <c r="R43" s="93">
        <f>MAX(R8:R39)</f>
        <v>9.5740999999999996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44367</v>
      </c>
      <c r="C8" s="65">
        <f>VLOOKUP($A8,'Return Data'!$B$7:$R$2843,4,0)</f>
        <v>1120.8978999999999</v>
      </c>
      <c r="D8" s="65">
        <f>VLOOKUP($A8,'Return Data'!$B$7:$R$2843,5,0)</f>
        <v>3.2501000000000002</v>
      </c>
      <c r="E8" s="66">
        <f t="shared" ref="E8:E37" si="0">RANK(D8,D$8:D$37,0)</f>
        <v>9</v>
      </c>
      <c r="F8" s="65">
        <f>VLOOKUP($A8,'Return Data'!$B$7:$R$2843,6,0)</f>
        <v>3.2376</v>
      </c>
      <c r="G8" s="66">
        <f t="shared" ref="G8:G37" si="1">RANK(F8,F$8:F$37,0)</f>
        <v>10</v>
      </c>
      <c r="H8" s="65">
        <f>VLOOKUP($A8,'Return Data'!$B$7:$R$2843,7,0)</f>
        <v>3.2216</v>
      </c>
      <c r="I8" s="66">
        <f t="shared" ref="I8:I37" si="2">RANK(H8,H$8:H$37,0)</f>
        <v>6</v>
      </c>
      <c r="J8" s="65">
        <f>VLOOKUP($A8,'Return Data'!$B$7:$R$2843,8,0)</f>
        <v>3.1981000000000002</v>
      </c>
      <c r="K8" s="66">
        <f t="shared" ref="K8:K37" si="3">RANK(J8,J$8:J$37,0)</f>
        <v>7</v>
      </c>
      <c r="L8" s="65">
        <f>VLOOKUP($A8,'Return Data'!$B$7:$R$2843,9,0)</f>
        <v>3.2128999999999999</v>
      </c>
      <c r="M8" s="66">
        <f t="shared" ref="M8:M37" si="4">RANK(L8,L$8:L$37,0)</f>
        <v>7</v>
      </c>
      <c r="N8" s="65">
        <f>VLOOKUP($A8,'Return Data'!$B$7:$R$2843,10,0)</f>
        <v>3.2317</v>
      </c>
      <c r="O8" s="66">
        <f t="shared" ref="O8:O37" si="5">RANK(N8,N$8:N$37,0)</f>
        <v>5</v>
      </c>
      <c r="P8" s="65">
        <f>VLOOKUP($A8,'Return Data'!$B$7:$R$2843,11,0)</f>
        <v>3.1560999999999999</v>
      </c>
      <c r="Q8" s="66">
        <f>RANK(P8,P$8:P$37,0)</f>
        <v>6</v>
      </c>
      <c r="R8" s="65">
        <f>VLOOKUP($A8,'Return Data'!$B$7:$R$2843,12,0)</f>
        <v>3.1038000000000001</v>
      </c>
      <c r="S8" s="66">
        <f>RANK(R8,R$8:R$37,0)</f>
        <v>11</v>
      </c>
      <c r="T8" s="65">
        <f>VLOOKUP($A8,'Return Data'!$B$7:$R$2843,13,0)</f>
        <v>3.1</v>
      </c>
      <c r="U8" s="66">
        <f>RANK(T8,T$8:T$37,0)</f>
        <v>11</v>
      </c>
      <c r="V8" s="65">
        <f>VLOOKUP($A8,'Return Data'!$B$7:$R$2843,17,0)</f>
        <v>3.8275000000000001</v>
      </c>
      <c r="W8" s="66">
        <f t="shared" ref="W8" si="6">RANK(V8,V$8:V$37,0)</f>
        <v>3</v>
      </c>
      <c r="X8" s="65"/>
      <c r="Y8" s="66"/>
      <c r="Z8" s="65">
        <f>VLOOKUP($A8,'Return Data'!$B$7:$R$2843,16,0)</f>
        <v>4.4253999999999998</v>
      </c>
      <c r="AA8" s="67">
        <f t="shared" ref="AA8:AA37" si="7">RANK(Z8,Z$8:Z$37,0)</f>
        <v>5</v>
      </c>
    </row>
    <row r="9" spans="1:27" x14ac:dyDescent="0.3">
      <c r="A9" s="63" t="s">
        <v>1285</v>
      </c>
      <c r="B9" s="64">
        <f>VLOOKUP($A9,'Return Data'!$B$7:$R$2843,3,0)</f>
        <v>44367</v>
      </c>
      <c r="C9" s="65">
        <f>VLOOKUP($A9,'Return Data'!$B$7:$R$2843,4,0)</f>
        <v>1095.6175000000001</v>
      </c>
      <c r="D9" s="65">
        <f>VLOOKUP($A9,'Return Data'!$B$7:$R$2843,5,0)</f>
        <v>3.2551000000000001</v>
      </c>
      <c r="E9" s="66">
        <f t="shared" si="0"/>
        <v>7</v>
      </c>
      <c r="F9" s="65">
        <f>VLOOKUP($A9,'Return Data'!$B$7:$R$2843,6,0)</f>
        <v>3.2479</v>
      </c>
      <c r="G9" s="66">
        <f t="shared" si="1"/>
        <v>7</v>
      </c>
      <c r="H9" s="65">
        <f>VLOOKUP($A9,'Return Data'!$B$7:$R$2843,7,0)</f>
        <v>3.2178</v>
      </c>
      <c r="I9" s="66">
        <f t="shared" si="2"/>
        <v>8</v>
      </c>
      <c r="J9" s="65">
        <f>VLOOKUP($A9,'Return Data'!$B$7:$R$2843,8,0)</f>
        <v>3.1911999999999998</v>
      </c>
      <c r="K9" s="66">
        <f t="shared" si="3"/>
        <v>11</v>
      </c>
      <c r="L9" s="65">
        <f>VLOOKUP($A9,'Return Data'!$B$7:$R$2843,9,0)</f>
        <v>3.2040000000000002</v>
      </c>
      <c r="M9" s="66">
        <f t="shared" si="4"/>
        <v>11</v>
      </c>
      <c r="N9" s="65">
        <f>VLOOKUP($A9,'Return Data'!$B$7:$R$2843,10,0)</f>
        <v>3.1987999999999999</v>
      </c>
      <c r="O9" s="66">
        <f t="shared" si="5"/>
        <v>10</v>
      </c>
      <c r="P9" s="65">
        <f>VLOOKUP($A9,'Return Data'!$B$7:$R$2843,11,0)</f>
        <v>3.1440000000000001</v>
      </c>
      <c r="Q9" s="66">
        <f>RANK(P9,P$8:P$37,0)</f>
        <v>10</v>
      </c>
      <c r="R9" s="65">
        <f>VLOOKUP($A9,'Return Data'!$B$7:$R$2843,12,0)</f>
        <v>3.1042999999999998</v>
      </c>
      <c r="S9" s="66">
        <f>RANK(R9,R$8:R$37,0)</f>
        <v>10</v>
      </c>
      <c r="T9" s="65">
        <f>VLOOKUP($A9,'Return Data'!$B$7:$R$2843,13,0)</f>
        <v>3.1116999999999999</v>
      </c>
      <c r="U9" s="66">
        <f>RANK(T9,T$8:T$37,0)</f>
        <v>8</v>
      </c>
      <c r="V9" s="65"/>
      <c r="W9" s="66"/>
      <c r="X9" s="65"/>
      <c r="Y9" s="66"/>
      <c r="Z9" s="65">
        <f>VLOOKUP($A9,'Return Data'!$B$7:$R$2843,16,0)</f>
        <v>4.1075999999999997</v>
      </c>
      <c r="AA9" s="67">
        <f t="shared" si="7"/>
        <v>12</v>
      </c>
    </row>
    <row r="10" spans="1:27" x14ac:dyDescent="0.3">
      <c r="A10" s="63" t="s">
        <v>1287</v>
      </c>
      <c r="B10" s="64">
        <f>VLOOKUP($A10,'Return Data'!$B$7:$R$2843,3,0)</f>
        <v>44367</v>
      </c>
      <c r="C10" s="65">
        <f>VLOOKUP($A10,'Return Data'!$B$7:$R$2843,4,0)</f>
        <v>1088.5808</v>
      </c>
      <c r="D10" s="65">
        <f>VLOOKUP($A10,'Return Data'!$B$7:$R$2843,5,0)</f>
        <v>3.2292000000000001</v>
      </c>
      <c r="E10" s="66">
        <f t="shared" si="0"/>
        <v>11</v>
      </c>
      <c r="F10" s="65">
        <f>VLOOKUP($A10,'Return Data'!$B$7:$R$2843,6,0)</f>
        <v>3.2208000000000001</v>
      </c>
      <c r="G10" s="66">
        <f t="shared" si="1"/>
        <v>12</v>
      </c>
      <c r="H10" s="65">
        <f>VLOOKUP($A10,'Return Data'!$B$7:$R$2843,7,0)</f>
        <v>3.2126999999999999</v>
      </c>
      <c r="I10" s="66">
        <f t="shared" si="2"/>
        <v>10</v>
      </c>
      <c r="J10" s="65">
        <f>VLOOKUP($A10,'Return Data'!$B$7:$R$2843,8,0)</f>
        <v>3.1945000000000001</v>
      </c>
      <c r="K10" s="66">
        <f t="shared" si="3"/>
        <v>9</v>
      </c>
      <c r="L10" s="65">
        <f>VLOOKUP($A10,'Return Data'!$B$7:$R$2843,9,0)</f>
        <v>3.2061000000000002</v>
      </c>
      <c r="M10" s="66">
        <f t="shared" si="4"/>
        <v>9</v>
      </c>
      <c r="N10" s="65">
        <f>VLOOKUP($A10,'Return Data'!$B$7:$R$2843,10,0)</f>
        <v>3.1810999999999998</v>
      </c>
      <c r="O10" s="66">
        <f t="shared" si="5"/>
        <v>14</v>
      </c>
      <c r="P10" s="65">
        <f>VLOOKUP($A10,'Return Data'!$B$7:$R$2843,11,0)</f>
        <v>3.1467000000000001</v>
      </c>
      <c r="Q10" s="66">
        <f>RANK(P10,P$8:P$37,0)</f>
        <v>9</v>
      </c>
      <c r="R10" s="65">
        <f>VLOOKUP($A10,'Return Data'!$B$7:$R$2843,12,0)</f>
        <v>3.1168</v>
      </c>
      <c r="S10" s="66">
        <f>RANK(R10,R$8:R$37,0)</f>
        <v>6</v>
      </c>
      <c r="T10" s="65">
        <f>VLOOKUP($A10,'Return Data'!$B$7:$R$2843,13,0)</f>
        <v>3.1172</v>
      </c>
      <c r="U10" s="66">
        <f>RANK(T10,T$8:T$37,0)</f>
        <v>6</v>
      </c>
      <c r="V10" s="65"/>
      <c r="W10" s="66"/>
      <c r="X10" s="65"/>
      <c r="Y10" s="66"/>
      <c r="Z10" s="65">
        <f>VLOOKUP($A10,'Return Data'!$B$7:$R$2843,16,0)</f>
        <v>4.0065999999999997</v>
      </c>
      <c r="AA10" s="67">
        <f t="shared" si="7"/>
        <v>15</v>
      </c>
    </row>
    <row r="11" spans="1:27" x14ac:dyDescent="0.3">
      <c r="A11" s="63" t="s">
        <v>1289</v>
      </c>
      <c r="B11" s="64">
        <f>VLOOKUP($A11,'Return Data'!$B$7:$R$2843,3,0)</f>
        <v>44367</v>
      </c>
      <c r="C11" s="65">
        <f>VLOOKUP($A11,'Return Data'!$B$7:$R$2843,4,0)</f>
        <v>1090.8400999999999</v>
      </c>
      <c r="D11" s="65">
        <f>VLOOKUP($A11,'Return Data'!$B$7:$R$2843,5,0)</f>
        <v>3.2044000000000001</v>
      </c>
      <c r="E11" s="66">
        <f t="shared" si="0"/>
        <v>19</v>
      </c>
      <c r="F11" s="65">
        <f>VLOOKUP($A11,'Return Data'!$B$7:$R$2843,6,0)</f>
        <v>3.1985000000000001</v>
      </c>
      <c r="G11" s="66">
        <f t="shared" si="1"/>
        <v>20</v>
      </c>
      <c r="H11" s="65">
        <f>VLOOKUP($A11,'Return Data'!$B$7:$R$2843,7,0)</f>
        <v>3.1844999999999999</v>
      </c>
      <c r="I11" s="66">
        <f t="shared" si="2"/>
        <v>16</v>
      </c>
      <c r="J11" s="65">
        <f>VLOOKUP($A11,'Return Data'!$B$7:$R$2843,8,0)</f>
        <v>3.1661000000000001</v>
      </c>
      <c r="K11" s="66">
        <f t="shared" si="3"/>
        <v>18</v>
      </c>
      <c r="L11" s="65">
        <f>VLOOKUP($A11,'Return Data'!$B$7:$R$2843,9,0)</f>
        <v>3.1674000000000002</v>
      </c>
      <c r="M11" s="66">
        <f t="shared" si="4"/>
        <v>21</v>
      </c>
      <c r="N11" s="65">
        <f>VLOOKUP($A11,'Return Data'!$B$7:$R$2843,10,0)</f>
        <v>3.1501999999999999</v>
      </c>
      <c r="O11" s="66">
        <f t="shared" si="5"/>
        <v>22</v>
      </c>
      <c r="P11" s="65">
        <f>VLOOKUP($A11,'Return Data'!$B$7:$R$2843,11,0)</f>
        <v>3.1240999999999999</v>
      </c>
      <c r="Q11" s="66">
        <f>RANK(P11,P$8:P$37,0)</f>
        <v>13</v>
      </c>
      <c r="R11" s="65">
        <f>VLOOKUP($A11,'Return Data'!$B$7:$R$2843,12,0)</f>
        <v>3.1009000000000002</v>
      </c>
      <c r="S11" s="66">
        <f>RANK(R11,R$8:R$37,0)</f>
        <v>12</v>
      </c>
      <c r="T11" s="65">
        <f>VLOOKUP($A11,'Return Data'!$B$7:$R$2843,13,0)</f>
        <v>3.1023000000000001</v>
      </c>
      <c r="U11" s="66">
        <f>RANK(T11,T$8:T$37,0)</f>
        <v>10</v>
      </c>
      <c r="V11" s="65"/>
      <c r="W11" s="66"/>
      <c r="X11" s="65"/>
      <c r="Y11" s="66"/>
      <c r="Z11" s="65">
        <f>VLOOKUP($A11,'Return Data'!$B$7:$R$2843,16,0)</f>
        <v>4.0364000000000004</v>
      </c>
      <c r="AA11" s="67">
        <f t="shared" si="7"/>
        <v>14</v>
      </c>
    </row>
    <row r="12" spans="1:27" x14ac:dyDescent="0.3">
      <c r="A12" s="63" t="s">
        <v>1291</v>
      </c>
      <c r="B12" s="64">
        <f>VLOOKUP($A12,'Return Data'!$B$7:$R$2843,3,0)</f>
        <v>44367</v>
      </c>
      <c r="C12" s="65">
        <f>VLOOKUP($A12,'Return Data'!$B$7:$R$2843,4,0)</f>
        <v>1048.3665000000001</v>
      </c>
      <c r="D12" s="65">
        <f>VLOOKUP($A12,'Return Data'!$B$7:$R$2843,5,0)</f>
        <v>3.6560999999999999</v>
      </c>
      <c r="E12" s="66">
        <f t="shared" si="0"/>
        <v>1</v>
      </c>
      <c r="F12" s="65">
        <f>VLOOKUP($A12,'Return Data'!$B$7:$R$2843,6,0)</f>
        <v>3.6579000000000002</v>
      </c>
      <c r="G12" s="66">
        <f t="shared" si="1"/>
        <v>1</v>
      </c>
      <c r="H12" s="65">
        <f>VLOOKUP($A12,'Return Data'!$B$7:$R$2843,7,0)</f>
        <v>3.5013999999999998</v>
      </c>
      <c r="I12" s="66">
        <f t="shared" si="2"/>
        <v>1</v>
      </c>
      <c r="J12" s="65">
        <f>VLOOKUP($A12,'Return Data'!$B$7:$R$2843,8,0)</f>
        <v>3.3483999999999998</v>
      </c>
      <c r="K12" s="66">
        <f t="shared" si="3"/>
        <v>2</v>
      </c>
      <c r="L12" s="65">
        <f>VLOOKUP($A12,'Return Data'!$B$7:$R$2843,9,0)</f>
        <v>3.2985000000000002</v>
      </c>
      <c r="M12" s="66">
        <f t="shared" si="4"/>
        <v>2</v>
      </c>
      <c r="N12" s="65">
        <f>VLOOKUP($A12,'Return Data'!$B$7:$R$2843,10,0)</f>
        <v>3.2462</v>
      </c>
      <c r="O12" s="66">
        <f t="shared" si="5"/>
        <v>1</v>
      </c>
      <c r="P12" s="65">
        <f>VLOOKUP($A12,'Return Data'!$B$7:$R$2843,11,0)</f>
        <v>3.1823999999999999</v>
      </c>
      <c r="Q12" s="66">
        <f t="shared" ref="Q12:Q37" si="8">RANK(P12,P$8:P$37,0)</f>
        <v>2</v>
      </c>
      <c r="R12" s="65">
        <f>VLOOKUP($A12,'Return Data'!$B$7:$R$2843,12,0)</f>
        <v>3.1753999999999998</v>
      </c>
      <c r="S12" s="66">
        <f t="shared" ref="S12" si="9">RANK(R12,R$8:R$37,0)</f>
        <v>1</v>
      </c>
      <c r="T12" s="65"/>
      <c r="U12" s="66"/>
      <c r="V12" s="65"/>
      <c r="W12" s="66"/>
      <c r="X12" s="65"/>
      <c r="Y12" s="66"/>
      <c r="Z12" s="65">
        <f>VLOOKUP($A12,'Return Data'!$B$7:$R$2843,16,0)</f>
        <v>3.4356</v>
      </c>
      <c r="AA12" s="67">
        <f t="shared" si="7"/>
        <v>28</v>
      </c>
    </row>
    <row r="13" spans="1:27" x14ac:dyDescent="0.3">
      <c r="A13" s="63" t="s">
        <v>1293</v>
      </c>
      <c r="B13" s="64">
        <f>VLOOKUP($A13,'Return Data'!$B$7:$R$2843,3,0)</f>
        <v>44367</v>
      </c>
      <c r="C13" s="65">
        <f>VLOOKUP($A13,'Return Data'!$B$7:$R$2843,4,0)</f>
        <v>1073.1713999999999</v>
      </c>
      <c r="D13" s="65">
        <f>VLOOKUP($A13,'Return Data'!$B$7:$R$2843,5,0)</f>
        <v>3.1701000000000001</v>
      </c>
      <c r="E13" s="66">
        <f t="shared" si="0"/>
        <v>25</v>
      </c>
      <c r="F13" s="65">
        <f>VLOOKUP($A13,'Return Data'!$B$7:$R$2843,6,0)</f>
        <v>3.1684000000000001</v>
      </c>
      <c r="G13" s="66">
        <f t="shared" si="1"/>
        <v>25</v>
      </c>
      <c r="H13" s="65">
        <f>VLOOKUP($A13,'Return Data'!$B$7:$R$2843,7,0)</f>
        <v>3.1562000000000001</v>
      </c>
      <c r="I13" s="66">
        <f t="shared" si="2"/>
        <v>24</v>
      </c>
      <c r="J13" s="65">
        <f>VLOOKUP($A13,'Return Data'!$B$7:$R$2843,8,0)</f>
        <v>3.1421000000000001</v>
      </c>
      <c r="K13" s="66">
        <f t="shared" si="3"/>
        <v>24</v>
      </c>
      <c r="L13" s="65">
        <f>VLOOKUP($A13,'Return Data'!$B$7:$R$2843,9,0)</f>
        <v>3.1480999999999999</v>
      </c>
      <c r="M13" s="66">
        <f t="shared" si="4"/>
        <v>25</v>
      </c>
      <c r="N13" s="65">
        <f>VLOOKUP($A13,'Return Data'!$B$7:$R$2843,10,0)</f>
        <v>3.1469999999999998</v>
      </c>
      <c r="O13" s="66">
        <f t="shared" si="5"/>
        <v>24</v>
      </c>
      <c r="P13" s="65">
        <f>VLOOKUP($A13,'Return Data'!$B$7:$R$2843,11,0)</f>
        <v>3.0893000000000002</v>
      </c>
      <c r="Q13" s="66">
        <f t="shared" si="8"/>
        <v>25</v>
      </c>
      <c r="R13" s="65">
        <f>VLOOKUP($A13,'Return Data'!$B$7:$R$2843,12,0)</f>
        <v>3.0670999999999999</v>
      </c>
      <c r="S13" s="66">
        <f t="shared" ref="S13:S37" si="10">RANK(R13,R$8:R$37,0)</f>
        <v>21</v>
      </c>
      <c r="T13" s="65">
        <f>VLOOKUP($A13,'Return Data'!$B$7:$R$2843,13,0)</f>
        <v>3.0828000000000002</v>
      </c>
      <c r="U13" s="66">
        <f t="shared" ref="U13:U37" si="11">RANK(T13,T$8:T$37,0)</f>
        <v>15</v>
      </c>
      <c r="V13" s="65"/>
      <c r="W13" s="66"/>
      <c r="X13" s="65"/>
      <c r="Y13" s="66"/>
      <c r="Z13" s="65">
        <f>VLOOKUP($A13,'Return Data'!$B$7:$R$2843,16,0)</f>
        <v>3.7566000000000002</v>
      </c>
      <c r="AA13" s="67">
        <f t="shared" si="7"/>
        <v>21</v>
      </c>
    </row>
    <row r="14" spans="1:27" x14ac:dyDescent="0.3">
      <c r="A14" s="63" t="s">
        <v>1295</v>
      </c>
      <c r="B14" s="64">
        <f>VLOOKUP($A14,'Return Data'!$B$7:$R$2843,3,0)</f>
        <v>44367</v>
      </c>
      <c r="C14" s="65">
        <f>VLOOKUP($A14,'Return Data'!$B$7:$R$2843,4,0)</f>
        <v>1109.9054000000001</v>
      </c>
      <c r="D14" s="65">
        <f>VLOOKUP($A14,'Return Data'!$B$7:$R$2843,5,0)</f>
        <v>3.2101999999999999</v>
      </c>
      <c r="E14" s="66">
        <f t="shared" si="0"/>
        <v>16</v>
      </c>
      <c r="F14" s="65">
        <f>VLOOKUP($A14,'Return Data'!$B$7:$R$2843,6,0)</f>
        <v>3.2061000000000002</v>
      </c>
      <c r="G14" s="66">
        <f t="shared" si="1"/>
        <v>16</v>
      </c>
      <c r="H14" s="65">
        <f>VLOOKUP($A14,'Return Data'!$B$7:$R$2843,7,0)</f>
        <v>3.1871999999999998</v>
      </c>
      <c r="I14" s="66">
        <f t="shared" si="2"/>
        <v>15</v>
      </c>
      <c r="J14" s="65">
        <f>VLOOKUP($A14,'Return Data'!$B$7:$R$2843,8,0)</f>
        <v>3.1770999999999998</v>
      </c>
      <c r="K14" s="66">
        <f t="shared" si="3"/>
        <v>13</v>
      </c>
      <c r="L14" s="65">
        <f>VLOOKUP($A14,'Return Data'!$B$7:$R$2843,9,0)</f>
        <v>3.1674000000000002</v>
      </c>
      <c r="M14" s="66">
        <f t="shared" si="4"/>
        <v>21</v>
      </c>
      <c r="N14" s="65">
        <f>VLOOKUP($A14,'Return Data'!$B$7:$R$2843,10,0)</f>
        <v>3.1413000000000002</v>
      </c>
      <c r="O14" s="66">
        <f t="shared" si="5"/>
        <v>26</v>
      </c>
      <c r="P14" s="65">
        <f>VLOOKUP($A14,'Return Data'!$B$7:$R$2843,11,0)</f>
        <v>3.0958000000000001</v>
      </c>
      <c r="Q14" s="66">
        <f t="shared" si="8"/>
        <v>23</v>
      </c>
      <c r="R14" s="65">
        <f>VLOOKUP($A14,'Return Data'!$B$7:$R$2843,12,0)</f>
        <v>3.0865</v>
      </c>
      <c r="S14" s="66">
        <f t="shared" si="10"/>
        <v>14</v>
      </c>
      <c r="T14" s="65">
        <f>VLOOKUP($A14,'Return Data'!$B$7:$R$2843,13,0)</f>
        <v>3.1046</v>
      </c>
      <c r="U14" s="66">
        <f t="shared" si="11"/>
        <v>9</v>
      </c>
      <c r="V14" s="65"/>
      <c r="W14" s="66"/>
      <c r="X14" s="65"/>
      <c r="Y14" s="66"/>
      <c r="Z14" s="65">
        <f>VLOOKUP($A14,'Return Data'!$B$7:$R$2843,16,0)</f>
        <v>4.3465999999999996</v>
      </c>
      <c r="AA14" s="67">
        <f t="shared" si="7"/>
        <v>8</v>
      </c>
    </row>
    <row r="15" spans="1:27" x14ac:dyDescent="0.3">
      <c r="A15" s="63" t="s">
        <v>1297</v>
      </c>
      <c r="B15" s="64">
        <f>VLOOKUP($A15,'Return Data'!$B$7:$R$2843,3,0)</f>
        <v>44367</v>
      </c>
      <c r="C15" s="65">
        <f>VLOOKUP($A15,'Return Data'!$B$7:$R$2843,4,0)</f>
        <v>1075.06</v>
      </c>
      <c r="D15" s="65">
        <f>VLOOKUP($A15,'Return Data'!$B$7:$R$2843,5,0)</f>
        <v>3.1305999999999998</v>
      </c>
      <c r="E15" s="66">
        <f t="shared" si="0"/>
        <v>29</v>
      </c>
      <c r="F15" s="65">
        <f>VLOOKUP($A15,'Return Data'!$B$7:$R$2843,6,0)</f>
        <v>3.1311</v>
      </c>
      <c r="G15" s="66">
        <f t="shared" si="1"/>
        <v>29</v>
      </c>
      <c r="H15" s="65">
        <f>VLOOKUP($A15,'Return Data'!$B$7:$R$2843,7,0)</f>
        <v>3.1303000000000001</v>
      </c>
      <c r="I15" s="66">
        <f t="shared" si="2"/>
        <v>26</v>
      </c>
      <c r="J15" s="65">
        <f>VLOOKUP($A15,'Return Data'!$B$7:$R$2843,8,0)</f>
        <v>3.1244000000000001</v>
      </c>
      <c r="K15" s="66">
        <f t="shared" si="3"/>
        <v>26</v>
      </c>
      <c r="L15" s="65">
        <f>VLOOKUP($A15,'Return Data'!$B$7:$R$2843,9,0)</f>
        <v>3.1333000000000002</v>
      </c>
      <c r="M15" s="66">
        <f t="shared" si="4"/>
        <v>27</v>
      </c>
      <c r="N15" s="65">
        <f>VLOOKUP($A15,'Return Data'!$B$7:$R$2843,10,0)</f>
        <v>3.1166999999999998</v>
      </c>
      <c r="O15" s="66">
        <f t="shared" si="5"/>
        <v>27</v>
      </c>
      <c r="P15" s="65">
        <f>VLOOKUP($A15,'Return Data'!$B$7:$R$2843,11,0)</f>
        <v>3.1042999999999998</v>
      </c>
      <c r="Q15" s="66">
        <f t="shared" si="8"/>
        <v>17</v>
      </c>
      <c r="R15" s="65">
        <f>VLOOKUP($A15,'Return Data'!$B$7:$R$2843,12,0)</f>
        <v>3.1164000000000001</v>
      </c>
      <c r="S15" s="66">
        <f t="shared" si="10"/>
        <v>7</v>
      </c>
      <c r="T15" s="65">
        <f>VLOOKUP($A15,'Return Data'!$B$7:$R$2843,13,0)</f>
        <v>3.1375000000000002</v>
      </c>
      <c r="U15" s="66">
        <f t="shared" si="11"/>
        <v>4</v>
      </c>
      <c r="V15" s="65"/>
      <c r="W15" s="66"/>
      <c r="X15" s="65"/>
      <c r="Y15" s="66"/>
      <c r="Z15" s="65">
        <f>VLOOKUP($A15,'Return Data'!$B$7:$R$2843,16,0)</f>
        <v>3.8544999999999998</v>
      </c>
      <c r="AA15" s="67">
        <f t="shared" si="7"/>
        <v>18</v>
      </c>
    </row>
    <row r="16" spans="1:27" x14ac:dyDescent="0.3">
      <c r="A16" s="63" t="s">
        <v>1300</v>
      </c>
      <c r="B16" s="64">
        <f>VLOOKUP($A16,'Return Data'!$B$7:$R$2843,3,0)</f>
        <v>44367</v>
      </c>
      <c r="C16" s="65">
        <f>VLOOKUP($A16,'Return Data'!$B$7:$R$2843,4,0)</f>
        <v>1082.9476999999999</v>
      </c>
      <c r="D16" s="65">
        <f>VLOOKUP($A16,'Return Data'!$B$7:$R$2843,5,0)</f>
        <v>3.1602999999999999</v>
      </c>
      <c r="E16" s="66">
        <f t="shared" si="0"/>
        <v>28</v>
      </c>
      <c r="F16" s="65">
        <f>VLOOKUP($A16,'Return Data'!$B$7:$R$2843,6,0)</f>
        <v>3.1543999999999999</v>
      </c>
      <c r="G16" s="66">
        <f t="shared" si="1"/>
        <v>28</v>
      </c>
      <c r="H16" s="65">
        <f>VLOOKUP($A16,'Return Data'!$B$7:$R$2843,7,0)</f>
        <v>3.1295999999999999</v>
      </c>
      <c r="I16" s="66">
        <f t="shared" si="2"/>
        <v>27</v>
      </c>
      <c r="J16" s="65">
        <f>VLOOKUP($A16,'Return Data'!$B$7:$R$2843,8,0)</f>
        <v>3.1126999999999998</v>
      </c>
      <c r="K16" s="66">
        <f t="shared" si="3"/>
        <v>28</v>
      </c>
      <c r="L16" s="65">
        <f>VLOOKUP($A16,'Return Data'!$B$7:$R$2843,9,0)</f>
        <v>3.1219999999999999</v>
      </c>
      <c r="M16" s="66">
        <f t="shared" si="4"/>
        <v>28</v>
      </c>
      <c r="N16" s="65">
        <f>VLOOKUP($A16,'Return Data'!$B$7:$R$2843,10,0)</f>
        <v>3.1141000000000001</v>
      </c>
      <c r="O16" s="66">
        <f t="shared" si="5"/>
        <v>28</v>
      </c>
      <c r="P16" s="65">
        <f>VLOOKUP($A16,'Return Data'!$B$7:$R$2843,11,0)</f>
        <v>3.0587</v>
      </c>
      <c r="Q16" s="66">
        <f t="shared" si="8"/>
        <v>28</v>
      </c>
      <c r="R16" s="65">
        <f>VLOOKUP($A16,'Return Data'!$B$7:$R$2843,12,0)</f>
        <v>3.0249999999999999</v>
      </c>
      <c r="S16" s="66">
        <f t="shared" si="10"/>
        <v>27</v>
      </c>
      <c r="T16" s="65">
        <f>VLOOKUP($A16,'Return Data'!$B$7:$R$2843,13,0)</f>
        <v>3.0297999999999998</v>
      </c>
      <c r="U16" s="66">
        <f t="shared" si="11"/>
        <v>24</v>
      </c>
      <c r="V16" s="65"/>
      <c r="W16" s="66"/>
      <c r="X16" s="65"/>
      <c r="Y16" s="66"/>
      <c r="Z16" s="65">
        <f>VLOOKUP($A16,'Return Data'!$B$7:$R$2843,16,0)</f>
        <v>3.8292999999999999</v>
      </c>
      <c r="AA16" s="67">
        <f t="shared" si="7"/>
        <v>19</v>
      </c>
    </row>
    <row r="17" spans="1:27" x14ac:dyDescent="0.3">
      <c r="A17" s="63" t="s">
        <v>1302</v>
      </c>
      <c r="B17" s="64">
        <f>VLOOKUP($A17,'Return Data'!$B$7:$R$2843,3,0)</f>
        <v>44367</v>
      </c>
      <c r="C17" s="65">
        <f>VLOOKUP($A17,'Return Data'!$B$7:$R$2843,4,0)</f>
        <v>3079.4461999999999</v>
      </c>
      <c r="D17" s="65">
        <f>VLOOKUP($A17,'Return Data'!$B$7:$R$2843,5,0)</f>
        <v>3.2126999999999999</v>
      </c>
      <c r="E17" s="66">
        <f t="shared" si="0"/>
        <v>15</v>
      </c>
      <c r="F17" s="65">
        <f>VLOOKUP($A17,'Return Data'!$B$7:$R$2843,6,0)</f>
        <v>3.1749999999999998</v>
      </c>
      <c r="G17" s="66">
        <f t="shared" si="1"/>
        <v>24</v>
      </c>
      <c r="H17" s="65">
        <f>VLOOKUP($A17,'Return Data'!$B$7:$R$2843,7,0)</f>
        <v>3.1842000000000001</v>
      </c>
      <c r="I17" s="66">
        <f t="shared" si="2"/>
        <v>17</v>
      </c>
      <c r="J17" s="65">
        <f>VLOOKUP($A17,'Return Data'!$B$7:$R$2843,8,0)</f>
        <v>3.1631</v>
      </c>
      <c r="K17" s="66">
        <f t="shared" si="3"/>
        <v>19</v>
      </c>
      <c r="L17" s="65">
        <f>VLOOKUP($A17,'Return Data'!$B$7:$R$2843,9,0)</f>
        <v>3.1720000000000002</v>
      </c>
      <c r="M17" s="66">
        <f t="shared" si="4"/>
        <v>19</v>
      </c>
      <c r="N17" s="65">
        <f>VLOOKUP($A17,'Return Data'!$B$7:$R$2843,10,0)</f>
        <v>3.1573000000000002</v>
      </c>
      <c r="O17" s="66">
        <f t="shared" si="5"/>
        <v>18</v>
      </c>
      <c r="P17" s="65">
        <f>VLOOKUP($A17,'Return Data'!$B$7:$R$2843,11,0)</f>
        <v>3.0990000000000002</v>
      </c>
      <c r="Q17" s="66">
        <f t="shared" si="8"/>
        <v>21</v>
      </c>
      <c r="R17" s="65">
        <f>VLOOKUP($A17,'Return Data'!$B$7:$R$2843,12,0)</f>
        <v>3.0581</v>
      </c>
      <c r="S17" s="66">
        <f t="shared" si="10"/>
        <v>25</v>
      </c>
      <c r="T17" s="65">
        <f>VLOOKUP($A17,'Return Data'!$B$7:$R$2843,13,0)</f>
        <v>3.0609999999999999</v>
      </c>
      <c r="U17" s="66">
        <f t="shared" si="11"/>
        <v>22</v>
      </c>
      <c r="V17" s="65">
        <f>VLOOKUP($A17,'Return Data'!$B$7:$R$2843,17,0)</f>
        <v>3.7799</v>
      </c>
      <c r="W17" s="66">
        <f>RANK(V17,V$8:V$37,0)</f>
        <v>5</v>
      </c>
      <c r="X17" s="65">
        <f>VLOOKUP($A17,'Return Data'!$B$7:$R$2843,14,0)</f>
        <v>4.6052999999999997</v>
      </c>
      <c r="Y17" s="66">
        <f>RANK(X17,X$8:X$37,0)</f>
        <v>4</v>
      </c>
      <c r="Z17" s="65">
        <f>VLOOKUP($A17,'Return Data'!$B$7:$R$2843,16,0)</f>
        <v>6.2354000000000003</v>
      </c>
      <c r="AA17" s="67">
        <f t="shared" si="7"/>
        <v>4</v>
      </c>
    </row>
    <row r="18" spans="1:27" x14ac:dyDescent="0.3">
      <c r="A18" s="63" t="s">
        <v>1303</v>
      </c>
      <c r="B18" s="64">
        <f>VLOOKUP($A18,'Return Data'!$B$7:$R$2843,3,0)</f>
        <v>44367</v>
      </c>
      <c r="C18" s="65">
        <f>VLOOKUP($A18,'Return Data'!$B$7:$R$2843,4,0)</f>
        <v>1083.7973999999999</v>
      </c>
      <c r="D18" s="65">
        <f>VLOOKUP($A18,'Return Data'!$B$7:$R$2843,5,0)</f>
        <v>3.3060999999999998</v>
      </c>
      <c r="E18" s="66">
        <f t="shared" si="0"/>
        <v>4</v>
      </c>
      <c r="F18" s="65">
        <f>VLOOKUP($A18,'Return Data'!$B$7:$R$2843,6,0)</f>
        <v>3.2923</v>
      </c>
      <c r="G18" s="66">
        <f t="shared" si="1"/>
        <v>3</v>
      </c>
      <c r="H18" s="65">
        <f>VLOOKUP($A18,'Return Data'!$B$7:$R$2843,7,0)</f>
        <v>3.2568000000000001</v>
      </c>
      <c r="I18" s="66">
        <f t="shared" si="2"/>
        <v>3</v>
      </c>
      <c r="J18" s="65">
        <f>VLOOKUP($A18,'Return Data'!$B$7:$R$2843,8,0)</f>
        <v>3.2355999999999998</v>
      </c>
      <c r="K18" s="66">
        <f t="shared" si="3"/>
        <v>4</v>
      </c>
      <c r="L18" s="65">
        <f>VLOOKUP($A18,'Return Data'!$B$7:$R$2843,9,0)</f>
        <v>3.2494000000000001</v>
      </c>
      <c r="M18" s="66">
        <f t="shared" si="4"/>
        <v>4</v>
      </c>
      <c r="N18" s="65">
        <f>VLOOKUP($A18,'Return Data'!$B$7:$R$2843,10,0)</f>
        <v>3.2219000000000002</v>
      </c>
      <c r="O18" s="66">
        <f t="shared" si="5"/>
        <v>8</v>
      </c>
      <c r="P18" s="65">
        <f>VLOOKUP($A18,'Return Data'!$B$7:$R$2843,11,0)</f>
        <v>3.1774</v>
      </c>
      <c r="Q18" s="66">
        <f t="shared" si="8"/>
        <v>3</v>
      </c>
      <c r="R18" s="65">
        <f>VLOOKUP($A18,'Return Data'!$B$7:$R$2843,12,0)</f>
        <v>3.1417000000000002</v>
      </c>
      <c r="S18" s="66">
        <f t="shared" si="10"/>
        <v>4</v>
      </c>
      <c r="T18" s="65">
        <f>VLOOKUP($A18,'Return Data'!$B$7:$R$2843,13,0)</f>
        <v>3.149</v>
      </c>
      <c r="U18" s="66">
        <f t="shared" si="11"/>
        <v>2</v>
      </c>
      <c r="V18" s="65"/>
      <c r="W18" s="66"/>
      <c r="X18" s="65"/>
      <c r="Y18" s="66"/>
      <c r="Z18" s="65">
        <f>VLOOKUP($A18,'Return Data'!$B$7:$R$2843,16,0)</f>
        <v>3.9323999999999999</v>
      </c>
      <c r="AA18" s="67">
        <f t="shared" si="7"/>
        <v>17</v>
      </c>
    </row>
    <row r="19" spans="1:27" x14ac:dyDescent="0.3">
      <c r="A19" s="63" t="s">
        <v>1306</v>
      </c>
      <c r="B19" s="64">
        <f>VLOOKUP($A19,'Return Data'!$B$7:$R$2843,3,0)</f>
        <v>44367</v>
      </c>
      <c r="C19" s="65">
        <f>VLOOKUP($A19,'Return Data'!$B$7:$R$2843,4,0)</f>
        <v>111.7627</v>
      </c>
      <c r="D19" s="65">
        <f>VLOOKUP($A19,'Return Data'!$B$7:$R$2843,5,0)</f>
        <v>3.2010999999999998</v>
      </c>
      <c r="E19" s="66">
        <f t="shared" si="0"/>
        <v>21</v>
      </c>
      <c r="F19" s="65">
        <f>VLOOKUP($A19,'Return Data'!$B$7:$R$2843,6,0)</f>
        <v>3.2014</v>
      </c>
      <c r="G19" s="66">
        <f t="shared" si="1"/>
        <v>18</v>
      </c>
      <c r="H19" s="65">
        <f>VLOOKUP($A19,'Return Data'!$B$7:$R$2843,7,0)</f>
        <v>3.1838000000000002</v>
      </c>
      <c r="I19" s="66">
        <f t="shared" si="2"/>
        <v>18</v>
      </c>
      <c r="J19" s="65">
        <f>VLOOKUP($A19,'Return Data'!$B$7:$R$2843,8,0)</f>
        <v>3.16</v>
      </c>
      <c r="K19" s="66">
        <f t="shared" si="3"/>
        <v>20</v>
      </c>
      <c r="L19" s="65">
        <f>VLOOKUP($A19,'Return Data'!$B$7:$R$2843,9,0)</f>
        <v>3.1785000000000001</v>
      </c>
      <c r="M19" s="66">
        <f t="shared" si="4"/>
        <v>16</v>
      </c>
      <c r="N19" s="65">
        <f>VLOOKUP($A19,'Return Data'!$B$7:$R$2843,10,0)</f>
        <v>3.1821999999999999</v>
      </c>
      <c r="O19" s="66">
        <f t="shared" si="5"/>
        <v>13</v>
      </c>
      <c r="P19" s="65">
        <f>VLOOKUP($A19,'Return Data'!$B$7:$R$2843,11,0)</f>
        <v>3.1137000000000001</v>
      </c>
      <c r="Q19" s="66">
        <f t="shared" si="8"/>
        <v>15</v>
      </c>
      <c r="R19" s="65">
        <f>VLOOKUP($A19,'Return Data'!$B$7:$R$2843,12,0)</f>
        <v>3.0754000000000001</v>
      </c>
      <c r="S19" s="66">
        <f t="shared" si="10"/>
        <v>18</v>
      </c>
      <c r="T19" s="65">
        <f>VLOOKUP($A19,'Return Data'!$B$7:$R$2843,13,0)</f>
        <v>3.0750000000000002</v>
      </c>
      <c r="U19" s="66">
        <f t="shared" si="11"/>
        <v>17</v>
      </c>
      <c r="V19" s="65"/>
      <c r="W19" s="66"/>
      <c r="X19" s="65"/>
      <c r="Y19" s="66"/>
      <c r="Z19" s="65">
        <f>VLOOKUP($A19,'Return Data'!$B$7:$R$2843,16,0)</f>
        <v>4.3682999999999996</v>
      </c>
      <c r="AA19" s="67">
        <f t="shared" si="7"/>
        <v>7</v>
      </c>
    </row>
    <row r="20" spans="1:27" x14ac:dyDescent="0.3">
      <c r="A20" s="63" t="s">
        <v>1307</v>
      </c>
      <c r="B20" s="64">
        <f>VLOOKUP($A20,'Return Data'!$B$7:$R$2843,3,0)</f>
        <v>44367</v>
      </c>
      <c r="C20" s="65">
        <f>VLOOKUP($A20,'Return Data'!$B$7:$R$2843,4,0)</f>
        <v>1105.5526</v>
      </c>
      <c r="D20" s="65">
        <f>VLOOKUP($A20,'Return Data'!$B$7:$R$2843,5,0)</f>
        <v>3.1796000000000002</v>
      </c>
      <c r="E20" s="66">
        <f t="shared" si="0"/>
        <v>24</v>
      </c>
      <c r="F20" s="65">
        <f>VLOOKUP($A20,'Return Data'!$B$7:$R$2843,6,0)</f>
        <v>3.1791</v>
      </c>
      <c r="G20" s="66">
        <f t="shared" si="1"/>
        <v>23</v>
      </c>
      <c r="H20" s="65">
        <f>VLOOKUP($A20,'Return Data'!$B$7:$R$2843,7,0)</f>
        <v>3.1676000000000002</v>
      </c>
      <c r="I20" s="66">
        <f t="shared" si="2"/>
        <v>23</v>
      </c>
      <c r="J20" s="65">
        <f>VLOOKUP($A20,'Return Data'!$B$7:$R$2843,8,0)</f>
        <v>3.1513</v>
      </c>
      <c r="K20" s="66">
        <f t="shared" si="3"/>
        <v>21</v>
      </c>
      <c r="L20" s="65">
        <f>VLOOKUP($A20,'Return Data'!$B$7:$R$2843,9,0)</f>
        <v>3.1583000000000001</v>
      </c>
      <c r="M20" s="66">
        <f t="shared" si="4"/>
        <v>23</v>
      </c>
      <c r="N20" s="65">
        <f>VLOOKUP($A20,'Return Data'!$B$7:$R$2843,10,0)</f>
        <v>3.1560000000000001</v>
      </c>
      <c r="O20" s="66">
        <f t="shared" si="5"/>
        <v>19</v>
      </c>
      <c r="P20" s="65">
        <f>VLOOKUP($A20,'Return Data'!$B$7:$R$2843,11,0)</f>
        <v>3.0949</v>
      </c>
      <c r="Q20" s="66">
        <f t="shared" si="8"/>
        <v>24</v>
      </c>
      <c r="R20" s="65">
        <f>VLOOKUP($A20,'Return Data'!$B$7:$R$2843,12,0)</f>
        <v>3.0668000000000002</v>
      </c>
      <c r="S20" s="66">
        <f t="shared" si="10"/>
        <v>22</v>
      </c>
      <c r="T20" s="65">
        <f>VLOOKUP($A20,'Return Data'!$B$7:$R$2843,13,0)</f>
        <v>3.073</v>
      </c>
      <c r="U20" s="66">
        <f t="shared" si="11"/>
        <v>19</v>
      </c>
      <c r="V20" s="65"/>
      <c r="W20" s="66"/>
      <c r="X20" s="65"/>
      <c r="Y20" s="66"/>
      <c r="Z20" s="65">
        <f>VLOOKUP($A20,'Return Data'!$B$7:$R$2843,16,0)</f>
        <v>4.2302</v>
      </c>
      <c r="AA20" s="67">
        <f t="shared" si="7"/>
        <v>10</v>
      </c>
    </row>
    <row r="21" spans="1:27" x14ac:dyDescent="0.3">
      <c r="A21" s="63" t="s">
        <v>1309</v>
      </c>
      <c r="B21" s="64">
        <f>VLOOKUP($A21,'Return Data'!$B$7:$R$2843,3,0)</f>
        <v>44367</v>
      </c>
      <c r="C21" s="65">
        <f>VLOOKUP($A21,'Return Data'!$B$7:$R$2843,4,0)</f>
        <v>1074.5702000000001</v>
      </c>
      <c r="D21" s="65">
        <f>VLOOKUP($A21,'Return Data'!$B$7:$R$2843,5,0)</f>
        <v>3.1625999999999999</v>
      </c>
      <c r="E21" s="66">
        <f t="shared" si="0"/>
        <v>27</v>
      </c>
      <c r="F21" s="65">
        <f>VLOOKUP($A21,'Return Data'!$B$7:$R$2843,6,0)</f>
        <v>3.1642999999999999</v>
      </c>
      <c r="G21" s="66">
        <f t="shared" si="1"/>
        <v>26</v>
      </c>
      <c r="H21" s="65">
        <f>VLOOKUP($A21,'Return Data'!$B$7:$R$2843,7,0)</f>
        <v>3.1215000000000002</v>
      </c>
      <c r="I21" s="66">
        <f t="shared" si="2"/>
        <v>29</v>
      </c>
      <c r="J21" s="65">
        <f>VLOOKUP($A21,'Return Data'!$B$7:$R$2843,8,0)</f>
        <v>3.1067999999999998</v>
      </c>
      <c r="K21" s="66">
        <f t="shared" si="3"/>
        <v>29</v>
      </c>
      <c r="L21" s="65">
        <f>VLOOKUP($A21,'Return Data'!$B$7:$R$2843,9,0)</f>
        <v>3.1162999999999998</v>
      </c>
      <c r="M21" s="66">
        <f t="shared" si="4"/>
        <v>29</v>
      </c>
      <c r="N21" s="65">
        <f>VLOOKUP($A21,'Return Data'!$B$7:$R$2843,10,0)</f>
        <v>3.1</v>
      </c>
      <c r="O21" s="66">
        <f t="shared" si="5"/>
        <v>29</v>
      </c>
      <c r="P21" s="65">
        <f>VLOOKUP($A21,'Return Data'!$B$7:$R$2843,11,0)</f>
        <v>3.0537000000000001</v>
      </c>
      <c r="Q21" s="66">
        <f t="shared" si="8"/>
        <v>29</v>
      </c>
      <c r="R21" s="65">
        <f>VLOOKUP($A21,'Return Data'!$B$7:$R$2843,12,0)</f>
        <v>3.0198999999999998</v>
      </c>
      <c r="S21" s="66">
        <f t="shared" si="10"/>
        <v>28</v>
      </c>
      <c r="T21" s="65">
        <f>VLOOKUP($A21,'Return Data'!$B$7:$R$2843,13,0)</f>
        <v>3.0257999999999998</v>
      </c>
      <c r="U21" s="66">
        <f t="shared" si="11"/>
        <v>25</v>
      </c>
      <c r="V21" s="65"/>
      <c r="W21" s="66"/>
      <c r="X21" s="65"/>
      <c r="Y21" s="66"/>
      <c r="Z21" s="65">
        <f>VLOOKUP($A21,'Return Data'!$B$7:$R$2843,16,0)</f>
        <v>3.7504</v>
      </c>
      <c r="AA21" s="67">
        <f t="shared" si="7"/>
        <v>23</v>
      </c>
    </row>
    <row r="22" spans="1:27" x14ac:dyDescent="0.3">
      <c r="A22" s="63" t="s">
        <v>1311</v>
      </c>
      <c r="B22" s="64">
        <f>VLOOKUP($A22,'Return Data'!$B$7:$R$2843,3,0)</f>
        <v>44367</v>
      </c>
      <c r="C22" s="65">
        <f>VLOOKUP($A22,'Return Data'!$B$7:$R$2843,4,0)</f>
        <v>1047.7027</v>
      </c>
      <c r="D22" s="65">
        <f>VLOOKUP($A22,'Return Data'!$B$7:$R$2843,5,0)</f>
        <v>3.2088999999999999</v>
      </c>
      <c r="E22" s="66">
        <f t="shared" si="0"/>
        <v>17</v>
      </c>
      <c r="F22" s="65">
        <f>VLOOKUP($A22,'Return Data'!$B$7:$R$2843,6,0)</f>
        <v>3.2048000000000001</v>
      </c>
      <c r="G22" s="66">
        <f t="shared" si="1"/>
        <v>17</v>
      </c>
      <c r="H22" s="65">
        <f>VLOOKUP($A22,'Return Data'!$B$7:$R$2843,7,0)</f>
        <v>3.1701999999999999</v>
      </c>
      <c r="I22" s="66">
        <f t="shared" si="2"/>
        <v>22</v>
      </c>
      <c r="J22" s="65">
        <f>VLOOKUP($A22,'Return Data'!$B$7:$R$2843,8,0)</f>
        <v>3.1429</v>
      </c>
      <c r="K22" s="66">
        <f t="shared" si="3"/>
        <v>23</v>
      </c>
      <c r="L22" s="65">
        <f>VLOOKUP($A22,'Return Data'!$B$7:$R$2843,9,0)</f>
        <v>3.1524999999999999</v>
      </c>
      <c r="M22" s="66">
        <f t="shared" si="4"/>
        <v>24</v>
      </c>
      <c r="N22" s="65">
        <f>VLOOKUP($A22,'Return Data'!$B$7:$R$2843,10,0)</f>
        <v>3.1503000000000001</v>
      </c>
      <c r="O22" s="66">
        <f t="shared" si="5"/>
        <v>21</v>
      </c>
      <c r="P22" s="65">
        <f>VLOOKUP($A22,'Return Data'!$B$7:$R$2843,11,0)</f>
        <v>3.0989</v>
      </c>
      <c r="Q22" s="66">
        <f t="shared" si="8"/>
        <v>22</v>
      </c>
      <c r="R22" s="65">
        <f>VLOOKUP($A22,'Return Data'!$B$7:$R$2843,12,0)</f>
        <v>3.0649999999999999</v>
      </c>
      <c r="S22" s="66">
        <f t="shared" ref="S22" si="12">RANK(R22,R$8:R$37,0)</f>
        <v>23</v>
      </c>
      <c r="T22" s="65"/>
      <c r="U22" s="66"/>
      <c r="V22" s="65"/>
      <c r="W22" s="66"/>
      <c r="X22" s="65"/>
      <c r="Y22" s="66"/>
      <c r="Z22" s="65">
        <f>VLOOKUP($A22,'Return Data'!$B$7:$R$2843,16,0)</f>
        <v>3.2675999999999998</v>
      </c>
      <c r="AA22" s="67">
        <f t="shared" si="7"/>
        <v>30</v>
      </c>
    </row>
    <row r="23" spans="1:27" x14ac:dyDescent="0.3">
      <c r="A23" s="63" t="s">
        <v>1313</v>
      </c>
      <c r="B23" s="64">
        <f>VLOOKUP($A23,'Return Data'!$B$7:$R$2843,3,0)</f>
        <v>44367</v>
      </c>
      <c r="C23" s="65">
        <f>VLOOKUP($A23,'Return Data'!$B$7:$R$2843,4,0)</f>
        <v>1057.7550000000001</v>
      </c>
      <c r="D23" s="65">
        <f>VLOOKUP($A23,'Return Data'!$B$7:$R$2843,5,0)</f>
        <v>3.1646000000000001</v>
      </c>
      <c r="E23" s="66">
        <f t="shared" si="0"/>
        <v>26</v>
      </c>
      <c r="F23" s="65">
        <f>VLOOKUP($A23,'Return Data'!$B$7:$R$2843,6,0)</f>
        <v>3.1640000000000001</v>
      </c>
      <c r="G23" s="66">
        <f t="shared" si="1"/>
        <v>27</v>
      </c>
      <c r="H23" s="65">
        <f>VLOOKUP($A23,'Return Data'!$B$7:$R$2843,7,0)</f>
        <v>3.1248</v>
      </c>
      <c r="I23" s="66">
        <f t="shared" si="2"/>
        <v>28</v>
      </c>
      <c r="J23" s="65">
        <f>VLOOKUP($A23,'Return Data'!$B$7:$R$2843,8,0)</f>
        <v>3.1017000000000001</v>
      </c>
      <c r="K23" s="66">
        <f t="shared" si="3"/>
        <v>30</v>
      </c>
      <c r="L23" s="65">
        <f>VLOOKUP($A23,'Return Data'!$B$7:$R$2843,9,0)</f>
        <v>3.1069</v>
      </c>
      <c r="M23" s="66">
        <f t="shared" si="4"/>
        <v>30</v>
      </c>
      <c r="N23" s="65">
        <f>VLOOKUP($A23,'Return Data'!$B$7:$R$2843,10,0)</f>
        <v>3.0933999999999999</v>
      </c>
      <c r="O23" s="66">
        <f t="shared" si="5"/>
        <v>30</v>
      </c>
      <c r="P23" s="65">
        <f>VLOOKUP($A23,'Return Data'!$B$7:$R$2843,11,0)</f>
        <v>3.0440999999999998</v>
      </c>
      <c r="Q23" s="66">
        <f t="shared" si="8"/>
        <v>30</v>
      </c>
      <c r="R23" s="65">
        <f>VLOOKUP($A23,'Return Data'!$B$7:$R$2843,12,0)</f>
        <v>3.0089999999999999</v>
      </c>
      <c r="S23" s="66">
        <f t="shared" si="10"/>
        <v>30</v>
      </c>
      <c r="T23" s="65">
        <f>VLOOKUP($A23,'Return Data'!$B$7:$R$2843,13,0)</f>
        <v>3.0188000000000001</v>
      </c>
      <c r="U23" s="66">
        <f t="shared" si="11"/>
        <v>26</v>
      </c>
      <c r="V23" s="65"/>
      <c r="W23" s="66"/>
      <c r="X23" s="65"/>
      <c r="Y23" s="66"/>
      <c r="Z23" s="65">
        <f>VLOOKUP($A23,'Return Data'!$B$7:$R$2843,16,0)</f>
        <v>3.4455</v>
      </c>
      <c r="AA23" s="67">
        <f t="shared" si="7"/>
        <v>27</v>
      </c>
    </row>
    <row r="24" spans="1:27" x14ac:dyDescent="0.3">
      <c r="A24" s="63" t="s">
        <v>1315</v>
      </c>
      <c r="B24" s="64">
        <f>VLOOKUP($A24,'Return Data'!$B$7:$R$2843,3,0)</f>
        <v>44367</v>
      </c>
      <c r="C24" s="65">
        <f>VLOOKUP($A24,'Return Data'!$B$7:$R$2843,4,0)</f>
        <v>1053.4523999999999</v>
      </c>
      <c r="D24" s="65">
        <f>VLOOKUP($A24,'Return Data'!$B$7:$R$2843,5,0)</f>
        <v>3.1983000000000001</v>
      </c>
      <c r="E24" s="66">
        <f t="shared" si="0"/>
        <v>22</v>
      </c>
      <c r="F24" s="65">
        <f>VLOOKUP($A24,'Return Data'!$B$7:$R$2843,6,0)</f>
        <v>3.2</v>
      </c>
      <c r="G24" s="66">
        <f t="shared" si="1"/>
        <v>19</v>
      </c>
      <c r="H24" s="65">
        <f>VLOOKUP($A24,'Return Data'!$B$7:$R$2843,7,0)</f>
        <v>3.1722000000000001</v>
      </c>
      <c r="I24" s="66">
        <f t="shared" si="2"/>
        <v>20</v>
      </c>
      <c r="J24" s="65">
        <f>VLOOKUP($A24,'Return Data'!$B$7:$R$2843,8,0)</f>
        <v>3.1745999999999999</v>
      </c>
      <c r="K24" s="66">
        <f t="shared" si="3"/>
        <v>16</v>
      </c>
      <c r="L24" s="65">
        <f>VLOOKUP($A24,'Return Data'!$B$7:$R$2843,9,0)</f>
        <v>3.1886000000000001</v>
      </c>
      <c r="M24" s="66">
        <f t="shared" si="4"/>
        <v>15</v>
      </c>
      <c r="N24" s="65">
        <f>VLOOKUP($A24,'Return Data'!$B$7:$R$2843,10,0)</f>
        <v>3.2317999999999998</v>
      </c>
      <c r="O24" s="66">
        <f t="shared" si="5"/>
        <v>4</v>
      </c>
      <c r="P24" s="65">
        <f>VLOOKUP($A24,'Return Data'!$B$7:$R$2843,11,0)</f>
        <v>3.1644000000000001</v>
      </c>
      <c r="Q24" s="66">
        <f t="shared" si="8"/>
        <v>5</v>
      </c>
      <c r="R24" s="65">
        <f>VLOOKUP($A24,'Return Data'!$B$7:$R$2843,12,0)</f>
        <v>3.1217000000000001</v>
      </c>
      <c r="S24" s="66">
        <f t="shared" ref="S24" si="13">RANK(R24,R$8:R$37,0)</f>
        <v>5</v>
      </c>
      <c r="T24" s="65"/>
      <c r="U24" s="66"/>
      <c r="V24" s="65"/>
      <c r="W24" s="66"/>
      <c r="X24" s="65"/>
      <c r="Y24" s="66"/>
      <c r="Z24" s="65">
        <f>VLOOKUP($A24,'Return Data'!$B$7:$R$2843,16,0)</f>
        <v>3.4211999999999998</v>
      </c>
      <c r="AA24" s="67">
        <f t="shared" si="7"/>
        <v>29</v>
      </c>
    </row>
    <row r="25" spans="1:27" x14ac:dyDescent="0.3">
      <c r="A25" s="63" t="s">
        <v>1317</v>
      </c>
      <c r="B25" s="64">
        <f>VLOOKUP($A25,'Return Data'!$B$7:$R$2843,3,0)</f>
        <v>44367</v>
      </c>
      <c r="C25" s="65">
        <f>VLOOKUP($A25,'Return Data'!$B$7:$R$2843,4,0)</f>
        <v>1105.5823</v>
      </c>
      <c r="D25" s="65">
        <f>VLOOKUP($A25,'Return Data'!$B$7:$R$2843,5,0)</f>
        <v>3.1947000000000001</v>
      </c>
      <c r="E25" s="66">
        <f t="shared" si="0"/>
        <v>23</v>
      </c>
      <c r="F25" s="65">
        <f>VLOOKUP($A25,'Return Data'!$B$7:$R$2843,6,0)</f>
        <v>3.1888999999999998</v>
      </c>
      <c r="G25" s="66">
        <f t="shared" si="1"/>
        <v>21</v>
      </c>
      <c r="H25" s="65">
        <f>VLOOKUP($A25,'Return Data'!$B$7:$R$2843,7,0)</f>
        <v>3.1713</v>
      </c>
      <c r="I25" s="66">
        <f t="shared" si="2"/>
        <v>21</v>
      </c>
      <c r="J25" s="65">
        <f>VLOOKUP($A25,'Return Data'!$B$7:$R$2843,8,0)</f>
        <v>3.1465000000000001</v>
      </c>
      <c r="K25" s="66">
        <f t="shared" si="3"/>
        <v>22</v>
      </c>
      <c r="L25" s="65">
        <f>VLOOKUP($A25,'Return Data'!$B$7:$R$2843,9,0)</f>
        <v>3.1684999999999999</v>
      </c>
      <c r="M25" s="66">
        <f t="shared" si="4"/>
        <v>20</v>
      </c>
      <c r="N25" s="65">
        <f>VLOOKUP($A25,'Return Data'!$B$7:$R$2843,10,0)</f>
        <v>3.1518000000000002</v>
      </c>
      <c r="O25" s="66">
        <f t="shared" si="5"/>
        <v>20</v>
      </c>
      <c r="P25" s="65">
        <f>VLOOKUP($A25,'Return Data'!$B$7:$R$2843,11,0)</f>
        <v>3.1012</v>
      </c>
      <c r="Q25" s="66">
        <f t="shared" si="8"/>
        <v>20</v>
      </c>
      <c r="R25" s="65">
        <f>VLOOKUP($A25,'Return Data'!$B$7:$R$2843,12,0)</f>
        <v>3.0708000000000002</v>
      </c>
      <c r="S25" s="66">
        <f t="shared" si="10"/>
        <v>20</v>
      </c>
      <c r="T25" s="65">
        <f>VLOOKUP($A25,'Return Data'!$B$7:$R$2843,13,0)</f>
        <v>3.0695000000000001</v>
      </c>
      <c r="U25" s="66">
        <f t="shared" si="11"/>
        <v>21</v>
      </c>
      <c r="V25" s="65"/>
      <c r="W25" s="66"/>
      <c r="X25" s="65"/>
      <c r="Y25" s="66"/>
      <c r="Z25" s="65">
        <f>VLOOKUP($A25,'Return Data'!$B$7:$R$2843,16,0)</f>
        <v>4.2168000000000001</v>
      </c>
      <c r="AA25" s="67">
        <f t="shared" si="7"/>
        <v>11</v>
      </c>
    </row>
    <row r="26" spans="1:27" x14ac:dyDescent="0.3">
      <c r="A26" s="63" t="s">
        <v>1319</v>
      </c>
      <c r="B26" s="64">
        <f>VLOOKUP($A26,'Return Data'!$B$7:$R$2843,3,0)</f>
        <v>44367</v>
      </c>
      <c r="C26" s="65">
        <f>VLOOKUP($A26,'Return Data'!$B$7:$R$2843,4,0)</f>
        <v>2695.04183333333</v>
      </c>
      <c r="D26" s="65">
        <f>VLOOKUP($A26,'Return Data'!$B$7:$R$2843,5,0)</f>
        <v>3.2191000000000001</v>
      </c>
      <c r="E26" s="66">
        <f t="shared" si="0"/>
        <v>13</v>
      </c>
      <c r="F26" s="65">
        <f>VLOOKUP($A26,'Return Data'!$B$7:$R$2843,6,0)</f>
        <v>3.2204000000000002</v>
      </c>
      <c r="G26" s="66">
        <f t="shared" si="1"/>
        <v>13</v>
      </c>
      <c r="H26" s="65">
        <f>VLOOKUP($A26,'Return Data'!$B$7:$R$2843,7,0)</f>
        <v>3.2014</v>
      </c>
      <c r="I26" s="66">
        <f t="shared" si="2"/>
        <v>11</v>
      </c>
      <c r="J26" s="65">
        <f>VLOOKUP($A26,'Return Data'!$B$7:$R$2843,8,0)</f>
        <v>3.1751</v>
      </c>
      <c r="K26" s="66">
        <f t="shared" si="3"/>
        <v>15</v>
      </c>
      <c r="L26" s="65">
        <f>VLOOKUP($A26,'Return Data'!$B$7:$R$2843,9,0)</f>
        <v>3.2052999999999998</v>
      </c>
      <c r="M26" s="66">
        <f t="shared" si="4"/>
        <v>10</v>
      </c>
      <c r="N26" s="65">
        <f>VLOOKUP($A26,'Return Data'!$B$7:$R$2843,10,0)</f>
        <v>3.1919</v>
      </c>
      <c r="O26" s="66">
        <f t="shared" si="5"/>
        <v>11</v>
      </c>
      <c r="P26" s="65">
        <f>VLOOKUP($A26,'Return Data'!$B$7:$R$2843,11,0)</f>
        <v>3.1358999999999999</v>
      </c>
      <c r="Q26" s="66">
        <f t="shared" si="8"/>
        <v>11</v>
      </c>
      <c r="R26" s="65">
        <f>VLOOKUP($A26,'Return Data'!$B$7:$R$2843,12,0)</f>
        <v>3.0882000000000001</v>
      </c>
      <c r="S26" s="66">
        <f t="shared" si="10"/>
        <v>13</v>
      </c>
      <c r="T26" s="65">
        <f>VLOOKUP($A26,'Return Data'!$B$7:$R$2843,13,0)</f>
        <v>3.0922000000000001</v>
      </c>
      <c r="U26" s="66">
        <f t="shared" si="11"/>
        <v>13</v>
      </c>
      <c r="V26" s="65">
        <f>VLOOKUP($A26,'Return Data'!$B$7:$R$2843,17,0)</f>
        <v>3.8277000000000001</v>
      </c>
      <c r="W26" s="66">
        <f t="shared" ref="W26:W36" si="14">RANK(V26,V$8:V$37,0)</f>
        <v>2</v>
      </c>
      <c r="X26" s="65">
        <f>VLOOKUP($A26,'Return Data'!$B$7:$R$2843,14,0)</f>
        <v>4.6460999999999997</v>
      </c>
      <c r="Y26" s="66">
        <f t="shared" ref="Y26:Y36" si="15">RANK(X26,X$8:X$37,0)</f>
        <v>2</v>
      </c>
      <c r="Z26" s="65">
        <f>VLOOKUP($A26,'Return Data'!$B$7:$R$2843,16,0)</f>
        <v>6.6464999999999996</v>
      </c>
      <c r="AA26" s="67">
        <f t="shared" si="7"/>
        <v>1</v>
      </c>
    </row>
    <row r="27" spans="1:27" x14ac:dyDescent="0.3">
      <c r="A27" s="63" t="s">
        <v>1321</v>
      </c>
      <c r="B27" s="64">
        <f>VLOOKUP($A27,'Return Data'!$B$7:$R$2843,3,0)</f>
        <v>44367</v>
      </c>
      <c r="C27" s="65">
        <f>VLOOKUP($A27,'Return Data'!$B$7:$R$2843,4,0)</f>
        <v>1074.1342999999999</v>
      </c>
      <c r="D27" s="65">
        <f>VLOOKUP($A27,'Return Data'!$B$7:$R$2843,5,0)</f>
        <v>3.2658999999999998</v>
      </c>
      <c r="E27" s="66">
        <f t="shared" si="0"/>
        <v>5</v>
      </c>
      <c r="F27" s="65">
        <f>VLOOKUP($A27,'Return Data'!$B$7:$R$2843,6,0)</f>
        <v>3.2585000000000002</v>
      </c>
      <c r="G27" s="66">
        <f t="shared" si="1"/>
        <v>6</v>
      </c>
      <c r="H27" s="65">
        <f>VLOOKUP($A27,'Return Data'!$B$7:$R$2843,7,0)</f>
        <v>3.2408999999999999</v>
      </c>
      <c r="I27" s="66">
        <f t="shared" si="2"/>
        <v>4</v>
      </c>
      <c r="J27" s="65">
        <f>VLOOKUP($A27,'Return Data'!$B$7:$R$2843,8,0)</f>
        <v>3.2273000000000001</v>
      </c>
      <c r="K27" s="66">
        <f t="shared" si="3"/>
        <v>5</v>
      </c>
      <c r="L27" s="65">
        <f>VLOOKUP($A27,'Return Data'!$B$7:$R$2843,9,0)</f>
        <v>3.2408000000000001</v>
      </c>
      <c r="M27" s="66">
        <f t="shared" si="4"/>
        <v>6</v>
      </c>
      <c r="N27" s="65">
        <f>VLOOKUP($A27,'Return Data'!$B$7:$R$2843,10,0)</f>
        <v>3.2006999999999999</v>
      </c>
      <c r="O27" s="66">
        <f t="shared" si="5"/>
        <v>9</v>
      </c>
      <c r="P27" s="65">
        <f>VLOOKUP($A27,'Return Data'!$B$7:$R$2843,11,0)</f>
        <v>3.1305000000000001</v>
      </c>
      <c r="Q27" s="66">
        <f t="shared" si="8"/>
        <v>12</v>
      </c>
      <c r="R27" s="65">
        <f>VLOOKUP($A27,'Return Data'!$B$7:$R$2843,12,0)</f>
        <v>3.0857999999999999</v>
      </c>
      <c r="S27" s="66">
        <f t="shared" si="10"/>
        <v>15</v>
      </c>
      <c r="T27" s="65">
        <f>VLOOKUP($A27,'Return Data'!$B$7:$R$2843,13,0)</f>
        <v>3.0825999999999998</v>
      </c>
      <c r="U27" s="66">
        <f t="shared" si="11"/>
        <v>16</v>
      </c>
      <c r="V27" s="65"/>
      <c r="W27" s="66"/>
      <c r="X27" s="65"/>
      <c r="Y27" s="66"/>
      <c r="Z27" s="65">
        <f>VLOOKUP($A27,'Return Data'!$B$7:$R$2843,16,0)</f>
        <v>3.7530999999999999</v>
      </c>
      <c r="AA27" s="67">
        <f t="shared" si="7"/>
        <v>22</v>
      </c>
    </row>
    <row r="28" spans="1:27" x14ac:dyDescent="0.3">
      <c r="A28" s="63" t="s">
        <v>1323</v>
      </c>
      <c r="B28" s="64">
        <f>VLOOKUP($A28,'Return Data'!$B$7:$R$2843,3,0)</f>
        <v>44367</v>
      </c>
      <c r="C28" s="65">
        <f>VLOOKUP($A28,'Return Data'!$B$7:$R$2843,4,0)</f>
        <v>1072.4716000000001</v>
      </c>
      <c r="D28" s="65">
        <f>VLOOKUP($A28,'Return Data'!$B$7:$R$2843,5,0)</f>
        <v>3.2606999999999999</v>
      </c>
      <c r="E28" s="66">
        <f t="shared" si="0"/>
        <v>6</v>
      </c>
      <c r="F28" s="65">
        <f>VLOOKUP($A28,'Return Data'!$B$7:$R$2843,6,0)</f>
        <v>3.2612999999999999</v>
      </c>
      <c r="G28" s="66">
        <f t="shared" si="1"/>
        <v>5</v>
      </c>
      <c r="H28" s="65">
        <f>VLOOKUP($A28,'Return Data'!$B$7:$R$2843,7,0)</f>
        <v>3.2157</v>
      </c>
      <c r="I28" s="66">
        <f t="shared" si="2"/>
        <v>9</v>
      </c>
      <c r="J28" s="65">
        <f>VLOOKUP($A28,'Return Data'!$B$7:$R$2843,8,0)</f>
        <v>3.1958000000000002</v>
      </c>
      <c r="K28" s="66">
        <f t="shared" si="3"/>
        <v>8</v>
      </c>
      <c r="L28" s="65">
        <f>VLOOKUP($A28,'Return Data'!$B$7:$R$2843,9,0)</f>
        <v>3.2128000000000001</v>
      </c>
      <c r="M28" s="66">
        <f t="shared" si="4"/>
        <v>8</v>
      </c>
      <c r="N28" s="65">
        <f>VLOOKUP($A28,'Return Data'!$B$7:$R$2843,10,0)</f>
        <v>3.2222</v>
      </c>
      <c r="O28" s="66">
        <f t="shared" si="5"/>
        <v>7</v>
      </c>
      <c r="P28" s="65">
        <f>VLOOKUP($A28,'Return Data'!$B$7:$R$2843,11,0)</f>
        <v>3.1480000000000001</v>
      </c>
      <c r="Q28" s="66">
        <f t="shared" si="8"/>
        <v>7</v>
      </c>
      <c r="R28" s="65">
        <f>VLOOKUP($A28,'Return Data'!$B$7:$R$2843,12,0)</f>
        <v>3.1126</v>
      </c>
      <c r="S28" s="66">
        <f t="shared" si="10"/>
        <v>8</v>
      </c>
      <c r="T28" s="65">
        <f>VLOOKUP($A28,'Return Data'!$B$7:$R$2843,13,0)</f>
        <v>3.1305000000000001</v>
      </c>
      <c r="U28" s="66">
        <f t="shared" si="11"/>
        <v>5</v>
      </c>
      <c r="V28" s="65"/>
      <c r="W28" s="66"/>
      <c r="X28" s="65"/>
      <c r="Y28" s="66"/>
      <c r="Z28" s="65">
        <f>VLOOKUP($A28,'Return Data'!$B$7:$R$2843,16,0)</f>
        <v>3.7263999999999999</v>
      </c>
      <c r="AA28" s="67">
        <f t="shared" si="7"/>
        <v>24</v>
      </c>
    </row>
    <row r="29" spans="1:27" x14ac:dyDescent="0.3">
      <c r="A29" s="63" t="s">
        <v>1325</v>
      </c>
      <c r="B29" s="64">
        <f>VLOOKUP($A29,'Return Data'!$B$7:$R$2843,3,0)</f>
        <v>44367</v>
      </c>
      <c r="C29" s="65">
        <f>VLOOKUP($A29,'Return Data'!$B$7:$R$2843,4,0)</f>
        <v>1061.8340000000001</v>
      </c>
      <c r="D29" s="65">
        <f>VLOOKUP($A29,'Return Data'!$B$7:$R$2843,5,0)</f>
        <v>3.2404000000000002</v>
      </c>
      <c r="E29" s="66">
        <f t="shared" si="0"/>
        <v>10</v>
      </c>
      <c r="F29" s="65">
        <f>VLOOKUP($A29,'Return Data'!$B$7:$R$2843,6,0)</f>
        <v>3.2401</v>
      </c>
      <c r="G29" s="66">
        <f t="shared" si="1"/>
        <v>9</v>
      </c>
      <c r="H29" s="65">
        <f>VLOOKUP($A29,'Return Data'!$B$7:$R$2843,7,0)</f>
        <v>3.2370999999999999</v>
      </c>
      <c r="I29" s="66">
        <f t="shared" si="2"/>
        <v>5</v>
      </c>
      <c r="J29" s="65">
        <f>VLOOKUP($A29,'Return Data'!$B$7:$R$2843,8,0)</f>
        <v>3.2259000000000002</v>
      </c>
      <c r="K29" s="66">
        <f t="shared" si="3"/>
        <v>6</v>
      </c>
      <c r="L29" s="65">
        <f>VLOOKUP($A29,'Return Data'!$B$7:$R$2843,9,0)</f>
        <v>3.2441</v>
      </c>
      <c r="M29" s="66">
        <f t="shared" si="4"/>
        <v>5</v>
      </c>
      <c r="N29" s="65">
        <f>VLOOKUP($A29,'Return Data'!$B$7:$R$2843,10,0)</f>
        <v>3.2366999999999999</v>
      </c>
      <c r="O29" s="66">
        <f t="shared" si="5"/>
        <v>3</v>
      </c>
      <c r="P29" s="65">
        <f>VLOOKUP($A29,'Return Data'!$B$7:$R$2843,11,0)</f>
        <v>3.1888999999999998</v>
      </c>
      <c r="Q29" s="66">
        <f t="shared" si="8"/>
        <v>1</v>
      </c>
      <c r="R29" s="65">
        <f>VLOOKUP($A29,'Return Data'!$B$7:$R$2843,12,0)</f>
        <v>3.1573000000000002</v>
      </c>
      <c r="S29" s="66">
        <f t="shared" si="10"/>
        <v>2</v>
      </c>
      <c r="T29" s="65">
        <f>VLOOKUP($A29,'Return Data'!$B$7:$R$2843,13,0)</f>
        <v>3.1652</v>
      </c>
      <c r="U29" s="66">
        <f t="shared" ref="U29" si="16">RANK(T29,T$8:T$37,0)</f>
        <v>1</v>
      </c>
      <c r="V29" s="65"/>
      <c r="W29" s="66"/>
      <c r="X29" s="65"/>
      <c r="Y29" s="66"/>
      <c r="Z29" s="65">
        <f>VLOOKUP($A29,'Return Data'!$B$7:$R$2843,16,0)</f>
        <v>3.6309999999999998</v>
      </c>
      <c r="AA29" s="67">
        <f t="shared" si="7"/>
        <v>25</v>
      </c>
    </row>
    <row r="30" spans="1:27" x14ac:dyDescent="0.3">
      <c r="A30" s="63" t="s">
        <v>1327</v>
      </c>
      <c r="B30" s="64">
        <f>VLOOKUP($A30,'Return Data'!$B$7:$R$2843,3,0)</f>
        <v>44367</v>
      </c>
      <c r="C30" s="65">
        <f>VLOOKUP($A30,'Return Data'!$B$7:$R$2843,4,0)</f>
        <v>111.24769999999999</v>
      </c>
      <c r="D30" s="65">
        <f>VLOOKUP($A30,'Return Data'!$B$7:$R$2843,5,0)</f>
        <v>3.2159</v>
      </c>
      <c r="E30" s="66">
        <f t="shared" si="0"/>
        <v>14</v>
      </c>
      <c r="F30" s="65">
        <f>VLOOKUP($A30,'Return Data'!$B$7:$R$2843,6,0)</f>
        <v>3.2271000000000001</v>
      </c>
      <c r="G30" s="66">
        <f t="shared" si="1"/>
        <v>11</v>
      </c>
      <c r="H30" s="65">
        <f>VLOOKUP($A30,'Return Data'!$B$7:$R$2843,7,0)</f>
        <v>3.1985999999999999</v>
      </c>
      <c r="I30" s="66">
        <f t="shared" si="2"/>
        <v>13</v>
      </c>
      <c r="J30" s="65">
        <f>VLOOKUP($A30,'Return Data'!$B$7:$R$2843,8,0)</f>
        <v>3.17</v>
      </c>
      <c r="K30" s="66">
        <f t="shared" si="3"/>
        <v>17</v>
      </c>
      <c r="L30" s="65">
        <f>VLOOKUP($A30,'Return Data'!$B$7:$R$2843,9,0)</f>
        <v>3.1783999999999999</v>
      </c>
      <c r="M30" s="66">
        <f t="shared" si="4"/>
        <v>17</v>
      </c>
      <c r="N30" s="65">
        <f>VLOOKUP($A30,'Return Data'!$B$7:$R$2843,10,0)</f>
        <v>3.1619000000000002</v>
      </c>
      <c r="O30" s="66">
        <f t="shared" si="5"/>
        <v>17</v>
      </c>
      <c r="P30" s="65">
        <f>VLOOKUP($A30,'Return Data'!$B$7:$R$2843,11,0)</f>
        <v>3.1027</v>
      </c>
      <c r="Q30" s="66">
        <f t="shared" si="8"/>
        <v>18</v>
      </c>
      <c r="R30" s="65">
        <f>VLOOKUP($A30,'Return Data'!$B$7:$R$2843,12,0)</f>
        <v>3.0787</v>
      </c>
      <c r="S30" s="66">
        <f t="shared" si="10"/>
        <v>17</v>
      </c>
      <c r="T30" s="65">
        <f>VLOOKUP($A30,'Return Data'!$B$7:$R$2843,13,0)</f>
        <v>3.0871</v>
      </c>
      <c r="U30" s="66">
        <f t="shared" si="11"/>
        <v>14</v>
      </c>
      <c r="V30" s="65"/>
      <c r="W30" s="66"/>
      <c r="X30" s="65"/>
      <c r="Y30" s="66"/>
      <c r="Z30" s="65">
        <f>VLOOKUP($A30,'Return Data'!$B$7:$R$2843,16,0)</f>
        <v>4.3436000000000003</v>
      </c>
      <c r="AA30" s="67">
        <f t="shared" si="7"/>
        <v>9</v>
      </c>
    </row>
    <row r="31" spans="1:27" x14ac:dyDescent="0.3">
      <c r="A31" s="63" t="s">
        <v>1329</v>
      </c>
      <c r="B31" s="64">
        <f>VLOOKUP($A31,'Return Data'!$B$7:$R$2843,3,0)</f>
        <v>44367</v>
      </c>
      <c r="C31" s="65">
        <f>VLOOKUP($A31,'Return Data'!$B$7:$R$2843,4,0)</f>
        <v>1069.6203</v>
      </c>
      <c r="D31" s="65">
        <f>VLOOKUP($A31,'Return Data'!$B$7:$R$2843,5,0)</f>
        <v>3.3445</v>
      </c>
      <c r="E31" s="66">
        <f t="shared" si="0"/>
        <v>2</v>
      </c>
      <c r="F31" s="65">
        <f>VLOOKUP($A31,'Return Data'!$B$7:$R$2843,6,0)</f>
        <v>3.3075000000000001</v>
      </c>
      <c r="G31" s="66">
        <f t="shared" si="1"/>
        <v>2</v>
      </c>
      <c r="H31" s="65">
        <f>VLOOKUP($A31,'Return Data'!$B$7:$R$2843,7,0)</f>
        <v>3.2746</v>
      </c>
      <c r="I31" s="66">
        <f t="shared" si="2"/>
        <v>2</v>
      </c>
      <c r="J31" s="65">
        <f>VLOOKUP($A31,'Return Data'!$B$7:$R$2843,8,0)</f>
        <v>3.2502</v>
      </c>
      <c r="K31" s="66">
        <f t="shared" si="3"/>
        <v>3</v>
      </c>
      <c r="L31" s="65">
        <f>VLOOKUP($A31,'Return Data'!$B$7:$R$2843,9,0)</f>
        <v>3.2581000000000002</v>
      </c>
      <c r="M31" s="66">
        <f t="shared" si="4"/>
        <v>3</v>
      </c>
      <c r="N31" s="65">
        <f>VLOOKUP($A31,'Return Data'!$B$7:$R$2843,10,0)</f>
        <v>3.2368999999999999</v>
      </c>
      <c r="O31" s="66">
        <f t="shared" si="5"/>
        <v>2</v>
      </c>
      <c r="P31" s="65">
        <f>VLOOKUP($A31,'Return Data'!$B$7:$R$2843,11,0)</f>
        <v>3.1732</v>
      </c>
      <c r="Q31" s="66">
        <f t="shared" si="8"/>
        <v>4</v>
      </c>
      <c r="R31" s="65">
        <f>VLOOKUP($A31,'Return Data'!$B$7:$R$2843,12,0)</f>
        <v>3.1432000000000002</v>
      </c>
      <c r="S31" s="66">
        <f t="shared" si="10"/>
        <v>3</v>
      </c>
      <c r="T31" s="65">
        <f>VLOOKUP($A31,'Return Data'!$B$7:$R$2843,13,0)</f>
        <v>3.1467999999999998</v>
      </c>
      <c r="U31" s="66">
        <f t="shared" si="11"/>
        <v>3</v>
      </c>
      <c r="V31" s="65"/>
      <c r="W31" s="66"/>
      <c r="X31" s="65"/>
      <c r="Y31" s="66"/>
      <c r="Z31" s="65">
        <f>VLOOKUP($A31,'Return Data'!$B$7:$R$2843,16,0)</f>
        <v>3.7747999999999999</v>
      </c>
      <c r="AA31" s="67">
        <f t="shared" si="7"/>
        <v>20</v>
      </c>
    </row>
    <row r="32" spans="1:27" x14ac:dyDescent="0.3">
      <c r="A32" s="63" t="s">
        <v>1331</v>
      </c>
      <c r="B32" s="64">
        <f>VLOOKUP($A32,'Return Data'!$B$7:$R$2843,3,0)</f>
        <v>44367</v>
      </c>
      <c r="C32" s="65">
        <f>VLOOKUP($A32,'Return Data'!$B$7:$R$2843,4,0)</f>
        <v>3375.3854000000001</v>
      </c>
      <c r="D32" s="65">
        <f>VLOOKUP($A32,'Return Data'!$B$7:$R$2843,5,0)</f>
        <v>3.2530000000000001</v>
      </c>
      <c r="E32" s="66">
        <f t="shared" si="0"/>
        <v>8</v>
      </c>
      <c r="F32" s="65">
        <f>VLOOKUP($A32,'Return Data'!$B$7:$R$2843,6,0)</f>
        <v>3.2406000000000001</v>
      </c>
      <c r="G32" s="66">
        <f t="shared" si="1"/>
        <v>8</v>
      </c>
      <c r="H32" s="65">
        <f>VLOOKUP($A32,'Return Data'!$B$7:$R$2843,7,0)</f>
        <v>3.2193000000000001</v>
      </c>
      <c r="I32" s="66">
        <f t="shared" si="2"/>
        <v>7</v>
      </c>
      <c r="J32" s="65">
        <f>VLOOKUP($A32,'Return Data'!$B$7:$R$2843,8,0)</f>
        <v>3.1920999999999999</v>
      </c>
      <c r="K32" s="66">
        <f t="shared" si="3"/>
        <v>10</v>
      </c>
      <c r="L32" s="65">
        <f>VLOOKUP($A32,'Return Data'!$B$7:$R$2843,9,0)</f>
        <v>3.1996000000000002</v>
      </c>
      <c r="M32" s="66">
        <f t="shared" si="4"/>
        <v>12</v>
      </c>
      <c r="N32" s="65">
        <f>VLOOKUP($A32,'Return Data'!$B$7:$R$2843,10,0)</f>
        <v>3.1835</v>
      </c>
      <c r="O32" s="66">
        <f t="shared" si="5"/>
        <v>12</v>
      </c>
      <c r="P32" s="65">
        <f>VLOOKUP($A32,'Return Data'!$B$7:$R$2843,11,0)</f>
        <v>3.1132</v>
      </c>
      <c r="Q32" s="66">
        <f t="shared" si="8"/>
        <v>16</v>
      </c>
      <c r="R32" s="65">
        <f>VLOOKUP($A32,'Return Data'!$B$7:$R$2843,12,0)</f>
        <v>3.0712000000000002</v>
      </c>
      <c r="S32" s="66">
        <f t="shared" si="10"/>
        <v>19</v>
      </c>
      <c r="T32" s="65">
        <f>VLOOKUP($A32,'Return Data'!$B$7:$R$2843,13,0)</f>
        <v>3.0741999999999998</v>
      </c>
      <c r="U32" s="66">
        <f t="shared" si="11"/>
        <v>18</v>
      </c>
      <c r="V32" s="65">
        <f>VLOOKUP($A32,'Return Data'!$B$7:$R$2843,17,0)</f>
        <v>3.8016000000000001</v>
      </c>
      <c r="W32" s="66">
        <f t="shared" si="14"/>
        <v>4</v>
      </c>
      <c r="X32" s="65">
        <f>VLOOKUP($A32,'Return Data'!$B$7:$R$2843,14,0)</f>
        <v>4.6294000000000004</v>
      </c>
      <c r="Y32" s="66">
        <f t="shared" si="15"/>
        <v>3</v>
      </c>
      <c r="Z32" s="65">
        <f>VLOOKUP($A32,'Return Data'!$B$7:$R$2843,16,0)</f>
        <v>6.5357000000000003</v>
      </c>
      <c r="AA32" s="67">
        <f t="shared" si="7"/>
        <v>3</v>
      </c>
    </row>
    <row r="33" spans="1:27" x14ac:dyDescent="0.3">
      <c r="A33" s="63" t="s">
        <v>1333</v>
      </c>
      <c r="B33" s="64">
        <f>VLOOKUP($A33,'Return Data'!$B$7:$R$2843,3,0)</f>
        <v>44367</v>
      </c>
      <c r="C33" s="65">
        <f>VLOOKUP($A33,'Return Data'!$B$7:$R$2843,4,0)</f>
        <v>1102.0179000000001</v>
      </c>
      <c r="D33" s="65">
        <f>VLOOKUP($A33,'Return Data'!$B$7:$R$2843,5,0)</f>
        <v>3.2031000000000001</v>
      </c>
      <c r="E33" s="66">
        <f t="shared" si="0"/>
        <v>20</v>
      </c>
      <c r="F33" s="65">
        <f>VLOOKUP($A33,'Return Data'!$B$7:$R$2843,6,0)</f>
        <v>3.1804999999999999</v>
      </c>
      <c r="G33" s="66">
        <f t="shared" si="1"/>
        <v>22</v>
      </c>
      <c r="H33" s="65">
        <f>VLOOKUP($A33,'Return Data'!$B$7:$R$2843,7,0)</f>
        <v>3.1356000000000002</v>
      </c>
      <c r="I33" s="66">
        <f t="shared" si="2"/>
        <v>25</v>
      </c>
      <c r="J33" s="65">
        <f>VLOOKUP($A33,'Return Data'!$B$7:$R$2843,8,0)</f>
        <v>3.1248999999999998</v>
      </c>
      <c r="K33" s="66">
        <f t="shared" si="3"/>
        <v>25</v>
      </c>
      <c r="L33" s="65">
        <f>VLOOKUP($A33,'Return Data'!$B$7:$R$2843,9,0)</f>
        <v>3.1395</v>
      </c>
      <c r="M33" s="66">
        <f t="shared" si="4"/>
        <v>26</v>
      </c>
      <c r="N33" s="65">
        <f>VLOOKUP($A33,'Return Data'!$B$7:$R$2843,10,0)</f>
        <v>3.1438000000000001</v>
      </c>
      <c r="O33" s="66">
        <f t="shared" si="5"/>
        <v>25</v>
      </c>
      <c r="P33" s="65">
        <f>VLOOKUP($A33,'Return Data'!$B$7:$R$2843,11,0)</f>
        <v>3.0853000000000002</v>
      </c>
      <c r="Q33" s="66">
        <f t="shared" si="8"/>
        <v>26</v>
      </c>
      <c r="R33" s="65">
        <f>VLOOKUP($A33,'Return Data'!$B$7:$R$2843,12,0)</f>
        <v>3.0482</v>
      </c>
      <c r="S33" s="66">
        <f t="shared" si="10"/>
        <v>26</v>
      </c>
      <c r="T33" s="65">
        <f>VLOOKUP($A33,'Return Data'!$B$7:$R$2843,13,0)</f>
        <v>3.0451000000000001</v>
      </c>
      <c r="U33" s="66">
        <f t="shared" si="11"/>
        <v>23</v>
      </c>
      <c r="V33" s="65"/>
      <c r="W33" s="66"/>
      <c r="X33" s="65"/>
      <c r="Y33" s="66"/>
      <c r="Z33" s="65">
        <f>VLOOKUP($A33,'Return Data'!$B$7:$R$2843,16,0)</f>
        <v>4.4024000000000001</v>
      </c>
      <c r="AA33" s="67">
        <f t="shared" si="7"/>
        <v>6</v>
      </c>
    </row>
    <row r="34" spans="1:27" x14ac:dyDescent="0.3">
      <c r="A34" s="63" t="s">
        <v>1335</v>
      </c>
      <c r="B34" s="64">
        <f>VLOOKUP($A34,'Return Data'!$B$7:$R$2843,3,0)</f>
        <v>44367</v>
      </c>
      <c r="C34" s="65">
        <f>VLOOKUP($A34,'Return Data'!$B$7:$R$2843,4,0)</f>
        <v>1093.5633</v>
      </c>
      <c r="D34" s="65">
        <f>VLOOKUP($A34,'Return Data'!$B$7:$R$2843,5,0)</f>
        <v>3.2078000000000002</v>
      </c>
      <c r="E34" s="66">
        <f t="shared" si="0"/>
        <v>18</v>
      </c>
      <c r="F34" s="65">
        <f>VLOOKUP($A34,'Return Data'!$B$7:$R$2843,6,0)</f>
        <v>3.2073</v>
      </c>
      <c r="G34" s="66">
        <f t="shared" si="1"/>
        <v>15</v>
      </c>
      <c r="H34" s="65">
        <f>VLOOKUP($A34,'Return Data'!$B$7:$R$2843,7,0)</f>
        <v>3.1995</v>
      </c>
      <c r="I34" s="66">
        <f t="shared" si="2"/>
        <v>12</v>
      </c>
      <c r="J34" s="65">
        <f>VLOOKUP($A34,'Return Data'!$B$7:$R$2843,8,0)</f>
        <v>3.1778</v>
      </c>
      <c r="K34" s="66">
        <f t="shared" si="3"/>
        <v>12</v>
      </c>
      <c r="L34" s="65">
        <f>VLOOKUP($A34,'Return Data'!$B$7:$R$2843,9,0)</f>
        <v>3.1930000000000001</v>
      </c>
      <c r="M34" s="66">
        <f t="shared" si="4"/>
        <v>14</v>
      </c>
      <c r="N34" s="65">
        <f>VLOOKUP($A34,'Return Data'!$B$7:$R$2843,10,0)</f>
        <v>3.2240000000000002</v>
      </c>
      <c r="O34" s="66">
        <f t="shared" si="5"/>
        <v>6</v>
      </c>
      <c r="P34" s="65">
        <f>VLOOKUP($A34,'Return Data'!$B$7:$R$2843,11,0)</f>
        <v>3.1475</v>
      </c>
      <c r="Q34" s="66">
        <f t="shared" si="8"/>
        <v>8</v>
      </c>
      <c r="R34" s="65">
        <f>VLOOKUP($A34,'Return Data'!$B$7:$R$2843,12,0)</f>
        <v>3.1103000000000001</v>
      </c>
      <c r="S34" s="66">
        <f t="shared" si="10"/>
        <v>9</v>
      </c>
      <c r="T34" s="65">
        <f>VLOOKUP($A34,'Return Data'!$B$7:$R$2843,13,0)</f>
        <v>3.1128999999999998</v>
      </c>
      <c r="U34" s="66">
        <f t="shared" si="11"/>
        <v>7</v>
      </c>
      <c r="V34" s="65"/>
      <c r="W34" s="66"/>
      <c r="X34" s="65"/>
      <c r="Y34" s="66"/>
      <c r="Z34" s="65">
        <f>VLOOKUP($A34,'Return Data'!$B$7:$R$2843,16,0)</f>
        <v>4.0663</v>
      </c>
      <c r="AA34" s="67">
        <f t="shared" si="7"/>
        <v>13</v>
      </c>
    </row>
    <row r="35" spans="1:27" x14ac:dyDescent="0.3">
      <c r="A35" s="63" t="s">
        <v>1337</v>
      </c>
      <c r="B35" s="64">
        <f>VLOOKUP($A35,'Return Data'!$B$7:$R$2843,3,0)</f>
        <v>44367</v>
      </c>
      <c r="C35" s="65">
        <f>VLOOKUP($A35,'Return Data'!$B$7:$R$2843,4,0)</f>
        <v>1091.3320000000001</v>
      </c>
      <c r="D35" s="65">
        <f>VLOOKUP($A35,'Return Data'!$B$7:$R$2843,5,0)</f>
        <v>3.3147000000000002</v>
      </c>
      <c r="E35" s="66">
        <f t="shared" si="0"/>
        <v>3</v>
      </c>
      <c r="F35" s="65">
        <f>VLOOKUP($A35,'Return Data'!$B$7:$R$2843,6,0)</f>
        <v>3.2685</v>
      </c>
      <c r="G35" s="66">
        <f t="shared" si="1"/>
        <v>4</v>
      </c>
      <c r="H35" s="65">
        <f>VLOOKUP($A35,'Return Data'!$B$7:$R$2843,7,0)</f>
        <v>3.1831</v>
      </c>
      <c r="I35" s="66">
        <f t="shared" si="2"/>
        <v>19</v>
      </c>
      <c r="J35" s="65">
        <f>VLOOKUP($A35,'Return Data'!$B$7:$R$2843,8,0)</f>
        <v>3.1217999999999999</v>
      </c>
      <c r="K35" s="66">
        <f t="shared" si="3"/>
        <v>27</v>
      </c>
      <c r="L35" s="65">
        <f>VLOOKUP($A35,'Return Data'!$B$7:$R$2843,9,0)</f>
        <v>3.1734</v>
      </c>
      <c r="M35" s="66">
        <f t="shared" si="4"/>
        <v>18</v>
      </c>
      <c r="N35" s="65">
        <f>VLOOKUP($A35,'Return Data'!$B$7:$R$2843,10,0)</f>
        <v>3.1501000000000001</v>
      </c>
      <c r="O35" s="66">
        <f t="shared" si="5"/>
        <v>23</v>
      </c>
      <c r="P35" s="65">
        <f>VLOOKUP($A35,'Return Data'!$B$7:$R$2843,11,0)</f>
        <v>3.1021000000000001</v>
      </c>
      <c r="Q35" s="66">
        <f t="shared" si="8"/>
        <v>19</v>
      </c>
      <c r="R35" s="65">
        <f>VLOOKUP($A35,'Return Data'!$B$7:$R$2843,12,0)</f>
        <v>3.0649999999999999</v>
      </c>
      <c r="S35" s="66">
        <f t="shared" si="10"/>
        <v>23</v>
      </c>
      <c r="T35" s="65">
        <f>VLOOKUP($A35,'Return Data'!$B$7:$R$2843,13,0)</f>
        <v>3.0709</v>
      </c>
      <c r="U35" s="66">
        <f t="shared" si="11"/>
        <v>20</v>
      </c>
      <c r="V35" s="65"/>
      <c r="W35" s="66"/>
      <c r="X35" s="65"/>
      <c r="Y35" s="66"/>
      <c r="Z35" s="65">
        <f>VLOOKUP($A35,'Return Data'!$B$7:$R$2843,16,0)</f>
        <v>3.9792000000000001</v>
      </c>
      <c r="AA35" s="67">
        <f t="shared" si="7"/>
        <v>16</v>
      </c>
    </row>
    <row r="36" spans="1:27" x14ac:dyDescent="0.3">
      <c r="A36" s="63" t="s">
        <v>1339</v>
      </c>
      <c r="B36" s="64">
        <f>VLOOKUP($A36,'Return Data'!$B$7:$R$2843,3,0)</f>
        <v>44367</v>
      </c>
      <c r="C36" s="65">
        <f>VLOOKUP($A36,'Return Data'!$B$7:$R$2843,4,0)</f>
        <v>2837.4312</v>
      </c>
      <c r="D36" s="65">
        <f>VLOOKUP($A36,'Return Data'!$B$7:$R$2843,5,0)</f>
        <v>3.2227000000000001</v>
      </c>
      <c r="E36" s="66">
        <f t="shared" si="0"/>
        <v>12</v>
      </c>
      <c r="F36" s="65">
        <f>VLOOKUP($A36,'Return Data'!$B$7:$R$2843,6,0)</f>
        <v>3.2198000000000002</v>
      </c>
      <c r="G36" s="66">
        <f t="shared" si="1"/>
        <v>14</v>
      </c>
      <c r="H36" s="65">
        <f>VLOOKUP($A36,'Return Data'!$B$7:$R$2843,7,0)</f>
        <v>3.1922999999999999</v>
      </c>
      <c r="I36" s="66">
        <f t="shared" si="2"/>
        <v>14</v>
      </c>
      <c r="J36" s="65">
        <f>VLOOKUP($A36,'Return Data'!$B$7:$R$2843,8,0)</f>
        <v>3.177</v>
      </c>
      <c r="K36" s="66">
        <f t="shared" si="3"/>
        <v>14</v>
      </c>
      <c r="L36" s="65">
        <f>VLOOKUP($A36,'Return Data'!$B$7:$R$2843,9,0)</f>
        <v>3.1966000000000001</v>
      </c>
      <c r="M36" s="66">
        <f t="shared" si="4"/>
        <v>13</v>
      </c>
      <c r="N36" s="65">
        <f>VLOOKUP($A36,'Return Data'!$B$7:$R$2843,10,0)</f>
        <v>3.1673</v>
      </c>
      <c r="O36" s="66">
        <f t="shared" si="5"/>
        <v>16</v>
      </c>
      <c r="P36" s="65">
        <f>VLOOKUP($A36,'Return Data'!$B$7:$R$2843,11,0)</f>
        <v>3.1152000000000002</v>
      </c>
      <c r="Q36" s="66">
        <f t="shared" si="8"/>
        <v>14</v>
      </c>
      <c r="R36" s="65">
        <f>VLOOKUP($A36,'Return Data'!$B$7:$R$2843,12,0)</f>
        <v>3.0825</v>
      </c>
      <c r="S36" s="66">
        <f t="shared" si="10"/>
        <v>16</v>
      </c>
      <c r="T36" s="65">
        <f>VLOOKUP($A36,'Return Data'!$B$7:$R$2843,13,0)</f>
        <v>3.0931999999999999</v>
      </c>
      <c r="U36" s="66">
        <f t="shared" si="11"/>
        <v>12</v>
      </c>
      <c r="V36" s="65">
        <f>VLOOKUP($A36,'Return Data'!$B$7:$R$2843,17,0)</f>
        <v>3.8372999999999999</v>
      </c>
      <c r="W36" s="66">
        <f t="shared" si="14"/>
        <v>1</v>
      </c>
      <c r="X36" s="65">
        <f>VLOOKUP($A36,'Return Data'!$B$7:$R$2843,14,0)</f>
        <v>4.6673</v>
      </c>
      <c r="Y36" s="66">
        <f t="shared" si="15"/>
        <v>1</v>
      </c>
      <c r="Z36" s="65">
        <f>VLOOKUP($A36,'Return Data'!$B$7:$R$2843,16,0)</f>
        <v>6.6386000000000003</v>
      </c>
      <c r="AA36" s="67">
        <f t="shared" si="7"/>
        <v>2</v>
      </c>
    </row>
    <row r="37" spans="1:27" x14ac:dyDescent="0.3">
      <c r="A37" s="63" t="s">
        <v>1341</v>
      </c>
      <c r="B37" s="64">
        <f>VLOOKUP($A37,'Return Data'!$B$7:$R$2843,3,0)</f>
        <v>44367</v>
      </c>
      <c r="C37" s="65">
        <f>VLOOKUP($A37,'Return Data'!$B$7:$R$2843,4,0)</f>
        <v>1066.5932</v>
      </c>
      <c r="D37" s="65">
        <f>VLOOKUP($A37,'Return Data'!$B$7:$R$2843,5,0)</f>
        <v>3.0068000000000001</v>
      </c>
      <c r="E37" s="66">
        <f t="shared" si="0"/>
        <v>30</v>
      </c>
      <c r="F37" s="65">
        <f>VLOOKUP($A37,'Return Data'!$B$7:$R$2843,6,0)</f>
        <v>3.0099</v>
      </c>
      <c r="G37" s="66">
        <f t="shared" si="1"/>
        <v>30</v>
      </c>
      <c r="H37" s="65">
        <f>VLOOKUP($A37,'Return Data'!$B$7:$R$2843,7,0)</f>
        <v>2.9750000000000001</v>
      </c>
      <c r="I37" s="66">
        <f t="shared" si="2"/>
        <v>30</v>
      </c>
      <c r="J37" s="65">
        <f>VLOOKUP($A37,'Return Data'!$B$7:$R$2843,8,0)</f>
        <v>3.9386999999999999</v>
      </c>
      <c r="K37" s="66">
        <f t="shared" si="3"/>
        <v>1</v>
      </c>
      <c r="L37" s="65">
        <f>VLOOKUP($A37,'Return Data'!$B$7:$R$2843,9,0)</f>
        <v>3.4135</v>
      </c>
      <c r="M37" s="66">
        <f t="shared" si="4"/>
        <v>1</v>
      </c>
      <c r="N37" s="65">
        <f>VLOOKUP($A37,'Return Data'!$B$7:$R$2843,10,0)</f>
        <v>3.1734</v>
      </c>
      <c r="O37" s="66">
        <f t="shared" si="5"/>
        <v>15</v>
      </c>
      <c r="P37" s="65">
        <f>VLOOKUP($A37,'Return Data'!$B$7:$R$2843,11,0)</f>
        <v>3.0701000000000001</v>
      </c>
      <c r="Q37" s="66">
        <f t="shared" si="8"/>
        <v>27</v>
      </c>
      <c r="R37" s="65">
        <f>VLOOKUP($A37,'Return Data'!$B$7:$R$2843,12,0)</f>
        <v>3.0101</v>
      </c>
      <c r="S37" s="66">
        <f t="shared" si="10"/>
        <v>29</v>
      </c>
      <c r="T37" s="65">
        <f>VLOOKUP($A37,'Return Data'!$B$7:$R$2843,13,0)</f>
        <v>2.9952000000000001</v>
      </c>
      <c r="U37" s="66">
        <f t="shared" si="11"/>
        <v>27</v>
      </c>
      <c r="V37" s="65"/>
      <c r="W37" s="66"/>
      <c r="X37" s="65"/>
      <c r="Y37" s="66"/>
      <c r="Z37" s="65">
        <f>VLOOKUP($A37,'Return Data'!$B$7:$R$2843,16,0)</f>
        <v>3.5909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3.22831</v>
      </c>
      <c r="E39" s="74"/>
      <c r="F39" s="75">
        <f>AVERAGE(F8:F37)</f>
        <v>3.2211333333333334</v>
      </c>
      <c r="G39" s="74"/>
      <c r="H39" s="75">
        <f>AVERAGE(H8:H37)</f>
        <v>3.192226666666667</v>
      </c>
      <c r="I39" s="74"/>
      <c r="J39" s="75">
        <f>AVERAGE(J8:J37)</f>
        <v>3.2004566666666667</v>
      </c>
      <c r="K39" s="74"/>
      <c r="L39" s="75">
        <f>AVERAGE(L8:L37)</f>
        <v>3.1935266666666666</v>
      </c>
      <c r="M39" s="74"/>
      <c r="N39" s="75">
        <f>AVERAGE(N8:N37)</f>
        <v>3.1754733333333331</v>
      </c>
      <c r="O39" s="74"/>
      <c r="P39" s="75">
        <f>AVERAGE(P8:P37)</f>
        <v>3.1187100000000001</v>
      </c>
      <c r="Q39" s="74"/>
      <c r="R39" s="75">
        <f>AVERAGE(R8:R37)</f>
        <v>3.0859233333333322</v>
      </c>
      <c r="S39" s="74"/>
      <c r="T39" s="75">
        <f>AVERAGE(T8:T37)</f>
        <v>3.0871814814814806</v>
      </c>
      <c r="U39" s="74"/>
      <c r="V39" s="75">
        <f>AVERAGE(V8:V37)</f>
        <v>3.8148000000000004</v>
      </c>
      <c r="W39" s="74"/>
      <c r="X39" s="75">
        <f>AVERAGE(X8:X37)</f>
        <v>4.6370250000000004</v>
      </c>
      <c r="Y39" s="74"/>
      <c r="Z39" s="75">
        <f>AVERAGE(Z8:Z37)</f>
        <v>4.2584966666666668</v>
      </c>
      <c r="AA39" s="76"/>
    </row>
    <row r="40" spans="1:27" x14ac:dyDescent="0.3">
      <c r="A40" s="73" t="s">
        <v>28</v>
      </c>
      <c r="B40" s="74"/>
      <c r="C40" s="74"/>
      <c r="D40" s="75">
        <f>MIN(D8:D37)</f>
        <v>3.0068000000000001</v>
      </c>
      <c r="E40" s="74"/>
      <c r="F40" s="75">
        <f>MIN(F8:F37)</f>
        <v>3.0099</v>
      </c>
      <c r="G40" s="74"/>
      <c r="H40" s="75">
        <f>MIN(H8:H37)</f>
        <v>2.9750000000000001</v>
      </c>
      <c r="I40" s="74"/>
      <c r="J40" s="75">
        <f>MIN(J8:J37)</f>
        <v>3.1017000000000001</v>
      </c>
      <c r="K40" s="74"/>
      <c r="L40" s="75">
        <f>MIN(L8:L37)</f>
        <v>3.1069</v>
      </c>
      <c r="M40" s="74"/>
      <c r="N40" s="75">
        <f>MIN(N8:N37)</f>
        <v>3.0933999999999999</v>
      </c>
      <c r="O40" s="74"/>
      <c r="P40" s="75">
        <f>MIN(P8:P37)</f>
        <v>3.0440999999999998</v>
      </c>
      <c r="Q40" s="74"/>
      <c r="R40" s="75">
        <f>MIN(R8:R37)</f>
        <v>3.0089999999999999</v>
      </c>
      <c r="S40" s="74"/>
      <c r="T40" s="75">
        <f>MIN(T8:T37)</f>
        <v>2.9952000000000001</v>
      </c>
      <c r="U40" s="74"/>
      <c r="V40" s="75">
        <f>MIN(V8:V37)</f>
        <v>3.7799</v>
      </c>
      <c r="W40" s="74"/>
      <c r="X40" s="75">
        <f>MIN(X8:X37)</f>
        <v>4.6052999999999997</v>
      </c>
      <c r="Y40" s="74"/>
      <c r="Z40" s="75">
        <f>MIN(Z8:Z37)</f>
        <v>3.2675999999999998</v>
      </c>
      <c r="AA40" s="76"/>
    </row>
    <row r="41" spans="1:27" ht="15" thickBot="1" x14ac:dyDescent="0.35">
      <c r="A41" s="77" t="s">
        <v>29</v>
      </c>
      <c r="B41" s="78"/>
      <c r="C41" s="78"/>
      <c r="D41" s="79">
        <f>MAX(D8:D37)</f>
        <v>3.6560999999999999</v>
      </c>
      <c r="E41" s="78"/>
      <c r="F41" s="79">
        <f>MAX(F8:F37)</f>
        <v>3.6579000000000002</v>
      </c>
      <c r="G41" s="78"/>
      <c r="H41" s="79">
        <f>MAX(H8:H37)</f>
        <v>3.5013999999999998</v>
      </c>
      <c r="I41" s="78"/>
      <c r="J41" s="79">
        <f>MAX(J8:J37)</f>
        <v>3.9386999999999999</v>
      </c>
      <c r="K41" s="78"/>
      <c r="L41" s="79">
        <f>MAX(L8:L37)</f>
        <v>3.4135</v>
      </c>
      <c r="M41" s="78"/>
      <c r="N41" s="79">
        <f>MAX(N8:N37)</f>
        <v>3.2462</v>
      </c>
      <c r="O41" s="78"/>
      <c r="P41" s="79">
        <f>MAX(P8:P37)</f>
        <v>3.1888999999999998</v>
      </c>
      <c r="Q41" s="78"/>
      <c r="R41" s="79">
        <f>MAX(R8:R37)</f>
        <v>3.1753999999999998</v>
      </c>
      <c r="S41" s="78"/>
      <c r="T41" s="79">
        <f>MAX(T8:T37)</f>
        <v>3.1652</v>
      </c>
      <c r="U41" s="78"/>
      <c r="V41" s="79">
        <f>MAX(V8:V37)</f>
        <v>3.8372999999999999</v>
      </c>
      <c r="W41" s="78"/>
      <c r="X41" s="79">
        <f>MAX(X8:X37)</f>
        <v>4.6673</v>
      </c>
      <c r="Y41" s="78"/>
      <c r="Z41" s="79">
        <f>MAX(Z8:Z37)</f>
        <v>6.6464999999999996</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44367</v>
      </c>
      <c r="C8" s="65">
        <f>VLOOKUP($A8,'Return Data'!$B$7:$R$2843,4,0)</f>
        <v>1117.2275999999999</v>
      </c>
      <c r="D8" s="65">
        <f>VLOOKUP($A8,'Return Data'!$B$7:$R$2843,5,0)</f>
        <v>3.1463999999999999</v>
      </c>
      <c r="E8" s="66">
        <f t="shared" ref="E8:E37" si="0">RANK(D8,D$8:D$37,0)</f>
        <v>12</v>
      </c>
      <c r="F8" s="65">
        <f>VLOOKUP($A8,'Return Data'!$B$7:$R$2843,6,0)</f>
        <v>3.1381999999999999</v>
      </c>
      <c r="G8" s="66">
        <f t="shared" ref="G8:G37" si="1">RANK(F8,F$8:F$37,0)</f>
        <v>13</v>
      </c>
      <c r="H8" s="65">
        <f>VLOOKUP($A8,'Return Data'!$B$7:$R$2843,7,0)</f>
        <v>3.1219000000000001</v>
      </c>
      <c r="I8" s="66">
        <f t="shared" ref="I8:I37" si="2">RANK(H8,H$8:H$37,0)</f>
        <v>9</v>
      </c>
      <c r="J8" s="65">
        <f>VLOOKUP($A8,'Return Data'!$B$7:$R$2843,8,0)</f>
        <v>3.0981999999999998</v>
      </c>
      <c r="K8" s="66">
        <f t="shared" ref="K8:K37" si="3">RANK(J8,J$8:J$37,0)</f>
        <v>12</v>
      </c>
      <c r="L8" s="65">
        <f>VLOOKUP($A8,'Return Data'!$B$7:$R$2843,9,0)</f>
        <v>3.1126</v>
      </c>
      <c r="M8" s="66">
        <f t="shared" ref="M8:M37" si="4">RANK(L8,L$8:L$37,0)</f>
        <v>11</v>
      </c>
      <c r="N8" s="65">
        <f>VLOOKUP($A8,'Return Data'!$B$7:$R$2843,10,0)</f>
        <v>3.1139999999999999</v>
      </c>
      <c r="O8" s="66">
        <f t="shared" ref="O8:O37" si="5">RANK(N8,N$8:N$37,0)</f>
        <v>9</v>
      </c>
      <c r="P8" s="65">
        <f>VLOOKUP($A8,'Return Data'!$B$7:$R$2843,11,0)</f>
        <v>3.0455999999999999</v>
      </c>
      <c r="Q8" s="66">
        <f>RANK(P8,P$8:P$37,0)</f>
        <v>11</v>
      </c>
      <c r="R8" s="65">
        <f>VLOOKUP($A8,'Return Data'!$B$7:$R$2843,12,0)</f>
        <v>2.9887000000000001</v>
      </c>
      <c r="S8" s="66">
        <f>RANK(R8,R$8:R$37,0)</f>
        <v>16</v>
      </c>
      <c r="T8" s="65">
        <f>VLOOKUP($A8,'Return Data'!$B$7:$R$2843,13,0)</f>
        <v>2.9824000000000002</v>
      </c>
      <c r="U8" s="66">
        <f>RANK(T8,T$8:T$37,0)</f>
        <v>16</v>
      </c>
      <c r="V8" s="65">
        <f>VLOOKUP($A8,'Return Data'!$B$7:$R$2843,17,0)</f>
        <v>3.7027000000000001</v>
      </c>
      <c r="W8" s="66">
        <f t="shared" ref="W8" si="6">RANK(V8,V$8:V$37,0)</f>
        <v>3</v>
      </c>
      <c r="X8" s="65"/>
      <c r="Y8" s="66"/>
      <c r="Z8" s="65">
        <f>VLOOKUP($A8,'Return Data'!$B$7:$R$2843,16,0)</f>
        <v>4.2956000000000003</v>
      </c>
      <c r="AA8" s="67">
        <f t="shared" ref="AA8:AA37" si="7">RANK(Z8,Z$8:Z$37,0)</f>
        <v>5</v>
      </c>
    </row>
    <row r="9" spans="1:27" x14ac:dyDescent="0.3">
      <c r="A9" s="63" t="s">
        <v>1286</v>
      </c>
      <c r="B9" s="64">
        <f>VLOOKUP($A9,'Return Data'!$B$7:$R$2843,3,0)</f>
        <v>44367</v>
      </c>
      <c r="C9" s="65">
        <f>VLOOKUP($A9,'Return Data'!$B$7:$R$2843,4,0)</f>
        <v>1094.1514999999999</v>
      </c>
      <c r="D9" s="65">
        <f>VLOOKUP($A9,'Return Data'!$B$7:$R$2843,5,0)</f>
        <v>3.1928000000000001</v>
      </c>
      <c r="E9" s="66">
        <f t="shared" si="0"/>
        <v>4</v>
      </c>
      <c r="F9" s="65">
        <f>VLOOKUP($A9,'Return Data'!$B$7:$R$2843,6,0)</f>
        <v>3.1877</v>
      </c>
      <c r="G9" s="66">
        <f t="shared" si="1"/>
        <v>4</v>
      </c>
      <c r="H9" s="65">
        <f>VLOOKUP($A9,'Return Data'!$B$7:$R$2843,7,0)</f>
        <v>3.1577000000000002</v>
      </c>
      <c r="I9" s="66">
        <f t="shared" si="2"/>
        <v>4</v>
      </c>
      <c r="J9" s="65">
        <f>VLOOKUP($A9,'Return Data'!$B$7:$R$2843,8,0)</f>
        <v>3.1312000000000002</v>
      </c>
      <c r="K9" s="66">
        <f t="shared" si="3"/>
        <v>5</v>
      </c>
      <c r="L9" s="65">
        <f>VLOOKUP($A9,'Return Data'!$B$7:$R$2843,9,0)</f>
        <v>3.1438000000000001</v>
      </c>
      <c r="M9" s="66">
        <f t="shared" si="4"/>
        <v>6</v>
      </c>
      <c r="N9" s="65">
        <f>VLOOKUP($A9,'Return Data'!$B$7:$R$2843,10,0)</f>
        <v>3.1383000000000001</v>
      </c>
      <c r="O9" s="66">
        <f t="shared" si="5"/>
        <v>4</v>
      </c>
      <c r="P9" s="65">
        <f>VLOOKUP($A9,'Return Data'!$B$7:$R$2843,11,0)</f>
        <v>3.0872000000000002</v>
      </c>
      <c r="Q9" s="66">
        <f>RANK(P9,P$8:P$37,0)</f>
        <v>6</v>
      </c>
      <c r="R9" s="65">
        <f>VLOOKUP($A9,'Return Data'!$B$7:$R$2843,12,0)</f>
        <v>3.0491000000000001</v>
      </c>
      <c r="S9" s="66">
        <f>RANK(R9,R$8:R$37,0)</f>
        <v>8</v>
      </c>
      <c r="T9" s="65">
        <f>VLOOKUP($A9,'Return Data'!$B$7:$R$2843,13,0)</f>
        <v>3.0571000000000002</v>
      </c>
      <c r="U9" s="66">
        <f>RANK(T9,T$8:T$37,0)</f>
        <v>4</v>
      </c>
      <c r="V9" s="65"/>
      <c r="W9" s="66"/>
      <c r="X9" s="65"/>
      <c r="Y9" s="66"/>
      <c r="Z9" s="65">
        <f>VLOOKUP($A9,'Return Data'!$B$7:$R$2843,16,0)</f>
        <v>4.0461999999999998</v>
      </c>
      <c r="AA9" s="67">
        <f t="shared" si="7"/>
        <v>12</v>
      </c>
    </row>
    <row r="10" spans="1:27" x14ac:dyDescent="0.3">
      <c r="A10" s="63" t="s">
        <v>1288</v>
      </c>
      <c r="B10" s="64">
        <f>VLOOKUP($A10,'Return Data'!$B$7:$R$2843,3,0)</f>
        <v>44367</v>
      </c>
      <c r="C10" s="65">
        <f>VLOOKUP($A10,'Return Data'!$B$7:$R$2843,4,0)</f>
        <v>1087.2940000000001</v>
      </c>
      <c r="D10" s="65">
        <f>VLOOKUP($A10,'Return Data'!$B$7:$R$2843,5,0)</f>
        <v>3.1793</v>
      </c>
      <c r="E10" s="66">
        <f t="shared" si="0"/>
        <v>6</v>
      </c>
      <c r="F10" s="65">
        <f>VLOOKUP($A10,'Return Data'!$B$7:$R$2843,6,0)</f>
        <v>3.1709000000000001</v>
      </c>
      <c r="G10" s="66">
        <f t="shared" si="1"/>
        <v>5</v>
      </c>
      <c r="H10" s="65">
        <f>VLOOKUP($A10,'Return Data'!$B$7:$R$2843,7,0)</f>
        <v>3.1627000000000001</v>
      </c>
      <c r="I10" s="66">
        <f t="shared" si="2"/>
        <v>3</v>
      </c>
      <c r="J10" s="65">
        <f>VLOOKUP($A10,'Return Data'!$B$7:$R$2843,8,0)</f>
        <v>3.1444999999999999</v>
      </c>
      <c r="K10" s="66">
        <f t="shared" si="3"/>
        <v>4</v>
      </c>
      <c r="L10" s="65">
        <f>VLOOKUP($A10,'Return Data'!$B$7:$R$2843,9,0)</f>
        <v>3.1560000000000001</v>
      </c>
      <c r="M10" s="66">
        <f t="shared" si="4"/>
        <v>4</v>
      </c>
      <c r="N10" s="65">
        <f>VLOOKUP($A10,'Return Data'!$B$7:$R$2843,10,0)</f>
        <v>3.1307</v>
      </c>
      <c r="O10" s="66">
        <f t="shared" si="5"/>
        <v>7</v>
      </c>
      <c r="P10" s="65">
        <f>VLOOKUP($A10,'Return Data'!$B$7:$R$2843,11,0)</f>
        <v>3.0958999999999999</v>
      </c>
      <c r="Q10" s="66">
        <f>RANK(P10,P$8:P$37,0)</f>
        <v>1</v>
      </c>
      <c r="R10" s="65">
        <f>VLOOKUP($A10,'Return Data'!$B$7:$R$2843,12,0)</f>
        <v>3.0577000000000001</v>
      </c>
      <c r="S10" s="66">
        <f>RANK(R10,R$8:R$37,0)</f>
        <v>4</v>
      </c>
      <c r="T10" s="65">
        <f>VLOOKUP($A10,'Return Data'!$B$7:$R$2843,13,0)</f>
        <v>3.0546000000000002</v>
      </c>
      <c r="U10" s="66">
        <f>RANK(T10,T$8:T$37,0)</f>
        <v>5</v>
      </c>
      <c r="V10" s="65"/>
      <c r="W10" s="66"/>
      <c r="X10" s="65"/>
      <c r="Y10" s="66"/>
      <c r="Z10" s="65">
        <f>VLOOKUP($A10,'Return Data'!$B$7:$R$2843,16,0)</f>
        <v>3.9497</v>
      </c>
      <c r="AA10" s="67">
        <f t="shared" si="7"/>
        <v>14</v>
      </c>
    </row>
    <row r="11" spans="1:27" x14ac:dyDescent="0.3">
      <c r="A11" s="63" t="s">
        <v>1290</v>
      </c>
      <c r="B11" s="64">
        <f>VLOOKUP($A11,'Return Data'!$B$7:$R$2843,3,0)</f>
        <v>44367</v>
      </c>
      <c r="C11" s="65">
        <f>VLOOKUP($A11,'Return Data'!$B$7:$R$2843,4,0)</f>
        <v>1088.2473</v>
      </c>
      <c r="D11" s="65">
        <f>VLOOKUP($A11,'Return Data'!$B$7:$R$2843,5,0)</f>
        <v>3.1046999999999998</v>
      </c>
      <c r="E11" s="66">
        <f t="shared" si="0"/>
        <v>23</v>
      </c>
      <c r="F11" s="65">
        <f>VLOOKUP($A11,'Return Data'!$B$7:$R$2843,6,0)</f>
        <v>3.0988000000000002</v>
      </c>
      <c r="G11" s="66">
        <f t="shared" si="1"/>
        <v>22</v>
      </c>
      <c r="H11" s="65">
        <f>VLOOKUP($A11,'Return Data'!$B$7:$R$2843,7,0)</f>
        <v>3.0851000000000002</v>
      </c>
      <c r="I11" s="66">
        <f t="shared" si="2"/>
        <v>20</v>
      </c>
      <c r="J11" s="65">
        <f>VLOOKUP($A11,'Return Data'!$B$7:$R$2843,8,0)</f>
        <v>3.0661</v>
      </c>
      <c r="K11" s="66">
        <f t="shared" si="3"/>
        <v>21</v>
      </c>
      <c r="L11" s="65">
        <f>VLOOKUP($A11,'Return Data'!$B$7:$R$2843,9,0)</f>
        <v>3.0669</v>
      </c>
      <c r="M11" s="66">
        <f t="shared" si="4"/>
        <v>26</v>
      </c>
      <c r="N11" s="65">
        <f>VLOOKUP($A11,'Return Data'!$B$7:$R$2843,10,0)</f>
        <v>3.0495000000000001</v>
      </c>
      <c r="O11" s="66">
        <f t="shared" si="5"/>
        <v>27</v>
      </c>
      <c r="P11" s="65">
        <f>VLOOKUP($A11,'Return Data'!$B$7:$R$2843,11,0)</f>
        <v>3.0223</v>
      </c>
      <c r="Q11" s="66">
        <f>RANK(P11,P$8:P$37,0)</f>
        <v>17</v>
      </c>
      <c r="R11" s="65">
        <f>VLOOKUP($A11,'Return Data'!$B$7:$R$2843,12,0)</f>
        <v>2.9984000000000002</v>
      </c>
      <c r="S11" s="66">
        <f>RANK(R11,R$8:R$37,0)</f>
        <v>14</v>
      </c>
      <c r="T11" s="65">
        <f>VLOOKUP($A11,'Return Data'!$B$7:$R$2843,13,0)</f>
        <v>2.9990999999999999</v>
      </c>
      <c r="U11" s="66">
        <f>RANK(T11,T$8:T$37,0)</f>
        <v>11</v>
      </c>
      <c r="V11" s="65"/>
      <c r="W11" s="66"/>
      <c r="X11" s="65"/>
      <c r="Y11" s="66"/>
      <c r="Z11" s="65">
        <f>VLOOKUP($A11,'Return Data'!$B$7:$R$2843,16,0)</f>
        <v>3.9236</v>
      </c>
      <c r="AA11" s="67">
        <f t="shared" si="7"/>
        <v>15</v>
      </c>
    </row>
    <row r="12" spans="1:27" x14ac:dyDescent="0.3">
      <c r="A12" s="63" t="s">
        <v>1292</v>
      </c>
      <c r="B12" s="64">
        <f>VLOOKUP($A12,'Return Data'!$B$7:$R$2843,3,0)</f>
        <v>44367</v>
      </c>
      <c r="C12" s="65">
        <f>VLOOKUP($A12,'Return Data'!$B$7:$R$2843,4,0)</f>
        <v>1047.0126</v>
      </c>
      <c r="D12" s="65">
        <f>VLOOKUP($A12,'Return Data'!$B$7:$R$2843,5,0)</f>
        <v>3.5771000000000002</v>
      </c>
      <c r="E12" s="66">
        <f t="shared" si="0"/>
        <v>1</v>
      </c>
      <c r="F12" s="65">
        <f>VLOOKUP($A12,'Return Data'!$B$7:$R$2843,6,0)</f>
        <v>3.5766</v>
      </c>
      <c r="G12" s="66">
        <f t="shared" si="1"/>
        <v>1</v>
      </c>
      <c r="H12" s="65">
        <f>VLOOKUP($A12,'Return Data'!$B$7:$R$2843,7,0)</f>
        <v>3.4201000000000001</v>
      </c>
      <c r="I12" s="66">
        <f t="shared" si="2"/>
        <v>1</v>
      </c>
      <c r="J12" s="65">
        <f>VLOOKUP($A12,'Return Data'!$B$7:$R$2843,8,0)</f>
        <v>3.2681</v>
      </c>
      <c r="K12" s="66">
        <f t="shared" si="3"/>
        <v>2</v>
      </c>
      <c r="L12" s="65">
        <f>VLOOKUP($A12,'Return Data'!$B$7:$R$2843,9,0)</f>
        <v>3.2210000000000001</v>
      </c>
      <c r="M12" s="66">
        <f t="shared" si="4"/>
        <v>2</v>
      </c>
      <c r="N12" s="65">
        <f>VLOOKUP($A12,'Return Data'!$B$7:$R$2843,10,0)</f>
        <v>3.1616</v>
      </c>
      <c r="O12" s="66">
        <f t="shared" si="5"/>
        <v>2</v>
      </c>
      <c r="P12" s="65">
        <f>VLOOKUP($A12,'Return Data'!$B$7:$R$2843,11,0)</f>
        <v>3.0922999999999998</v>
      </c>
      <c r="Q12" s="66">
        <f t="shared" ref="Q12:Q37" si="8">RANK(P12,P$8:P$37,0)</f>
        <v>4</v>
      </c>
      <c r="R12" s="65">
        <f>VLOOKUP($A12,'Return Data'!$B$7:$R$2843,12,0)</f>
        <v>3.0832999999999999</v>
      </c>
      <c r="S12" s="66">
        <f>RANK(R12,R$8:R$37,0)</f>
        <v>1</v>
      </c>
      <c r="T12" s="65"/>
      <c r="U12" s="66"/>
      <c r="V12" s="65"/>
      <c r="W12" s="66"/>
      <c r="X12" s="65"/>
      <c r="Y12" s="66"/>
      <c r="Z12" s="65">
        <f>VLOOKUP($A12,'Return Data'!$B$7:$R$2843,16,0)</f>
        <v>3.34</v>
      </c>
      <c r="AA12" s="67">
        <f t="shared" si="7"/>
        <v>29</v>
      </c>
    </row>
    <row r="13" spans="1:27" x14ac:dyDescent="0.3">
      <c r="A13" s="63" t="s">
        <v>1294</v>
      </c>
      <c r="B13" s="64">
        <f>VLOOKUP($A13,'Return Data'!$B$7:$R$2843,3,0)</f>
        <v>44367</v>
      </c>
      <c r="C13" s="65">
        <f>VLOOKUP($A13,'Return Data'!$B$7:$R$2843,4,0)</f>
        <v>1072.6092000000001</v>
      </c>
      <c r="D13" s="65">
        <f>VLOOKUP($A13,'Return Data'!$B$7:$R$2843,5,0)</f>
        <v>3.1514000000000002</v>
      </c>
      <c r="E13" s="66">
        <f t="shared" si="0"/>
        <v>11</v>
      </c>
      <c r="F13" s="65">
        <f>VLOOKUP($A13,'Return Data'!$B$7:$R$2843,6,0)</f>
        <v>3.1484999999999999</v>
      </c>
      <c r="G13" s="66">
        <f t="shared" si="1"/>
        <v>9</v>
      </c>
      <c r="H13" s="65">
        <f>VLOOKUP($A13,'Return Data'!$B$7:$R$2843,7,0)</f>
        <v>3.1360000000000001</v>
      </c>
      <c r="I13" s="66">
        <f t="shared" si="2"/>
        <v>7</v>
      </c>
      <c r="J13" s="65">
        <f>VLOOKUP($A13,'Return Data'!$B$7:$R$2843,8,0)</f>
        <v>3.1217999999999999</v>
      </c>
      <c r="K13" s="66">
        <f t="shared" si="3"/>
        <v>7</v>
      </c>
      <c r="L13" s="65">
        <f>VLOOKUP($A13,'Return Data'!$B$7:$R$2843,9,0)</f>
        <v>3.1280000000000001</v>
      </c>
      <c r="M13" s="66">
        <f t="shared" si="4"/>
        <v>9</v>
      </c>
      <c r="N13" s="65">
        <f>VLOOKUP($A13,'Return Data'!$B$7:$R$2843,10,0)</f>
        <v>3.1349999999999998</v>
      </c>
      <c r="O13" s="66">
        <f t="shared" si="5"/>
        <v>6</v>
      </c>
      <c r="P13" s="65">
        <f>VLOOKUP($A13,'Return Data'!$B$7:$R$2843,11,0)</f>
        <v>3.0733000000000001</v>
      </c>
      <c r="Q13" s="66">
        <f t="shared" si="8"/>
        <v>7</v>
      </c>
      <c r="R13" s="65">
        <f>VLOOKUP($A13,'Return Data'!$B$7:$R$2843,12,0)</f>
        <v>3.0495000000000001</v>
      </c>
      <c r="S13" s="66">
        <f t="shared" ref="S13:S37" si="9">RANK(R13,R$8:R$37,0)</f>
        <v>7</v>
      </c>
      <c r="T13" s="65">
        <f>VLOOKUP($A13,'Return Data'!$B$7:$R$2843,13,0)</f>
        <v>3.0642999999999998</v>
      </c>
      <c r="U13" s="66">
        <f t="shared" ref="U13:U37" si="10">RANK(T13,T$8:T$37,0)</f>
        <v>2</v>
      </c>
      <c r="V13" s="65"/>
      <c r="W13" s="66"/>
      <c r="X13" s="65"/>
      <c r="Y13" s="66"/>
      <c r="Z13" s="65">
        <f>VLOOKUP($A13,'Return Data'!$B$7:$R$2843,16,0)</f>
        <v>3.7282000000000002</v>
      </c>
      <c r="AA13" s="67">
        <f t="shared" si="7"/>
        <v>20</v>
      </c>
    </row>
    <row r="14" spans="1:27" x14ac:dyDescent="0.3">
      <c r="A14" s="63" t="s">
        <v>1296</v>
      </c>
      <c r="B14" s="64">
        <f>VLOOKUP($A14,'Return Data'!$B$7:$R$2843,3,0)</f>
        <v>44367</v>
      </c>
      <c r="C14" s="65">
        <f>VLOOKUP($A14,'Return Data'!$B$7:$R$2843,4,0)</f>
        <v>1107.5427</v>
      </c>
      <c r="D14" s="65">
        <f>VLOOKUP($A14,'Return Data'!$B$7:$R$2843,5,0)</f>
        <v>3.1396000000000002</v>
      </c>
      <c r="E14" s="66">
        <f t="shared" si="0"/>
        <v>14</v>
      </c>
      <c r="F14" s="65">
        <f>VLOOKUP($A14,'Return Data'!$B$7:$R$2843,6,0)</f>
        <v>3.1371000000000002</v>
      </c>
      <c r="G14" s="66">
        <f t="shared" si="1"/>
        <v>14</v>
      </c>
      <c r="H14" s="65">
        <f>VLOOKUP($A14,'Return Data'!$B$7:$R$2843,7,0)</f>
        <v>3.1171000000000002</v>
      </c>
      <c r="I14" s="66">
        <f t="shared" si="2"/>
        <v>10</v>
      </c>
      <c r="J14" s="65">
        <f>VLOOKUP($A14,'Return Data'!$B$7:$R$2843,8,0)</f>
        <v>3.1072000000000002</v>
      </c>
      <c r="K14" s="66">
        <f t="shared" si="3"/>
        <v>10</v>
      </c>
      <c r="L14" s="65">
        <f>VLOOKUP($A14,'Return Data'!$B$7:$R$2843,9,0)</f>
        <v>3.0972</v>
      </c>
      <c r="M14" s="66">
        <f t="shared" si="4"/>
        <v>16</v>
      </c>
      <c r="N14" s="65">
        <f>VLOOKUP($A14,'Return Data'!$B$7:$R$2843,10,0)</f>
        <v>3.0659999999999998</v>
      </c>
      <c r="O14" s="66">
        <f t="shared" si="5"/>
        <v>21</v>
      </c>
      <c r="P14" s="65">
        <f>VLOOKUP($A14,'Return Data'!$B$7:$R$2843,11,0)</f>
        <v>3.0125000000000002</v>
      </c>
      <c r="Q14" s="66">
        <f t="shared" si="8"/>
        <v>18</v>
      </c>
      <c r="R14" s="65">
        <f>VLOOKUP($A14,'Return Data'!$B$7:$R$2843,12,0)</f>
        <v>3.0057999999999998</v>
      </c>
      <c r="S14" s="66">
        <f t="shared" si="9"/>
        <v>11</v>
      </c>
      <c r="T14" s="65">
        <f>VLOOKUP($A14,'Return Data'!$B$7:$R$2843,13,0)</f>
        <v>3.0268999999999999</v>
      </c>
      <c r="U14" s="66">
        <f t="shared" si="10"/>
        <v>9</v>
      </c>
      <c r="V14" s="65"/>
      <c r="W14" s="66"/>
      <c r="X14" s="65"/>
      <c r="Y14" s="66"/>
      <c r="Z14" s="65">
        <f>VLOOKUP($A14,'Return Data'!$B$7:$R$2843,16,0)</f>
        <v>4.2558999999999996</v>
      </c>
      <c r="AA14" s="67">
        <f t="shared" si="7"/>
        <v>8</v>
      </c>
    </row>
    <row r="15" spans="1:27" x14ac:dyDescent="0.3">
      <c r="A15" s="63" t="s">
        <v>1298</v>
      </c>
      <c r="B15" s="64">
        <f>VLOOKUP($A15,'Return Data'!$B$7:$R$2843,3,0)</f>
        <v>44367</v>
      </c>
      <c r="C15" s="65">
        <f>VLOOKUP($A15,'Return Data'!$B$7:$R$2843,4,0)</f>
        <v>1073.7229</v>
      </c>
      <c r="D15" s="65">
        <f>VLOOKUP($A15,'Return Data'!$B$7:$R$2843,5,0)</f>
        <v>3.0800999999999998</v>
      </c>
      <c r="E15" s="66">
        <f t="shared" si="0"/>
        <v>26</v>
      </c>
      <c r="F15" s="65">
        <f>VLOOKUP($A15,'Return Data'!$B$7:$R$2843,6,0)</f>
        <v>3.0806</v>
      </c>
      <c r="G15" s="66">
        <f t="shared" si="1"/>
        <v>24</v>
      </c>
      <c r="H15" s="65">
        <f>VLOOKUP($A15,'Return Data'!$B$7:$R$2843,7,0)</f>
        <v>3.0802</v>
      </c>
      <c r="I15" s="66">
        <f t="shared" si="2"/>
        <v>23</v>
      </c>
      <c r="J15" s="65">
        <f>VLOOKUP($A15,'Return Data'!$B$7:$R$2843,8,0)</f>
        <v>3.0741999999999998</v>
      </c>
      <c r="K15" s="66">
        <f t="shared" si="3"/>
        <v>20</v>
      </c>
      <c r="L15" s="65">
        <f>VLOOKUP($A15,'Return Data'!$B$7:$R$2843,9,0)</f>
        <v>3.0832000000000002</v>
      </c>
      <c r="M15" s="66">
        <f t="shared" si="4"/>
        <v>21</v>
      </c>
      <c r="N15" s="65">
        <f>VLOOKUP($A15,'Return Data'!$B$7:$R$2843,10,0)</f>
        <v>3.0663</v>
      </c>
      <c r="O15" s="66">
        <f t="shared" si="5"/>
        <v>20</v>
      </c>
      <c r="P15" s="65">
        <f>VLOOKUP($A15,'Return Data'!$B$7:$R$2843,11,0)</f>
        <v>3.0535000000000001</v>
      </c>
      <c r="Q15" s="66">
        <f t="shared" si="8"/>
        <v>9</v>
      </c>
      <c r="R15" s="65">
        <f>VLOOKUP($A15,'Return Data'!$B$7:$R$2843,12,0)</f>
        <v>3.0653000000000001</v>
      </c>
      <c r="S15" s="66">
        <f t="shared" si="9"/>
        <v>2</v>
      </c>
      <c r="T15" s="65">
        <f>VLOOKUP($A15,'Return Data'!$B$7:$R$2843,13,0)</f>
        <v>3.0859000000000001</v>
      </c>
      <c r="U15" s="66">
        <f t="shared" si="10"/>
        <v>1</v>
      </c>
      <c r="V15" s="65"/>
      <c r="W15" s="66"/>
      <c r="X15" s="65"/>
      <c r="Y15" s="66"/>
      <c r="Z15" s="65">
        <f>VLOOKUP($A15,'Return Data'!$B$7:$R$2843,16,0)</f>
        <v>3.7869999999999999</v>
      </c>
      <c r="AA15" s="67">
        <f t="shared" si="7"/>
        <v>17</v>
      </c>
    </row>
    <row r="16" spans="1:27" x14ac:dyDescent="0.3">
      <c r="A16" s="63" t="s">
        <v>1299</v>
      </c>
      <c r="B16" s="64">
        <f>VLOOKUP($A16,'Return Data'!$B$7:$R$2843,3,0)</f>
        <v>44367</v>
      </c>
      <c r="C16" s="65">
        <f>VLOOKUP($A16,'Return Data'!$B$7:$R$2843,4,0)</f>
        <v>1081.6339</v>
      </c>
      <c r="D16" s="65">
        <f>VLOOKUP($A16,'Return Data'!$B$7:$R$2843,5,0)</f>
        <v>3.1084999999999998</v>
      </c>
      <c r="E16" s="66">
        <f t="shared" si="0"/>
        <v>21</v>
      </c>
      <c r="F16" s="65">
        <f>VLOOKUP($A16,'Return Data'!$B$7:$R$2843,6,0)</f>
        <v>3.1031</v>
      </c>
      <c r="G16" s="66">
        <f t="shared" si="1"/>
        <v>21</v>
      </c>
      <c r="H16" s="65">
        <f>VLOOKUP($A16,'Return Data'!$B$7:$R$2843,7,0)</f>
        <v>3.0775000000000001</v>
      </c>
      <c r="I16" s="66">
        <f t="shared" si="2"/>
        <v>24</v>
      </c>
      <c r="J16" s="65">
        <f>VLOOKUP($A16,'Return Data'!$B$7:$R$2843,8,0)</f>
        <v>3.0613999999999999</v>
      </c>
      <c r="K16" s="66">
        <f t="shared" si="3"/>
        <v>24</v>
      </c>
      <c r="L16" s="65">
        <f>VLOOKUP($A16,'Return Data'!$B$7:$R$2843,9,0)</f>
        <v>3.0705</v>
      </c>
      <c r="M16" s="66">
        <f t="shared" si="4"/>
        <v>24</v>
      </c>
      <c r="N16" s="65">
        <f>VLOOKUP($A16,'Return Data'!$B$7:$R$2843,10,0)</f>
        <v>3.0626000000000002</v>
      </c>
      <c r="O16" s="66">
        <f t="shared" si="5"/>
        <v>22</v>
      </c>
      <c r="P16" s="65">
        <f>VLOOKUP($A16,'Return Data'!$B$7:$R$2843,11,0)</f>
        <v>3.0070000000000001</v>
      </c>
      <c r="Q16" s="66">
        <f t="shared" si="8"/>
        <v>22</v>
      </c>
      <c r="R16" s="65">
        <f>VLOOKUP($A16,'Return Data'!$B$7:$R$2843,12,0)</f>
        <v>2.9731000000000001</v>
      </c>
      <c r="S16" s="66">
        <f t="shared" si="9"/>
        <v>20</v>
      </c>
      <c r="T16" s="65">
        <f>VLOOKUP($A16,'Return Data'!$B$7:$R$2843,13,0)</f>
        <v>2.9773000000000001</v>
      </c>
      <c r="U16" s="66">
        <f t="shared" si="10"/>
        <v>17</v>
      </c>
      <c r="V16" s="65"/>
      <c r="W16" s="66"/>
      <c r="X16" s="65"/>
      <c r="Y16" s="66"/>
      <c r="Z16" s="65">
        <f>VLOOKUP($A16,'Return Data'!$B$7:$R$2843,16,0)</f>
        <v>3.7698999999999998</v>
      </c>
      <c r="AA16" s="67">
        <f t="shared" si="7"/>
        <v>19</v>
      </c>
    </row>
    <row r="17" spans="1:27" x14ac:dyDescent="0.3">
      <c r="A17" s="63" t="s">
        <v>1301</v>
      </c>
      <c r="B17" s="64">
        <f>VLOOKUP($A17,'Return Data'!$B$7:$R$2843,3,0)</f>
        <v>44367</v>
      </c>
      <c r="C17" s="65">
        <f>VLOOKUP($A17,'Return Data'!$B$7:$R$2843,4,0)</f>
        <v>3060.8877000000002</v>
      </c>
      <c r="D17" s="65">
        <f>VLOOKUP($A17,'Return Data'!$B$7:$R$2843,5,0)</f>
        <v>3.1128999999999998</v>
      </c>
      <c r="E17" s="66">
        <f t="shared" si="0"/>
        <v>19</v>
      </c>
      <c r="F17" s="65">
        <f>VLOOKUP($A17,'Return Data'!$B$7:$R$2843,6,0)</f>
        <v>3.0750000000000002</v>
      </c>
      <c r="G17" s="66">
        <f t="shared" si="1"/>
        <v>26</v>
      </c>
      <c r="H17" s="65">
        <f>VLOOKUP($A17,'Return Data'!$B$7:$R$2843,7,0)</f>
        <v>3.0842999999999998</v>
      </c>
      <c r="I17" s="66">
        <f t="shared" si="2"/>
        <v>22</v>
      </c>
      <c r="J17" s="65">
        <f>VLOOKUP($A17,'Return Data'!$B$7:$R$2843,8,0)</f>
        <v>3.0629</v>
      </c>
      <c r="K17" s="66">
        <f t="shared" si="3"/>
        <v>22</v>
      </c>
      <c r="L17" s="65">
        <f>VLOOKUP($A17,'Return Data'!$B$7:$R$2843,9,0)</f>
        <v>3.0714000000000001</v>
      </c>
      <c r="M17" s="66">
        <f t="shared" si="4"/>
        <v>23</v>
      </c>
      <c r="N17" s="65">
        <f>VLOOKUP($A17,'Return Data'!$B$7:$R$2843,10,0)</f>
        <v>3.0562</v>
      </c>
      <c r="O17" s="66">
        <f t="shared" si="5"/>
        <v>23</v>
      </c>
      <c r="P17" s="65">
        <f>VLOOKUP($A17,'Return Data'!$B$7:$R$2843,11,0)</f>
        <v>2.9973000000000001</v>
      </c>
      <c r="Q17" s="66">
        <f t="shared" si="8"/>
        <v>26</v>
      </c>
      <c r="R17" s="65">
        <f>VLOOKUP($A17,'Return Data'!$B$7:$R$2843,12,0)</f>
        <v>2.9556</v>
      </c>
      <c r="S17" s="66">
        <f t="shared" si="9"/>
        <v>24</v>
      </c>
      <c r="T17" s="65">
        <f>VLOOKUP($A17,'Return Data'!$B$7:$R$2843,13,0)</f>
        <v>2.9577</v>
      </c>
      <c r="U17" s="66">
        <f t="shared" si="10"/>
        <v>21</v>
      </c>
      <c r="V17" s="65">
        <f>VLOOKUP($A17,'Return Data'!$B$7:$R$2843,17,0)</f>
        <v>3.6755</v>
      </c>
      <c r="W17" s="66">
        <f>RANK(V17,V$8:V$37,0)</f>
        <v>4</v>
      </c>
      <c r="X17" s="65">
        <f>VLOOKUP($A17,'Return Data'!$B$7:$R$2843,14,0)</f>
        <v>4.5033000000000003</v>
      </c>
      <c r="Y17" s="66">
        <f>RANK(X17,X$8:X$37,0)</f>
        <v>3</v>
      </c>
      <c r="Z17" s="65">
        <f>VLOOKUP($A17,'Return Data'!$B$7:$R$2843,16,0)</f>
        <v>5.9420999999999999</v>
      </c>
      <c r="AA17" s="67">
        <f t="shared" si="7"/>
        <v>4</v>
      </c>
    </row>
    <row r="18" spans="1:27" x14ac:dyDescent="0.3">
      <c r="A18" s="63" t="s">
        <v>1304</v>
      </c>
      <c r="B18" s="64">
        <f>VLOOKUP($A18,'Return Data'!$B$7:$R$2843,3,0)</f>
        <v>44367</v>
      </c>
      <c r="C18" s="65">
        <f>VLOOKUP($A18,'Return Data'!$B$7:$R$2843,4,0)</f>
        <v>1080.4045000000001</v>
      </c>
      <c r="D18" s="65">
        <f>VLOOKUP($A18,'Return Data'!$B$7:$R$2843,5,0)</f>
        <v>3.1541999999999999</v>
      </c>
      <c r="E18" s="66">
        <f t="shared" si="0"/>
        <v>9</v>
      </c>
      <c r="F18" s="65">
        <f>VLOOKUP($A18,'Return Data'!$B$7:$R$2843,6,0)</f>
        <v>3.1427</v>
      </c>
      <c r="G18" s="66">
        <f t="shared" si="1"/>
        <v>12</v>
      </c>
      <c r="H18" s="65">
        <f>VLOOKUP($A18,'Return Data'!$B$7:$R$2843,7,0)</f>
        <v>3.1065999999999998</v>
      </c>
      <c r="I18" s="66">
        <f t="shared" si="2"/>
        <v>15</v>
      </c>
      <c r="J18" s="65">
        <f>VLOOKUP($A18,'Return Data'!$B$7:$R$2843,8,0)</f>
        <v>3.0851999999999999</v>
      </c>
      <c r="K18" s="66">
        <f t="shared" si="3"/>
        <v>15</v>
      </c>
      <c r="L18" s="65">
        <f>VLOOKUP($A18,'Return Data'!$B$7:$R$2843,9,0)</f>
        <v>3.0989</v>
      </c>
      <c r="M18" s="66">
        <f t="shared" si="4"/>
        <v>15</v>
      </c>
      <c r="N18" s="65">
        <f>VLOOKUP($A18,'Return Data'!$B$7:$R$2843,10,0)</f>
        <v>3.0706000000000002</v>
      </c>
      <c r="O18" s="66">
        <f t="shared" si="5"/>
        <v>18</v>
      </c>
      <c r="P18" s="65">
        <f>VLOOKUP($A18,'Return Data'!$B$7:$R$2843,11,0)</f>
        <v>3.0249999999999999</v>
      </c>
      <c r="Q18" s="66">
        <f t="shared" si="8"/>
        <v>15</v>
      </c>
      <c r="R18" s="65">
        <f>VLOOKUP($A18,'Return Data'!$B$7:$R$2843,12,0)</f>
        <v>2.9882</v>
      </c>
      <c r="S18" s="66">
        <f t="shared" si="9"/>
        <v>17</v>
      </c>
      <c r="T18" s="65">
        <f>VLOOKUP($A18,'Return Data'!$B$7:$R$2843,13,0)</f>
        <v>2.9942000000000002</v>
      </c>
      <c r="U18" s="66">
        <f t="shared" si="10"/>
        <v>13</v>
      </c>
      <c r="V18" s="65"/>
      <c r="W18" s="66"/>
      <c r="X18" s="65"/>
      <c r="Y18" s="66"/>
      <c r="Z18" s="65">
        <f>VLOOKUP($A18,'Return Data'!$B$7:$R$2843,16,0)</f>
        <v>3.7761999999999998</v>
      </c>
      <c r="AA18" s="67">
        <f t="shared" si="7"/>
        <v>18</v>
      </c>
    </row>
    <row r="19" spans="1:27" x14ac:dyDescent="0.3">
      <c r="A19" s="63" t="s">
        <v>1305</v>
      </c>
      <c r="B19" s="64">
        <f>VLOOKUP($A19,'Return Data'!$B$7:$R$2843,3,0)</f>
        <v>44367</v>
      </c>
      <c r="C19" s="65">
        <f>VLOOKUP($A19,'Return Data'!$B$7:$R$2843,4,0)</f>
        <v>111.4726</v>
      </c>
      <c r="D19" s="65">
        <f>VLOOKUP($A19,'Return Data'!$B$7:$R$2843,5,0)</f>
        <v>3.1112000000000002</v>
      </c>
      <c r="E19" s="66">
        <f t="shared" si="0"/>
        <v>20</v>
      </c>
      <c r="F19" s="65">
        <f>VLOOKUP($A19,'Return Data'!$B$7:$R$2843,6,0)</f>
        <v>3.1114000000000002</v>
      </c>
      <c r="G19" s="66">
        <f t="shared" si="1"/>
        <v>19</v>
      </c>
      <c r="H19" s="65">
        <f>VLOOKUP($A19,'Return Data'!$B$7:$R$2843,7,0)</f>
        <v>3.0844</v>
      </c>
      <c r="I19" s="66">
        <f t="shared" si="2"/>
        <v>21</v>
      </c>
      <c r="J19" s="65">
        <f>VLOOKUP($A19,'Return Data'!$B$7:$R$2843,8,0)</f>
        <v>3.0628000000000002</v>
      </c>
      <c r="K19" s="66">
        <f t="shared" si="3"/>
        <v>23</v>
      </c>
      <c r="L19" s="65">
        <f>VLOOKUP($A19,'Return Data'!$B$7:$R$2843,9,0)</f>
        <v>3.0785</v>
      </c>
      <c r="M19" s="66">
        <f t="shared" si="4"/>
        <v>22</v>
      </c>
      <c r="N19" s="65">
        <f>VLOOKUP($A19,'Return Data'!$B$7:$R$2843,10,0)</f>
        <v>3.0815000000000001</v>
      </c>
      <c r="O19" s="66">
        <f t="shared" si="5"/>
        <v>16</v>
      </c>
      <c r="P19" s="65">
        <f>VLOOKUP($A19,'Return Data'!$B$7:$R$2843,11,0)</f>
        <v>3.0124</v>
      </c>
      <c r="Q19" s="66">
        <f t="shared" si="8"/>
        <v>19</v>
      </c>
      <c r="R19" s="65">
        <f>VLOOKUP($A19,'Return Data'!$B$7:$R$2843,12,0)</f>
        <v>2.9731000000000001</v>
      </c>
      <c r="S19" s="66">
        <f t="shared" si="9"/>
        <v>20</v>
      </c>
      <c r="T19" s="65">
        <f>VLOOKUP($A19,'Return Data'!$B$7:$R$2843,13,0)</f>
        <v>2.9719000000000002</v>
      </c>
      <c r="U19" s="66">
        <f t="shared" si="10"/>
        <v>18</v>
      </c>
      <c r="V19" s="65"/>
      <c r="W19" s="66"/>
      <c r="X19" s="65"/>
      <c r="Y19" s="66"/>
      <c r="Z19" s="65">
        <f>VLOOKUP($A19,'Return Data'!$B$7:$R$2843,16,0)</f>
        <v>4.2641</v>
      </c>
      <c r="AA19" s="67">
        <f t="shared" si="7"/>
        <v>7</v>
      </c>
    </row>
    <row r="20" spans="1:27" x14ac:dyDescent="0.3">
      <c r="A20" s="63" t="s">
        <v>1308</v>
      </c>
      <c r="B20" s="64">
        <f>VLOOKUP($A20,'Return Data'!$B$7:$R$2843,3,0)</f>
        <v>44367</v>
      </c>
      <c r="C20" s="65">
        <f>VLOOKUP($A20,'Return Data'!$B$7:$R$2843,4,0)</f>
        <v>1102.3030000000001</v>
      </c>
      <c r="D20" s="65">
        <f>VLOOKUP($A20,'Return Data'!$B$7:$R$2843,5,0)</f>
        <v>3.0764</v>
      </c>
      <c r="E20" s="66">
        <f t="shared" si="0"/>
        <v>27</v>
      </c>
      <c r="F20" s="65">
        <f>VLOOKUP($A20,'Return Data'!$B$7:$R$2843,6,0)</f>
        <v>3.0779999999999998</v>
      </c>
      <c r="G20" s="66">
        <f t="shared" si="1"/>
        <v>25</v>
      </c>
      <c r="H20" s="65">
        <f>VLOOKUP($A20,'Return Data'!$B$7:$R$2843,7,0)</f>
        <v>3.0670999999999999</v>
      </c>
      <c r="I20" s="66">
        <f t="shared" si="2"/>
        <v>26</v>
      </c>
      <c r="J20" s="65">
        <f>VLOOKUP($A20,'Return Data'!$B$7:$R$2843,8,0)</f>
        <v>3.0506000000000002</v>
      </c>
      <c r="K20" s="66">
        <f t="shared" si="3"/>
        <v>25</v>
      </c>
      <c r="L20" s="65">
        <f>VLOOKUP($A20,'Return Data'!$B$7:$R$2843,9,0)</f>
        <v>3.0577000000000001</v>
      </c>
      <c r="M20" s="66">
        <f t="shared" si="4"/>
        <v>27</v>
      </c>
      <c r="N20" s="65">
        <f>VLOOKUP($A20,'Return Data'!$B$7:$R$2843,10,0)</f>
        <v>3.0548000000000002</v>
      </c>
      <c r="O20" s="66">
        <f t="shared" si="5"/>
        <v>24</v>
      </c>
      <c r="P20" s="65">
        <f>VLOOKUP($A20,'Return Data'!$B$7:$R$2843,11,0)</f>
        <v>2.9887000000000001</v>
      </c>
      <c r="Q20" s="66">
        <f t="shared" si="8"/>
        <v>27</v>
      </c>
      <c r="R20" s="65">
        <f>VLOOKUP($A20,'Return Data'!$B$7:$R$2843,12,0)</f>
        <v>2.9510999999999998</v>
      </c>
      <c r="S20" s="66">
        <f t="shared" si="9"/>
        <v>26</v>
      </c>
      <c r="T20" s="65">
        <f>VLOOKUP($A20,'Return Data'!$B$7:$R$2843,13,0)</f>
        <v>2.952</v>
      </c>
      <c r="U20" s="66">
        <f t="shared" si="10"/>
        <v>22</v>
      </c>
      <c r="V20" s="65"/>
      <c r="W20" s="66"/>
      <c r="X20" s="65"/>
      <c r="Y20" s="66"/>
      <c r="Z20" s="65">
        <f>VLOOKUP($A20,'Return Data'!$B$7:$R$2843,16,0)</f>
        <v>4.1036000000000001</v>
      </c>
      <c r="AA20" s="67">
        <f t="shared" si="7"/>
        <v>11</v>
      </c>
    </row>
    <row r="21" spans="1:27" x14ac:dyDescent="0.3">
      <c r="A21" s="63" t="s">
        <v>1310</v>
      </c>
      <c r="B21" s="64">
        <f>VLOOKUP($A21,'Return Data'!$B$7:$R$2843,3,0)</f>
        <v>44367</v>
      </c>
      <c r="C21" s="65">
        <f>VLOOKUP($A21,'Return Data'!$B$7:$R$2843,4,0)</f>
        <v>1072.4585999999999</v>
      </c>
      <c r="D21" s="65">
        <f>VLOOKUP($A21,'Return Data'!$B$7:$R$2843,5,0)</f>
        <v>3.0632999999999999</v>
      </c>
      <c r="E21" s="66">
        <f t="shared" si="0"/>
        <v>28</v>
      </c>
      <c r="F21" s="65">
        <f>VLOOKUP($A21,'Return Data'!$B$7:$R$2843,6,0)</f>
        <v>3.0649999999999999</v>
      </c>
      <c r="G21" s="66">
        <f t="shared" si="1"/>
        <v>28</v>
      </c>
      <c r="H21" s="65">
        <f>VLOOKUP($A21,'Return Data'!$B$7:$R$2843,7,0)</f>
        <v>3.0190999999999999</v>
      </c>
      <c r="I21" s="66">
        <f t="shared" si="2"/>
        <v>29</v>
      </c>
      <c r="J21" s="65">
        <f>VLOOKUP($A21,'Return Data'!$B$7:$R$2843,8,0)</f>
        <v>3.0062000000000002</v>
      </c>
      <c r="K21" s="66">
        <f t="shared" si="3"/>
        <v>29</v>
      </c>
      <c r="L21" s="65">
        <f>VLOOKUP($A21,'Return Data'!$B$7:$R$2843,9,0)</f>
        <v>3.0127000000000002</v>
      </c>
      <c r="M21" s="66">
        <f t="shared" si="4"/>
        <v>29</v>
      </c>
      <c r="N21" s="65">
        <f>VLOOKUP($A21,'Return Data'!$B$7:$R$2843,10,0)</f>
        <v>2.9975999999999998</v>
      </c>
      <c r="O21" s="66">
        <f t="shared" si="5"/>
        <v>29</v>
      </c>
      <c r="P21" s="65">
        <f>VLOOKUP($A21,'Return Data'!$B$7:$R$2843,11,0)</f>
        <v>2.9514999999999998</v>
      </c>
      <c r="Q21" s="66">
        <f t="shared" si="8"/>
        <v>29</v>
      </c>
      <c r="R21" s="65">
        <f>VLOOKUP($A21,'Return Data'!$B$7:$R$2843,12,0)</f>
        <v>2.9171999999999998</v>
      </c>
      <c r="S21" s="66">
        <f t="shared" si="9"/>
        <v>29</v>
      </c>
      <c r="T21" s="65">
        <f>VLOOKUP($A21,'Return Data'!$B$7:$R$2843,13,0)</f>
        <v>2.9224000000000001</v>
      </c>
      <c r="U21" s="66">
        <f t="shared" si="10"/>
        <v>26</v>
      </c>
      <c r="V21" s="65"/>
      <c r="W21" s="66"/>
      <c r="X21" s="65"/>
      <c r="Y21" s="66"/>
      <c r="Z21" s="65">
        <f>VLOOKUP($A21,'Return Data'!$B$7:$R$2843,16,0)</f>
        <v>3.6459999999999999</v>
      </c>
      <c r="AA21" s="67">
        <f t="shared" si="7"/>
        <v>22</v>
      </c>
    </row>
    <row r="22" spans="1:27" x14ac:dyDescent="0.3">
      <c r="A22" s="63" t="s">
        <v>1312</v>
      </c>
      <c r="B22" s="64">
        <f>VLOOKUP($A22,'Return Data'!$B$7:$R$2843,3,0)</f>
        <v>44367</v>
      </c>
      <c r="C22" s="65">
        <f>VLOOKUP($A22,'Return Data'!$B$7:$R$2843,4,0)</f>
        <v>1046.7879</v>
      </c>
      <c r="D22" s="65">
        <f>VLOOKUP($A22,'Return Data'!$B$7:$R$2843,5,0)</f>
        <v>3.1524000000000001</v>
      </c>
      <c r="E22" s="66">
        <f t="shared" si="0"/>
        <v>10</v>
      </c>
      <c r="F22" s="65">
        <f>VLOOKUP($A22,'Return Data'!$B$7:$R$2843,6,0)</f>
        <v>3.1459999999999999</v>
      </c>
      <c r="G22" s="66">
        <f t="shared" si="1"/>
        <v>10</v>
      </c>
      <c r="H22" s="65">
        <f>VLOOKUP($A22,'Return Data'!$B$7:$R$2843,7,0)</f>
        <v>3.1105999999999998</v>
      </c>
      <c r="I22" s="66">
        <f t="shared" si="2"/>
        <v>12</v>
      </c>
      <c r="J22" s="65">
        <f>VLOOKUP($A22,'Return Data'!$B$7:$R$2843,8,0)</f>
        <v>3.0830000000000002</v>
      </c>
      <c r="K22" s="66">
        <f t="shared" si="3"/>
        <v>16</v>
      </c>
      <c r="L22" s="65">
        <f>VLOOKUP($A22,'Return Data'!$B$7:$R$2843,9,0)</f>
        <v>3.0916999999999999</v>
      </c>
      <c r="M22" s="66">
        <f t="shared" si="4"/>
        <v>18</v>
      </c>
      <c r="N22" s="65">
        <f>VLOOKUP($A22,'Return Data'!$B$7:$R$2843,10,0)</f>
        <v>3.0895999999999999</v>
      </c>
      <c r="O22" s="66">
        <f t="shared" si="5"/>
        <v>14</v>
      </c>
      <c r="P22" s="65">
        <f>VLOOKUP($A22,'Return Data'!$B$7:$R$2843,11,0)</f>
        <v>3.0377999999999998</v>
      </c>
      <c r="Q22" s="66">
        <f t="shared" si="8"/>
        <v>13</v>
      </c>
      <c r="R22" s="65">
        <f>VLOOKUP($A22,'Return Data'!$B$7:$R$2843,12,0)</f>
        <v>3.0034999999999998</v>
      </c>
      <c r="S22" s="66">
        <f>RANK(R22,R$8:R$37,0)</f>
        <v>12</v>
      </c>
      <c r="T22" s="65"/>
      <c r="U22" s="66"/>
      <c r="V22" s="65"/>
      <c r="W22" s="66"/>
      <c r="X22" s="65"/>
      <c r="Y22" s="66"/>
      <c r="Z22" s="65">
        <f>VLOOKUP($A22,'Return Data'!$B$7:$R$2843,16,0)</f>
        <v>3.2052999999999998</v>
      </c>
      <c r="AA22" s="67">
        <f t="shared" si="7"/>
        <v>30</v>
      </c>
    </row>
    <row r="23" spans="1:27" x14ac:dyDescent="0.3">
      <c r="A23" s="63" t="s">
        <v>1314</v>
      </c>
      <c r="B23" s="64">
        <f>VLOOKUP($A23,'Return Data'!$B$7:$R$2843,3,0)</f>
        <v>44367</v>
      </c>
      <c r="C23" s="65">
        <f>VLOOKUP($A23,'Return Data'!$B$7:$R$2843,4,0)</f>
        <v>1056.0046</v>
      </c>
      <c r="D23" s="65">
        <f>VLOOKUP($A23,'Return Data'!$B$7:$R$2843,5,0)</f>
        <v>3.0626000000000002</v>
      </c>
      <c r="E23" s="66">
        <f t="shared" si="0"/>
        <v>29</v>
      </c>
      <c r="F23" s="65">
        <f>VLOOKUP($A23,'Return Data'!$B$7:$R$2843,6,0)</f>
        <v>3.0642999999999998</v>
      </c>
      <c r="G23" s="66">
        <f t="shared" si="1"/>
        <v>29</v>
      </c>
      <c r="H23" s="65">
        <f>VLOOKUP($A23,'Return Data'!$B$7:$R$2843,7,0)</f>
        <v>3.0246</v>
      </c>
      <c r="I23" s="66">
        <f t="shared" si="2"/>
        <v>27</v>
      </c>
      <c r="J23" s="65">
        <f>VLOOKUP($A23,'Return Data'!$B$7:$R$2843,8,0)</f>
        <v>3.0030999999999999</v>
      </c>
      <c r="K23" s="66">
        <f t="shared" si="3"/>
        <v>30</v>
      </c>
      <c r="L23" s="65">
        <f>VLOOKUP($A23,'Return Data'!$B$7:$R$2843,9,0)</f>
        <v>3.0066000000000002</v>
      </c>
      <c r="M23" s="66">
        <f t="shared" si="4"/>
        <v>30</v>
      </c>
      <c r="N23" s="65">
        <f>VLOOKUP($A23,'Return Data'!$B$7:$R$2843,10,0)</f>
        <v>2.9923999999999999</v>
      </c>
      <c r="O23" s="66">
        <f t="shared" si="5"/>
        <v>30</v>
      </c>
      <c r="P23" s="65">
        <f>VLOOKUP($A23,'Return Data'!$B$7:$R$2843,11,0)</f>
        <v>2.9424999999999999</v>
      </c>
      <c r="Q23" s="66">
        <f t="shared" si="8"/>
        <v>30</v>
      </c>
      <c r="R23" s="65">
        <f>VLOOKUP($A23,'Return Data'!$B$7:$R$2843,12,0)</f>
        <v>2.9064000000000001</v>
      </c>
      <c r="S23" s="66">
        <f t="shared" si="9"/>
        <v>30</v>
      </c>
      <c r="T23" s="65">
        <f>VLOOKUP($A23,'Return Data'!$B$7:$R$2843,13,0)</f>
        <v>2.9159999999999999</v>
      </c>
      <c r="U23" s="66">
        <f t="shared" si="10"/>
        <v>27</v>
      </c>
      <c r="V23" s="65"/>
      <c r="W23" s="66"/>
      <c r="X23" s="65"/>
      <c r="Y23" s="66"/>
      <c r="Z23" s="65">
        <f>VLOOKUP($A23,'Return Data'!$B$7:$R$2843,16,0)</f>
        <v>3.3422000000000001</v>
      </c>
      <c r="AA23" s="67">
        <f t="shared" si="7"/>
        <v>28</v>
      </c>
    </row>
    <row r="24" spans="1:27" x14ac:dyDescent="0.3">
      <c r="A24" s="63" t="s">
        <v>1316</v>
      </c>
      <c r="B24" s="64">
        <f>VLOOKUP($A24,'Return Data'!$B$7:$R$2843,3,0)</f>
        <v>44367</v>
      </c>
      <c r="C24" s="65">
        <f>VLOOKUP($A24,'Return Data'!$B$7:$R$2843,4,0)</f>
        <v>1052.3223</v>
      </c>
      <c r="D24" s="65">
        <f>VLOOKUP($A24,'Return Data'!$B$7:$R$2843,5,0)</f>
        <v>3.1322999999999999</v>
      </c>
      <c r="E24" s="66">
        <f t="shared" si="0"/>
        <v>16</v>
      </c>
      <c r="F24" s="65">
        <f>VLOOKUP($A24,'Return Data'!$B$7:$R$2843,6,0)</f>
        <v>3.1305999999999998</v>
      </c>
      <c r="G24" s="66">
        <f t="shared" si="1"/>
        <v>16</v>
      </c>
      <c r="H24" s="65">
        <f>VLOOKUP($A24,'Return Data'!$B$7:$R$2843,7,0)</f>
        <v>3.1027</v>
      </c>
      <c r="I24" s="66">
        <f t="shared" si="2"/>
        <v>16</v>
      </c>
      <c r="J24" s="65">
        <f>VLOOKUP($A24,'Return Data'!$B$7:$R$2843,8,0)</f>
        <v>3.1042999999999998</v>
      </c>
      <c r="K24" s="66">
        <f t="shared" si="3"/>
        <v>11</v>
      </c>
      <c r="L24" s="65">
        <f>VLOOKUP($A24,'Return Data'!$B$7:$R$2843,9,0)</f>
        <v>3.1185</v>
      </c>
      <c r="M24" s="66">
        <f t="shared" si="4"/>
        <v>10</v>
      </c>
      <c r="N24" s="65">
        <f>VLOOKUP($A24,'Return Data'!$B$7:$R$2843,10,0)</f>
        <v>3.1613000000000002</v>
      </c>
      <c r="O24" s="66">
        <f t="shared" si="5"/>
        <v>3</v>
      </c>
      <c r="P24" s="65">
        <f>VLOOKUP($A24,'Return Data'!$B$7:$R$2843,11,0)</f>
        <v>3.0933999999999999</v>
      </c>
      <c r="Q24" s="66">
        <f t="shared" si="8"/>
        <v>3</v>
      </c>
      <c r="R24" s="65">
        <f>VLOOKUP($A24,'Return Data'!$B$7:$R$2843,12,0)</f>
        <v>3.0501</v>
      </c>
      <c r="S24" s="66">
        <f>RANK(R24,R$8:R$37,0)</f>
        <v>6</v>
      </c>
      <c r="T24" s="65"/>
      <c r="U24" s="66"/>
      <c r="V24" s="65"/>
      <c r="W24" s="66"/>
      <c r="X24" s="65"/>
      <c r="Y24" s="66"/>
      <c r="Z24" s="65">
        <f>VLOOKUP($A24,'Return Data'!$B$7:$R$2843,16,0)</f>
        <v>3.3494999999999999</v>
      </c>
      <c r="AA24" s="67">
        <f t="shared" si="7"/>
        <v>27</v>
      </c>
    </row>
    <row r="25" spans="1:27" x14ac:dyDescent="0.3">
      <c r="A25" s="63" t="s">
        <v>1318</v>
      </c>
      <c r="B25" s="64">
        <f>VLOOKUP($A25,'Return Data'!$B$7:$R$2843,3,0)</f>
        <v>44367</v>
      </c>
      <c r="C25" s="65">
        <f>VLOOKUP($A25,'Return Data'!$B$7:$R$2843,4,0)</f>
        <v>1103.5719999999999</v>
      </c>
      <c r="D25" s="65">
        <f>VLOOKUP($A25,'Return Data'!$B$7:$R$2843,5,0)</f>
        <v>3.0962999999999998</v>
      </c>
      <c r="E25" s="66">
        <f t="shared" si="0"/>
        <v>24</v>
      </c>
      <c r="F25" s="65">
        <f>VLOOKUP($A25,'Return Data'!$B$7:$R$2843,6,0)</f>
        <v>3.0888</v>
      </c>
      <c r="G25" s="66">
        <f t="shared" si="1"/>
        <v>23</v>
      </c>
      <c r="H25" s="65">
        <f>VLOOKUP($A25,'Return Data'!$B$7:$R$2843,7,0)</f>
        <v>3.0716000000000001</v>
      </c>
      <c r="I25" s="66">
        <f t="shared" si="2"/>
        <v>25</v>
      </c>
      <c r="J25" s="65">
        <f>VLOOKUP($A25,'Return Data'!$B$7:$R$2843,8,0)</f>
        <v>3.0464000000000002</v>
      </c>
      <c r="K25" s="66">
        <f t="shared" si="3"/>
        <v>26</v>
      </c>
      <c r="L25" s="65">
        <f>VLOOKUP($A25,'Return Data'!$B$7:$R$2843,9,0)</f>
        <v>3.0682</v>
      </c>
      <c r="M25" s="66">
        <f t="shared" si="4"/>
        <v>25</v>
      </c>
      <c r="N25" s="65">
        <f>VLOOKUP($A25,'Return Data'!$B$7:$R$2843,10,0)</f>
        <v>3.0508000000000002</v>
      </c>
      <c r="O25" s="66">
        <f t="shared" si="5"/>
        <v>26</v>
      </c>
      <c r="P25" s="65">
        <f>VLOOKUP($A25,'Return Data'!$B$7:$R$2843,11,0)</f>
        <v>2.9994999999999998</v>
      </c>
      <c r="Q25" s="66">
        <f t="shared" si="8"/>
        <v>24</v>
      </c>
      <c r="R25" s="65">
        <f>VLOOKUP($A25,'Return Data'!$B$7:$R$2843,12,0)</f>
        <v>2.9683000000000002</v>
      </c>
      <c r="S25" s="66">
        <f t="shared" si="9"/>
        <v>22</v>
      </c>
      <c r="T25" s="65">
        <f>VLOOKUP($A25,'Return Data'!$B$7:$R$2843,13,0)</f>
        <v>2.9662999999999999</v>
      </c>
      <c r="U25" s="66">
        <f t="shared" si="10"/>
        <v>20</v>
      </c>
      <c r="V25" s="65"/>
      <c r="W25" s="66"/>
      <c r="X25" s="65"/>
      <c r="Y25" s="66"/>
      <c r="Z25" s="65">
        <f>VLOOKUP($A25,'Return Data'!$B$7:$R$2843,16,0)</f>
        <v>4.1387999999999998</v>
      </c>
      <c r="AA25" s="67">
        <f t="shared" si="7"/>
        <v>10</v>
      </c>
    </row>
    <row r="26" spans="1:27" x14ac:dyDescent="0.3">
      <c r="A26" s="63" t="s">
        <v>1320</v>
      </c>
      <c r="B26" s="64">
        <f>VLOOKUP($A26,'Return Data'!$B$7:$R$2843,3,0)</f>
        <v>44367</v>
      </c>
      <c r="C26" s="65">
        <f>VLOOKUP($A26,'Return Data'!$B$7:$R$2843,4,0)</f>
        <v>2566.0596666666702</v>
      </c>
      <c r="D26" s="65">
        <f>VLOOKUP($A26,'Return Data'!$B$7:$R$2843,5,0)</f>
        <v>3.1200999999999999</v>
      </c>
      <c r="E26" s="66">
        <f t="shared" si="0"/>
        <v>18</v>
      </c>
      <c r="F26" s="65">
        <f>VLOOKUP($A26,'Return Data'!$B$7:$R$2843,6,0)</f>
        <v>3.1206</v>
      </c>
      <c r="G26" s="66">
        <f t="shared" si="1"/>
        <v>18</v>
      </c>
      <c r="H26" s="65">
        <f>VLOOKUP($A26,'Return Data'!$B$7:$R$2843,7,0)</f>
        <v>3.1013999999999999</v>
      </c>
      <c r="I26" s="66">
        <f t="shared" si="2"/>
        <v>18</v>
      </c>
      <c r="J26" s="65">
        <f>VLOOKUP($A26,'Return Data'!$B$7:$R$2843,8,0)</f>
        <v>3.0749</v>
      </c>
      <c r="K26" s="66">
        <f t="shared" si="3"/>
        <v>19</v>
      </c>
      <c r="L26" s="65">
        <f>VLOOKUP($A26,'Return Data'!$B$7:$R$2843,9,0)</f>
        <v>3.105</v>
      </c>
      <c r="M26" s="66">
        <f t="shared" si="4"/>
        <v>14</v>
      </c>
      <c r="N26" s="65">
        <f>VLOOKUP($A26,'Return Data'!$B$7:$R$2843,10,0)</f>
        <v>3.0911</v>
      </c>
      <c r="O26" s="66">
        <f t="shared" si="5"/>
        <v>13</v>
      </c>
      <c r="P26" s="65">
        <f>VLOOKUP($A26,'Return Data'!$B$7:$R$2843,11,0)</f>
        <v>3.0343</v>
      </c>
      <c r="Q26" s="66">
        <f t="shared" si="8"/>
        <v>14</v>
      </c>
      <c r="R26" s="65">
        <f>VLOOKUP($A26,'Return Data'!$B$7:$R$2843,12,0)</f>
        <v>2.9860000000000002</v>
      </c>
      <c r="S26" s="66">
        <f t="shared" si="9"/>
        <v>19</v>
      </c>
      <c r="T26" s="65">
        <f>VLOOKUP($A26,'Return Data'!$B$7:$R$2843,13,0)</f>
        <v>2.9878999999999998</v>
      </c>
      <c r="U26" s="66">
        <f t="shared" si="10"/>
        <v>15</v>
      </c>
      <c r="V26" s="65">
        <f>VLOOKUP($A26,'Return Data'!$B$7:$R$2843,17,0)</f>
        <v>3.4630999999999998</v>
      </c>
      <c r="W26" s="66">
        <f t="shared" ref="W26:W36" si="11">RANK(V26,V$8:V$37,0)</f>
        <v>5</v>
      </c>
      <c r="X26" s="65">
        <f>VLOOKUP($A26,'Return Data'!$B$7:$R$2843,14,0)</f>
        <v>4.1397000000000004</v>
      </c>
      <c r="Y26" s="66">
        <f t="shared" ref="Y26:Y36" si="12">RANK(X26,X$8:X$37,0)</f>
        <v>4</v>
      </c>
      <c r="Z26" s="65">
        <f>VLOOKUP($A26,'Return Data'!$B$7:$R$2843,16,0)</f>
        <v>6.6803999999999997</v>
      </c>
      <c r="AA26" s="67">
        <f t="shared" si="7"/>
        <v>1</v>
      </c>
    </row>
    <row r="27" spans="1:27" x14ac:dyDescent="0.3">
      <c r="A27" s="63" t="s">
        <v>1322</v>
      </c>
      <c r="B27" s="64">
        <f>VLOOKUP($A27,'Return Data'!$B$7:$R$2843,3,0)</f>
        <v>44367</v>
      </c>
      <c r="C27" s="65">
        <f>VLOOKUP($A27,'Return Data'!$B$7:$R$2843,4,0)</f>
        <v>1071.4434000000001</v>
      </c>
      <c r="D27" s="65">
        <f>VLOOKUP($A27,'Return Data'!$B$7:$R$2843,5,0)</f>
        <v>3.1343999999999999</v>
      </c>
      <c r="E27" s="66">
        <f t="shared" si="0"/>
        <v>15</v>
      </c>
      <c r="F27" s="65">
        <f>VLOOKUP($A27,'Return Data'!$B$7:$R$2843,6,0)</f>
        <v>3.1280999999999999</v>
      </c>
      <c r="G27" s="66">
        <f t="shared" si="1"/>
        <v>17</v>
      </c>
      <c r="H27" s="65">
        <f>VLOOKUP($A27,'Return Data'!$B$7:$R$2843,7,0)</f>
        <v>3.1086999999999998</v>
      </c>
      <c r="I27" s="66">
        <f t="shared" si="2"/>
        <v>13</v>
      </c>
      <c r="J27" s="65">
        <f>VLOOKUP($A27,'Return Data'!$B$7:$R$2843,8,0)</f>
        <v>3.0958999999999999</v>
      </c>
      <c r="K27" s="66">
        <f t="shared" si="3"/>
        <v>13</v>
      </c>
      <c r="L27" s="65">
        <f>VLOOKUP($A27,'Return Data'!$B$7:$R$2843,9,0)</f>
        <v>3.1095999999999999</v>
      </c>
      <c r="M27" s="66">
        <f t="shared" si="4"/>
        <v>13</v>
      </c>
      <c r="N27" s="65">
        <f>VLOOKUP($A27,'Return Data'!$B$7:$R$2843,10,0)</f>
        <v>3.0693999999999999</v>
      </c>
      <c r="O27" s="66">
        <f t="shared" si="5"/>
        <v>19</v>
      </c>
      <c r="P27" s="65">
        <f>VLOOKUP($A27,'Return Data'!$B$7:$R$2843,11,0)</f>
        <v>2.9982000000000002</v>
      </c>
      <c r="Q27" s="66">
        <f t="shared" si="8"/>
        <v>25</v>
      </c>
      <c r="R27" s="65">
        <f>VLOOKUP($A27,'Return Data'!$B$7:$R$2843,12,0)</f>
        <v>2.9525999999999999</v>
      </c>
      <c r="S27" s="66">
        <f t="shared" si="9"/>
        <v>25</v>
      </c>
      <c r="T27" s="65">
        <f>VLOOKUP($A27,'Return Data'!$B$7:$R$2843,13,0)</f>
        <v>2.9485000000000001</v>
      </c>
      <c r="U27" s="66">
        <f t="shared" si="10"/>
        <v>23</v>
      </c>
      <c r="V27" s="65"/>
      <c r="W27" s="66"/>
      <c r="X27" s="65"/>
      <c r="Y27" s="66"/>
      <c r="Z27" s="65">
        <f>VLOOKUP($A27,'Return Data'!$B$7:$R$2843,16,0)</f>
        <v>3.6183000000000001</v>
      </c>
      <c r="AA27" s="67">
        <f t="shared" si="7"/>
        <v>24</v>
      </c>
    </row>
    <row r="28" spans="1:27" x14ac:dyDescent="0.3">
      <c r="A28" s="63" t="s">
        <v>1324</v>
      </c>
      <c r="B28" s="64">
        <f>VLOOKUP($A28,'Return Data'!$B$7:$R$2843,3,0)</f>
        <v>44367</v>
      </c>
      <c r="C28" s="65">
        <f>VLOOKUP($A28,'Return Data'!$B$7:$R$2843,4,0)</f>
        <v>1070.3972000000001</v>
      </c>
      <c r="D28" s="65">
        <f>VLOOKUP($A28,'Return Data'!$B$7:$R$2843,5,0)</f>
        <v>3.1613000000000002</v>
      </c>
      <c r="E28" s="66">
        <f t="shared" si="0"/>
        <v>8</v>
      </c>
      <c r="F28" s="65">
        <f>VLOOKUP($A28,'Return Data'!$B$7:$R$2843,6,0)</f>
        <v>3.1596000000000002</v>
      </c>
      <c r="G28" s="66">
        <f t="shared" si="1"/>
        <v>7</v>
      </c>
      <c r="H28" s="65">
        <f>VLOOKUP($A28,'Return Data'!$B$7:$R$2843,7,0)</f>
        <v>3.1151</v>
      </c>
      <c r="I28" s="66">
        <f t="shared" si="2"/>
        <v>11</v>
      </c>
      <c r="J28" s="65">
        <f>VLOOKUP($A28,'Return Data'!$B$7:$R$2843,8,0)</f>
        <v>3.0952999999999999</v>
      </c>
      <c r="K28" s="66">
        <f t="shared" si="3"/>
        <v>14</v>
      </c>
      <c r="L28" s="65">
        <f>VLOOKUP($A28,'Return Data'!$B$7:$R$2843,9,0)</f>
        <v>3.1122000000000001</v>
      </c>
      <c r="M28" s="66">
        <f t="shared" si="4"/>
        <v>12</v>
      </c>
      <c r="N28" s="65">
        <f>VLOOKUP($A28,'Return Data'!$B$7:$R$2843,10,0)</f>
        <v>3.1213000000000002</v>
      </c>
      <c r="O28" s="66">
        <f t="shared" si="5"/>
        <v>8</v>
      </c>
      <c r="P28" s="65">
        <f>VLOOKUP($A28,'Return Data'!$B$7:$R$2843,11,0)</f>
        <v>3.0465</v>
      </c>
      <c r="Q28" s="66">
        <f t="shared" si="8"/>
        <v>10</v>
      </c>
      <c r="R28" s="65">
        <f>VLOOKUP($A28,'Return Data'!$B$7:$R$2843,12,0)</f>
        <v>3.0102000000000002</v>
      </c>
      <c r="S28" s="66">
        <f t="shared" si="9"/>
        <v>10</v>
      </c>
      <c r="T28" s="65">
        <f>VLOOKUP($A28,'Return Data'!$B$7:$R$2843,13,0)</f>
        <v>3.0274000000000001</v>
      </c>
      <c r="U28" s="66">
        <f t="shared" si="10"/>
        <v>8</v>
      </c>
      <c r="V28" s="65"/>
      <c r="W28" s="66"/>
      <c r="X28" s="65"/>
      <c r="Y28" s="66"/>
      <c r="Z28" s="65">
        <f>VLOOKUP($A28,'Return Data'!$B$7:$R$2843,16,0)</f>
        <v>3.6215000000000002</v>
      </c>
      <c r="AA28" s="67">
        <f t="shared" si="7"/>
        <v>23</v>
      </c>
    </row>
    <row r="29" spans="1:27" x14ac:dyDescent="0.3">
      <c r="A29" s="63" t="s">
        <v>1326</v>
      </c>
      <c r="B29" s="64">
        <f>VLOOKUP($A29,'Return Data'!$B$7:$R$2843,3,0)</f>
        <v>44367</v>
      </c>
      <c r="C29" s="65">
        <f>VLOOKUP($A29,'Return Data'!$B$7:$R$2843,4,0)</f>
        <v>1060.0377000000001</v>
      </c>
      <c r="D29" s="65">
        <f>VLOOKUP($A29,'Return Data'!$B$7:$R$2843,5,0)</f>
        <v>3.1459999999999999</v>
      </c>
      <c r="E29" s="66">
        <f t="shared" si="0"/>
        <v>13</v>
      </c>
      <c r="F29" s="65">
        <f>VLOOKUP($A29,'Return Data'!$B$7:$R$2843,6,0)</f>
        <v>3.1457000000000002</v>
      </c>
      <c r="G29" s="66">
        <f t="shared" si="1"/>
        <v>11</v>
      </c>
      <c r="H29" s="65">
        <f>VLOOKUP($A29,'Return Data'!$B$7:$R$2843,7,0)</f>
        <v>3.1417000000000002</v>
      </c>
      <c r="I29" s="66">
        <f t="shared" si="2"/>
        <v>6</v>
      </c>
      <c r="J29" s="65">
        <f>VLOOKUP($A29,'Return Data'!$B$7:$R$2843,8,0)</f>
        <v>3.13</v>
      </c>
      <c r="K29" s="66">
        <f t="shared" si="3"/>
        <v>6</v>
      </c>
      <c r="L29" s="65">
        <f>VLOOKUP($A29,'Return Data'!$B$7:$R$2843,9,0)</f>
        <v>3.1496</v>
      </c>
      <c r="M29" s="66">
        <f t="shared" si="4"/>
        <v>5</v>
      </c>
      <c r="N29" s="65">
        <f>VLOOKUP($A29,'Return Data'!$B$7:$R$2843,10,0)</f>
        <v>3.1375999999999999</v>
      </c>
      <c r="O29" s="66">
        <f t="shared" si="5"/>
        <v>5</v>
      </c>
      <c r="P29" s="65">
        <f>VLOOKUP($A29,'Return Data'!$B$7:$R$2843,11,0)</f>
        <v>3.0912000000000002</v>
      </c>
      <c r="Q29" s="66">
        <f t="shared" si="8"/>
        <v>5</v>
      </c>
      <c r="R29" s="65">
        <f>VLOOKUP($A29,'Return Data'!$B$7:$R$2843,12,0)</f>
        <v>3.0577999999999999</v>
      </c>
      <c r="S29" s="66">
        <f t="shared" si="9"/>
        <v>3</v>
      </c>
      <c r="T29" s="65">
        <f>VLOOKUP($A29,'Return Data'!$B$7:$R$2843,13,0)</f>
        <v>3.0642999999999998</v>
      </c>
      <c r="U29" s="66">
        <f t="shared" ref="U29" si="13">RANK(T29,T$8:T$37,0)</f>
        <v>2</v>
      </c>
      <c r="V29" s="65"/>
      <c r="W29" s="66"/>
      <c r="X29" s="65"/>
      <c r="Y29" s="66"/>
      <c r="Z29" s="65">
        <f>VLOOKUP($A29,'Return Data'!$B$7:$R$2843,16,0)</f>
        <v>3.5266999999999999</v>
      </c>
      <c r="AA29" s="67">
        <f t="shared" si="7"/>
        <v>26</v>
      </c>
    </row>
    <row r="30" spans="1:27" x14ac:dyDescent="0.3">
      <c r="A30" s="63" t="s">
        <v>1328</v>
      </c>
      <c r="B30" s="64">
        <f>VLOOKUP($A30,'Return Data'!$B$7:$R$2843,3,0)</f>
        <v>44367</v>
      </c>
      <c r="C30" s="65">
        <f>VLOOKUP($A30,'Return Data'!$B$7:$R$2843,4,0)</f>
        <v>110.97880000000001</v>
      </c>
      <c r="D30" s="65">
        <f>VLOOKUP($A30,'Return Data'!$B$7:$R$2843,5,0)</f>
        <v>3.125</v>
      </c>
      <c r="E30" s="66">
        <f t="shared" si="0"/>
        <v>17</v>
      </c>
      <c r="F30" s="65">
        <f>VLOOKUP($A30,'Return Data'!$B$7:$R$2843,6,0)</f>
        <v>3.1362000000000001</v>
      </c>
      <c r="G30" s="66">
        <f t="shared" si="1"/>
        <v>15</v>
      </c>
      <c r="H30" s="65">
        <f>VLOOKUP($A30,'Return Data'!$B$7:$R$2843,7,0)</f>
        <v>3.1074999999999999</v>
      </c>
      <c r="I30" s="66">
        <f t="shared" si="2"/>
        <v>14</v>
      </c>
      <c r="J30" s="65">
        <f>VLOOKUP($A30,'Return Data'!$B$7:$R$2843,8,0)</f>
        <v>3.0788000000000002</v>
      </c>
      <c r="K30" s="66">
        <f t="shared" si="3"/>
        <v>17</v>
      </c>
      <c r="L30" s="65">
        <f>VLOOKUP($A30,'Return Data'!$B$7:$R$2843,9,0)</f>
        <v>3.0880000000000001</v>
      </c>
      <c r="M30" s="66">
        <f t="shared" si="4"/>
        <v>19</v>
      </c>
      <c r="N30" s="65">
        <f>VLOOKUP($A30,'Return Data'!$B$7:$R$2843,10,0)</f>
        <v>3.0712000000000002</v>
      </c>
      <c r="O30" s="66">
        <f t="shared" si="5"/>
        <v>17</v>
      </c>
      <c r="P30" s="65">
        <f>VLOOKUP($A30,'Return Data'!$B$7:$R$2843,11,0)</f>
        <v>3.0112999999999999</v>
      </c>
      <c r="Q30" s="66">
        <f t="shared" si="8"/>
        <v>20</v>
      </c>
      <c r="R30" s="65">
        <f>VLOOKUP($A30,'Return Data'!$B$7:$R$2843,12,0)</f>
        <v>2.9866000000000001</v>
      </c>
      <c r="S30" s="66">
        <f t="shared" si="9"/>
        <v>18</v>
      </c>
      <c r="T30" s="65">
        <f>VLOOKUP($A30,'Return Data'!$B$7:$R$2843,13,0)</f>
        <v>2.9931000000000001</v>
      </c>
      <c r="U30" s="66">
        <f t="shared" si="10"/>
        <v>14</v>
      </c>
      <c r="V30" s="65"/>
      <c r="W30" s="66"/>
      <c r="X30" s="65"/>
      <c r="Y30" s="66"/>
      <c r="Z30" s="65">
        <f>VLOOKUP($A30,'Return Data'!$B$7:$R$2843,16,0)</f>
        <v>4.2428999999999997</v>
      </c>
      <c r="AA30" s="67">
        <f t="shared" si="7"/>
        <v>9</v>
      </c>
    </row>
    <row r="31" spans="1:27" x14ac:dyDescent="0.3">
      <c r="A31" s="63" t="s">
        <v>1330</v>
      </c>
      <c r="B31" s="64">
        <f>VLOOKUP($A31,'Return Data'!$B$7:$R$2843,3,0)</f>
        <v>44367</v>
      </c>
      <c r="C31" s="65">
        <f>VLOOKUP($A31,'Return Data'!$B$7:$R$2843,4,0)</f>
        <v>1067.6847</v>
      </c>
      <c r="D31" s="65">
        <f>VLOOKUP($A31,'Return Data'!$B$7:$R$2843,5,0)</f>
        <v>3.2957999999999998</v>
      </c>
      <c r="E31" s="66">
        <f t="shared" si="0"/>
        <v>2</v>
      </c>
      <c r="F31" s="65">
        <f>VLOOKUP($A31,'Return Data'!$B$7:$R$2843,6,0)</f>
        <v>3.2576999999999998</v>
      </c>
      <c r="G31" s="66">
        <f t="shared" si="1"/>
        <v>2</v>
      </c>
      <c r="H31" s="65">
        <f>VLOOKUP($A31,'Return Data'!$B$7:$R$2843,7,0)</f>
        <v>3.2242999999999999</v>
      </c>
      <c r="I31" s="66">
        <f t="shared" si="2"/>
        <v>2</v>
      </c>
      <c r="J31" s="65">
        <f>VLOOKUP($A31,'Return Data'!$B$7:$R$2843,8,0)</f>
        <v>3.2002999999999999</v>
      </c>
      <c r="K31" s="66">
        <f t="shared" si="3"/>
        <v>3</v>
      </c>
      <c r="L31" s="65">
        <f>VLOOKUP($A31,'Return Data'!$B$7:$R$2843,9,0)</f>
        <v>3.2080000000000002</v>
      </c>
      <c r="M31" s="66">
        <f t="shared" si="4"/>
        <v>3</v>
      </c>
      <c r="N31" s="65">
        <f>VLOOKUP($A31,'Return Data'!$B$7:$R$2843,10,0)</f>
        <v>3.1802999999999999</v>
      </c>
      <c r="O31" s="66">
        <f t="shared" si="5"/>
        <v>1</v>
      </c>
      <c r="P31" s="65">
        <f>VLOOKUP($A31,'Return Data'!$B$7:$R$2843,11,0)</f>
        <v>3.0939999999999999</v>
      </c>
      <c r="Q31" s="66">
        <f t="shared" si="8"/>
        <v>2</v>
      </c>
      <c r="R31" s="65">
        <f>VLOOKUP($A31,'Return Data'!$B$7:$R$2843,12,0)</f>
        <v>3.0558000000000001</v>
      </c>
      <c r="S31" s="66">
        <f t="shared" si="9"/>
        <v>5</v>
      </c>
      <c r="T31" s="65">
        <f>VLOOKUP($A31,'Return Data'!$B$7:$R$2843,13,0)</f>
        <v>3.0546000000000002</v>
      </c>
      <c r="U31" s="66">
        <f t="shared" si="10"/>
        <v>5</v>
      </c>
      <c r="V31" s="65"/>
      <c r="W31" s="66"/>
      <c r="X31" s="65"/>
      <c r="Y31" s="66"/>
      <c r="Z31" s="65">
        <f>VLOOKUP($A31,'Return Data'!$B$7:$R$2843,16,0)</f>
        <v>3.6713</v>
      </c>
      <c r="AA31" s="67">
        <f t="shared" si="7"/>
        <v>21</v>
      </c>
    </row>
    <row r="32" spans="1:27" x14ac:dyDescent="0.3">
      <c r="A32" s="63" t="s">
        <v>1332</v>
      </c>
      <c r="B32" s="64">
        <f>VLOOKUP($A32,'Return Data'!$B$7:$R$2843,3,0)</f>
        <v>44367</v>
      </c>
      <c r="C32" s="65">
        <f>VLOOKUP($A32,'Return Data'!$B$7:$R$2843,4,0)</f>
        <v>3342.2305000000001</v>
      </c>
      <c r="D32" s="65">
        <f>VLOOKUP($A32,'Return Data'!$B$7:$R$2843,5,0)</f>
        <v>3.1837</v>
      </c>
      <c r="E32" s="66">
        <f t="shared" si="0"/>
        <v>5</v>
      </c>
      <c r="F32" s="65">
        <f>VLOOKUP($A32,'Return Data'!$B$7:$R$2843,6,0)</f>
        <v>3.1701000000000001</v>
      </c>
      <c r="G32" s="66">
        <f t="shared" si="1"/>
        <v>6</v>
      </c>
      <c r="H32" s="65">
        <f>VLOOKUP($A32,'Return Data'!$B$7:$R$2843,7,0)</f>
        <v>3.1467999999999998</v>
      </c>
      <c r="I32" s="66">
        <f t="shared" si="2"/>
        <v>5</v>
      </c>
      <c r="J32" s="65">
        <f>VLOOKUP($A32,'Return Data'!$B$7:$R$2843,8,0)</f>
        <v>3.1208</v>
      </c>
      <c r="K32" s="66">
        <f t="shared" si="3"/>
        <v>8</v>
      </c>
      <c r="L32" s="65">
        <f>VLOOKUP($A32,'Return Data'!$B$7:$R$2843,9,0)</f>
        <v>3.1288999999999998</v>
      </c>
      <c r="M32" s="66">
        <f t="shared" si="4"/>
        <v>8</v>
      </c>
      <c r="N32" s="65">
        <f>VLOOKUP($A32,'Return Data'!$B$7:$R$2843,10,0)</f>
        <v>3.1126999999999998</v>
      </c>
      <c r="O32" s="66">
        <f t="shared" si="5"/>
        <v>10</v>
      </c>
      <c r="P32" s="65">
        <f>VLOOKUP($A32,'Return Data'!$B$7:$R$2843,11,0)</f>
        <v>3.0419999999999998</v>
      </c>
      <c r="Q32" s="66">
        <f t="shared" si="8"/>
        <v>12</v>
      </c>
      <c r="R32" s="65">
        <f>VLOOKUP($A32,'Return Data'!$B$7:$R$2843,12,0)</f>
        <v>2.9994999999999998</v>
      </c>
      <c r="S32" s="66">
        <f t="shared" si="9"/>
        <v>13</v>
      </c>
      <c r="T32" s="65">
        <f>VLOOKUP($A32,'Return Data'!$B$7:$R$2843,13,0)</f>
        <v>3.0019999999999998</v>
      </c>
      <c r="U32" s="66">
        <f t="shared" si="10"/>
        <v>10</v>
      </c>
      <c r="V32" s="65">
        <f>VLOOKUP($A32,'Return Data'!$B$7:$R$2843,17,0)</f>
        <v>3.7288000000000001</v>
      </c>
      <c r="W32" s="66">
        <f t="shared" si="11"/>
        <v>2</v>
      </c>
      <c r="X32" s="65">
        <f>VLOOKUP($A32,'Return Data'!$B$7:$R$2843,14,0)</f>
        <v>4.5598000000000001</v>
      </c>
      <c r="Y32" s="66">
        <f t="shared" si="12"/>
        <v>2</v>
      </c>
      <c r="Z32" s="65">
        <f>VLOOKUP($A32,'Return Data'!$B$7:$R$2843,16,0)</f>
        <v>6.6467000000000001</v>
      </c>
      <c r="AA32" s="67">
        <f t="shared" si="7"/>
        <v>2</v>
      </c>
    </row>
    <row r="33" spans="1:27" x14ac:dyDescent="0.3">
      <c r="A33" s="63" t="s">
        <v>1334</v>
      </c>
      <c r="B33" s="64">
        <f>VLOOKUP($A33,'Return Data'!$B$7:$R$2843,3,0)</f>
        <v>44367</v>
      </c>
      <c r="C33" s="65">
        <f>VLOOKUP($A33,'Return Data'!$B$7:$R$2843,4,0)</f>
        <v>1099.4147</v>
      </c>
      <c r="D33" s="65">
        <f>VLOOKUP($A33,'Return Data'!$B$7:$R$2843,5,0)</f>
        <v>3.0911</v>
      </c>
      <c r="E33" s="66">
        <f t="shared" si="0"/>
        <v>25</v>
      </c>
      <c r="F33" s="65">
        <f>VLOOKUP($A33,'Return Data'!$B$7:$R$2843,6,0)</f>
        <v>3.0684</v>
      </c>
      <c r="G33" s="66">
        <f t="shared" si="1"/>
        <v>27</v>
      </c>
      <c r="H33" s="65">
        <f>VLOOKUP($A33,'Return Data'!$B$7:$R$2843,7,0)</f>
        <v>3.0228999999999999</v>
      </c>
      <c r="I33" s="66">
        <f t="shared" si="2"/>
        <v>28</v>
      </c>
      <c r="J33" s="65">
        <f>VLOOKUP($A33,'Return Data'!$B$7:$R$2843,8,0)</f>
        <v>3.0121000000000002</v>
      </c>
      <c r="K33" s="66">
        <f t="shared" si="3"/>
        <v>28</v>
      </c>
      <c r="L33" s="65">
        <f>VLOOKUP($A33,'Return Data'!$B$7:$R$2843,9,0)</f>
        <v>3.0261999999999998</v>
      </c>
      <c r="M33" s="66">
        <f t="shared" si="4"/>
        <v>28</v>
      </c>
      <c r="N33" s="65">
        <f>VLOOKUP($A33,'Return Data'!$B$7:$R$2843,10,0)</f>
        <v>3.0171000000000001</v>
      </c>
      <c r="O33" s="66">
        <f t="shared" si="5"/>
        <v>28</v>
      </c>
      <c r="P33" s="65">
        <f>VLOOKUP($A33,'Return Data'!$B$7:$R$2843,11,0)</f>
        <v>2.9706999999999999</v>
      </c>
      <c r="Q33" s="66">
        <f t="shared" si="8"/>
        <v>28</v>
      </c>
      <c r="R33" s="65">
        <f>VLOOKUP($A33,'Return Data'!$B$7:$R$2843,12,0)</f>
        <v>2.9371999999999998</v>
      </c>
      <c r="S33" s="66">
        <f t="shared" si="9"/>
        <v>28</v>
      </c>
      <c r="T33" s="65">
        <f>VLOOKUP($A33,'Return Data'!$B$7:$R$2843,13,0)</f>
        <v>2.9355000000000002</v>
      </c>
      <c r="U33" s="66">
        <f t="shared" si="10"/>
        <v>24</v>
      </c>
      <c r="V33" s="65"/>
      <c r="W33" s="66"/>
      <c r="X33" s="65"/>
      <c r="Y33" s="66"/>
      <c r="Z33" s="65">
        <f>VLOOKUP($A33,'Return Data'!$B$7:$R$2843,16,0)</f>
        <v>4.2930000000000001</v>
      </c>
      <c r="AA33" s="67">
        <f t="shared" si="7"/>
        <v>6</v>
      </c>
    </row>
    <row r="34" spans="1:27" x14ac:dyDescent="0.3">
      <c r="A34" s="63" t="s">
        <v>1336</v>
      </c>
      <c r="B34" s="64">
        <f>VLOOKUP($A34,'Return Data'!$B$7:$R$2843,3,0)</f>
        <v>44367</v>
      </c>
      <c r="C34" s="65">
        <f>VLOOKUP($A34,'Return Data'!$B$7:$R$2843,4,0)</f>
        <v>1090.9683</v>
      </c>
      <c r="D34" s="65">
        <f>VLOOKUP($A34,'Return Data'!$B$7:$R$2843,5,0)</f>
        <v>3.1084000000000001</v>
      </c>
      <c r="E34" s="66">
        <f t="shared" si="0"/>
        <v>22</v>
      </c>
      <c r="F34" s="65">
        <f>VLOOKUP($A34,'Return Data'!$B$7:$R$2843,6,0)</f>
        <v>3.1078000000000001</v>
      </c>
      <c r="G34" s="66">
        <f t="shared" si="1"/>
        <v>20</v>
      </c>
      <c r="H34" s="65">
        <f>VLOOKUP($A34,'Return Data'!$B$7:$R$2843,7,0)</f>
        <v>3.0998999999999999</v>
      </c>
      <c r="I34" s="66">
        <f t="shared" si="2"/>
        <v>19</v>
      </c>
      <c r="J34" s="65">
        <f>VLOOKUP($A34,'Return Data'!$B$7:$R$2843,8,0)</f>
        <v>3.0777999999999999</v>
      </c>
      <c r="K34" s="66">
        <f t="shared" si="3"/>
        <v>18</v>
      </c>
      <c r="L34" s="65">
        <f>VLOOKUP($A34,'Return Data'!$B$7:$R$2843,9,0)</f>
        <v>3.0928</v>
      </c>
      <c r="M34" s="66">
        <f t="shared" si="4"/>
        <v>17</v>
      </c>
      <c r="N34" s="65">
        <f>VLOOKUP($A34,'Return Data'!$B$7:$R$2843,10,0)</f>
        <v>3.0823</v>
      </c>
      <c r="O34" s="66">
        <f t="shared" si="5"/>
        <v>15</v>
      </c>
      <c r="P34" s="65">
        <f>VLOOKUP($A34,'Return Data'!$B$7:$R$2843,11,0)</f>
        <v>3.0249999999999999</v>
      </c>
      <c r="Q34" s="66">
        <f t="shared" si="8"/>
        <v>15</v>
      </c>
      <c r="R34" s="65">
        <f>VLOOKUP($A34,'Return Data'!$B$7:$R$2843,12,0)</f>
        <v>2.9937999999999998</v>
      </c>
      <c r="S34" s="66">
        <f t="shared" si="9"/>
        <v>15</v>
      </c>
      <c r="T34" s="65">
        <f>VLOOKUP($A34,'Return Data'!$B$7:$R$2843,13,0)</f>
        <v>2.9988999999999999</v>
      </c>
      <c r="U34" s="66">
        <f t="shared" si="10"/>
        <v>12</v>
      </c>
      <c r="V34" s="65"/>
      <c r="W34" s="66"/>
      <c r="X34" s="65"/>
      <c r="Y34" s="66"/>
      <c r="Z34" s="65">
        <f>VLOOKUP($A34,'Return Data'!$B$7:$R$2843,16,0)</f>
        <v>3.9559000000000002</v>
      </c>
      <c r="AA34" s="67">
        <f t="shared" si="7"/>
        <v>13</v>
      </c>
    </row>
    <row r="35" spans="1:27" x14ac:dyDescent="0.3">
      <c r="A35" s="63" t="s">
        <v>1338</v>
      </c>
      <c r="B35" s="64">
        <f>VLOOKUP($A35,'Return Data'!$B$7:$R$2843,3,0)</f>
        <v>44367</v>
      </c>
      <c r="C35" s="65">
        <f>VLOOKUP($A35,'Return Data'!$B$7:$R$2843,4,0)</f>
        <v>1088.9322</v>
      </c>
      <c r="D35" s="65">
        <f>VLOOKUP($A35,'Return Data'!$B$7:$R$2843,5,0)</f>
        <v>3.2349000000000001</v>
      </c>
      <c r="E35" s="66">
        <f t="shared" si="0"/>
        <v>3</v>
      </c>
      <c r="F35" s="65">
        <f>VLOOKUP($A35,'Return Data'!$B$7:$R$2843,6,0)</f>
        <v>3.1884999999999999</v>
      </c>
      <c r="G35" s="66">
        <f t="shared" si="1"/>
        <v>3</v>
      </c>
      <c r="H35" s="65">
        <f>VLOOKUP($A35,'Return Data'!$B$7:$R$2843,7,0)</f>
        <v>3.1023999999999998</v>
      </c>
      <c r="I35" s="66">
        <f t="shared" si="2"/>
        <v>17</v>
      </c>
      <c r="J35" s="65">
        <f>VLOOKUP($A35,'Return Data'!$B$7:$R$2843,8,0)</f>
        <v>3.0411000000000001</v>
      </c>
      <c r="K35" s="66">
        <f t="shared" si="3"/>
        <v>27</v>
      </c>
      <c r="L35" s="65">
        <f>VLOOKUP($A35,'Return Data'!$B$7:$R$2843,9,0)</f>
        <v>3.085</v>
      </c>
      <c r="M35" s="66">
        <f t="shared" si="4"/>
        <v>20</v>
      </c>
      <c r="N35" s="65">
        <f>VLOOKUP($A35,'Return Data'!$B$7:$R$2843,10,0)</f>
        <v>3.0539000000000001</v>
      </c>
      <c r="O35" s="66">
        <f t="shared" si="5"/>
        <v>25</v>
      </c>
      <c r="P35" s="65">
        <f>VLOOKUP($A35,'Return Data'!$B$7:$R$2843,11,0)</f>
        <v>3.0078</v>
      </c>
      <c r="Q35" s="66">
        <f t="shared" si="8"/>
        <v>21</v>
      </c>
      <c r="R35" s="65">
        <f>VLOOKUP($A35,'Return Data'!$B$7:$R$2843,12,0)</f>
        <v>2.9676</v>
      </c>
      <c r="S35" s="66">
        <f t="shared" si="9"/>
        <v>23</v>
      </c>
      <c r="T35" s="65">
        <f>VLOOKUP($A35,'Return Data'!$B$7:$R$2843,13,0)</f>
        <v>2.9710999999999999</v>
      </c>
      <c r="U35" s="66">
        <f t="shared" si="10"/>
        <v>19</v>
      </c>
      <c r="V35" s="65"/>
      <c r="W35" s="66"/>
      <c r="X35" s="65"/>
      <c r="Y35" s="66"/>
      <c r="Z35" s="65">
        <f>VLOOKUP($A35,'Return Data'!$B$7:$R$2843,16,0)</f>
        <v>3.8769999999999998</v>
      </c>
      <c r="AA35" s="67">
        <f t="shared" si="7"/>
        <v>16</v>
      </c>
    </row>
    <row r="36" spans="1:27" x14ac:dyDescent="0.3">
      <c r="A36" s="63" t="s">
        <v>1340</v>
      </c>
      <c r="B36" s="64">
        <f>VLOOKUP($A36,'Return Data'!$B$7:$R$2843,3,0)</f>
        <v>44367</v>
      </c>
      <c r="C36" s="65">
        <f>VLOOKUP($A36,'Return Data'!$B$7:$R$2843,4,0)</f>
        <v>2812.9216000000001</v>
      </c>
      <c r="D36" s="65">
        <f>VLOOKUP($A36,'Return Data'!$B$7:$R$2843,5,0)</f>
        <v>3.1625000000000001</v>
      </c>
      <c r="E36" s="66">
        <f t="shared" si="0"/>
        <v>7</v>
      </c>
      <c r="F36" s="65">
        <f>VLOOKUP($A36,'Return Data'!$B$7:$R$2843,6,0)</f>
        <v>3.1596000000000002</v>
      </c>
      <c r="G36" s="66">
        <f t="shared" si="1"/>
        <v>7</v>
      </c>
      <c r="H36" s="65">
        <f>VLOOKUP($A36,'Return Data'!$B$7:$R$2843,7,0)</f>
        <v>3.1324000000000001</v>
      </c>
      <c r="I36" s="66">
        <f t="shared" si="2"/>
        <v>8</v>
      </c>
      <c r="J36" s="65">
        <f>VLOOKUP($A36,'Return Data'!$B$7:$R$2843,8,0)</f>
        <v>3.1168999999999998</v>
      </c>
      <c r="K36" s="66">
        <f t="shared" si="3"/>
        <v>9</v>
      </c>
      <c r="L36" s="65">
        <f>VLOOKUP($A36,'Return Data'!$B$7:$R$2843,9,0)</f>
        <v>3.1364999999999998</v>
      </c>
      <c r="M36" s="66">
        <f t="shared" si="4"/>
        <v>7</v>
      </c>
      <c r="N36" s="65">
        <f>VLOOKUP($A36,'Return Data'!$B$7:$R$2843,10,0)</f>
        <v>3.1070000000000002</v>
      </c>
      <c r="O36" s="66">
        <f t="shared" si="5"/>
        <v>11</v>
      </c>
      <c r="P36" s="65">
        <f>VLOOKUP($A36,'Return Data'!$B$7:$R$2843,11,0)</f>
        <v>3.0543999999999998</v>
      </c>
      <c r="Q36" s="66">
        <f t="shared" si="8"/>
        <v>8</v>
      </c>
      <c r="R36" s="65">
        <f>VLOOKUP($A36,'Return Data'!$B$7:$R$2843,12,0)</f>
        <v>3.0219</v>
      </c>
      <c r="S36" s="66">
        <f t="shared" si="9"/>
        <v>9</v>
      </c>
      <c r="T36" s="65">
        <f>VLOOKUP($A36,'Return Data'!$B$7:$R$2843,13,0)</f>
        <v>3.0335999999999999</v>
      </c>
      <c r="U36" s="66">
        <f t="shared" si="10"/>
        <v>7</v>
      </c>
      <c r="V36" s="65">
        <f>VLOOKUP($A36,'Return Data'!$B$7:$R$2843,17,0)</f>
        <v>3.7635000000000001</v>
      </c>
      <c r="W36" s="66">
        <f t="shared" si="11"/>
        <v>1</v>
      </c>
      <c r="X36" s="65">
        <f>VLOOKUP($A36,'Return Data'!$B$7:$R$2843,14,0)</f>
        <v>4.5982000000000003</v>
      </c>
      <c r="Y36" s="66">
        <f t="shared" si="12"/>
        <v>1</v>
      </c>
      <c r="Z36" s="65">
        <f>VLOOKUP($A36,'Return Data'!$B$7:$R$2843,16,0)</f>
        <v>6.0728</v>
      </c>
      <c r="AA36" s="67">
        <f t="shared" si="7"/>
        <v>3</v>
      </c>
    </row>
    <row r="37" spans="1:27" x14ac:dyDescent="0.3">
      <c r="A37" s="63" t="s">
        <v>1342</v>
      </c>
      <c r="B37" s="64">
        <f>VLOOKUP($A37,'Return Data'!$B$7:$R$2843,3,0)</f>
        <v>44367</v>
      </c>
      <c r="C37" s="65">
        <f>VLOOKUP($A37,'Return Data'!$B$7:$R$2843,4,0)</f>
        <v>1065.4101000000001</v>
      </c>
      <c r="D37" s="65">
        <f>VLOOKUP($A37,'Return Data'!$B$7:$R$2843,5,0)</f>
        <v>2.9348000000000001</v>
      </c>
      <c r="E37" s="66">
        <f t="shared" si="0"/>
        <v>30</v>
      </c>
      <c r="F37" s="65">
        <f>VLOOKUP($A37,'Return Data'!$B$7:$R$2843,6,0)</f>
        <v>2.9367000000000001</v>
      </c>
      <c r="G37" s="66">
        <f t="shared" si="1"/>
        <v>30</v>
      </c>
      <c r="H37" s="65">
        <f>VLOOKUP($A37,'Return Data'!$B$7:$R$2843,7,0)</f>
        <v>2.9039000000000001</v>
      </c>
      <c r="I37" s="66">
        <f t="shared" si="2"/>
        <v>30</v>
      </c>
      <c r="J37" s="65">
        <f>VLOOKUP($A37,'Return Data'!$B$7:$R$2843,8,0)</f>
        <v>3.8653</v>
      </c>
      <c r="K37" s="66">
        <f t="shared" si="3"/>
        <v>1</v>
      </c>
      <c r="L37" s="65">
        <f>VLOOKUP($A37,'Return Data'!$B$7:$R$2843,9,0)</f>
        <v>3.3368000000000002</v>
      </c>
      <c r="M37" s="66">
        <f t="shared" si="4"/>
        <v>1</v>
      </c>
      <c r="N37" s="65">
        <f>VLOOKUP($A37,'Return Data'!$B$7:$R$2843,10,0)</f>
        <v>3.1015999999999999</v>
      </c>
      <c r="O37" s="66">
        <f t="shared" si="5"/>
        <v>12</v>
      </c>
      <c r="P37" s="65">
        <f>VLOOKUP($A37,'Return Data'!$B$7:$R$2843,11,0)</f>
        <v>3.0011000000000001</v>
      </c>
      <c r="Q37" s="66">
        <f t="shared" si="8"/>
        <v>23</v>
      </c>
      <c r="R37" s="65">
        <f>VLOOKUP($A37,'Return Data'!$B$7:$R$2843,12,0)</f>
        <v>2.9445000000000001</v>
      </c>
      <c r="S37" s="66">
        <f t="shared" si="9"/>
        <v>27</v>
      </c>
      <c r="T37" s="65">
        <f>VLOOKUP($A37,'Return Data'!$B$7:$R$2843,13,0)</f>
        <v>2.9308999999999998</v>
      </c>
      <c r="U37" s="66">
        <f t="shared" si="10"/>
        <v>25</v>
      </c>
      <c r="V37" s="65"/>
      <c r="W37" s="66"/>
      <c r="X37" s="65"/>
      <c r="Y37" s="66"/>
      <c r="Z37" s="65">
        <f>VLOOKUP($A37,'Return Data'!$B$7:$R$2843,16,0)</f>
        <v>3.528</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3.1446499999999995</v>
      </c>
      <c r="E39" s="74"/>
      <c r="F39" s="75">
        <f>AVERAGE(F8:F37)</f>
        <v>3.1374100000000009</v>
      </c>
      <c r="G39" s="74"/>
      <c r="H39" s="75">
        <f>AVERAGE(H8:H37)</f>
        <v>3.1078766666666668</v>
      </c>
      <c r="I39" s="74"/>
      <c r="J39" s="75">
        <f>AVERAGE(J8:J37)</f>
        <v>3.1162133333333335</v>
      </c>
      <c r="K39" s="74"/>
      <c r="L39" s="75">
        <f>AVERAGE(L8:L37)</f>
        <v>3.1087333333333325</v>
      </c>
      <c r="M39" s="74"/>
      <c r="N39" s="75">
        <f>AVERAGE(N8:N37)</f>
        <v>3.0874766666666669</v>
      </c>
      <c r="O39" s="74"/>
      <c r="P39" s="75">
        <f>AVERAGE(P8:P37)</f>
        <v>3.0304733333333331</v>
      </c>
      <c r="Q39" s="74"/>
      <c r="R39" s="75">
        <f>AVERAGE(R8:R37)</f>
        <v>2.9965966666666666</v>
      </c>
      <c r="S39" s="74"/>
      <c r="T39" s="75">
        <f>AVERAGE(T8:T37)</f>
        <v>2.9954037037037042</v>
      </c>
      <c r="U39" s="74"/>
      <c r="V39" s="75">
        <f>AVERAGE(V8:V37)</f>
        <v>3.6667200000000002</v>
      </c>
      <c r="W39" s="74"/>
      <c r="X39" s="75">
        <f>AVERAGE(X8:X37)</f>
        <v>4.4502500000000005</v>
      </c>
      <c r="Y39" s="74"/>
      <c r="Z39" s="75">
        <f>AVERAGE(Z8:Z37)</f>
        <v>4.1532800000000014</v>
      </c>
      <c r="AA39" s="76"/>
    </row>
    <row r="40" spans="1:27" x14ac:dyDescent="0.3">
      <c r="A40" s="73" t="s">
        <v>28</v>
      </c>
      <c r="B40" s="74"/>
      <c r="C40" s="74"/>
      <c r="D40" s="75">
        <f>MIN(D8:D37)</f>
        <v>2.9348000000000001</v>
      </c>
      <c r="E40" s="74"/>
      <c r="F40" s="75">
        <f>MIN(F8:F37)</f>
        <v>2.9367000000000001</v>
      </c>
      <c r="G40" s="74"/>
      <c r="H40" s="75">
        <f>MIN(H8:H37)</f>
        <v>2.9039000000000001</v>
      </c>
      <c r="I40" s="74"/>
      <c r="J40" s="75">
        <f>MIN(J8:J37)</f>
        <v>3.0030999999999999</v>
      </c>
      <c r="K40" s="74"/>
      <c r="L40" s="75">
        <f>MIN(L8:L37)</f>
        <v>3.0066000000000002</v>
      </c>
      <c r="M40" s="74"/>
      <c r="N40" s="75">
        <f>MIN(N8:N37)</f>
        <v>2.9923999999999999</v>
      </c>
      <c r="O40" s="74"/>
      <c r="P40" s="75">
        <f>MIN(P8:P37)</f>
        <v>2.9424999999999999</v>
      </c>
      <c r="Q40" s="74"/>
      <c r="R40" s="75">
        <f>MIN(R8:R37)</f>
        <v>2.9064000000000001</v>
      </c>
      <c r="S40" s="74"/>
      <c r="T40" s="75">
        <f>MIN(T8:T37)</f>
        <v>2.9159999999999999</v>
      </c>
      <c r="U40" s="74"/>
      <c r="V40" s="75">
        <f>MIN(V8:V37)</f>
        <v>3.4630999999999998</v>
      </c>
      <c r="W40" s="74"/>
      <c r="X40" s="75">
        <f>MIN(X8:X37)</f>
        <v>4.1397000000000004</v>
      </c>
      <c r="Y40" s="74"/>
      <c r="Z40" s="75">
        <f>MIN(Z8:Z37)</f>
        <v>3.2052999999999998</v>
      </c>
      <c r="AA40" s="76"/>
    </row>
    <row r="41" spans="1:27" ht="15" thickBot="1" x14ac:dyDescent="0.35">
      <c r="A41" s="77" t="s">
        <v>29</v>
      </c>
      <c r="B41" s="78"/>
      <c r="C41" s="78"/>
      <c r="D41" s="79">
        <f>MAX(D8:D37)</f>
        <v>3.5771000000000002</v>
      </c>
      <c r="E41" s="78"/>
      <c r="F41" s="79">
        <f>MAX(F8:F37)</f>
        <v>3.5766</v>
      </c>
      <c r="G41" s="78"/>
      <c r="H41" s="79">
        <f>MAX(H8:H37)</f>
        <v>3.4201000000000001</v>
      </c>
      <c r="I41" s="78"/>
      <c r="J41" s="79">
        <f>MAX(J8:J37)</f>
        <v>3.8653</v>
      </c>
      <c r="K41" s="78"/>
      <c r="L41" s="79">
        <f>MAX(L8:L37)</f>
        <v>3.3368000000000002</v>
      </c>
      <c r="M41" s="78"/>
      <c r="N41" s="79">
        <f>MAX(N8:N37)</f>
        <v>3.1802999999999999</v>
      </c>
      <c r="O41" s="78"/>
      <c r="P41" s="79">
        <f>MAX(P8:P37)</f>
        <v>3.0958999999999999</v>
      </c>
      <c r="Q41" s="78"/>
      <c r="R41" s="79">
        <f>MAX(R8:R37)</f>
        <v>3.0832999999999999</v>
      </c>
      <c r="S41" s="78"/>
      <c r="T41" s="79">
        <f>MAX(T8:T37)</f>
        <v>3.0859000000000001</v>
      </c>
      <c r="U41" s="78"/>
      <c r="V41" s="79">
        <f>MAX(V8:V37)</f>
        <v>3.7635000000000001</v>
      </c>
      <c r="W41" s="78"/>
      <c r="X41" s="79">
        <f>MAX(X8:X37)</f>
        <v>4.5982000000000003</v>
      </c>
      <c r="Y41" s="78"/>
      <c r="Z41" s="79">
        <f>MAX(Z8:Z37)</f>
        <v>6.6803999999999997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44365</v>
      </c>
      <c r="C8" s="65">
        <f>VLOOKUP($A8,'Return Data'!$B$7:$R$2843,4,0)</f>
        <v>558.51869999999997</v>
      </c>
      <c r="D8" s="65">
        <f>VLOOKUP($A8,'Return Data'!$B$7:$R$2843,5,0)</f>
        <v>5.2157999999999998</v>
      </c>
      <c r="E8" s="66">
        <f t="shared" ref="E8:E33" si="0">RANK(D8,D$8:D$33,0)</f>
        <v>17</v>
      </c>
      <c r="F8" s="65">
        <f>VLOOKUP($A8,'Return Data'!$B$7:$R$2843,6,0)</f>
        <v>-3.1665000000000001</v>
      </c>
      <c r="G8" s="66">
        <f t="shared" ref="G8:G33" si="1">RANK(F8,F$8:F$33,0)</f>
        <v>17</v>
      </c>
      <c r="H8" s="65">
        <f>VLOOKUP($A8,'Return Data'!$B$7:$R$2843,7,0)</f>
        <v>-0.3911</v>
      </c>
      <c r="I8" s="66">
        <f t="shared" ref="I8:I33" si="2">RANK(H8,H$8:H$33,0)</f>
        <v>13</v>
      </c>
      <c r="J8" s="65">
        <f>VLOOKUP($A8,'Return Data'!$B$7:$R$2843,8,0)</f>
        <v>4.0206</v>
      </c>
      <c r="K8" s="66">
        <f t="shared" ref="K8:K33" si="3">RANK(J8,J$8:J$33,0)</f>
        <v>5</v>
      </c>
      <c r="L8" s="65">
        <f>VLOOKUP($A8,'Return Data'!$B$7:$R$2843,9,0)</f>
        <v>4.7826000000000004</v>
      </c>
      <c r="M8" s="66">
        <f t="shared" ref="M8:M33" si="4">RANK(L8,L$8:L$33,0)</f>
        <v>5</v>
      </c>
      <c r="N8" s="65">
        <f>VLOOKUP($A8,'Return Data'!$B$7:$R$2843,10,0)</f>
        <v>6.2443</v>
      </c>
      <c r="O8" s="66">
        <f t="shared" ref="O8:O33" si="5">RANK(N8,N$8:N$33,0)</f>
        <v>5</v>
      </c>
      <c r="P8" s="65">
        <f>VLOOKUP($A8,'Return Data'!$B$7:$R$2843,11,0)</f>
        <v>4.3951000000000002</v>
      </c>
      <c r="Q8" s="66">
        <f t="shared" ref="Q8:Q33" si="6">RANK(P8,P$8:P$33,0)</f>
        <v>7</v>
      </c>
      <c r="R8" s="65">
        <f>VLOOKUP($A8,'Return Data'!$B$7:$R$2843,12,0)</f>
        <v>5.3033000000000001</v>
      </c>
      <c r="S8" s="66">
        <f t="shared" ref="S8:S33" si="7">RANK(R8,R$8:R$33,0)</f>
        <v>6</v>
      </c>
      <c r="T8" s="65">
        <f>VLOOKUP($A8,'Return Data'!$B$7:$R$2843,13,0)</f>
        <v>6.1238999999999999</v>
      </c>
      <c r="U8" s="66">
        <f t="shared" ref="U8:U33" si="8">RANK(T8,T$8:T$33,0)</f>
        <v>12</v>
      </c>
      <c r="V8" s="65">
        <f>VLOOKUP($A8,'Return Data'!$B$7:$R$2843,17,0)</f>
        <v>7.7061000000000002</v>
      </c>
      <c r="W8" s="66">
        <f t="shared" ref="W8:W31" si="9">RANK(V8,V$8:V$33,0)</f>
        <v>7</v>
      </c>
      <c r="X8" s="65">
        <f>VLOOKUP($A8,'Return Data'!$B$7:$R$2843,14,0)</f>
        <v>8.1562000000000001</v>
      </c>
      <c r="Y8" s="66">
        <f t="shared" ref="Y8:Y31" si="10">RANK(X8,X$8:X$33,0)</f>
        <v>1</v>
      </c>
      <c r="Z8" s="65">
        <f>VLOOKUP($A8,'Return Data'!$B$7:$R$2843,16,0)</f>
        <v>8.6148000000000007</v>
      </c>
      <c r="AA8" s="67">
        <f t="shared" ref="AA8:AA33" si="11">RANK(Z8,Z$8:Z$33,0)</f>
        <v>1</v>
      </c>
    </row>
    <row r="9" spans="1:27" x14ac:dyDescent="0.3">
      <c r="A9" s="63" t="s">
        <v>1016</v>
      </c>
      <c r="B9" s="64">
        <f>VLOOKUP($A9,'Return Data'!$B$7:$R$2843,3,0)</f>
        <v>44365</v>
      </c>
      <c r="C9" s="65">
        <f>VLOOKUP($A9,'Return Data'!$B$7:$R$2843,4,0)</f>
        <v>2507.3224</v>
      </c>
      <c r="D9" s="65">
        <f>VLOOKUP($A9,'Return Data'!$B$7:$R$2843,5,0)</f>
        <v>3.9935</v>
      </c>
      <c r="E9" s="66">
        <f t="shared" si="0"/>
        <v>21</v>
      </c>
      <c r="F9" s="65">
        <f>VLOOKUP($A9,'Return Data'!$B$7:$R$2843,6,0)</f>
        <v>-3.1711999999999998</v>
      </c>
      <c r="G9" s="66">
        <f t="shared" si="1"/>
        <v>18</v>
      </c>
      <c r="H9" s="65">
        <f>VLOOKUP($A9,'Return Data'!$B$7:$R$2843,7,0)</f>
        <v>-0.78890000000000005</v>
      </c>
      <c r="I9" s="66">
        <f t="shared" si="2"/>
        <v>17</v>
      </c>
      <c r="J9" s="65">
        <f>VLOOKUP($A9,'Return Data'!$B$7:$R$2843,8,0)</f>
        <v>3.3774000000000002</v>
      </c>
      <c r="K9" s="66">
        <f t="shared" si="3"/>
        <v>10</v>
      </c>
      <c r="L9" s="65">
        <f>VLOOKUP($A9,'Return Data'!$B$7:$R$2843,9,0)</f>
        <v>3.8673999999999999</v>
      </c>
      <c r="M9" s="66">
        <f t="shared" si="4"/>
        <v>12</v>
      </c>
      <c r="N9" s="65">
        <f>VLOOKUP($A9,'Return Data'!$B$7:$R$2843,10,0)</f>
        <v>5.2988999999999997</v>
      </c>
      <c r="O9" s="66">
        <f t="shared" si="5"/>
        <v>12</v>
      </c>
      <c r="P9" s="65">
        <f>VLOOKUP($A9,'Return Data'!$B$7:$R$2843,11,0)</f>
        <v>4.1007999999999996</v>
      </c>
      <c r="Q9" s="66">
        <f t="shared" si="6"/>
        <v>11</v>
      </c>
      <c r="R9" s="65">
        <f>VLOOKUP($A9,'Return Data'!$B$7:$R$2843,12,0)</f>
        <v>4.7541000000000002</v>
      </c>
      <c r="S9" s="66">
        <f t="shared" si="7"/>
        <v>12</v>
      </c>
      <c r="T9" s="65">
        <f>VLOOKUP($A9,'Return Data'!$B$7:$R$2843,13,0)</f>
        <v>5.3609</v>
      </c>
      <c r="U9" s="66">
        <f t="shared" si="8"/>
        <v>15</v>
      </c>
      <c r="V9" s="65">
        <f>VLOOKUP($A9,'Return Data'!$B$7:$R$2843,17,0)</f>
        <v>7.1055999999999999</v>
      </c>
      <c r="W9" s="66">
        <f t="shared" si="9"/>
        <v>10</v>
      </c>
      <c r="X9" s="65">
        <f>VLOOKUP($A9,'Return Data'!$B$7:$R$2843,14,0)</f>
        <v>7.7267000000000001</v>
      </c>
      <c r="Y9" s="66">
        <f t="shared" si="10"/>
        <v>5</v>
      </c>
      <c r="Z9" s="65">
        <f>VLOOKUP($A9,'Return Data'!$B$7:$R$2843,16,0)</f>
        <v>8.2885000000000009</v>
      </c>
      <c r="AA9" s="67">
        <f t="shared" si="11"/>
        <v>4</v>
      </c>
    </row>
    <row r="10" spans="1:27" x14ac:dyDescent="0.3">
      <c r="A10" s="63" t="s">
        <v>1019</v>
      </c>
      <c r="B10" s="64">
        <f>VLOOKUP($A10,'Return Data'!$B$7:$R$2843,3,0)</f>
        <v>44365</v>
      </c>
      <c r="C10" s="65">
        <f>VLOOKUP($A10,'Return Data'!$B$7:$R$2843,4,0)</f>
        <v>1607.9489000000001</v>
      </c>
      <c r="D10" s="65">
        <f>VLOOKUP($A10,'Return Data'!$B$7:$R$2843,5,0)</f>
        <v>1.3802000000000001</v>
      </c>
      <c r="E10" s="66">
        <f t="shared" si="0"/>
        <v>24</v>
      </c>
      <c r="F10" s="65">
        <f>VLOOKUP($A10,'Return Data'!$B$7:$R$2843,6,0)</f>
        <v>-2.3679000000000001</v>
      </c>
      <c r="G10" s="66">
        <f t="shared" si="1"/>
        <v>12</v>
      </c>
      <c r="H10" s="65">
        <f>VLOOKUP($A10,'Return Data'!$B$7:$R$2843,7,0)</f>
        <v>-1.0209999999999999</v>
      </c>
      <c r="I10" s="66">
        <f t="shared" si="2"/>
        <v>21</v>
      </c>
      <c r="J10" s="65">
        <f>VLOOKUP($A10,'Return Data'!$B$7:$R$2843,8,0)</f>
        <v>3.0634000000000001</v>
      </c>
      <c r="K10" s="66">
        <f t="shared" si="3"/>
        <v>13</v>
      </c>
      <c r="L10" s="65">
        <f>VLOOKUP($A10,'Return Data'!$B$7:$R$2843,9,0)</f>
        <v>3.2761</v>
      </c>
      <c r="M10" s="66">
        <f t="shared" si="4"/>
        <v>17</v>
      </c>
      <c r="N10" s="65">
        <f>VLOOKUP($A10,'Return Data'!$B$7:$R$2843,10,0)</f>
        <v>6.1509</v>
      </c>
      <c r="O10" s="66">
        <f t="shared" si="5"/>
        <v>6</v>
      </c>
      <c r="P10" s="65">
        <f>VLOOKUP($A10,'Return Data'!$B$7:$R$2843,11,0)</f>
        <v>5.3316999999999997</v>
      </c>
      <c r="Q10" s="66">
        <f t="shared" si="6"/>
        <v>2</v>
      </c>
      <c r="R10" s="65">
        <f>VLOOKUP($A10,'Return Data'!$B$7:$R$2843,12,0)</f>
        <v>9.0966000000000005</v>
      </c>
      <c r="S10" s="66">
        <f t="shared" si="7"/>
        <v>2</v>
      </c>
      <c r="T10" s="65">
        <f>VLOOKUP($A10,'Return Data'!$B$7:$R$2843,13,0)</f>
        <v>36.5</v>
      </c>
      <c r="U10" s="66">
        <f t="shared" si="8"/>
        <v>1</v>
      </c>
      <c r="V10" s="65">
        <f>VLOOKUP($A10,'Return Data'!$B$7:$R$2843,17,0)</f>
        <v>-6.4598000000000004</v>
      </c>
      <c r="W10" s="66">
        <f t="shared" si="9"/>
        <v>25</v>
      </c>
      <c r="X10" s="65">
        <f>VLOOKUP($A10,'Return Data'!$B$7:$R$2843,14,0)</f>
        <v>-8.4027999999999992</v>
      </c>
      <c r="Y10" s="66">
        <f t="shared" si="10"/>
        <v>25</v>
      </c>
      <c r="Z10" s="65">
        <f>VLOOKUP($A10,'Return Data'!$B$7:$R$2843,16,0)</f>
        <v>2.508</v>
      </c>
      <c r="AA10" s="67">
        <f t="shared" si="11"/>
        <v>25</v>
      </c>
    </row>
    <row r="11" spans="1:27" x14ac:dyDescent="0.3">
      <c r="A11" s="63" t="s">
        <v>1023</v>
      </c>
      <c r="B11" s="64">
        <f>VLOOKUP($A11,'Return Data'!$B$7:$R$2843,3,0)</f>
        <v>44365</v>
      </c>
      <c r="C11" s="65">
        <f>VLOOKUP($A11,'Return Data'!$B$7:$R$2843,4,0)</f>
        <v>34.043799999999997</v>
      </c>
      <c r="D11" s="65">
        <f>VLOOKUP($A11,'Return Data'!$B$7:$R$2843,5,0)</f>
        <v>5.0397999999999996</v>
      </c>
      <c r="E11" s="66">
        <f t="shared" si="0"/>
        <v>18</v>
      </c>
      <c r="F11" s="65">
        <f>VLOOKUP($A11,'Return Data'!$B$7:$R$2843,6,0)</f>
        <v>-5.8226000000000004</v>
      </c>
      <c r="G11" s="66">
        <f t="shared" si="1"/>
        <v>25</v>
      </c>
      <c r="H11" s="65">
        <f>VLOOKUP($A11,'Return Data'!$B$7:$R$2843,7,0)</f>
        <v>-0.2757</v>
      </c>
      <c r="I11" s="66">
        <f t="shared" si="2"/>
        <v>11</v>
      </c>
      <c r="J11" s="65">
        <f>VLOOKUP($A11,'Return Data'!$B$7:$R$2843,8,0)</f>
        <v>3.0438999999999998</v>
      </c>
      <c r="K11" s="66">
        <f t="shared" si="3"/>
        <v>14</v>
      </c>
      <c r="L11" s="65">
        <f>VLOOKUP($A11,'Return Data'!$B$7:$R$2843,9,0)</f>
        <v>4.1822999999999997</v>
      </c>
      <c r="M11" s="66">
        <f t="shared" si="4"/>
        <v>8</v>
      </c>
      <c r="N11" s="65">
        <f>VLOOKUP($A11,'Return Data'!$B$7:$R$2843,10,0)</f>
        <v>6.1106999999999996</v>
      </c>
      <c r="O11" s="66">
        <f t="shared" si="5"/>
        <v>7</v>
      </c>
      <c r="P11" s="65">
        <f>VLOOKUP($A11,'Return Data'!$B$7:$R$2843,11,0)</f>
        <v>4.4291</v>
      </c>
      <c r="Q11" s="66">
        <f t="shared" si="6"/>
        <v>6</v>
      </c>
      <c r="R11" s="65">
        <f>VLOOKUP($A11,'Return Data'!$B$7:$R$2843,12,0)</f>
        <v>5.1944999999999997</v>
      </c>
      <c r="S11" s="66">
        <f t="shared" si="7"/>
        <v>7</v>
      </c>
      <c r="T11" s="65">
        <f>VLOOKUP($A11,'Return Data'!$B$7:$R$2843,13,0)</f>
        <v>5.4947999999999997</v>
      </c>
      <c r="U11" s="66">
        <f t="shared" si="8"/>
        <v>13</v>
      </c>
      <c r="V11" s="65">
        <f>VLOOKUP($A11,'Return Data'!$B$7:$R$2843,17,0)</f>
        <v>7.7089999999999996</v>
      </c>
      <c r="W11" s="66">
        <f t="shared" si="9"/>
        <v>6</v>
      </c>
      <c r="X11" s="65">
        <f>VLOOKUP($A11,'Return Data'!$B$7:$R$2843,14,0)</f>
        <v>7.5690999999999997</v>
      </c>
      <c r="Y11" s="66">
        <f t="shared" si="10"/>
        <v>7</v>
      </c>
      <c r="Z11" s="65">
        <f>VLOOKUP($A11,'Return Data'!$B$7:$R$2843,16,0)</f>
        <v>8.2124000000000006</v>
      </c>
      <c r="AA11" s="67">
        <f t="shared" si="11"/>
        <v>7</v>
      </c>
    </row>
    <row r="12" spans="1:27" x14ac:dyDescent="0.3">
      <c r="A12" s="63" t="s">
        <v>1024</v>
      </c>
      <c r="B12" s="64">
        <f>VLOOKUP($A12,'Return Data'!$B$7:$R$2843,3,0)</f>
        <v>44365</v>
      </c>
      <c r="C12" s="65">
        <f>VLOOKUP($A12,'Return Data'!$B$7:$R$2843,4,0)</f>
        <v>33.878500000000003</v>
      </c>
      <c r="D12" s="65">
        <f>VLOOKUP($A12,'Return Data'!$B$7:$R$2843,5,0)</f>
        <v>5.4954999999999998</v>
      </c>
      <c r="E12" s="66">
        <f t="shared" si="0"/>
        <v>13</v>
      </c>
      <c r="F12" s="65">
        <f>VLOOKUP($A12,'Return Data'!$B$7:$R$2843,6,0)</f>
        <v>-2.298</v>
      </c>
      <c r="G12" s="66">
        <f t="shared" si="1"/>
        <v>11</v>
      </c>
      <c r="H12" s="65">
        <f>VLOOKUP($A12,'Return Data'!$B$7:$R$2843,7,0)</f>
        <v>0.1077</v>
      </c>
      <c r="I12" s="66">
        <f t="shared" si="2"/>
        <v>8</v>
      </c>
      <c r="J12" s="65">
        <f>VLOOKUP($A12,'Return Data'!$B$7:$R$2843,8,0)</f>
        <v>2.9276</v>
      </c>
      <c r="K12" s="66">
        <f t="shared" si="3"/>
        <v>17</v>
      </c>
      <c r="L12" s="65">
        <f>VLOOKUP($A12,'Return Data'!$B$7:$R$2843,9,0)</f>
        <v>3.0244</v>
      </c>
      <c r="M12" s="66">
        <f t="shared" si="4"/>
        <v>25</v>
      </c>
      <c r="N12" s="65">
        <f>VLOOKUP($A12,'Return Data'!$B$7:$R$2843,10,0)</f>
        <v>4.1092000000000004</v>
      </c>
      <c r="O12" s="66">
        <f t="shared" si="5"/>
        <v>25</v>
      </c>
      <c r="P12" s="65">
        <f>VLOOKUP($A12,'Return Data'!$B$7:$R$2843,11,0)</f>
        <v>3.3151000000000002</v>
      </c>
      <c r="Q12" s="66">
        <f t="shared" si="6"/>
        <v>24</v>
      </c>
      <c r="R12" s="65">
        <f>VLOOKUP($A12,'Return Data'!$B$7:$R$2843,12,0)</f>
        <v>3.9104000000000001</v>
      </c>
      <c r="S12" s="66">
        <f t="shared" si="7"/>
        <v>24</v>
      </c>
      <c r="T12" s="65">
        <f>VLOOKUP($A12,'Return Data'!$B$7:$R$2843,13,0)</f>
        <v>4.2034000000000002</v>
      </c>
      <c r="U12" s="66">
        <f t="shared" si="8"/>
        <v>24</v>
      </c>
      <c r="V12" s="65">
        <f>VLOOKUP($A12,'Return Data'!$B$7:$R$2843,17,0)</f>
        <v>6.1565000000000003</v>
      </c>
      <c r="W12" s="66">
        <f t="shared" si="9"/>
        <v>19</v>
      </c>
      <c r="X12" s="65">
        <f>VLOOKUP($A12,'Return Data'!$B$7:$R$2843,14,0)</f>
        <v>6.8639999999999999</v>
      </c>
      <c r="Y12" s="66">
        <f t="shared" si="10"/>
        <v>13</v>
      </c>
      <c r="Z12" s="65">
        <f>VLOOKUP($A12,'Return Data'!$B$7:$R$2843,16,0)</f>
        <v>7.8030999999999997</v>
      </c>
      <c r="AA12" s="67">
        <f t="shared" si="11"/>
        <v>13</v>
      </c>
    </row>
    <row r="13" spans="1:27" x14ac:dyDescent="0.3">
      <c r="A13" s="63" t="s">
        <v>1026</v>
      </c>
      <c r="B13" s="64">
        <f>VLOOKUP($A13,'Return Data'!$B$7:$R$2843,3,0)</f>
        <v>44365</v>
      </c>
      <c r="C13" s="65">
        <f>VLOOKUP($A13,'Return Data'!$B$7:$R$2843,4,0)</f>
        <v>15.963800000000001</v>
      </c>
      <c r="D13" s="65">
        <f>VLOOKUP($A13,'Return Data'!$B$7:$R$2843,5,0)</f>
        <v>5.4882</v>
      </c>
      <c r="E13" s="66">
        <f t="shared" si="0"/>
        <v>14</v>
      </c>
      <c r="F13" s="65">
        <f>VLOOKUP($A13,'Return Data'!$B$7:$R$2843,6,0)</f>
        <v>-3.8094999999999999</v>
      </c>
      <c r="G13" s="66">
        <f t="shared" si="1"/>
        <v>19</v>
      </c>
      <c r="H13" s="65">
        <f>VLOOKUP($A13,'Return Data'!$B$7:$R$2843,7,0)</f>
        <v>-1.0124</v>
      </c>
      <c r="I13" s="66">
        <f t="shared" si="2"/>
        <v>20</v>
      </c>
      <c r="J13" s="65">
        <f>VLOOKUP($A13,'Return Data'!$B$7:$R$2843,8,0)</f>
        <v>2.8448000000000002</v>
      </c>
      <c r="K13" s="66">
        <f t="shared" si="3"/>
        <v>21</v>
      </c>
      <c r="L13" s="65">
        <f>VLOOKUP($A13,'Return Data'!$B$7:$R$2843,9,0)</f>
        <v>3.1206999999999998</v>
      </c>
      <c r="M13" s="66">
        <f t="shared" si="4"/>
        <v>23</v>
      </c>
      <c r="N13" s="65">
        <f>VLOOKUP($A13,'Return Data'!$B$7:$R$2843,10,0)</f>
        <v>5.0462999999999996</v>
      </c>
      <c r="O13" s="66">
        <f t="shared" si="5"/>
        <v>17</v>
      </c>
      <c r="P13" s="65">
        <f>VLOOKUP($A13,'Return Data'!$B$7:$R$2843,11,0)</f>
        <v>3.7484000000000002</v>
      </c>
      <c r="Q13" s="66">
        <f t="shared" si="6"/>
        <v>20</v>
      </c>
      <c r="R13" s="65">
        <f>VLOOKUP($A13,'Return Data'!$B$7:$R$2843,12,0)</f>
        <v>4.3666999999999998</v>
      </c>
      <c r="S13" s="66">
        <f t="shared" si="7"/>
        <v>20</v>
      </c>
      <c r="T13" s="65">
        <f>VLOOKUP($A13,'Return Data'!$B$7:$R$2843,13,0)</f>
        <v>4.6586999999999996</v>
      </c>
      <c r="U13" s="66">
        <f t="shared" si="8"/>
        <v>22</v>
      </c>
      <c r="V13" s="65">
        <f>VLOOKUP($A13,'Return Data'!$B$7:$R$2843,17,0)</f>
        <v>7.7792000000000003</v>
      </c>
      <c r="W13" s="66">
        <f t="shared" si="9"/>
        <v>4</v>
      </c>
      <c r="X13" s="65">
        <f>VLOOKUP($A13,'Return Data'!$B$7:$R$2843,14,0)</f>
        <v>7.3856999999999999</v>
      </c>
      <c r="Y13" s="66">
        <f t="shared" si="10"/>
        <v>10</v>
      </c>
      <c r="Z13" s="65">
        <f>VLOOKUP($A13,'Return Data'!$B$7:$R$2843,16,0)</f>
        <v>7.7332000000000001</v>
      </c>
      <c r="AA13" s="67">
        <f t="shared" si="11"/>
        <v>14</v>
      </c>
    </row>
    <row r="14" spans="1:27" x14ac:dyDescent="0.3">
      <c r="A14" s="63" t="s">
        <v>1935</v>
      </c>
      <c r="B14" s="64">
        <f>VLOOKUP($A14,'Return Data'!$B$7:$R$2843,3,0)</f>
        <v>44365</v>
      </c>
      <c r="C14" s="65">
        <f>VLOOKUP($A14,'Return Data'!$B$7:$R$2843,4,0)</f>
        <v>24.2698</v>
      </c>
      <c r="D14" s="65">
        <f>VLOOKUP($A14,'Return Data'!$B$7:$R$2843,5,0)</f>
        <v>6.0167000000000002</v>
      </c>
      <c r="E14" s="66">
        <f t="shared" si="0"/>
        <v>8</v>
      </c>
      <c r="F14" s="65">
        <f>VLOOKUP($A14,'Return Data'!$B$7:$R$2843,6,0)</f>
        <v>4.0118</v>
      </c>
      <c r="G14" s="66">
        <f t="shared" si="1"/>
        <v>1</v>
      </c>
      <c r="H14" s="65">
        <f>VLOOKUP($A14,'Return Data'!$B$7:$R$2843,7,0)</f>
        <v>5.915</v>
      </c>
      <c r="I14" s="66">
        <f t="shared" si="2"/>
        <v>1</v>
      </c>
      <c r="J14" s="65">
        <f>VLOOKUP($A14,'Return Data'!$B$7:$R$2843,8,0)</f>
        <v>11.111800000000001</v>
      </c>
      <c r="K14" s="66">
        <f t="shared" si="3"/>
        <v>1</v>
      </c>
      <c r="L14" s="65">
        <f>VLOOKUP($A14,'Return Data'!$B$7:$R$2843,9,0)</f>
        <v>10.4101</v>
      </c>
      <c r="M14" s="66">
        <f t="shared" si="4"/>
        <v>1</v>
      </c>
      <c r="N14" s="65">
        <f>VLOOKUP($A14,'Return Data'!$B$7:$R$2843,10,0)</f>
        <v>9.4716000000000005</v>
      </c>
      <c r="O14" s="66">
        <f t="shared" si="5"/>
        <v>1</v>
      </c>
      <c r="P14" s="65">
        <f>VLOOKUP($A14,'Return Data'!$B$7:$R$2843,11,0)</f>
        <v>9.9364000000000008</v>
      </c>
      <c r="Q14" s="66">
        <f t="shared" si="6"/>
        <v>1</v>
      </c>
      <c r="R14" s="65">
        <f>VLOOKUP($A14,'Return Data'!$B$7:$R$2843,12,0)</f>
        <v>12.831</v>
      </c>
      <c r="S14" s="66">
        <f t="shared" si="7"/>
        <v>1</v>
      </c>
      <c r="T14" s="65">
        <f>VLOOKUP($A14,'Return Data'!$B$7:$R$2843,13,0)</f>
        <v>13.1676</v>
      </c>
      <c r="U14" s="66">
        <f t="shared" si="8"/>
        <v>4</v>
      </c>
      <c r="V14" s="65">
        <f>VLOOKUP($A14,'Return Data'!$B$7:$R$2843,17,0)</f>
        <v>4.1525999999999996</v>
      </c>
      <c r="W14" s="66">
        <f t="shared" si="9"/>
        <v>23</v>
      </c>
      <c r="X14" s="65">
        <f>VLOOKUP($A14,'Return Data'!$B$7:$R$2843,14,0)</f>
        <v>5.6946000000000003</v>
      </c>
      <c r="Y14" s="66">
        <f t="shared" si="10"/>
        <v>17</v>
      </c>
      <c r="Z14" s="65">
        <f>VLOOKUP($A14,'Return Data'!$B$7:$R$2843,16,0)</f>
        <v>8.2170000000000005</v>
      </c>
      <c r="AA14" s="67">
        <f t="shared" si="11"/>
        <v>6</v>
      </c>
    </row>
    <row r="15" spans="1:27" x14ac:dyDescent="0.3">
      <c r="A15" s="63" t="s">
        <v>1033</v>
      </c>
      <c r="B15" s="64">
        <f>VLOOKUP($A15,'Return Data'!$B$7:$R$2843,3,0)</f>
        <v>44365</v>
      </c>
      <c r="C15" s="65">
        <f>VLOOKUP($A15,'Return Data'!$B$7:$R$2843,4,0)</f>
        <v>48.161499999999997</v>
      </c>
      <c r="D15" s="65">
        <f>VLOOKUP($A15,'Return Data'!$B$7:$R$2843,5,0)</f>
        <v>23.205500000000001</v>
      </c>
      <c r="E15" s="66">
        <f t="shared" si="0"/>
        <v>1</v>
      </c>
      <c r="F15" s="65">
        <f>VLOOKUP($A15,'Return Data'!$B$7:$R$2843,6,0)</f>
        <v>3.4114</v>
      </c>
      <c r="G15" s="66">
        <f t="shared" si="1"/>
        <v>3</v>
      </c>
      <c r="H15" s="65">
        <f>VLOOKUP($A15,'Return Data'!$B$7:$R$2843,7,0)</f>
        <v>2.383</v>
      </c>
      <c r="I15" s="66">
        <f t="shared" si="2"/>
        <v>2</v>
      </c>
      <c r="J15" s="65">
        <f>VLOOKUP($A15,'Return Data'!$B$7:$R$2843,8,0)</f>
        <v>5.2561</v>
      </c>
      <c r="K15" s="66">
        <f t="shared" si="3"/>
        <v>2</v>
      </c>
      <c r="L15" s="65">
        <f>VLOOKUP($A15,'Return Data'!$B$7:$R$2843,9,0)</f>
        <v>5.2995000000000001</v>
      </c>
      <c r="M15" s="66">
        <f t="shared" si="4"/>
        <v>3</v>
      </c>
      <c r="N15" s="65">
        <f>VLOOKUP($A15,'Return Data'!$B$7:$R$2843,10,0)</f>
        <v>6.4264999999999999</v>
      </c>
      <c r="O15" s="66">
        <f t="shared" si="5"/>
        <v>3</v>
      </c>
      <c r="P15" s="65">
        <f>VLOOKUP($A15,'Return Data'!$B$7:$R$2843,11,0)</f>
        <v>4.5002000000000004</v>
      </c>
      <c r="Q15" s="66">
        <f t="shared" si="6"/>
        <v>5</v>
      </c>
      <c r="R15" s="65">
        <f>VLOOKUP($A15,'Return Data'!$B$7:$R$2843,12,0)</f>
        <v>5.8319999999999999</v>
      </c>
      <c r="S15" s="66">
        <f t="shared" si="7"/>
        <v>3</v>
      </c>
      <c r="T15" s="65">
        <f>VLOOKUP($A15,'Return Data'!$B$7:$R$2843,13,0)</f>
        <v>6.7572000000000001</v>
      </c>
      <c r="U15" s="66">
        <f t="shared" si="8"/>
        <v>7</v>
      </c>
      <c r="V15" s="65">
        <f>VLOOKUP($A15,'Return Data'!$B$7:$R$2843,17,0)</f>
        <v>7.5904999999999996</v>
      </c>
      <c r="W15" s="66">
        <f t="shared" si="9"/>
        <v>8</v>
      </c>
      <c r="X15" s="65">
        <f>VLOOKUP($A15,'Return Data'!$B$7:$R$2843,14,0)</f>
        <v>7.9100999999999999</v>
      </c>
      <c r="Y15" s="66">
        <f t="shared" si="10"/>
        <v>3</v>
      </c>
      <c r="Z15" s="65">
        <f>VLOOKUP($A15,'Return Data'!$B$7:$R$2843,16,0)</f>
        <v>8.2312999999999992</v>
      </c>
      <c r="AA15" s="67">
        <f t="shared" si="11"/>
        <v>5</v>
      </c>
    </row>
    <row r="16" spans="1:27" x14ac:dyDescent="0.3">
      <c r="A16" s="63" t="s">
        <v>1035</v>
      </c>
      <c r="B16" s="64">
        <f>VLOOKUP($A16,'Return Data'!$B$7:$R$2843,3,0)</f>
        <v>44365</v>
      </c>
      <c r="C16" s="65">
        <f>VLOOKUP($A16,'Return Data'!$B$7:$R$2843,4,0)</f>
        <v>17.381</v>
      </c>
      <c r="D16" s="65">
        <f>VLOOKUP($A16,'Return Data'!$B$7:$R$2843,5,0)</f>
        <v>4.8305999999999996</v>
      </c>
      <c r="E16" s="66">
        <f t="shared" si="0"/>
        <v>20</v>
      </c>
      <c r="F16" s="65">
        <f>VLOOKUP($A16,'Return Data'!$B$7:$R$2843,6,0)</f>
        <v>-2.5893999999999999</v>
      </c>
      <c r="G16" s="66">
        <f t="shared" si="1"/>
        <v>13</v>
      </c>
      <c r="H16" s="65">
        <f>VLOOKUP($A16,'Return Data'!$B$7:$R$2843,7,0)</f>
        <v>-0.95979999999999999</v>
      </c>
      <c r="I16" s="66">
        <f t="shared" si="2"/>
        <v>18</v>
      </c>
      <c r="J16" s="65">
        <f>VLOOKUP($A16,'Return Data'!$B$7:$R$2843,8,0)</f>
        <v>2.8832</v>
      </c>
      <c r="K16" s="66">
        <f t="shared" si="3"/>
        <v>18</v>
      </c>
      <c r="L16" s="65">
        <f>VLOOKUP($A16,'Return Data'!$B$7:$R$2843,9,0)</f>
        <v>3.2606000000000002</v>
      </c>
      <c r="M16" s="66">
        <f t="shared" si="4"/>
        <v>20</v>
      </c>
      <c r="N16" s="65">
        <f>VLOOKUP($A16,'Return Data'!$B$7:$R$2843,10,0)</f>
        <v>5.5479000000000003</v>
      </c>
      <c r="O16" s="66">
        <f t="shared" si="5"/>
        <v>9</v>
      </c>
      <c r="P16" s="65">
        <f>VLOOKUP($A16,'Return Data'!$B$7:$R$2843,11,0)</f>
        <v>3.9413</v>
      </c>
      <c r="Q16" s="66">
        <f t="shared" si="6"/>
        <v>13</v>
      </c>
      <c r="R16" s="65">
        <f>VLOOKUP($A16,'Return Data'!$B$7:$R$2843,12,0)</f>
        <v>4.5629</v>
      </c>
      <c r="S16" s="66">
        <f t="shared" si="7"/>
        <v>15</v>
      </c>
      <c r="T16" s="65">
        <f>VLOOKUP($A16,'Return Data'!$B$7:$R$2843,13,0)</f>
        <v>13.2342</v>
      </c>
      <c r="U16" s="66">
        <f t="shared" si="8"/>
        <v>3</v>
      </c>
      <c r="V16" s="65">
        <f>VLOOKUP($A16,'Return Data'!$B$7:$R$2843,17,0)</f>
        <v>5.0762</v>
      </c>
      <c r="W16" s="66">
        <f t="shared" si="9"/>
        <v>22</v>
      </c>
      <c r="X16" s="65">
        <f>VLOOKUP($A16,'Return Data'!$B$7:$R$2843,14,0)</f>
        <v>2.7597999999999998</v>
      </c>
      <c r="Y16" s="66">
        <f t="shared" si="10"/>
        <v>22</v>
      </c>
      <c r="Z16" s="65">
        <f>VLOOKUP($A16,'Return Data'!$B$7:$R$2843,16,0)</f>
        <v>6.4561999999999999</v>
      </c>
      <c r="AA16" s="67">
        <f t="shared" si="11"/>
        <v>22</v>
      </c>
    </row>
    <row r="17" spans="1:27" x14ac:dyDescent="0.3">
      <c r="A17" s="63" t="s">
        <v>1037</v>
      </c>
      <c r="B17" s="64">
        <f>VLOOKUP($A17,'Return Data'!$B$7:$R$2843,3,0)</f>
        <v>44365</v>
      </c>
      <c r="C17" s="65">
        <f>VLOOKUP($A17,'Return Data'!$B$7:$R$2843,4,0)</f>
        <v>424.77789999999999</v>
      </c>
      <c r="D17" s="65">
        <f>VLOOKUP($A17,'Return Data'!$B$7:$R$2843,5,0)</f>
        <v>12.498100000000001</v>
      </c>
      <c r="E17" s="66">
        <f t="shared" si="0"/>
        <v>2</v>
      </c>
      <c r="F17" s="65">
        <f>VLOOKUP($A17,'Return Data'!$B$7:$R$2843,6,0)</f>
        <v>3.5097</v>
      </c>
      <c r="G17" s="66">
        <f t="shared" si="1"/>
        <v>2</v>
      </c>
      <c r="H17" s="65">
        <f>VLOOKUP($A17,'Return Data'!$B$7:$R$2843,7,0)</f>
        <v>1.0682</v>
      </c>
      <c r="I17" s="66">
        <f t="shared" si="2"/>
        <v>3</v>
      </c>
      <c r="J17" s="65">
        <f>VLOOKUP($A17,'Return Data'!$B$7:$R$2843,8,0)</f>
        <v>4.8472999999999997</v>
      </c>
      <c r="K17" s="66">
        <f t="shared" si="3"/>
        <v>3</v>
      </c>
      <c r="L17" s="65">
        <f>VLOOKUP($A17,'Return Data'!$B$7:$R$2843,9,0)</f>
        <v>5.3418999999999999</v>
      </c>
      <c r="M17" s="66">
        <f t="shared" si="4"/>
        <v>2</v>
      </c>
      <c r="N17" s="65">
        <f>VLOOKUP($A17,'Return Data'!$B$7:$R$2843,10,0)</f>
        <v>5.9694000000000003</v>
      </c>
      <c r="O17" s="66">
        <f t="shared" si="5"/>
        <v>8</v>
      </c>
      <c r="P17" s="65">
        <f>VLOOKUP($A17,'Return Data'!$B$7:$R$2843,11,0)</f>
        <v>3.8355999999999999</v>
      </c>
      <c r="Q17" s="66">
        <f t="shared" si="6"/>
        <v>16</v>
      </c>
      <c r="R17" s="65">
        <f>VLOOKUP($A17,'Return Data'!$B$7:$R$2843,12,0)</f>
        <v>5.3623000000000003</v>
      </c>
      <c r="S17" s="66">
        <f t="shared" si="7"/>
        <v>5</v>
      </c>
      <c r="T17" s="65">
        <f>VLOOKUP($A17,'Return Data'!$B$7:$R$2843,13,0)</f>
        <v>6.2792000000000003</v>
      </c>
      <c r="U17" s="66">
        <f t="shared" si="8"/>
        <v>10</v>
      </c>
      <c r="V17" s="65">
        <f>VLOOKUP($A17,'Return Data'!$B$7:$R$2843,17,0)</f>
        <v>7.4833999999999996</v>
      </c>
      <c r="W17" s="66">
        <f t="shared" si="9"/>
        <v>9</v>
      </c>
      <c r="X17" s="65">
        <f>VLOOKUP($A17,'Return Data'!$B$7:$R$2843,14,0)</f>
        <v>7.8608000000000002</v>
      </c>
      <c r="Y17" s="66">
        <f t="shared" si="10"/>
        <v>4</v>
      </c>
      <c r="Z17" s="65">
        <f>VLOOKUP($A17,'Return Data'!$B$7:$R$2843,16,0)</f>
        <v>8.4062999999999999</v>
      </c>
      <c r="AA17" s="67">
        <f t="shared" si="11"/>
        <v>3</v>
      </c>
    </row>
    <row r="18" spans="1:27" x14ac:dyDescent="0.3">
      <c r="A18" s="63" t="s">
        <v>1038</v>
      </c>
      <c r="B18" s="64">
        <f>VLOOKUP($A18,'Return Data'!$B$7:$R$2843,3,0)</f>
        <v>44365</v>
      </c>
      <c r="C18" s="65">
        <f>VLOOKUP($A18,'Return Data'!$B$7:$R$2843,4,0)</f>
        <v>30.934899999999999</v>
      </c>
      <c r="D18" s="65">
        <f>VLOOKUP($A18,'Return Data'!$B$7:$R$2843,5,0)</f>
        <v>5.6643999999999997</v>
      </c>
      <c r="E18" s="66">
        <f t="shared" si="0"/>
        <v>12</v>
      </c>
      <c r="F18" s="65">
        <f>VLOOKUP($A18,'Return Data'!$B$7:$R$2843,6,0)</f>
        <v>-2.9489999999999998</v>
      </c>
      <c r="G18" s="66">
        <f t="shared" si="1"/>
        <v>15</v>
      </c>
      <c r="H18" s="65">
        <f>VLOOKUP($A18,'Return Data'!$B$7:$R$2843,7,0)</f>
        <v>-1.6008</v>
      </c>
      <c r="I18" s="66">
        <f t="shared" si="2"/>
        <v>24</v>
      </c>
      <c r="J18" s="65">
        <f>VLOOKUP($A18,'Return Data'!$B$7:$R$2843,8,0)</f>
        <v>2.8178999999999998</v>
      </c>
      <c r="K18" s="66">
        <f t="shared" si="3"/>
        <v>23</v>
      </c>
      <c r="L18" s="65">
        <f>VLOOKUP($A18,'Return Data'!$B$7:$R$2843,9,0)</f>
        <v>3.2747000000000002</v>
      </c>
      <c r="M18" s="66">
        <f t="shared" si="4"/>
        <v>18</v>
      </c>
      <c r="N18" s="65">
        <f>VLOOKUP($A18,'Return Data'!$B$7:$R$2843,10,0)</f>
        <v>5.0827</v>
      </c>
      <c r="O18" s="66">
        <f t="shared" si="5"/>
        <v>16</v>
      </c>
      <c r="P18" s="65">
        <f>VLOOKUP($A18,'Return Data'!$B$7:$R$2843,11,0)</f>
        <v>3.7465000000000002</v>
      </c>
      <c r="Q18" s="66">
        <f t="shared" si="6"/>
        <v>21</v>
      </c>
      <c r="R18" s="65">
        <f>VLOOKUP($A18,'Return Data'!$B$7:$R$2843,12,0)</f>
        <v>4.2769000000000004</v>
      </c>
      <c r="S18" s="66">
        <f t="shared" si="7"/>
        <v>21</v>
      </c>
      <c r="T18" s="65">
        <f>VLOOKUP($A18,'Return Data'!$B$7:$R$2843,13,0)</f>
        <v>4.7961999999999998</v>
      </c>
      <c r="U18" s="66">
        <f t="shared" si="8"/>
        <v>21</v>
      </c>
      <c r="V18" s="65">
        <f>VLOOKUP($A18,'Return Data'!$B$7:$R$2843,17,0)</f>
        <v>6.6329000000000002</v>
      </c>
      <c r="W18" s="66">
        <f t="shared" si="9"/>
        <v>17</v>
      </c>
      <c r="X18" s="65">
        <f>VLOOKUP($A18,'Return Data'!$B$7:$R$2843,14,0)</f>
        <v>7.2831999999999999</v>
      </c>
      <c r="Y18" s="66">
        <f t="shared" si="10"/>
        <v>12</v>
      </c>
      <c r="Z18" s="65">
        <f>VLOOKUP($A18,'Return Data'!$B$7:$R$2843,16,0)</f>
        <v>8.1303000000000001</v>
      </c>
      <c r="AA18" s="67">
        <f t="shared" si="11"/>
        <v>10</v>
      </c>
    </row>
    <row r="19" spans="1:27" x14ac:dyDescent="0.3">
      <c r="A19" s="63" t="s">
        <v>1041</v>
      </c>
      <c r="B19" s="64">
        <f>VLOOKUP($A19,'Return Data'!$B$7:$R$2843,3,0)</f>
        <v>44365</v>
      </c>
      <c r="C19" s="65">
        <f>VLOOKUP($A19,'Return Data'!$B$7:$R$2843,4,0)</f>
        <v>3080.2319000000002</v>
      </c>
      <c r="D19" s="65">
        <f>VLOOKUP($A19,'Return Data'!$B$7:$R$2843,5,0)</f>
        <v>6.3787000000000003</v>
      </c>
      <c r="E19" s="66">
        <f t="shared" si="0"/>
        <v>7</v>
      </c>
      <c r="F19" s="65">
        <f>VLOOKUP($A19,'Return Data'!$B$7:$R$2843,6,0)</f>
        <v>-4.0030999999999999</v>
      </c>
      <c r="G19" s="66">
        <f t="shared" si="1"/>
        <v>21</v>
      </c>
      <c r="H19" s="65">
        <f>VLOOKUP($A19,'Return Data'!$B$7:$R$2843,7,0)</f>
        <v>-1.4218</v>
      </c>
      <c r="I19" s="66">
        <f t="shared" si="2"/>
        <v>23</v>
      </c>
      <c r="J19" s="65">
        <f>VLOOKUP($A19,'Return Data'!$B$7:$R$2843,8,0)</f>
        <v>2.8108</v>
      </c>
      <c r="K19" s="66">
        <f t="shared" si="3"/>
        <v>24</v>
      </c>
      <c r="L19" s="65">
        <f>VLOOKUP($A19,'Return Data'!$B$7:$R$2843,9,0)</f>
        <v>3.2202999999999999</v>
      </c>
      <c r="M19" s="66">
        <f t="shared" si="4"/>
        <v>21</v>
      </c>
      <c r="N19" s="65">
        <f>VLOOKUP($A19,'Return Data'!$B$7:$R$2843,10,0)</f>
        <v>5.1904000000000003</v>
      </c>
      <c r="O19" s="66">
        <f t="shared" si="5"/>
        <v>14</v>
      </c>
      <c r="P19" s="65">
        <f>VLOOKUP($A19,'Return Data'!$B$7:$R$2843,11,0)</f>
        <v>3.8841999999999999</v>
      </c>
      <c r="Q19" s="66">
        <f t="shared" si="6"/>
        <v>15</v>
      </c>
      <c r="R19" s="65">
        <f>VLOOKUP($A19,'Return Data'!$B$7:$R$2843,12,0)</f>
        <v>4.4896000000000003</v>
      </c>
      <c r="S19" s="66">
        <f t="shared" si="7"/>
        <v>16</v>
      </c>
      <c r="T19" s="65">
        <f>VLOOKUP($A19,'Return Data'!$B$7:$R$2843,13,0)</f>
        <v>4.9934000000000003</v>
      </c>
      <c r="U19" s="66">
        <f t="shared" si="8"/>
        <v>19</v>
      </c>
      <c r="V19" s="65">
        <f>VLOOKUP($A19,'Return Data'!$B$7:$R$2843,17,0)</f>
        <v>6.9516</v>
      </c>
      <c r="W19" s="66">
        <f t="shared" si="9"/>
        <v>11</v>
      </c>
      <c r="X19" s="65">
        <f>VLOOKUP($A19,'Return Data'!$B$7:$R$2843,14,0)</f>
        <v>7.6085000000000003</v>
      </c>
      <c r="Y19" s="66">
        <f t="shared" si="10"/>
        <v>6</v>
      </c>
      <c r="Z19" s="65">
        <f>VLOOKUP($A19,'Return Data'!$B$7:$R$2843,16,0)</f>
        <v>8.1308000000000007</v>
      </c>
      <c r="AA19" s="67">
        <f t="shared" si="11"/>
        <v>9</v>
      </c>
    </row>
    <row r="20" spans="1:27" x14ac:dyDescent="0.3">
      <c r="A20" s="63" t="s">
        <v>1043</v>
      </c>
      <c r="B20" s="64">
        <f>VLOOKUP($A20,'Return Data'!$B$7:$R$2843,3,0)</f>
        <v>44365</v>
      </c>
      <c r="C20" s="65">
        <f>VLOOKUP($A20,'Return Data'!$B$7:$R$2843,4,0)</f>
        <v>29.702999999999999</v>
      </c>
      <c r="D20" s="65">
        <f>VLOOKUP($A20,'Return Data'!$B$7:$R$2843,5,0)</f>
        <v>5.8993000000000002</v>
      </c>
      <c r="E20" s="66">
        <f t="shared" si="0"/>
        <v>9</v>
      </c>
      <c r="F20" s="65">
        <f>VLOOKUP($A20,'Return Data'!$B$7:$R$2843,6,0)</f>
        <v>-3.931</v>
      </c>
      <c r="G20" s="66">
        <f t="shared" si="1"/>
        <v>20</v>
      </c>
      <c r="H20" s="65">
        <f>VLOOKUP($A20,'Return Data'!$B$7:$R$2843,7,0)</f>
        <v>-0.96530000000000005</v>
      </c>
      <c r="I20" s="66">
        <f t="shared" si="2"/>
        <v>19</v>
      </c>
      <c r="J20" s="65">
        <f>VLOOKUP($A20,'Return Data'!$B$7:$R$2843,8,0)</f>
        <v>2.5655000000000001</v>
      </c>
      <c r="K20" s="66">
        <f t="shared" si="3"/>
        <v>25</v>
      </c>
      <c r="L20" s="65">
        <f>VLOOKUP($A20,'Return Data'!$B$7:$R$2843,9,0)</f>
        <v>3.0840999999999998</v>
      </c>
      <c r="M20" s="66">
        <f t="shared" si="4"/>
        <v>24</v>
      </c>
      <c r="N20" s="65">
        <f>VLOOKUP($A20,'Return Data'!$B$7:$R$2843,10,0)</f>
        <v>4.1161000000000003</v>
      </c>
      <c r="O20" s="66">
        <f t="shared" si="5"/>
        <v>24</v>
      </c>
      <c r="P20" s="65">
        <f>VLOOKUP($A20,'Return Data'!$B$7:$R$2843,11,0)</f>
        <v>3.2202000000000002</v>
      </c>
      <c r="Q20" s="66">
        <f t="shared" si="6"/>
        <v>25</v>
      </c>
      <c r="R20" s="65">
        <f>VLOOKUP($A20,'Return Data'!$B$7:$R$2843,12,0)</f>
        <v>3.7162999999999999</v>
      </c>
      <c r="S20" s="66">
        <f t="shared" si="7"/>
        <v>25</v>
      </c>
      <c r="T20" s="65">
        <f>VLOOKUP($A20,'Return Data'!$B$7:$R$2843,13,0)</f>
        <v>24.752700000000001</v>
      </c>
      <c r="U20" s="66">
        <f t="shared" si="8"/>
        <v>2</v>
      </c>
      <c r="V20" s="65">
        <f>VLOOKUP($A20,'Return Data'!$B$7:$R$2843,17,0)</f>
        <v>10.803100000000001</v>
      </c>
      <c r="W20" s="66">
        <f t="shared" si="9"/>
        <v>1</v>
      </c>
      <c r="X20" s="65">
        <f>VLOOKUP($A20,'Return Data'!$B$7:$R$2843,14,0)</f>
        <v>5.6738</v>
      </c>
      <c r="Y20" s="66">
        <f t="shared" si="10"/>
        <v>18</v>
      </c>
      <c r="Z20" s="65">
        <f>VLOOKUP($A20,'Return Data'!$B$7:$R$2843,16,0)</f>
        <v>7.3582000000000001</v>
      </c>
      <c r="AA20" s="67">
        <f t="shared" si="11"/>
        <v>18</v>
      </c>
    </row>
    <row r="21" spans="1:27" x14ac:dyDescent="0.3">
      <c r="A21" s="63" t="s">
        <v>1045</v>
      </c>
      <c r="B21" s="64">
        <f>VLOOKUP($A21,'Return Data'!$B$7:$R$2843,3,0)</f>
        <v>44365</v>
      </c>
      <c r="C21" s="65">
        <f>VLOOKUP($A21,'Return Data'!$B$7:$R$2843,4,0)</f>
        <v>2806.134</v>
      </c>
      <c r="D21" s="65">
        <f>VLOOKUP($A21,'Return Data'!$B$7:$R$2843,5,0)</f>
        <v>3.6151</v>
      </c>
      <c r="E21" s="66">
        <f t="shared" si="0"/>
        <v>22</v>
      </c>
      <c r="F21" s="65">
        <f>VLOOKUP($A21,'Return Data'!$B$7:$R$2843,6,0)</f>
        <v>-1.5966</v>
      </c>
      <c r="G21" s="66">
        <f t="shared" si="1"/>
        <v>10</v>
      </c>
      <c r="H21" s="65">
        <f>VLOOKUP($A21,'Return Data'!$B$7:$R$2843,7,0)</f>
        <v>-9.2999999999999992E-3</v>
      </c>
      <c r="I21" s="66">
        <f t="shared" si="2"/>
        <v>10</v>
      </c>
      <c r="J21" s="65">
        <f>VLOOKUP($A21,'Return Data'!$B$7:$R$2843,8,0)</f>
        <v>2.8502000000000001</v>
      </c>
      <c r="K21" s="66">
        <f t="shared" si="3"/>
        <v>20</v>
      </c>
      <c r="L21" s="65">
        <f>VLOOKUP($A21,'Return Data'!$B$7:$R$2843,9,0)</f>
        <v>4.6805000000000003</v>
      </c>
      <c r="M21" s="66">
        <f t="shared" si="4"/>
        <v>6</v>
      </c>
      <c r="N21" s="65">
        <f>VLOOKUP($A21,'Return Data'!$B$7:$R$2843,10,0)</f>
        <v>6.3403999999999998</v>
      </c>
      <c r="O21" s="66">
        <f t="shared" si="5"/>
        <v>4</v>
      </c>
      <c r="P21" s="65">
        <f>VLOOKUP($A21,'Return Data'!$B$7:$R$2843,11,0)</f>
        <v>4.1722999999999999</v>
      </c>
      <c r="Q21" s="66">
        <f t="shared" si="6"/>
        <v>9</v>
      </c>
      <c r="R21" s="65">
        <f>VLOOKUP($A21,'Return Data'!$B$7:$R$2843,12,0)</f>
        <v>5.1786000000000003</v>
      </c>
      <c r="S21" s="66">
        <f t="shared" si="7"/>
        <v>8</v>
      </c>
      <c r="T21" s="65">
        <f>VLOOKUP($A21,'Return Data'!$B$7:$R$2843,13,0)</f>
        <v>6.1338999999999997</v>
      </c>
      <c r="U21" s="66">
        <f t="shared" si="8"/>
        <v>11</v>
      </c>
      <c r="V21" s="65">
        <f>VLOOKUP($A21,'Return Data'!$B$7:$R$2843,17,0)</f>
        <v>7.9128999999999996</v>
      </c>
      <c r="W21" s="66">
        <f t="shared" si="9"/>
        <v>3</v>
      </c>
      <c r="X21" s="65">
        <f>VLOOKUP($A21,'Return Data'!$B$7:$R$2843,14,0)</f>
        <v>8.1417999999999999</v>
      </c>
      <c r="Y21" s="66">
        <f t="shared" si="10"/>
        <v>2</v>
      </c>
      <c r="Z21" s="65">
        <f>VLOOKUP($A21,'Return Data'!$B$7:$R$2843,16,0)</f>
        <v>8.6047999999999991</v>
      </c>
      <c r="AA21" s="67">
        <f t="shared" si="11"/>
        <v>2</v>
      </c>
    </row>
    <row r="22" spans="1:27" x14ac:dyDescent="0.3">
      <c r="A22" s="63" t="s">
        <v>1046</v>
      </c>
      <c r="B22" s="64">
        <f>VLOOKUP($A22,'Return Data'!$B$7:$R$2843,3,0)</f>
        <v>44365</v>
      </c>
      <c r="C22" s="65">
        <f>VLOOKUP($A22,'Return Data'!$B$7:$R$2843,4,0)</f>
        <v>23.105599999999999</v>
      </c>
      <c r="D22" s="65">
        <f>VLOOKUP($A22,'Return Data'!$B$7:$R$2843,5,0)</f>
        <v>5.3718000000000004</v>
      </c>
      <c r="E22" s="66">
        <f t="shared" si="0"/>
        <v>15</v>
      </c>
      <c r="F22" s="65">
        <f>VLOOKUP($A22,'Return Data'!$B$7:$R$2843,6,0)</f>
        <v>-5.9999000000000002</v>
      </c>
      <c r="G22" s="66">
        <f t="shared" si="1"/>
        <v>26</v>
      </c>
      <c r="H22" s="65">
        <f>VLOOKUP($A22,'Return Data'!$B$7:$R$2843,7,0)</f>
        <v>-2.2783000000000002</v>
      </c>
      <c r="I22" s="66">
        <f t="shared" si="2"/>
        <v>26</v>
      </c>
      <c r="J22" s="65">
        <f>VLOOKUP($A22,'Return Data'!$B$7:$R$2843,8,0)</f>
        <v>2.8692000000000002</v>
      </c>
      <c r="K22" s="66">
        <f t="shared" si="3"/>
        <v>19</v>
      </c>
      <c r="L22" s="65">
        <f>VLOOKUP($A22,'Return Data'!$B$7:$R$2843,9,0)</f>
        <v>3.46</v>
      </c>
      <c r="M22" s="66">
        <f t="shared" si="4"/>
        <v>14</v>
      </c>
      <c r="N22" s="65">
        <f>VLOOKUP($A22,'Return Data'!$B$7:$R$2843,10,0)</f>
        <v>5.2472000000000003</v>
      </c>
      <c r="O22" s="66">
        <f t="shared" si="5"/>
        <v>13</v>
      </c>
      <c r="P22" s="65">
        <f>VLOOKUP($A22,'Return Data'!$B$7:$R$2843,11,0)</f>
        <v>4.1478999999999999</v>
      </c>
      <c r="Q22" s="66">
        <f t="shared" si="6"/>
        <v>10</v>
      </c>
      <c r="R22" s="65">
        <f>VLOOKUP($A22,'Return Data'!$B$7:$R$2843,12,0)</f>
        <v>4.9966999999999997</v>
      </c>
      <c r="S22" s="66">
        <f t="shared" si="7"/>
        <v>11</v>
      </c>
      <c r="T22" s="65">
        <f>VLOOKUP($A22,'Return Data'!$B$7:$R$2843,13,0)</f>
        <v>7.6767000000000003</v>
      </c>
      <c r="U22" s="66">
        <f t="shared" si="8"/>
        <v>6</v>
      </c>
      <c r="V22" s="65">
        <f>VLOOKUP($A22,'Return Data'!$B$7:$R$2843,17,0)</f>
        <v>6.7241</v>
      </c>
      <c r="W22" s="66">
        <f t="shared" si="9"/>
        <v>16</v>
      </c>
      <c r="X22" s="65">
        <f>VLOOKUP($A22,'Return Data'!$B$7:$R$2843,14,0)</f>
        <v>6.4721000000000002</v>
      </c>
      <c r="Y22" s="66">
        <f t="shared" si="10"/>
        <v>15</v>
      </c>
      <c r="Z22" s="65">
        <f>VLOOKUP($A22,'Return Data'!$B$7:$R$2843,16,0)</f>
        <v>8.0809999999999995</v>
      </c>
      <c r="AA22" s="67">
        <f t="shared" si="11"/>
        <v>11</v>
      </c>
    </row>
    <row r="23" spans="1:27" x14ac:dyDescent="0.3">
      <c r="A23" s="63" t="s">
        <v>1049</v>
      </c>
      <c r="B23" s="64">
        <f>VLOOKUP($A23,'Return Data'!$B$7:$R$2843,3,0)</f>
        <v>44365</v>
      </c>
      <c r="C23" s="65">
        <f>VLOOKUP($A23,'Return Data'!$B$7:$R$2843,4,0)</f>
        <v>33.417999999999999</v>
      </c>
      <c r="D23" s="65">
        <f>VLOOKUP($A23,'Return Data'!$B$7:$R$2843,5,0)</f>
        <v>5.7896999999999998</v>
      </c>
      <c r="E23" s="66">
        <f t="shared" si="0"/>
        <v>10</v>
      </c>
      <c r="F23" s="65">
        <f>VLOOKUP($A23,'Return Data'!$B$7:$R$2843,6,0)</f>
        <v>-2.9847000000000001</v>
      </c>
      <c r="G23" s="66">
        <f t="shared" si="1"/>
        <v>16</v>
      </c>
      <c r="H23" s="65">
        <f>VLOOKUP($A23,'Return Data'!$B$7:$R$2843,7,0)</f>
        <v>-0.62409999999999999</v>
      </c>
      <c r="I23" s="66">
        <f t="shared" si="2"/>
        <v>15</v>
      </c>
      <c r="J23" s="65">
        <f>VLOOKUP($A23,'Return Data'!$B$7:$R$2843,8,0)</f>
        <v>2.9992999999999999</v>
      </c>
      <c r="K23" s="66">
        <f t="shared" si="3"/>
        <v>15</v>
      </c>
      <c r="L23" s="65">
        <f>VLOOKUP($A23,'Return Data'!$B$7:$R$2843,9,0)</f>
        <v>3.1865999999999999</v>
      </c>
      <c r="M23" s="66">
        <f t="shared" si="4"/>
        <v>22</v>
      </c>
      <c r="N23" s="65">
        <f>VLOOKUP($A23,'Return Data'!$B$7:$R$2843,10,0)</f>
        <v>4.6908000000000003</v>
      </c>
      <c r="O23" s="66">
        <f t="shared" si="5"/>
        <v>22</v>
      </c>
      <c r="P23" s="65">
        <f>VLOOKUP($A23,'Return Data'!$B$7:$R$2843,11,0)</f>
        <v>4.8292999999999999</v>
      </c>
      <c r="Q23" s="66">
        <f t="shared" si="6"/>
        <v>4</v>
      </c>
      <c r="R23" s="65">
        <f>VLOOKUP($A23,'Return Data'!$B$7:$R$2843,12,0)</f>
        <v>5.0685000000000002</v>
      </c>
      <c r="S23" s="66">
        <f t="shared" si="7"/>
        <v>10</v>
      </c>
      <c r="T23" s="65">
        <f>VLOOKUP($A23,'Return Data'!$B$7:$R$2843,13,0)</f>
        <v>6.3204000000000002</v>
      </c>
      <c r="U23" s="66">
        <f t="shared" si="8"/>
        <v>9</v>
      </c>
      <c r="V23" s="65">
        <f>VLOOKUP($A23,'Return Data'!$B$7:$R$2843,17,0)</f>
        <v>8.6903000000000006</v>
      </c>
      <c r="W23" s="66">
        <f t="shared" si="9"/>
        <v>2</v>
      </c>
      <c r="X23" s="65">
        <f>VLOOKUP($A23,'Return Data'!$B$7:$R$2843,14,0)</f>
        <v>6.0909000000000004</v>
      </c>
      <c r="Y23" s="66">
        <f t="shared" si="10"/>
        <v>16</v>
      </c>
      <c r="Z23" s="65">
        <f>VLOOKUP($A23,'Return Data'!$B$7:$R$2843,16,0)</f>
        <v>7.6635999999999997</v>
      </c>
      <c r="AA23" s="67">
        <f t="shared" si="11"/>
        <v>15</v>
      </c>
    </row>
    <row r="24" spans="1:27" x14ac:dyDescent="0.3">
      <c r="A24" s="63" t="s">
        <v>1050</v>
      </c>
      <c r="B24" s="64">
        <f>VLOOKUP($A24,'Return Data'!$B$7:$R$2843,3,0)</f>
        <v>44365</v>
      </c>
      <c r="C24" s="65">
        <f>VLOOKUP($A24,'Return Data'!$B$7:$R$2843,4,0)</f>
        <v>1357.5273</v>
      </c>
      <c r="D24" s="65">
        <f>VLOOKUP($A24,'Return Data'!$B$7:$R$2843,5,0)</f>
        <v>10.3195</v>
      </c>
      <c r="E24" s="66">
        <f t="shared" si="0"/>
        <v>5</v>
      </c>
      <c r="F24" s="65">
        <f>VLOOKUP($A24,'Return Data'!$B$7:$R$2843,6,0)</f>
        <v>-0.44180000000000003</v>
      </c>
      <c r="G24" s="66">
        <f t="shared" si="1"/>
        <v>7</v>
      </c>
      <c r="H24" s="65">
        <f>VLOOKUP($A24,'Return Data'!$B$7:$R$2843,7,0)</f>
        <v>0.3004</v>
      </c>
      <c r="I24" s="66">
        <f t="shared" si="2"/>
        <v>6</v>
      </c>
      <c r="J24" s="65">
        <f>VLOOKUP($A24,'Return Data'!$B$7:$R$2843,8,0)</f>
        <v>3.8006000000000002</v>
      </c>
      <c r="K24" s="66">
        <f t="shared" si="3"/>
        <v>7</v>
      </c>
      <c r="L24" s="65">
        <f>VLOOKUP($A24,'Return Data'!$B$7:$R$2843,9,0)</f>
        <v>4.21</v>
      </c>
      <c r="M24" s="66">
        <f t="shared" si="4"/>
        <v>7</v>
      </c>
      <c r="N24" s="65">
        <f>VLOOKUP($A24,'Return Data'!$B$7:$R$2843,10,0)</f>
        <v>5.3719000000000001</v>
      </c>
      <c r="O24" s="66">
        <f t="shared" si="5"/>
        <v>10</v>
      </c>
      <c r="P24" s="65">
        <f>VLOOKUP($A24,'Return Data'!$B$7:$R$2843,11,0)</f>
        <v>4.0963000000000003</v>
      </c>
      <c r="Q24" s="66">
        <f t="shared" si="6"/>
        <v>12</v>
      </c>
      <c r="R24" s="65">
        <f>VLOOKUP($A24,'Return Data'!$B$7:$R$2843,12,0)</f>
        <v>4.6632999999999996</v>
      </c>
      <c r="S24" s="66">
        <f t="shared" si="7"/>
        <v>13</v>
      </c>
      <c r="T24" s="65">
        <f>VLOOKUP($A24,'Return Data'!$B$7:$R$2843,13,0)</f>
        <v>5.1943000000000001</v>
      </c>
      <c r="U24" s="66">
        <f t="shared" si="8"/>
        <v>17</v>
      </c>
      <c r="V24" s="65">
        <f>VLOOKUP($A24,'Return Data'!$B$7:$R$2843,17,0)</f>
        <v>6.7496</v>
      </c>
      <c r="W24" s="66">
        <f t="shared" si="9"/>
        <v>14</v>
      </c>
      <c r="X24" s="65">
        <f>VLOOKUP($A24,'Return Data'!$B$7:$R$2843,14,0)</f>
        <v>7.4032</v>
      </c>
      <c r="Y24" s="66">
        <f t="shared" si="10"/>
        <v>9</v>
      </c>
      <c r="Z24" s="65">
        <f>VLOOKUP($A24,'Return Data'!$B$7:$R$2843,16,0)</f>
        <v>7.2973999999999997</v>
      </c>
      <c r="AA24" s="67">
        <f t="shared" si="11"/>
        <v>19</v>
      </c>
    </row>
    <row r="25" spans="1:27" x14ac:dyDescent="0.3">
      <c r="A25" s="63" t="s">
        <v>1052</v>
      </c>
      <c r="B25" s="64">
        <f>VLOOKUP($A25,'Return Data'!$B$7:$R$2843,3,0)</f>
        <v>44365</v>
      </c>
      <c r="C25" s="65">
        <f>VLOOKUP($A25,'Return Data'!$B$7:$R$2843,4,0)</f>
        <v>1907.9677999999999</v>
      </c>
      <c r="D25" s="65">
        <f>VLOOKUP($A25,'Return Data'!$B$7:$R$2843,5,0)</f>
        <v>5.2538999999999998</v>
      </c>
      <c r="E25" s="66">
        <f t="shared" si="0"/>
        <v>16</v>
      </c>
      <c r="F25" s="65">
        <f>VLOOKUP($A25,'Return Data'!$B$7:$R$2843,6,0)</f>
        <v>-4.2211999999999996</v>
      </c>
      <c r="G25" s="66">
        <f t="shared" si="1"/>
        <v>23</v>
      </c>
      <c r="H25" s="65">
        <f>VLOOKUP($A25,'Return Data'!$B$7:$R$2843,7,0)</f>
        <v>-1.1025</v>
      </c>
      <c r="I25" s="66">
        <f t="shared" si="2"/>
        <v>22</v>
      </c>
      <c r="J25" s="65">
        <f>VLOOKUP($A25,'Return Data'!$B$7:$R$2843,8,0)</f>
        <v>2.8393999999999999</v>
      </c>
      <c r="K25" s="66">
        <f t="shared" si="3"/>
        <v>22</v>
      </c>
      <c r="L25" s="65">
        <f>VLOOKUP($A25,'Return Data'!$B$7:$R$2843,9,0)</f>
        <v>3.3018999999999998</v>
      </c>
      <c r="M25" s="66">
        <f t="shared" si="4"/>
        <v>16</v>
      </c>
      <c r="N25" s="65">
        <f>VLOOKUP($A25,'Return Data'!$B$7:$R$2843,10,0)</f>
        <v>4.9393000000000002</v>
      </c>
      <c r="O25" s="66">
        <f t="shared" si="5"/>
        <v>18</v>
      </c>
      <c r="P25" s="65">
        <f>VLOOKUP($A25,'Return Data'!$B$7:$R$2843,11,0)</f>
        <v>3.7191000000000001</v>
      </c>
      <c r="Q25" s="66">
        <f t="shared" si="6"/>
        <v>22</v>
      </c>
      <c r="R25" s="65">
        <f>VLOOKUP($A25,'Return Data'!$B$7:$R$2843,12,0)</f>
        <v>4.4492000000000003</v>
      </c>
      <c r="S25" s="66">
        <f t="shared" si="7"/>
        <v>17</v>
      </c>
      <c r="T25" s="65">
        <f>VLOOKUP($A25,'Return Data'!$B$7:$R$2843,13,0)</f>
        <v>5.4942000000000002</v>
      </c>
      <c r="U25" s="66">
        <f t="shared" si="8"/>
        <v>14</v>
      </c>
      <c r="V25" s="65">
        <f>VLOOKUP($A25,'Return Data'!$B$7:$R$2843,17,0)</f>
        <v>6.3354999999999997</v>
      </c>
      <c r="W25" s="66">
        <f t="shared" si="9"/>
        <v>18</v>
      </c>
      <c r="X25" s="65">
        <f>VLOOKUP($A25,'Return Data'!$B$7:$R$2843,14,0)</f>
        <v>6.5648</v>
      </c>
      <c r="Y25" s="66">
        <f t="shared" si="10"/>
        <v>14</v>
      </c>
      <c r="Z25" s="65">
        <f>VLOOKUP($A25,'Return Data'!$B$7:$R$2843,16,0)</f>
        <v>7.3734000000000002</v>
      </c>
      <c r="AA25" s="67">
        <f t="shared" si="11"/>
        <v>17</v>
      </c>
    </row>
    <row r="26" spans="1:27" x14ac:dyDescent="0.3">
      <c r="A26" s="63" t="s">
        <v>1055</v>
      </c>
      <c r="B26" s="64">
        <f>VLOOKUP($A26,'Return Data'!$B$7:$R$2843,3,0)</f>
        <v>44365</v>
      </c>
      <c r="C26" s="65">
        <f>VLOOKUP($A26,'Return Data'!$B$7:$R$2843,4,0)</f>
        <v>3058.1435999999999</v>
      </c>
      <c r="D26" s="65">
        <f>VLOOKUP($A26,'Return Data'!$B$7:$R$2843,5,0)</f>
        <v>-0.91659999999999997</v>
      </c>
      <c r="E26" s="66">
        <f t="shared" si="0"/>
        <v>26</v>
      </c>
      <c r="F26" s="65">
        <f>VLOOKUP($A26,'Return Data'!$B$7:$R$2843,6,0)</f>
        <v>-4.1767000000000003</v>
      </c>
      <c r="G26" s="66">
        <f t="shared" si="1"/>
        <v>22</v>
      </c>
      <c r="H26" s="65">
        <f>VLOOKUP($A26,'Return Data'!$B$7:$R$2843,7,0)</f>
        <v>-0.53120000000000001</v>
      </c>
      <c r="I26" s="66">
        <f t="shared" si="2"/>
        <v>14</v>
      </c>
      <c r="J26" s="65">
        <f>VLOOKUP($A26,'Return Data'!$B$7:$R$2843,8,0)</f>
        <v>4.0141</v>
      </c>
      <c r="K26" s="66">
        <f t="shared" si="3"/>
        <v>6</v>
      </c>
      <c r="L26" s="65">
        <f>VLOOKUP($A26,'Return Data'!$B$7:$R$2843,9,0)</f>
        <v>5.0312999999999999</v>
      </c>
      <c r="M26" s="66">
        <f t="shared" si="4"/>
        <v>4</v>
      </c>
      <c r="N26" s="65">
        <f>VLOOKUP($A26,'Return Data'!$B$7:$R$2843,10,0)</f>
        <v>6.8958000000000004</v>
      </c>
      <c r="O26" s="66">
        <f t="shared" si="5"/>
        <v>2</v>
      </c>
      <c r="P26" s="65">
        <f>VLOOKUP($A26,'Return Data'!$B$7:$R$2843,11,0)</f>
        <v>5.1252000000000004</v>
      </c>
      <c r="Q26" s="66">
        <f t="shared" si="6"/>
        <v>3</v>
      </c>
      <c r="R26" s="65">
        <f>VLOOKUP($A26,'Return Data'!$B$7:$R$2843,12,0)</f>
        <v>5.8106</v>
      </c>
      <c r="S26" s="66">
        <f t="shared" si="7"/>
        <v>4</v>
      </c>
      <c r="T26" s="65">
        <f>VLOOKUP($A26,'Return Data'!$B$7:$R$2843,13,0)</f>
        <v>6.5380000000000003</v>
      </c>
      <c r="U26" s="66">
        <f t="shared" si="8"/>
        <v>8</v>
      </c>
      <c r="V26" s="65">
        <f>VLOOKUP($A26,'Return Data'!$B$7:$R$2843,17,0)</f>
        <v>7.7260999999999997</v>
      </c>
      <c r="W26" s="66">
        <f t="shared" si="9"/>
        <v>5</v>
      </c>
      <c r="X26" s="65">
        <f>VLOOKUP($A26,'Return Data'!$B$7:$R$2843,14,0)</f>
        <v>7.4166999999999996</v>
      </c>
      <c r="Y26" s="66">
        <f t="shared" si="10"/>
        <v>8</v>
      </c>
      <c r="Z26" s="65">
        <f>VLOOKUP($A26,'Return Data'!$B$7:$R$2843,16,0)</f>
        <v>8.1908999999999992</v>
      </c>
      <c r="AA26" s="67">
        <f t="shared" si="11"/>
        <v>8</v>
      </c>
    </row>
    <row r="27" spans="1:27" x14ac:dyDescent="0.3">
      <c r="A27" s="63" t="s">
        <v>1057</v>
      </c>
      <c r="B27" s="64">
        <f>VLOOKUP($A27,'Return Data'!$B$7:$R$2843,3,0)</f>
        <v>44365</v>
      </c>
      <c r="C27" s="65">
        <f>VLOOKUP($A27,'Return Data'!$B$7:$R$2843,4,0)</f>
        <v>24.7849</v>
      </c>
      <c r="D27" s="65">
        <f>VLOOKUP($A27,'Return Data'!$B$7:$R$2843,5,0)</f>
        <v>2.9456000000000002</v>
      </c>
      <c r="E27" s="66">
        <f t="shared" si="0"/>
        <v>23</v>
      </c>
      <c r="F27" s="65">
        <f>VLOOKUP($A27,'Return Data'!$B$7:$R$2843,6,0)</f>
        <v>-1.1779999999999999</v>
      </c>
      <c r="G27" s="66">
        <f t="shared" si="1"/>
        <v>9</v>
      </c>
      <c r="H27" s="65">
        <f>VLOOKUP($A27,'Return Data'!$B$7:$R$2843,7,0)</f>
        <v>0.63119999999999998</v>
      </c>
      <c r="I27" s="66">
        <f t="shared" si="2"/>
        <v>4</v>
      </c>
      <c r="J27" s="65">
        <f>VLOOKUP($A27,'Return Data'!$B$7:$R$2843,8,0)</f>
        <v>3.2966000000000002</v>
      </c>
      <c r="K27" s="66">
        <f t="shared" si="3"/>
        <v>12</v>
      </c>
      <c r="L27" s="65">
        <f>VLOOKUP($A27,'Return Data'!$B$7:$R$2843,9,0)</f>
        <v>4.0039999999999996</v>
      </c>
      <c r="M27" s="66">
        <f t="shared" si="4"/>
        <v>10</v>
      </c>
      <c r="N27" s="65">
        <f>VLOOKUP($A27,'Return Data'!$B$7:$R$2843,10,0)</f>
        <v>4.7855999999999996</v>
      </c>
      <c r="O27" s="66">
        <f t="shared" si="5"/>
        <v>19</v>
      </c>
      <c r="P27" s="65">
        <f>VLOOKUP($A27,'Return Data'!$B$7:$R$2843,11,0)</f>
        <v>4.2742000000000004</v>
      </c>
      <c r="Q27" s="66">
        <f t="shared" si="6"/>
        <v>8</v>
      </c>
      <c r="R27" s="65">
        <f>VLOOKUP($A27,'Return Data'!$B$7:$R$2843,12,0)</f>
        <v>5.0953999999999997</v>
      </c>
      <c r="S27" s="66">
        <f t="shared" si="7"/>
        <v>9</v>
      </c>
      <c r="T27" s="65">
        <f>VLOOKUP($A27,'Return Data'!$B$7:$R$2843,13,0)</f>
        <v>2.9590000000000001</v>
      </c>
      <c r="U27" s="66">
        <f t="shared" si="8"/>
        <v>25</v>
      </c>
      <c r="V27" s="65">
        <f>VLOOKUP($A27,'Return Data'!$B$7:$R$2843,17,0)</f>
        <v>5.2210000000000001</v>
      </c>
      <c r="W27" s="66">
        <f t="shared" si="9"/>
        <v>21</v>
      </c>
      <c r="X27" s="65">
        <f>VLOOKUP($A27,'Return Data'!$B$7:$R$2843,14,0)</f>
        <v>6.2E-2</v>
      </c>
      <c r="Y27" s="66">
        <f t="shared" si="10"/>
        <v>23</v>
      </c>
      <c r="Z27" s="65">
        <f>VLOOKUP($A27,'Return Data'!$B$7:$R$2843,16,0)</f>
        <v>5.8525999999999998</v>
      </c>
      <c r="AA27" s="67">
        <f t="shared" si="11"/>
        <v>23</v>
      </c>
    </row>
    <row r="28" spans="1:27" x14ac:dyDescent="0.3">
      <c r="A28" s="63" t="s">
        <v>1059</v>
      </c>
      <c r="B28" s="64">
        <f>VLOOKUP($A28,'Return Data'!$B$7:$R$2843,3,0)</f>
        <v>44365</v>
      </c>
      <c r="C28" s="65">
        <f>VLOOKUP($A28,'Return Data'!$B$7:$R$2843,4,0)</f>
        <v>2872.183</v>
      </c>
      <c r="D28" s="65">
        <f>VLOOKUP($A28,'Return Data'!$B$7:$R$2843,5,0)</f>
        <v>5.7512999999999996</v>
      </c>
      <c r="E28" s="66">
        <f t="shared" si="0"/>
        <v>11</v>
      </c>
      <c r="F28" s="65">
        <f>VLOOKUP($A28,'Return Data'!$B$7:$R$2843,6,0)</f>
        <v>-2.8742999999999999</v>
      </c>
      <c r="G28" s="66">
        <f t="shared" si="1"/>
        <v>14</v>
      </c>
      <c r="H28" s="65">
        <f>VLOOKUP($A28,'Return Data'!$B$7:$R$2843,7,0)</f>
        <v>-0.38969999999999999</v>
      </c>
      <c r="I28" s="66">
        <f t="shared" si="2"/>
        <v>12</v>
      </c>
      <c r="J28" s="65">
        <f>VLOOKUP($A28,'Return Data'!$B$7:$R$2843,8,0)</f>
        <v>3.3736000000000002</v>
      </c>
      <c r="K28" s="66">
        <f t="shared" si="3"/>
        <v>11</v>
      </c>
      <c r="L28" s="65">
        <f>VLOOKUP($A28,'Return Data'!$B$7:$R$2843,9,0)</f>
        <v>3.2608999999999999</v>
      </c>
      <c r="M28" s="66">
        <f t="shared" si="4"/>
        <v>19</v>
      </c>
      <c r="N28" s="65">
        <f>VLOOKUP($A28,'Return Data'!$B$7:$R$2843,10,0)</f>
        <v>4.7359</v>
      </c>
      <c r="O28" s="66">
        <f t="shared" si="5"/>
        <v>20</v>
      </c>
      <c r="P28" s="65">
        <f>VLOOKUP($A28,'Return Data'!$B$7:$R$2843,11,0)</f>
        <v>3.8338000000000001</v>
      </c>
      <c r="Q28" s="66">
        <f t="shared" si="6"/>
        <v>17</v>
      </c>
      <c r="R28" s="65">
        <f>VLOOKUP($A28,'Return Data'!$B$7:$R$2843,12,0)</f>
        <v>4.1566999999999998</v>
      </c>
      <c r="S28" s="66">
        <f t="shared" si="7"/>
        <v>22</v>
      </c>
      <c r="T28" s="65">
        <f>VLOOKUP($A28,'Return Data'!$B$7:$R$2843,13,0)</f>
        <v>9.9648000000000003</v>
      </c>
      <c r="U28" s="66">
        <f t="shared" si="8"/>
        <v>5</v>
      </c>
      <c r="V28" s="65">
        <f>VLOOKUP($A28,'Return Data'!$B$7:$R$2843,17,0)</f>
        <v>5.3841000000000001</v>
      </c>
      <c r="W28" s="66">
        <f t="shared" si="9"/>
        <v>20</v>
      </c>
      <c r="X28" s="65">
        <f>VLOOKUP($A28,'Return Data'!$B$7:$R$2843,14,0)</f>
        <v>-0.28739999999999999</v>
      </c>
      <c r="Y28" s="66">
        <f t="shared" si="10"/>
        <v>24</v>
      </c>
      <c r="Z28" s="65">
        <f>VLOOKUP($A28,'Return Data'!$B$7:$R$2843,16,0)</f>
        <v>5.5053999999999998</v>
      </c>
      <c r="AA28" s="67">
        <f t="shared" si="11"/>
        <v>24</v>
      </c>
    </row>
    <row r="29" spans="1:27" x14ac:dyDescent="0.3">
      <c r="A29" s="63" t="s">
        <v>1061</v>
      </c>
      <c r="B29" s="64">
        <f>VLOOKUP($A29,'Return Data'!$B$7:$R$2843,3,0)</f>
        <v>44365</v>
      </c>
      <c r="C29" s="65">
        <f>VLOOKUP($A29,'Return Data'!$B$7:$R$2843,4,0)</f>
        <v>2821.4454000000001</v>
      </c>
      <c r="D29" s="65">
        <f>VLOOKUP($A29,'Return Data'!$B$7:$R$2843,5,0)</f>
        <v>7.5552999999999999</v>
      </c>
      <c r="E29" s="66">
        <f t="shared" si="0"/>
        <v>6</v>
      </c>
      <c r="F29" s="65">
        <f>VLOOKUP($A29,'Return Data'!$B$7:$R$2843,6,0)</f>
        <v>4.0500000000000001E-2</v>
      </c>
      <c r="G29" s="66">
        <f t="shared" si="1"/>
        <v>5</v>
      </c>
      <c r="H29" s="65">
        <f>VLOOKUP($A29,'Return Data'!$B$7:$R$2843,7,0)</f>
        <v>0.38109999999999999</v>
      </c>
      <c r="I29" s="66">
        <f t="shared" si="2"/>
        <v>5</v>
      </c>
      <c r="J29" s="65">
        <f>VLOOKUP($A29,'Return Data'!$B$7:$R$2843,8,0)</f>
        <v>3.4878</v>
      </c>
      <c r="K29" s="66">
        <f t="shared" si="3"/>
        <v>9</v>
      </c>
      <c r="L29" s="65">
        <f>VLOOKUP($A29,'Return Data'!$B$7:$R$2843,9,0)</f>
        <v>3.8858999999999999</v>
      </c>
      <c r="M29" s="66">
        <f t="shared" si="4"/>
        <v>11</v>
      </c>
      <c r="N29" s="65">
        <f>VLOOKUP($A29,'Return Data'!$B$7:$R$2843,10,0)</f>
        <v>4.6169000000000002</v>
      </c>
      <c r="O29" s="66">
        <f t="shared" si="5"/>
        <v>23</v>
      </c>
      <c r="P29" s="65">
        <f>VLOOKUP($A29,'Return Data'!$B$7:$R$2843,11,0)</f>
        <v>3.6162999999999998</v>
      </c>
      <c r="Q29" s="66">
        <f t="shared" si="6"/>
        <v>23</v>
      </c>
      <c r="R29" s="65">
        <f>VLOOKUP($A29,'Return Data'!$B$7:$R$2843,12,0)</f>
        <v>4.3959000000000001</v>
      </c>
      <c r="S29" s="66">
        <f t="shared" si="7"/>
        <v>19</v>
      </c>
      <c r="T29" s="65">
        <f>VLOOKUP($A29,'Return Data'!$B$7:$R$2843,13,0)</f>
        <v>4.8266</v>
      </c>
      <c r="U29" s="66">
        <f t="shared" si="8"/>
        <v>20</v>
      </c>
      <c r="V29" s="65">
        <f>VLOOKUP($A29,'Return Data'!$B$7:$R$2843,17,0)</f>
        <v>6.8074000000000003</v>
      </c>
      <c r="W29" s="66">
        <f t="shared" si="9"/>
        <v>13</v>
      </c>
      <c r="X29" s="65">
        <f>VLOOKUP($A29,'Return Data'!$B$7:$R$2843,14,0)</f>
        <v>7.3497000000000003</v>
      </c>
      <c r="Y29" s="66">
        <f t="shared" si="10"/>
        <v>11</v>
      </c>
      <c r="Z29" s="65">
        <f>VLOOKUP($A29,'Return Data'!$B$7:$R$2843,16,0)</f>
        <v>7.9603999999999999</v>
      </c>
      <c r="AA29" s="67">
        <f t="shared" si="11"/>
        <v>12</v>
      </c>
    </row>
    <row r="30" spans="1:27" x14ac:dyDescent="0.3">
      <c r="A30" s="63" t="s">
        <v>1062</v>
      </c>
      <c r="B30" s="64">
        <f>VLOOKUP($A30,'Return Data'!$B$7:$R$2843,3,0)</f>
        <v>44365</v>
      </c>
      <c r="C30" s="65">
        <f>VLOOKUP($A30,'Return Data'!$B$7:$R$2843,4,0)</f>
        <v>27.3538</v>
      </c>
      <c r="D30" s="65">
        <f>VLOOKUP($A30,'Return Data'!$B$7:$R$2843,5,0)</f>
        <v>10.544499999999999</v>
      </c>
      <c r="E30" s="66">
        <f t="shared" si="0"/>
        <v>4</v>
      </c>
      <c r="F30" s="65">
        <f>VLOOKUP($A30,'Return Data'!$B$7:$R$2843,6,0)</f>
        <v>4.4499999999999998E-2</v>
      </c>
      <c r="G30" s="66">
        <f t="shared" si="1"/>
        <v>4</v>
      </c>
      <c r="H30" s="65">
        <f>VLOOKUP($A30,'Return Data'!$B$7:$R$2843,7,0)</f>
        <v>-0.64800000000000002</v>
      </c>
      <c r="I30" s="66">
        <f t="shared" si="2"/>
        <v>16</v>
      </c>
      <c r="J30" s="65">
        <f>VLOOKUP($A30,'Return Data'!$B$7:$R$2843,8,0)</f>
        <v>3.6747000000000001</v>
      </c>
      <c r="K30" s="66">
        <f t="shared" si="3"/>
        <v>8</v>
      </c>
      <c r="L30" s="65">
        <f>VLOOKUP($A30,'Return Data'!$B$7:$R$2843,9,0)</f>
        <v>3.5316000000000001</v>
      </c>
      <c r="M30" s="66">
        <f t="shared" si="4"/>
        <v>13</v>
      </c>
      <c r="N30" s="65">
        <f>VLOOKUP($A30,'Return Data'!$B$7:$R$2843,10,0)</f>
        <v>4.7259000000000002</v>
      </c>
      <c r="O30" s="66">
        <f t="shared" si="5"/>
        <v>21</v>
      </c>
      <c r="P30" s="65">
        <f>VLOOKUP($A30,'Return Data'!$B$7:$R$2843,11,0)</f>
        <v>3.8132000000000001</v>
      </c>
      <c r="Q30" s="66">
        <f t="shared" si="6"/>
        <v>18</v>
      </c>
      <c r="R30" s="65">
        <f>VLOOKUP($A30,'Return Data'!$B$7:$R$2843,12,0)</f>
        <v>4.1532</v>
      </c>
      <c r="S30" s="66">
        <f t="shared" si="7"/>
        <v>23</v>
      </c>
      <c r="T30" s="65">
        <f>VLOOKUP($A30,'Return Data'!$B$7:$R$2843,13,0)</f>
        <v>4.6334999999999997</v>
      </c>
      <c r="U30" s="66">
        <f t="shared" si="8"/>
        <v>23</v>
      </c>
      <c r="V30" s="65">
        <f>VLOOKUP($A30,'Return Data'!$B$7:$R$2843,17,0)</f>
        <v>4.0510000000000002</v>
      </c>
      <c r="W30" s="66">
        <f t="shared" si="9"/>
        <v>24</v>
      </c>
      <c r="X30" s="65">
        <f>VLOOKUP($A30,'Return Data'!$B$7:$R$2843,14,0)</f>
        <v>3.4994999999999998</v>
      </c>
      <c r="Y30" s="66">
        <f t="shared" si="10"/>
        <v>20</v>
      </c>
      <c r="Z30" s="65">
        <f>VLOOKUP($A30,'Return Data'!$B$7:$R$2843,16,0)</f>
        <v>6.8223000000000003</v>
      </c>
      <c r="AA30" s="67">
        <f t="shared" si="11"/>
        <v>20</v>
      </c>
    </row>
    <row r="31" spans="1:27" x14ac:dyDescent="0.3">
      <c r="A31" s="63" t="s">
        <v>1066</v>
      </c>
      <c r="B31" s="64">
        <f>VLOOKUP($A31,'Return Data'!$B$7:$R$2843,3,0)</f>
        <v>44365</v>
      </c>
      <c r="C31" s="65">
        <f>VLOOKUP($A31,'Return Data'!$B$7:$R$2843,4,0)</f>
        <v>3149.2372999999998</v>
      </c>
      <c r="D31" s="65">
        <f>VLOOKUP($A31,'Return Data'!$B$7:$R$2843,5,0)</f>
        <v>4.9694000000000003</v>
      </c>
      <c r="E31" s="66">
        <f t="shared" si="0"/>
        <v>19</v>
      </c>
      <c r="F31" s="65">
        <f>VLOOKUP($A31,'Return Data'!$B$7:$R$2843,6,0)</f>
        <v>-4.5805999999999996</v>
      </c>
      <c r="G31" s="66">
        <f t="shared" si="1"/>
        <v>24</v>
      </c>
      <c r="H31" s="65">
        <f>VLOOKUP($A31,'Return Data'!$B$7:$R$2843,7,0)</f>
        <v>-2.0083000000000002</v>
      </c>
      <c r="I31" s="66">
        <f t="shared" si="2"/>
        <v>25</v>
      </c>
      <c r="J31" s="65">
        <f>VLOOKUP($A31,'Return Data'!$B$7:$R$2843,8,0)</f>
        <v>2.9499</v>
      </c>
      <c r="K31" s="66">
        <f t="shared" si="3"/>
        <v>16</v>
      </c>
      <c r="L31" s="65">
        <f>VLOOKUP($A31,'Return Data'!$B$7:$R$2843,9,0)</f>
        <v>3.3751000000000002</v>
      </c>
      <c r="M31" s="66">
        <f t="shared" si="4"/>
        <v>15</v>
      </c>
      <c r="N31" s="65">
        <f>VLOOKUP($A31,'Return Data'!$B$7:$R$2843,10,0)</f>
        <v>5.3114999999999997</v>
      </c>
      <c r="O31" s="66">
        <f t="shared" si="5"/>
        <v>11</v>
      </c>
      <c r="P31" s="65">
        <f>VLOOKUP($A31,'Return Data'!$B$7:$R$2843,11,0)</f>
        <v>3.8001999999999998</v>
      </c>
      <c r="Q31" s="66">
        <f t="shared" si="6"/>
        <v>19</v>
      </c>
      <c r="R31" s="65">
        <f>VLOOKUP($A31,'Return Data'!$B$7:$R$2843,12,0)</f>
        <v>4.5782999999999996</v>
      </c>
      <c r="S31" s="66">
        <f t="shared" si="7"/>
        <v>14</v>
      </c>
      <c r="T31" s="65">
        <f>VLOOKUP($A31,'Return Data'!$B$7:$R$2843,13,0)</f>
        <v>5.2127999999999997</v>
      </c>
      <c r="U31" s="66">
        <f t="shared" si="8"/>
        <v>16</v>
      </c>
      <c r="V31" s="65">
        <f>VLOOKUP($A31,'Return Data'!$B$7:$R$2843,17,0)</f>
        <v>6.8429000000000002</v>
      </c>
      <c r="W31" s="66">
        <f t="shared" si="9"/>
        <v>12</v>
      </c>
      <c r="X31" s="65">
        <f>VLOOKUP($A31,'Return Data'!$B$7:$R$2843,14,0)</f>
        <v>5.3551000000000002</v>
      </c>
      <c r="Y31" s="66">
        <f t="shared" si="10"/>
        <v>19</v>
      </c>
      <c r="Z31" s="65">
        <f>VLOOKUP($A31,'Return Data'!$B$7:$R$2843,16,0)</f>
        <v>7.3987999999999996</v>
      </c>
      <c r="AA31" s="67">
        <f t="shared" si="11"/>
        <v>16</v>
      </c>
    </row>
    <row r="32" spans="1:27" x14ac:dyDescent="0.3">
      <c r="A32" s="63" t="s">
        <v>1067</v>
      </c>
      <c r="B32" s="64">
        <f>VLOOKUP($A32,'Return Data'!$B$7:$R$2843,3,0)</f>
        <v>44365</v>
      </c>
      <c r="C32" s="65">
        <f>VLOOKUP($A32,'Return Data'!$B$7:$R$2843,4,0)</f>
        <v>31.465800000000002</v>
      </c>
      <c r="D32" s="65">
        <f>VLOOKUP($A32,'Return Data'!$B$7:$R$2843,5,0)</f>
        <v>0</v>
      </c>
      <c r="E32" s="66">
        <f t="shared" si="0"/>
        <v>25</v>
      </c>
      <c r="F32" s="65">
        <f>VLOOKUP($A32,'Return Data'!$B$7:$R$2843,6,0)</f>
        <v>0</v>
      </c>
      <c r="G32" s="66">
        <f t="shared" si="1"/>
        <v>6</v>
      </c>
      <c r="H32" s="65">
        <f>VLOOKUP($A32,'Return Data'!$B$7:$R$2843,7,0)</f>
        <v>0</v>
      </c>
      <c r="I32" s="66">
        <f t="shared" si="2"/>
        <v>9</v>
      </c>
      <c r="J32" s="65">
        <f>VLOOKUP($A32,'Return Data'!$B$7:$R$2843,8,0)</f>
        <v>0</v>
      </c>
      <c r="K32" s="66">
        <f t="shared" si="3"/>
        <v>26</v>
      </c>
      <c r="L32" s="65">
        <f>VLOOKUP($A32,'Return Data'!$B$7:$R$2843,9,0)</f>
        <v>-4.4900000000000002E-2</v>
      </c>
      <c r="M32" s="66">
        <f t="shared" si="4"/>
        <v>26</v>
      </c>
      <c r="N32" s="65">
        <f>VLOOKUP($A32,'Return Data'!$B$7:$R$2843,10,0)</f>
        <v>-1.5100000000000001E-2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-17.829699999999999</v>
      </c>
      <c r="AA32" s="67">
        <f t="shared" si="11"/>
        <v>26</v>
      </c>
    </row>
    <row r="33" spans="1:27" x14ac:dyDescent="0.3">
      <c r="A33" s="63" t="s">
        <v>1068</v>
      </c>
      <c r="B33" s="64">
        <f>VLOOKUP($A33,'Return Data'!$B$7:$R$2843,3,0)</f>
        <v>44365</v>
      </c>
      <c r="C33" s="65">
        <f>VLOOKUP($A33,'Return Data'!$B$7:$R$2843,4,0)</f>
        <v>2670.5931</v>
      </c>
      <c r="D33" s="65">
        <f>VLOOKUP($A33,'Return Data'!$B$7:$R$2843,5,0)</f>
        <v>11.2462</v>
      </c>
      <c r="E33" s="66">
        <f t="shared" si="0"/>
        <v>3</v>
      </c>
      <c r="F33" s="65">
        <f>VLOOKUP($A33,'Return Data'!$B$7:$R$2843,6,0)</f>
        <v>-0.85319999999999996</v>
      </c>
      <c r="G33" s="66">
        <f t="shared" si="1"/>
        <v>8</v>
      </c>
      <c r="H33" s="65">
        <f>VLOOKUP($A33,'Return Data'!$B$7:$R$2843,7,0)</f>
        <v>0.24390000000000001</v>
      </c>
      <c r="I33" s="66">
        <f t="shared" si="2"/>
        <v>7</v>
      </c>
      <c r="J33" s="65">
        <f>VLOOKUP($A33,'Return Data'!$B$7:$R$2843,8,0)</f>
        <v>4.0929000000000002</v>
      </c>
      <c r="K33" s="66">
        <f t="shared" si="3"/>
        <v>4</v>
      </c>
      <c r="L33" s="65">
        <f>VLOOKUP($A33,'Return Data'!$B$7:$R$2843,9,0)</f>
        <v>4.1345999999999998</v>
      </c>
      <c r="M33" s="66">
        <f t="shared" si="4"/>
        <v>9</v>
      </c>
      <c r="N33" s="65">
        <f>VLOOKUP($A33,'Return Data'!$B$7:$R$2843,10,0)</f>
        <v>5.1618000000000004</v>
      </c>
      <c r="O33" s="66">
        <f t="shared" si="5"/>
        <v>15</v>
      </c>
      <c r="P33" s="65">
        <f>VLOOKUP($A33,'Return Data'!$B$7:$R$2843,11,0)</f>
        <v>3.8974000000000002</v>
      </c>
      <c r="Q33" s="66">
        <f t="shared" si="6"/>
        <v>14</v>
      </c>
      <c r="R33" s="65">
        <f>VLOOKUP($A33,'Return Data'!$B$7:$R$2843,12,0)</f>
        <v>4.4051</v>
      </c>
      <c r="S33" s="66">
        <f t="shared" si="7"/>
        <v>18</v>
      </c>
      <c r="T33" s="65">
        <f>VLOOKUP($A33,'Return Data'!$B$7:$R$2843,13,0)</f>
        <v>5.0061</v>
      </c>
      <c r="U33" s="66">
        <f t="shared" si="8"/>
        <v>18</v>
      </c>
      <c r="V33" s="65">
        <f>VLOOKUP($A33,'Return Data'!$B$7:$R$2843,17,0)</f>
        <v>6.7305000000000001</v>
      </c>
      <c r="W33" s="66">
        <f>RANK(V33,V$8:V$33,0)</f>
        <v>15</v>
      </c>
      <c r="X33" s="65">
        <f>VLOOKUP($A33,'Return Data'!$B$7:$R$2843,14,0)</f>
        <v>3.0162</v>
      </c>
      <c r="Y33" s="66">
        <f>RANK(X33,X$8:X$33,0)</f>
        <v>21</v>
      </c>
      <c r="Z33" s="65">
        <f>VLOOKUP($A33,'Return Data'!$B$7:$R$2843,16,0)</f>
        <v>6.6287000000000003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6.2904615384615372</v>
      </c>
      <c r="E35" s="74"/>
      <c r="F35" s="75">
        <f>AVERAGE(F8:F33)</f>
        <v>-1.9998961538461535</v>
      </c>
      <c r="G35" s="74"/>
      <c r="H35" s="75">
        <f>AVERAGE(H8:H33)</f>
        <v>-0.19221923076923078</v>
      </c>
      <c r="I35" s="74"/>
      <c r="J35" s="75">
        <f>AVERAGE(J8:J33)</f>
        <v>3.5314846153846156</v>
      </c>
      <c r="K35" s="74"/>
      <c r="L35" s="75">
        <f>AVERAGE(L8:L33)</f>
        <v>3.9293153846153861</v>
      </c>
      <c r="M35" s="74"/>
      <c r="N35" s="75">
        <f>AVERAGE(N8:N33)</f>
        <v>5.2912615384615389</v>
      </c>
      <c r="O35" s="74"/>
      <c r="P35" s="75">
        <f>AVERAGE(P8:P33)</f>
        <v>4.1423923076923073</v>
      </c>
      <c r="Q35" s="74"/>
      <c r="R35" s="75">
        <f>AVERAGE(R8:R33)</f>
        <v>5.0247307692307697</v>
      </c>
      <c r="S35" s="74"/>
      <c r="T35" s="75">
        <f>AVERAGE(T8:T33)</f>
        <v>7.6637923076923089</v>
      </c>
      <c r="U35" s="74"/>
      <c r="V35" s="75">
        <f>AVERAGE(V8:V33)</f>
        <v>6.3144920000000004</v>
      </c>
      <c r="W35" s="74"/>
      <c r="X35" s="75">
        <f>AVERAGE(X8:X33)</f>
        <v>5.4069719999999997</v>
      </c>
      <c r="Y35" s="74"/>
      <c r="Z35" s="75">
        <f>AVERAGE(Z8:Z33)</f>
        <v>6.4476807692307698</v>
      </c>
      <c r="AA35" s="76"/>
    </row>
    <row r="36" spans="1:27" x14ac:dyDescent="0.3">
      <c r="A36" s="73" t="s">
        <v>28</v>
      </c>
      <c r="B36" s="74"/>
      <c r="C36" s="74"/>
      <c r="D36" s="75">
        <f>MIN(D8:D33)</f>
        <v>-0.91659999999999997</v>
      </c>
      <c r="E36" s="74"/>
      <c r="F36" s="75">
        <f>MIN(F8:F33)</f>
        <v>-5.9999000000000002</v>
      </c>
      <c r="G36" s="74"/>
      <c r="H36" s="75">
        <f>MIN(H8:H33)</f>
        <v>-2.2783000000000002</v>
      </c>
      <c r="I36" s="74"/>
      <c r="J36" s="75">
        <f>MIN(J8:J33)</f>
        <v>0</v>
      </c>
      <c r="K36" s="74"/>
      <c r="L36" s="75">
        <f>MIN(L8:L33)</f>
        <v>-4.4900000000000002E-2</v>
      </c>
      <c r="M36" s="74"/>
      <c r="N36" s="75">
        <f>MIN(N8:N33)</f>
        <v>-1.5100000000000001E-2</v>
      </c>
      <c r="O36" s="74"/>
      <c r="P36" s="75">
        <f>MIN(P8:P33)</f>
        <v>-7.6E-3</v>
      </c>
      <c r="Q36" s="74"/>
      <c r="R36" s="75">
        <f>MIN(R8:R33)</f>
        <v>-5.1000000000000004E-3</v>
      </c>
      <c r="S36" s="74"/>
      <c r="T36" s="75">
        <f>MIN(T8:T33)</f>
        <v>-7.0239000000000003</v>
      </c>
      <c r="U36" s="74"/>
      <c r="V36" s="75">
        <f>MIN(V8:V33)</f>
        <v>-6.4598000000000004</v>
      </c>
      <c r="W36" s="74"/>
      <c r="X36" s="75">
        <f>MIN(X8:X33)</f>
        <v>-8.4027999999999992</v>
      </c>
      <c r="Y36" s="74"/>
      <c r="Z36" s="75">
        <f>MIN(Z8:Z33)</f>
        <v>-17.829699999999999</v>
      </c>
      <c r="AA36" s="76"/>
    </row>
    <row r="37" spans="1:27" ht="15" thickBot="1" x14ac:dyDescent="0.35">
      <c r="A37" s="77" t="s">
        <v>29</v>
      </c>
      <c r="B37" s="78"/>
      <c r="C37" s="78"/>
      <c r="D37" s="79">
        <f>MAX(D8:D33)</f>
        <v>23.205500000000001</v>
      </c>
      <c r="E37" s="78"/>
      <c r="F37" s="79">
        <f>MAX(F8:F33)</f>
        <v>4.0118</v>
      </c>
      <c r="G37" s="78"/>
      <c r="H37" s="79">
        <f>MAX(H8:H33)</f>
        <v>5.915</v>
      </c>
      <c r="I37" s="78"/>
      <c r="J37" s="79">
        <f>MAX(J8:J33)</f>
        <v>11.111800000000001</v>
      </c>
      <c r="K37" s="78"/>
      <c r="L37" s="79">
        <f>MAX(L8:L33)</f>
        <v>10.4101</v>
      </c>
      <c r="M37" s="78"/>
      <c r="N37" s="79">
        <f>MAX(N8:N33)</f>
        <v>9.4716000000000005</v>
      </c>
      <c r="O37" s="78"/>
      <c r="P37" s="79">
        <f>MAX(P8:P33)</f>
        <v>9.9364000000000008</v>
      </c>
      <c r="Q37" s="78"/>
      <c r="R37" s="79">
        <f>MAX(R8:R33)</f>
        <v>12.831</v>
      </c>
      <c r="S37" s="78"/>
      <c r="T37" s="79">
        <f>MAX(T8:T33)</f>
        <v>36.5</v>
      </c>
      <c r="U37" s="78"/>
      <c r="V37" s="79">
        <f>MAX(V8:V33)</f>
        <v>10.803100000000001</v>
      </c>
      <c r="W37" s="78"/>
      <c r="X37" s="79">
        <f>MAX(X8:X33)</f>
        <v>8.1562000000000001</v>
      </c>
      <c r="Y37" s="78"/>
      <c r="Z37" s="79">
        <f>MAX(Z8:Z33)</f>
        <v>8.6148000000000007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44365</v>
      </c>
      <c r="C8" s="65">
        <f>VLOOKUP($A8,'Return Data'!$B$7:$R$2843,4,0)</f>
        <v>520.93190000000004</v>
      </c>
      <c r="D8" s="65">
        <f>VLOOKUP($A8,'Return Data'!$B$7:$R$2843,5,0)</f>
        <v>4.4287999999999998</v>
      </c>
      <c r="E8" s="66">
        <f t="shared" ref="E8:E33" si="0">RANK(D8,D$8:D$33,0)</f>
        <v>18</v>
      </c>
      <c r="F8" s="65">
        <f>VLOOKUP($A8,'Return Data'!$B$7:$R$2843,6,0)</f>
        <v>-3.9481000000000002</v>
      </c>
      <c r="G8" s="66">
        <f t="shared" ref="G8:G33" si="1">RANK(F8,F$8:F$33,0)</f>
        <v>18</v>
      </c>
      <c r="H8" s="65">
        <f>VLOOKUP($A8,'Return Data'!$B$7:$R$2843,7,0)</f>
        <v>-1.1689000000000001</v>
      </c>
      <c r="I8" s="66">
        <f t="shared" ref="I8:I33" si="2">RANK(H8,H$8:H$33,0)</f>
        <v>14</v>
      </c>
      <c r="J8" s="65">
        <f>VLOOKUP($A8,'Return Data'!$B$7:$R$2843,8,0)</f>
        <v>3.2395999999999998</v>
      </c>
      <c r="K8" s="66">
        <f t="shared" ref="K8:K33" si="3">RANK(J8,J$8:J$33,0)</f>
        <v>6</v>
      </c>
      <c r="L8" s="65">
        <f>VLOOKUP($A8,'Return Data'!$B$7:$R$2843,9,0)</f>
        <v>3.9996999999999998</v>
      </c>
      <c r="M8" s="66">
        <f t="shared" ref="M8:M33" si="4">RANK(L8,L$8:L$33,0)</f>
        <v>6</v>
      </c>
      <c r="N8" s="65">
        <f>VLOOKUP($A8,'Return Data'!$B$7:$R$2843,10,0)</f>
        <v>5.476</v>
      </c>
      <c r="O8" s="66">
        <f t="shared" ref="O8:O33" si="5">RANK(N8,N$8:N$33,0)</f>
        <v>7</v>
      </c>
      <c r="P8" s="65">
        <f>VLOOKUP($A8,'Return Data'!$B$7:$R$2843,11,0)</f>
        <v>3.6181000000000001</v>
      </c>
      <c r="Q8" s="66">
        <f t="shared" ref="Q8:Q33" si="6">RANK(P8,P$8:P$33,0)</f>
        <v>9</v>
      </c>
      <c r="R8" s="65">
        <f>VLOOKUP($A8,'Return Data'!$B$7:$R$2843,12,0)</f>
        <v>4.4932999999999996</v>
      </c>
      <c r="S8" s="66">
        <f t="shared" ref="S8:S33" si="7">RANK(R8,R$8:R$33,0)</f>
        <v>7</v>
      </c>
      <c r="T8" s="65">
        <f>VLOOKUP($A8,'Return Data'!$B$7:$R$2843,13,0)</f>
        <v>5.2881</v>
      </c>
      <c r="U8" s="66">
        <f t="shared" ref="U8:U33" si="8">RANK(T8,T$8:T$33,0)</f>
        <v>12</v>
      </c>
      <c r="V8" s="65">
        <f>VLOOKUP($A8,'Return Data'!$B$7:$R$2843,17,0)</f>
        <v>6.8296000000000001</v>
      </c>
      <c r="W8" s="66">
        <f t="shared" ref="W8:W31" si="9">RANK(V8,V$8:V$33,0)</f>
        <v>8</v>
      </c>
      <c r="X8" s="65">
        <f>VLOOKUP($A8,'Return Data'!$B$7:$R$2843,14,0)</f>
        <v>7.2717000000000001</v>
      </c>
      <c r="Y8" s="66">
        <f t="shared" ref="Y8:Y31" si="10">RANK(X8,X$8:X$33,0)</f>
        <v>5</v>
      </c>
      <c r="Z8" s="65">
        <f>VLOOKUP($A8,'Return Data'!$B$7:$R$2843,16,0)</f>
        <v>7.4020999999999999</v>
      </c>
      <c r="AA8" s="67">
        <f t="shared" ref="AA8:AA33" si="11">RANK(Z8,Z$8:Z$33,0)</f>
        <v>14</v>
      </c>
    </row>
    <row r="9" spans="1:27" x14ac:dyDescent="0.3">
      <c r="A9" s="63" t="s">
        <v>1017</v>
      </c>
      <c r="B9" s="64">
        <f>VLOOKUP($A9,'Return Data'!$B$7:$R$2843,3,0)</f>
        <v>44365</v>
      </c>
      <c r="C9" s="65">
        <f>VLOOKUP($A9,'Return Data'!$B$7:$R$2843,4,0)</f>
        <v>2423.2253000000001</v>
      </c>
      <c r="D9" s="65">
        <f>VLOOKUP($A9,'Return Data'!$B$7:$R$2843,5,0)</f>
        <v>3.6756000000000002</v>
      </c>
      <c r="E9" s="66">
        <f t="shared" si="0"/>
        <v>21</v>
      </c>
      <c r="F9" s="65">
        <f>VLOOKUP($A9,'Return Data'!$B$7:$R$2843,6,0)</f>
        <v>-3.4885000000000002</v>
      </c>
      <c r="G9" s="66">
        <f t="shared" si="1"/>
        <v>16</v>
      </c>
      <c r="H9" s="65">
        <f>VLOOKUP($A9,'Return Data'!$B$7:$R$2843,7,0)</f>
        <v>-1.1064000000000001</v>
      </c>
      <c r="I9" s="66">
        <f t="shared" si="2"/>
        <v>13</v>
      </c>
      <c r="J9" s="65">
        <f>VLOOKUP($A9,'Return Data'!$B$7:$R$2843,8,0)</f>
        <v>3.0594999999999999</v>
      </c>
      <c r="K9" s="66">
        <f t="shared" si="3"/>
        <v>8</v>
      </c>
      <c r="L9" s="65">
        <f>VLOOKUP($A9,'Return Data'!$B$7:$R$2843,9,0)</f>
        <v>3.5486</v>
      </c>
      <c r="M9" s="66">
        <f t="shared" si="4"/>
        <v>8</v>
      </c>
      <c r="N9" s="65">
        <f>VLOOKUP($A9,'Return Data'!$B$7:$R$2843,10,0)</f>
        <v>4.9757999999999996</v>
      </c>
      <c r="O9" s="66">
        <f t="shared" si="5"/>
        <v>11</v>
      </c>
      <c r="P9" s="65">
        <f>VLOOKUP($A9,'Return Data'!$B$7:$R$2843,11,0)</f>
        <v>3.7749000000000001</v>
      </c>
      <c r="Q9" s="66">
        <f t="shared" si="6"/>
        <v>7</v>
      </c>
      <c r="R9" s="65">
        <f>VLOOKUP($A9,'Return Data'!$B$7:$R$2843,12,0)</f>
        <v>4.4268000000000001</v>
      </c>
      <c r="S9" s="66">
        <f t="shared" si="7"/>
        <v>8</v>
      </c>
      <c r="T9" s="65">
        <f>VLOOKUP($A9,'Return Data'!$B$7:$R$2843,13,0)</f>
        <v>5.0297000000000001</v>
      </c>
      <c r="U9" s="66">
        <f t="shared" si="8"/>
        <v>13</v>
      </c>
      <c r="V9" s="65">
        <f>VLOOKUP($A9,'Return Data'!$B$7:$R$2843,17,0)</f>
        <v>6.7774999999999999</v>
      </c>
      <c r="W9" s="66">
        <f t="shared" si="9"/>
        <v>10</v>
      </c>
      <c r="X9" s="65">
        <f>VLOOKUP($A9,'Return Data'!$B$7:$R$2843,14,0)</f>
        <v>7.3578999999999999</v>
      </c>
      <c r="Y9" s="66">
        <f t="shared" si="10"/>
        <v>2</v>
      </c>
      <c r="Z9" s="65">
        <f>VLOOKUP($A9,'Return Data'!$B$7:$R$2843,16,0)</f>
        <v>7.8593999999999999</v>
      </c>
      <c r="AA9" s="67">
        <f t="shared" si="11"/>
        <v>6</v>
      </c>
    </row>
    <row r="10" spans="1:27" x14ac:dyDescent="0.3">
      <c r="A10" s="63" t="s">
        <v>1018</v>
      </c>
      <c r="B10" s="64">
        <f>VLOOKUP($A10,'Return Data'!$B$7:$R$2843,3,0)</f>
        <v>44365</v>
      </c>
      <c r="C10" s="65">
        <f>VLOOKUP($A10,'Return Data'!$B$7:$R$2843,4,0)</f>
        <v>1567.2679000000001</v>
      </c>
      <c r="D10" s="65">
        <f>VLOOKUP($A10,'Return Data'!$B$7:$R$2843,5,0)</f>
        <v>1.1738</v>
      </c>
      <c r="E10" s="66">
        <f t="shared" si="0"/>
        <v>24</v>
      </c>
      <c r="F10" s="65">
        <f>VLOOKUP($A10,'Return Data'!$B$7:$R$2843,6,0)</f>
        <v>-2.5775000000000001</v>
      </c>
      <c r="G10" s="66">
        <f t="shared" si="1"/>
        <v>12</v>
      </c>
      <c r="H10" s="65">
        <f>VLOOKUP($A10,'Return Data'!$B$7:$R$2843,7,0)</f>
        <v>-1.2306999999999999</v>
      </c>
      <c r="I10" s="66">
        <f t="shared" si="2"/>
        <v>17</v>
      </c>
      <c r="J10" s="65">
        <f>VLOOKUP($A10,'Return Data'!$B$7:$R$2843,8,0)</f>
        <v>2.8530000000000002</v>
      </c>
      <c r="K10" s="66">
        <f t="shared" si="3"/>
        <v>12</v>
      </c>
      <c r="L10" s="65">
        <f>VLOOKUP($A10,'Return Data'!$B$7:$R$2843,9,0)</f>
        <v>3.0653000000000001</v>
      </c>
      <c r="M10" s="66">
        <f t="shared" si="4"/>
        <v>14</v>
      </c>
      <c r="N10" s="65">
        <f>VLOOKUP($A10,'Return Data'!$B$7:$R$2843,10,0)</f>
        <v>5.9377000000000004</v>
      </c>
      <c r="O10" s="66">
        <f t="shared" si="5"/>
        <v>3</v>
      </c>
      <c r="P10" s="65">
        <f>VLOOKUP($A10,'Return Data'!$B$7:$R$2843,11,0)</f>
        <v>5.1163999999999996</v>
      </c>
      <c r="Q10" s="66">
        <f t="shared" si="6"/>
        <v>2</v>
      </c>
      <c r="R10" s="65">
        <f>VLOOKUP($A10,'Return Data'!$B$7:$R$2843,12,0)</f>
        <v>8.8726000000000003</v>
      </c>
      <c r="S10" s="66">
        <f t="shared" si="7"/>
        <v>2</v>
      </c>
      <c r="T10" s="65">
        <f>VLOOKUP($A10,'Return Data'!$B$7:$R$2843,13,0)</f>
        <v>36.213700000000003</v>
      </c>
      <c r="U10" s="66">
        <f t="shared" si="8"/>
        <v>1</v>
      </c>
      <c r="V10" s="65">
        <f>VLOOKUP($A10,'Return Data'!$B$7:$R$2843,17,0)</f>
        <v>-6.7007000000000003</v>
      </c>
      <c r="W10" s="66">
        <f t="shared" si="9"/>
        <v>25</v>
      </c>
      <c r="X10" s="65">
        <f>VLOOKUP($A10,'Return Data'!$B$7:$R$2843,14,0)</f>
        <v>-8.6499000000000006</v>
      </c>
      <c r="Y10" s="66">
        <f t="shared" si="10"/>
        <v>25</v>
      </c>
      <c r="Z10" s="65">
        <f>VLOOKUP($A10,'Return Data'!$B$7:$R$2843,16,0)</f>
        <v>3.8180999999999998</v>
      </c>
      <c r="AA10" s="67">
        <f t="shared" si="11"/>
        <v>24</v>
      </c>
    </row>
    <row r="11" spans="1:27" x14ac:dyDescent="0.3">
      <c r="A11" s="63" t="s">
        <v>1022</v>
      </c>
      <c r="B11" s="64">
        <f>VLOOKUP($A11,'Return Data'!$B$7:$R$2843,3,0)</f>
        <v>44365</v>
      </c>
      <c r="C11" s="65">
        <f>VLOOKUP($A11,'Return Data'!$B$7:$R$2843,4,0)</f>
        <v>32.054900000000004</v>
      </c>
      <c r="D11" s="65">
        <f>VLOOKUP($A11,'Return Data'!$B$7:$R$2843,5,0)</f>
        <v>4.2135999999999996</v>
      </c>
      <c r="E11" s="66">
        <f t="shared" si="0"/>
        <v>19</v>
      </c>
      <c r="F11" s="65">
        <f>VLOOKUP($A11,'Return Data'!$B$7:$R$2843,6,0)</f>
        <v>-6.6006999999999998</v>
      </c>
      <c r="G11" s="66">
        <f t="shared" si="1"/>
        <v>26</v>
      </c>
      <c r="H11" s="65">
        <f>VLOOKUP($A11,'Return Data'!$B$7:$R$2843,7,0)</f>
        <v>-1.0570999999999999</v>
      </c>
      <c r="I11" s="66">
        <f t="shared" si="2"/>
        <v>12</v>
      </c>
      <c r="J11" s="65">
        <f>VLOOKUP($A11,'Return Data'!$B$7:$R$2843,8,0)</f>
        <v>2.2467000000000001</v>
      </c>
      <c r="K11" s="66">
        <f t="shared" si="3"/>
        <v>21</v>
      </c>
      <c r="L11" s="65">
        <f>VLOOKUP($A11,'Return Data'!$B$7:$R$2843,9,0)</f>
        <v>3.3447</v>
      </c>
      <c r="M11" s="66">
        <f t="shared" si="4"/>
        <v>11</v>
      </c>
      <c r="N11" s="65">
        <f>VLOOKUP($A11,'Return Data'!$B$7:$R$2843,10,0)</f>
        <v>5.2431999999999999</v>
      </c>
      <c r="O11" s="66">
        <f t="shared" si="5"/>
        <v>8</v>
      </c>
      <c r="P11" s="65">
        <f>VLOOKUP($A11,'Return Data'!$B$7:$R$2843,11,0)</f>
        <v>3.597</v>
      </c>
      <c r="Q11" s="66">
        <f t="shared" si="6"/>
        <v>10</v>
      </c>
      <c r="R11" s="65">
        <f>VLOOKUP($A11,'Return Data'!$B$7:$R$2843,12,0)</f>
        <v>4.3639999999999999</v>
      </c>
      <c r="S11" s="66">
        <f t="shared" si="7"/>
        <v>12</v>
      </c>
      <c r="T11" s="65">
        <f>VLOOKUP($A11,'Return Data'!$B$7:$R$2843,13,0)</f>
        <v>4.6424000000000003</v>
      </c>
      <c r="U11" s="66">
        <f t="shared" si="8"/>
        <v>18</v>
      </c>
      <c r="V11" s="65">
        <f>VLOOKUP($A11,'Return Data'!$B$7:$R$2843,17,0)</f>
        <v>6.8281000000000001</v>
      </c>
      <c r="W11" s="66">
        <f t="shared" si="9"/>
        <v>9</v>
      </c>
      <c r="X11" s="65">
        <f>VLOOKUP($A11,'Return Data'!$B$7:$R$2843,14,0)</f>
        <v>6.7065000000000001</v>
      </c>
      <c r="Y11" s="66">
        <f t="shared" si="10"/>
        <v>11</v>
      </c>
      <c r="Z11" s="65">
        <f>VLOOKUP($A11,'Return Data'!$B$7:$R$2843,16,0)</f>
        <v>7.7178000000000004</v>
      </c>
      <c r="AA11" s="67">
        <f t="shared" si="11"/>
        <v>7</v>
      </c>
    </row>
    <row r="12" spans="1:27" x14ac:dyDescent="0.3">
      <c r="A12" s="63" t="s">
        <v>1025</v>
      </c>
      <c r="B12" s="64">
        <f>VLOOKUP($A12,'Return Data'!$B$7:$R$2843,3,0)</f>
        <v>44365</v>
      </c>
      <c r="C12" s="65">
        <f>VLOOKUP($A12,'Return Data'!$B$7:$R$2843,4,0)</f>
        <v>33.334800000000001</v>
      </c>
      <c r="D12" s="65">
        <f>VLOOKUP($A12,'Return Data'!$B$7:$R$2843,5,0)</f>
        <v>5.2565</v>
      </c>
      <c r="E12" s="66">
        <f t="shared" si="0"/>
        <v>14</v>
      </c>
      <c r="F12" s="65">
        <f>VLOOKUP($A12,'Return Data'!$B$7:$R$2843,6,0)</f>
        <v>-2.5543999999999998</v>
      </c>
      <c r="G12" s="66">
        <f t="shared" si="1"/>
        <v>11</v>
      </c>
      <c r="H12" s="65">
        <f>VLOOKUP($A12,'Return Data'!$B$7:$R$2843,7,0)</f>
        <v>-0.15640000000000001</v>
      </c>
      <c r="I12" s="66">
        <f t="shared" si="2"/>
        <v>7</v>
      </c>
      <c r="J12" s="65">
        <f>VLOOKUP($A12,'Return Data'!$B$7:$R$2843,8,0)</f>
        <v>2.6619000000000002</v>
      </c>
      <c r="K12" s="66">
        <f t="shared" si="3"/>
        <v>14</v>
      </c>
      <c r="L12" s="65">
        <f>VLOOKUP($A12,'Return Data'!$B$7:$R$2843,9,0)</f>
        <v>2.758</v>
      </c>
      <c r="M12" s="66">
        <f t="shared" si="4"/>
        <v>22</v>
      </c>
      <c r="N12" s="65">
        <f>VLOOKUP($A12,'Return Data'!$B$7:$R$2843,10,0)</f>
        <v>3.8357000000000001</v>
      </c>
      <c r="O12" s="66">
        <f t="shared" si="5"/>
        <v>24</v>
      </c>
      <c r="P12" s="65">
        <f>VLOOKUP($A12,'Return Data'!$B$7:$R$2843,11,0)</f>
        <v>3.0508000000000002</v>
      </c>
      <c r="Q12" s="66">
        <f t="shared" si="6"/>
        <v>24</v>
      </c>
      <c r="R12" s="65">
        <f>VLOOKUP($A12,'Return Data'!$B$7:$R$2843,12,0)</f>
        <v>3.6497999999999999</v>
      </c>
      <c r="S12" s="66">
        <f t="shared" si="7"/>
        <v>23</v>
      </c>
      <c r="T12" s="65">
        <f>VLOOKUP($A12,'Return Data'!$B$7:$R$2843,13,0)</f>
        <v>3.9342000000000001</v>
      </c>
      <c r="U12" s="66">
        <f t="shared" si="8"/>
        <v>24</v>
      </c>
      <c r="V12" s="65">
        <f>VLOOKUP($A12,'Return Data'!$B$7:$R$2843,17,0)</f>
        <v>5.8974000000000002</v>
      </c>
      <c r="W12" s="66">
        <f t="shared" si="9"/>
        <v>17</v>
      </c>
      <c r="X12" s="65">
        <f>VLOOKUP($A12,'Return Data'!$B$7:$R$2843,14,0)</f>
        <v>6.6059999999999999</v>
      </c>
      <c r="Y12" s="66">
        <f t="shared" si="10"/>
        <v>12</v>
      </c>
      <c r="Z12" s="65">
        <f>VLOOKUP($A12,'Return Data'!$B$7:$R$2843,16,0)</f>
        <v>7.6656000000000004</v>
      </c>
      <c r="AA12" s="67">
        <f t="shared" si="11"/>
        <v>8</v>
      </c>
    </row>
    <row r="13" spans="1:27" x14ac:dyDescent="0.3">
      <c r="A13" s="63" t="s">
        <v>1027</v>
      </c>
      <c r="B13" s="64">
        <f>VLOOKUP($A13,'Return Data'!$B$7:$R$2843,3,0)</f>
        <v>44365</v>
      </c>
      <c r="C13" s="65">
        <f>VLOOKUP($A13,'Return Data'!$B$7:$R$2843,4,0)</f>
        <v>15.6524</v>
      </c>
      <c r="D13" s="65">
        <f>VLOOKUP($A13,'Return Data'!$B$7:$R$2843,5,0)</f>
        <v>5.3642000000000003</v>
      </c>
      <c r="E13" s="66">
        <f t="shared" si="0"/>
        <v>12</v>
      </c>
      <c r="F13" s="65">
        <f>VLOOKUP($A13,'Return Data'!$B$7:$R$2843,6,0)</f>
        <v>-4.0406000000000004</v>
      </c>
      <c r="G13" s="66">
        <f t="shared" si="1"/>
        <v>19</v>
      </c>
      <c r="H13" s="65">
        <f>VLOOKUP($A13,'Return Data'!$B$7:$R$2843,7,0)</f>
        <v>-1.2656000000000001</v>
      </c>
      <c r="I13" s="66">
        <f t="shared" si="2"/>
        <v>18</v>
      </c>
      <c r="J13" s="65">
        <f>VLOOKUP($A13,'Return Data'!$B$7:$R$2843,8,0)</f>
        <v>2.5508999999999999</v>
      </c>
      <c r="K13" s="66">
        <f t="shared" si="3"/>
        <v>17</v>
      </c>
      <c r="L13" s="65">
        <f>VLOOKUP($A13,'Return Data'!$B$7:$R$2843,9,0)</f>
        <v>2.8351999999999999</v>
      </c>
      <c r="M13" s="66">
        <f t="shared" si="4"/>
        <v>19</v>
      </c>
      <c r="N13" s="65">
        <f>VLOOKUP($A13,'Return Data'!$B$7:$R$2843,10,0)</f>
        <v>4.7633999999999999</v>
      </c>
      <c r="O13" s="66">
        <f t="shared" si="5"/>
        <v>14</v>
      </c>
      <c r="P13" s="65">
        <f>VLOOKUP($A13,'Return Data'!$B$7:$R$2843,11,0)</f>
        <v>3.4710999999999999</v>
      </c>
      <c r="Q13" s="66">
        <f t="shared" si="6"/>
        <v>17</v>
      </c>
      <c r="R13" s="65">
        <f>VLOOKUP($A13,'Return Data'!$B$7:$R$2843,12,0)</f>
        <v>4.0880999999999998</v>
      </c>
      <c r="S13" s="66">
        <f t="shared" si="7"/>
        <v>16</v>
      </c>
      <c r="T13" s="65">
        <f>VLOOKUP($A13,'Return Data'!$B$7:$R$2843,13,0)</f>
        <v>4.3779000000000003</v>
      </c>
      <c r="U13" s="66">
        <f t="shared" si="8"/>
        <v>20</v>
      </c>
      <c r="V13" s="65">
        <f>VLOOKUP($A13,'Return Data'!$B$7:$R$2843,17,0)</f>
        <v>7.4740000000000002</v>
      </c>
      <c r="W13" s="66">
        <f t="shared" si="9"/>
        <v>3</v>
      </c>
      <c r="X13" s="65">
        <f>VLOOKUP($A13,'Return Data'!$B$7:$R$2843,14,0)</f>
        <v>7.0785999999999998</v>
      </c>
      <c r="Y13" s="66">
        <f t="shared" si="10"/>
        <v>7</v>
      </c>
      <c r="Z13" s="65">
        <f>VLOOKUP($A13,'Return Data'!$B$7:$R$2843,16,0)</f>
        <v>7.3956999999999997</v>
      </c>
      <c r="AA13" s="67">
        <f t="shared" si="11"/>
        <v>15</v>
      </c>
    </row>
    <row r="14" spans="1:27" x14ac:dyDescent="0.3">
      <c r="A14" s="63" t="s">
        <v>1934</v>
      </c>
      <c r="B14" s="64">
        <f>VLOOKUP($A14,'Return Data'!$B$7:$R$2843,3,0)</f>
        <v>44365</v>
      </c>
      <c r="C14" s="65">
        <f>VLOOKUP($A14,'Return Data'!$B$7:$R$2843,4,0)</f>
        <v>23.630700000000001</v>
      </c>
      <c r="D14" s="65">
        <f>VLOOKUP($A14,'Return Data'!$B$7:$R$2843,5,0)</f>
        <v>6.0248999999999997</v>
      </c>
      <c r="E14" s="66">
        <f t="shared" si="0"/>
        <v>8</v>
      </c>
      <c r="F14" s="65">
        <f>VLOOKUP($A14,'Return Data'!$B$7:$R$2843,6,0)</f>
        <v>4.0172999999999996</v>
      </c>
      <c r="G14" s="66">
        <f t="shared" si="1"/>
        <v>1</v>
      </c>
      <c r="H14" s="65">
        <f>VLOOKUP($A14,'Return Data'!$B$7:$R$2843,7,0)</f>
        <v>5.9203000000000001</v>
      </c>
      <c r="I14" s="66">
        <f t="shared" si="2"/>
        <v>1</v>
      </c>
      <c r="J14" s="65">
        <f>VLOOKUP($A14,'Return Data'!$B$7:$R$2843,8,0)</f>
        <v>11.113099999999999</v>
      </c>
      <c r="K14" s="66">
        <f t="shared" si="3"/>
        <v>1</v>
      </c>
      <c r="L14" s="65">
        <f>VLOOKUP($A14,'Return Data'!$B$7:$R$2843,9,0)</f>
        <v>10.4102</v>
      </c>
      <c r="M14" s="66">
        <f t="shared" si="4"/>
        <v>1</v>
      </c>
      <c r="N14" s="65">
        <f>VLOOKUP($A14,'Return Data'!$B$7:$R$2843,10,0)</f>
        <v>9.4909999999999997</v>
      </c>
      <c r="O14" s="66">
        <f t="shared" si="5"/>
        <v>1</v>
      </c>
      <c r="P14" s="65">
        <f>VLOOKUP($A14,'Return Data'!$B$7:$R$2843,11,0)</f>
        <v>9.7594999999999992</v>
      </c>
      <c r="Q14" s="66">
        <f t="shared" si="6"/>
        <v>1</v>
      </c>
      <c r="R14" s="65">
        <f>VLOOKUP($A14,'Return Data'!$B$7:$R$2843,12,0)</f>
        <v>12.5764</v>
      </c>
      <c r="S14" s="66">
        <f t="shared" si="7"/>
        <v>1</v>
      </c>
      <c r="T14" s="65">
        <f>VLOOKUP($A14,'Return Data'!$B$7:$R$2843,13,0)</f>
        <v>12.868399999999999</v>
      </c>
      <c r="U14" s="66">
        <f t="shared" si="8"/>
        <v>3</v>
      </c>
      <c r="V14" s="65">
        <f>VLOOKUP($A14,'Return Data'!$B$7:$R$2843,17,0)</f>
        <v>3.8237000000000001</v>
      </c>
      <c r="W14" s="66">
        <f t="shared" si="9"/>
        <v>23</v>
      </c>
      <c r="X14" s="65">
        <f>VLOOKUP($A14,'Return Data'!$B$7:$R$2843,14,0)</f>
        <v>5.3461999999999996</v>
      </c>
      <c r="Y14" s="66">
        <f t="shared" si="10"/>
        <v>18</v>
      </c>
      <c r="Z14" s="65">
        <f>VLOOKUP($A14,'Return Data'!$B$7:$R$2843,16,0)</f>
        <v>8.2058999999999997</v>
      </c>
      <c r="AA14" s="67">
        <f t="shared" si="11"/>
        <v>1</v>
      </c>
    </row>
    <row r="15" spans="1:27" x14ac:dyDescent="0.3">
      <c r="A15" s="63" t="s">
        <v>1032</v>
      </c>
      <c r="B15" s="64">
        <f>VLOOKUP($A15,'Return Data'!$B$7:$R$2843,3,0)</f>
        <v>44365</v>
      </c>
      <c r="C15" s="65">
        <f>VLOOKUP($A15,'Return Data'!$B$7:$R$2843,4,0)</f>
        <v>45.505899999999997</v>
      </c>
      <c r="D15" s="65">
        <f>VLOOKUP($A15,'Return Data'!$B$7:$R$2843,5,0)</f>
        <v>22.552800000000001</v>
      </c>
      <c r="E15" s="66">
        <f t="shared" si="0"/>
        <v>1</v>
      </c>
      <c r="F15" s="65">
        <f>VLOOKUP($A15,'Return Data'!$B$7:$R$2843,6,0)</f>
        <v>2.8079999999999998</v>
      </c>
      <c r="G15" s="66">
        <f t="shared" si="1"/>
        <v>3</v>
      </c>
      <c r="H15" s="65">
        <f>VLOOKUP($A15,'Return Data'!$B$7:$R$2843,7,0)</f>
        <v>1.7766999999999999</v>
      </c>
      <c r="I15" s="66">
        <f t="shared" si="2"/>
        <v>2</v>
      </c>
      <c r="J15" s="65">
        <f>VLOOKUP($A15,'Return Data'!$B$7:$R$2843,8,0)</f>
        <v>4.6547000000000001</v>
      </c>
      <c r="K15" s="66">
        <f t="shared" si="3"/>
        <v>3</v>
      </c>
      <c r="L15" s="65">
        <f>VLOOKUP($A15,'Return Data'!$B$7:$R$2843,9,0)</f>
        <v>4.6966999999999999</v>
      </c>
      <c r="M15" s="66">
        <f t="shared" si="4"/>
        <v>3</v>
      </c>
      <c r="N15" s="65">
        <f>VLOOKUP($A15,'Return Data'!$B$7:$R$2843,10,0)</f>
        <v>5.8163999999999998</v>
      </c>
      <c r="O15" s="66">
        <f t="shared" si="5"/>
        <v>5</v>
      </c>
      <c r="P15" s="65">
        <f>VLOOKUP($A15,'Return Data'!$B$7:$R$2843,11,0)</f>
        <v>3.8874</v>
      </c>
      <c r="Q15" s="66">
        <f t="shared" si="6"/>
        <v>5</v>
      </c>
      <c r="R15" s="65">
        <f>VLOOKUP($A15,'Return Data'!$B$7:$R$2843,12,0)</f>
        <v>5.2069000000000001</v>
      </c>
      <c r="S15" s="66">
        <f t="shared" si="7"/>
        <v>4</v>
      </c>
      <c r="T15" s="65">
        <f>VLOOKUP($A15,'Return Data'!$B$7:$R$2843,13,0)</f>
        <v>6.1181000000000001</v>
      </c>
      <c r="U15" s="66">
        <f t="shared" si="8"/>
        <v>8</v>
      </c>
      <c r="V15" s="65">
        <f>VLOOKUP($A15,'Return Data'!$B$7:$R$2843,17,0)</f>
        <v>6.9478</v>
      </c>
      <c r="W15" s="66">
        <f t="shared" si="9"/>
        <v>7</v>
      </c>
      <c r="X15" s="65">
        <f>VLOOKUP($A15,'Return Data'!$B$7:$R$2843,14,0)</f>
        <v>7.2602000000000002</v>
      </c>
      <c r="Y15" s="66">
        <f t="shared" si="10"/>
        <v>6</v>
      </c>
      <c r="Z15" s="65">
        <f>VLOOKUP($A15,'Return Data'!$B$7:$R$2843,16,0)</f>
        <v>7.2679</v>
      </c>
      <c r="AA15" s="67">
        <f t="shared" si="11"/>
        <v>16</v>
      </c>
    </row>
    <row r="16" spans="1:27" x14ac:dyDescent="0.3">
      <c r="A16" s="63" t="s">
        <v>1034</v>
      </c>
      <c r="B16" s="64">
        <f>VLOOKUP($A16,'Return Data'!$B$7:$R$2843,3,0)</f>
        <v>44365</v>
      </c>
      <c r="C16" s="65">
        <f>VLOOKUP($A16,'Return Data'!$B$7:$R$2843,4,0)</f>
        <v>16.319500000000001</v>
      </c>
      <c r="D16" s="65">
        <f>VLOOKUP($A16,'Return Data'!$B$7:$R$2843,5,0)</f>
        <v>4.0263</v>
      </c>
      <c r="E16" s="66">
        <f t="shared" si="0"/>
        <v>20</v>
      </c>
      <c r="F16" s="65">
        <f>VLOOKUP($A16,'Return Data'!$B$7:$R$2843,6,0)</f>
        <v>-3.4285000000000001</v>
      </c>
      <c r="G16" s="66">
        <f t="shared" si="1"/>
        <v>15</v>
      </c>
      <c r="H16" s="65">
        <f>VLOOKUP($A16,'Return Data'!$B$7:$R$2843,7,0)</f>
        <v>-1.8206</v>
      </c>
      <c r="I16" s="66">
        <f t="shared" si="2"/>
        <v>24</v>
      </c>
      <c r="J16" s="65">
        <f>VLOOKUP($A16,'Return Data'!$B$7:$R$2843,8,0)</f>
        <v>2.0625</v>
      </c>
      <c r="K16" s="66">
        <f t="shared" si="3"/>
        <v>24</v>
      </c>
      <c r="L16" s="65">
        <f>VLOOKUP($A16,'Return Data'!$B$7:$R$2843,9,0)</f>
        <v>2.4437000000000002</v>
      </c>
      <c r="M16" s="66">
        <f t="shared" si="4"/>
        <v>25</v>
      </c>
      <c r="N16" s="65">
        <f>VLOOKUP($A16,'Return Data'!$B$7:$R$2843,10,0)</f>
        <v>4.7183000000000002</v>
      </c>
      <c r="O16" s="66">
        <f t="shared" si="5"/>
        <v>15</v>
      </c>
      <c r="P16" s="65">
        <f>VLOOKUP($A16,'Return Data'!$B$7:$R$2843,11,0)</f>
        <v>3.1061000000000001</v>
      </c>
      <c r="Q16" s="66">
        <f t="shared" si="6"/>
        <v>21</v>
      </c>
      <c r="R16" s="65">
        <f>VLOOKUP($A16,'Return Data'!$B$7:$R$2843,12,0)</f>
        <v>3.7185000000000001</v>
      </c>
      <c r="S16" s="66">
        <f t="shared" si="7"/>
        <v>22</v>
      </c>
      <c r="T16" s="65">
        <f>VLOOKUP($A16,'Return Data'!$B$7:$R$2843,13,0)</f>
        <v>12.3089</v>
      </c>
      <c r="U16" s="66">
        <f t="shared" si="8"/>
        <v>4</v>
      </c>
      <c r="V16" s="65">
        <f>VLOOKUP($A16,'Return Data'!$B$7:$R$2843,17,0)</f>
        <v>4.2247000000000003</v>
      </c>
      <c r="W16" s="66">
        <f t="shared" si="9"/>
        <v>22</v>
      </c>
      <c r="X16" s="65">
        <f>VLOOKUP($A16,'Return Data'!$B$7:$R$2843,14,0)</f>
        <v>1.9316</v>
      </c>
      <c r="Y16" s="66">
        <f t="shared" si="10"/>
        <v>22</v>
      </c>
      <c r="Z16" s="65">
        <f>VLOOKUP($A16,'Return Data'!$B$7:$R$2843,16,0)</f>
        <v>3.3927999999999998</v>
      </c>
      <c r="AA16" s="67">
        <f t="shared" si="11"/>
        <v>25</v>
      </c>
    </row>
    <row r="17" spans="1:27" x14ac:dyDescent="0.3">
      <c r="A17" s="63" t="s">
        <v>1036</v>
      </c>
      <c r="B17" s="64">
        <f>VLOOKUP($A17,'Return Data'!$B$7:$R$2843,3,0)</f>
        <v>44365</v>
      </c>
      <c r="C17" s="65">
        <f>VLOOKUP($A17,'Return Data'!$B$7:$R$2843,4,0)</f>
        <v>420.94690000000003</v>
      </c>
      <c r="D17" s="65">
        <f>VLOOKUP($A17,'Return Data'!$B$7:$R$2843,5,0)</f>
        <v>12.3863</v>
      </c>
      <c r="E17" s="66">
        <f t="shared" si="0"/>
        <v>2</v>
      </c>
      <c r="F17" s="65">
        <f>VLOOKUP($A17,'Return Data'!$B$7:$R$2843,6,0)</f>
        <v>3.4</v>
      </c>
      <c r="G17" s="66">
        <f t="shared" si="1"/>
        <v>2</v>
      </c>
      <c r="H17" s="65">
        <f>VLOOKUP($A17,'Return Data'!$B$7:$R$2843,7,0)</f>
        <v>0.9577</v>
      </c>
      <c r="I17" s="66">
        <f t="shared" si="2"/>
        <v>3</v>
      </c>
      <c r="J17" s="65">
        <f>VLOOKUP($A17,'Return Data'!$B$7:$R$2843,8,0)</f>
        <v>4.7366999999999999</v>
      </c>
      <c r="K17" s="66">
        <f t="shared" si="3"/>
        <v>2</v>
      </c>
      <c r="L17" s="65">
        <f>VLOOKUP($A17,'Return Data'!$B$7:$R$2843,9,0)</f>
        <v>5.2313000000000001</v>
      </c>
      <c r="M17" s="66">
        <f t="shared" si="4"/>
        <v>2</v>
      </c>
      <c r="N17" s="65">
        <f>VLOOKUP($A17,'Return Data'!$B$7:$R$2843,10,0)</f>
        <v>5.8574999999999999</v>
      </c>
      <c r="O17" s="66">
        <f t="shared" si="5"/>
        <v>4</v>
      </c>
      <c r="P17" s="65">
        <f>VLOOKUP($A17,'Return Data'!$B$7:$R$2843,11,0)</f>
        <v>3.7233999999999998</v>
      </c>
      <c r="Q17" s="66">
        <f t="shared" si="6"/>
        <v>8</v>
      </c>
      <c r="R17" s="65">
        <f>VLOOKUP($A17,'Return Data'!$B$7:$R$2843,12,0)</f>
        <v>5.2478999999999996</v>
      </c>
      <c r="S17" s="66">
        <f t="shared" si="7"/>
        <v>3</v>
      </c>
      <c r="T17" s="65">
        <f>VLOOKUP($A17,'Return Data'!$B$7:$R$2843,13,0)</f>
        <v>6.1631</v>
      </c>
      <c r="U17" s="66">
        <f t="shared" si="8"/>
        <v>7</v>
      </c>
      <c r="V17" s="65">
        <f>VLOOKUP($A17,'Return Data'!$B$7:$R$2843,17,0)</f>
        <v>7.3764000000000003</v>
      </c>
      <c r="W17" s="66">
        <f t="shared" si="9"/>
        <v>4</v>
      </c>
      <c r="X17" s="65">
        <f>VLOOKUP($A17,'Return Data'!$B$7:$R$2843,14,0)</f>
        <v>7.7366999999999999</v>
      </c>
      <c r="Y17" s="66">
        <f t="shared" si="10"/>
        <v>1</v>
      </c>
      <c r="Z17" s="65">
        <f>VLOOKUP($A17,'Return Data'!$B$7:$R$2843,16,0)</f>
        <v>7.9729999999999999</v>
      </c>
      <c r="AA17" s="67">
        <f t="shared" si="11"/>
        <v>2</v>
      </c>
    </row>
    <row r="18" spans="1:27" x14ac:dyDescent="0.3">
      <c r="A18" s="63" t="s">
        <v>1039</v>
      </c>
      <c r="B18" s="64">
        <f>VLOOKUP($A18,'Return Data'!$B$7:$R$2843,3,0)</f>
        <v>44365</v>
      </c>
      <c r="C18" s="65">
        <f>VLOOKUP($A18,'Return Data'!$B$7:$R$2843,4,0)</f>
        <v>30.503900000000002</v>
      </c>
      <c r="D18" s="65">
        <f>VLOOKUP($A18,'Return Data'!$B$7:$R$2843,5,0)</f>
        <v>5.3853999999999997</v>
      </c>
      <c r="E18" s="66">
        <f t="shared" si="0"/>
        <v>11</v>
      </c>
      <c r="F18" s="65">
        <f>VLOOKUP($A18,'Return Data'!$B$7:$R$2843,6,0)</f>
        <v>-3.19</v>
      </c>
      <c r="G18" s="66">
        <f t="shared" si="1"/>
        <v>14</v>
      </c>
      <c r="H18" s="65">
        <f>VLOOKUP($A18,'Return Data'!$B$7:$R$2843,7,0)</f>
        <v>-1.8112999999999999</v>
      </c>
      <c r="I18" s="66">
        <f t="shared" si="2"/>
        <v>23</v>
      </c>
      <c r="J18" s="65">
        <f>VLOOKUP($A18,'Return Data'!$B$7:$R$2843,8,0)</f>
        <v>2.6009000000000002</v>
      </c>
      <c r="K18" s="66">
        <f t="shared" si="3"/>
        <v>16</v>
      </c>
      <c r="L18" s="65">
        <f>VLOOKUP($A18,'Return Data'!$B$7:$R$2843,9,0)</f>
        <v>3.0611000000000002</v>
      </c>
      <c r="M18" s="66">
        <f t="shared" si="4"/>
        <v>15</v>
      </c>
      <c r="N18" s="65">
        <f>VLOOKUP($A18,'Return Data'!$B$7:$R$2843,10,0)</f>
        <v>4.8714000000000004</v>
      </c>
      <c r="O18" s="66">
        <f t="shared" si="5"/>
        <v>12</v>
      </c>
      <c r="P18" s="65">
        <f>VLOOKUP($A18,'Return Data'!$B$7:$R$2843,11,0)</f>
        <v>3.5331999999999999</v>
      </c>
      <c r="Q18" s="66">
        <f t="shared" si="6"/>
        <v>14</v>
      </c>
      <c r="R18" s="65">
        <f>VLOOKUP($A18,'Return Data'!$B$7:$R$2843,12,0)</f>
        <v>4.0563000000000002</v>
      </c>
      <c r="S18" s="66">
        <f t="shared" si="7"/>
        <v>17</v>
      </c>
      <c r="T18" s="65">
        <f>VLOOKUP($A18,'Return Data'!$B$7:$R$2843,13,0)</f>
        <v>4.5702999999999996</v>
      </c>
      <c r="U18" s="66">
        <f t="shared" si="8"/>
        <v>19</v>
      </c>
      <c r="V18" s="65">
        <f>VLOOKUP($A18,'Return Data'!$B$7:$R$2843,17,0)</f>
        <v>6.4042000000000003</v>
      </c>
      <c r="W18" s="66">
        <f t="shared" si="9"/>
        <v>14</v>
      </c>
      <c r="X18" s="65">
        <f>VLOOKUP($A18,'Return Data'!$B$7:$R$2843,14,0)</f>
        <v>7.0495000000000001</v>
      </c>
      <c r="Y18" s="66">
        <f t="shared" si="10"/>
        <v>8</v>
      </c>
      <c r="Z18" s="65">
        <f>VLOOKUP($A18,'Return Data'!$B$7:$R$2843,16,0)</f>
        <v>7.4969000000000001</v>
      </c>
      <c r="AA18" s="67">
        <f t="shared" si="11"/>
        <v>12</v>
      </c>
    </row>
    <row r="19" spans="1:27" x14ac:dyDescent="0.3">
      <c r="A19" s="63" t="s">
        <v>1040</v>
      </c>
      <c r="B19" s="64">
        <f>VLOOKUP($A19,'Return Data'!$B$7:$R$2843,3,0)</f>
        <v>44365</v>
      </c>
      <c r="C19" s="65">
        <f>VLOOKUP($A19,'Return Data'!$B$7:$R$2843,4,0)</f>
        <v>2990.8960000000002</v>
      </c>
      <c r="D19" s="65">
        <f>VLOOKUP($A19,'Return Data'!$B$7:$R$2843,5,0)</f>
        <v>6.0491999999999999</v>
      </c>
      <c r="E19" s="66">
        <f t="shared" si="0"/>
        <v>7</v>
      </c>
      <c r="F19" s="65">
        <f>VLOOKUP($A19,'Return Data'!$B$7:$R$2843,6,0)</f>
        <v>-4.3327999999999998</v>
      </c>
      <c r="G19" s="66">
        <f t="shared" si="1"/>
        <v>21</v>
      </c>
      <c r="H19" s="65">
        <f>VLOOKUP($A19,'Return Data'!$B$7:$R$2843,7,0)</f>
        <v>-1.7515000000000001</v>
      </c>
      <c r="I19" s="66">
        <f t="shared" si="2"/>
        <v>22</v>
      </c>
      <c r="J19" s="65">
        <f>VLOOKUP($A19,'Return Data'!$B$7:$R$2843,8,0)</f>
        <v>2.4805999999999999</v>
      </c>
      <c r="K19" s="66">
        <f t="shared" si="3"/>
        <v>18</v>
      </c>
      <c r="L19" s="65">
        <f>VLOOKUP($A19,'Return Data'!$B$7:$R$2843,9,0)</f>
        <v>2.8894000000000002</v>
      </c>
      <c r="M19" s="66">
        <f t="shared" si="4"/>
        <v>17</v>
      </c>
      <c r="N19" s="65">
        <f>VLOOKUP($A19,'Return Data'!$B$7:$R$2843,10,0)</f>
        <v>4.8562000000000003</v>
      </c>
      <c r="O19" s="66">
        <f t="shared" si="5"/>
        <v>13</v>
      </c>
      <c r="P19" s="65">
        <f>VLOOKUP($A19,'Return Data'!$B$7:$R$2843,11,0)</f>
        <v>3.5482</v>
      </c>
      <c r="Q19" s="66">
        <f t="shared" si="6"/>
        <v>13</v>
      </c>
      <c r="R19" s="65">
        <f>VLOOKUP($A19,'Return Data'!$B$7:$R$2843,12,0)</f>
        <v>4.1486000000000001</v>
      </c>
      <c r="S19" s="66">
        <f t="shared" si="7"/>
        <v>15</v>
      </c>
      <c r="T19" s="65">
        <f>VLOOKUP($A19,'Return Data'!$B$7:$R$2843,13,0)</f>
        <v>4.6498999999999997</v>
      </c>
      <c r="U19" s="66">
        <f t="shared" si="8"/>
        <v>17</v>
      </c>
      <c r="V19" s="65">
        <f>VLOOKUP($A19,'Return Data'!$B$7:$R$2843,17,0)</f>
        <v>6.6173000000000002</v>
      </c>
      <c r="W19" s="66">
        <f t="shared" si="9"/>
        <v>13</v>
      </c>
      <c r="X19" s="65">
        <f>VLOOKUP($A19,'Return Data'!$B$7:$R$2843,14,0)</f>
        <v>7.2769000000000004</v>
      </c>
      <c r="Y19" s="66">
        <f t="shared" si="10"/>
        <v>4</v>
      </c>
      <c r="Z19" s="65">
        <f>VLOOKUP($A19,'Return Data'!$B$7:$R$2843,16,0)</f>
        <v>7.8895</v>
      </c>
      <c r="AA19" s="67">
        <f t="shared" si="11"/>
        <v>5</v>
      </c>
    </row>
    <row r="20" spans="1:27" x14ac:dyDescent="0.3">
      <c r="A20" s="63" t="s">
        <v>1042</v>
      </c>
      <c r="B20" s="64">
        <f>VLOOKUP($A20,'Return Data'!$B$7:$R$2843,3,0)</f>
        <v>44365</v>
      </c>
      <c r="C20" s="65">
        <f>VLOOKUP($A20,'Return Data'!$B$7:$R$2843,4,0)</f>
        <v>29.4102</v>
      </c>
      <c r="D20" s="65">
        <f>VLOOKUP($A20,'Return Data'!$B$7:$R$2843,5,0)</f>
        <v>5.5857000000000001</v>
      </c>
      <c r="E20" s="66">
        <f t="shared" si="0"/>
        <v>10</v>
      </c>
      <c r="F20" s="65">
        <f>VLOOKUP($A20,'Return Data'!$B$7:$R$2843,6,0)</f>
        <v>-4.2182000000000004</v>
      </c>
      <c r="G20" s="66">
        <f t="shared" si="1"/>
        <v>20</v>
      </c>
      <c r="H20" s="65">
        <f>VLOOKUP($A20,'Return Data'!$B$7:$R$2843,7,0)</f>
        <v>-1.2762</v>
      </c>
      <c r="I20" s="66">
        <f t="shared" si="2"/>
        <v>19</v>
      </c>
      <c r="J20" s="65">
        <f>VLOOKUP($A20,'Return Data'!$B$7:$R$2843,8,0)</f>
        <v>2.2625000000000002</v>
      </c>
      <c r="K20" s="66">
        <f t="shared" si="3"/>
        <v>20</v>
      </c>
      <c r="L20" s="65">
        <f>VLOOKUP($A20,'Return Data'!$B$7:$R$2843,9,0)</f>
        <v>2.7850000000000001</v>
      </c>
      <c r="M20" s="66">
        <f t="shared" si="4"/>
        <v>21</v>
      </c>
      <c r="N20" s="65">
        <f>VLOOKUP($A20,'Return Data'!$B$7:$R$2843,10,0)</f>
        <v>3.8121</v>
      </c>
      <c r="O20" s="66">
        <f t="shared" si="5"/>
        <v>25</v>
      </c>
      <c r="P20" s="65">
        <f>VLOOKUP($A20,'Return Data'!$B$7:$R$2843,11,0)</f>
        <v>2.9293999999999998</v>
      </c>
      <c r="Q20" s="66">
        <f t="shared" si="6"/>
        <v>25</v>
      </c>
      <c r="R20" s="65">
        <f>VLOOKUP($A20,'Return Data'!$B$7:$R$2843,12,0)</f>
        <v>3.4863</v>
      </c>
      <c r="S20" s="66">
        <f t="shared" si="7"/>
        <v>24</v>
      </c>
      <c r="T20" s="65">
        <f>VLOOKUP($A20,'Return Data'!$B$7:$R$2843,13,0)</f>
        <v>24.5124</v>
      </c>
      <c r="U20" s="66">
        <f t="shared" si="8"/>
        <v>2</v>
      </c>
      <c r="V20" s="65">
        <f>VLOOKUP($A20,'Return Data'!$B$7:$R$2843,17,0)</f>
        <v>10.640499999999999</v>
      </c>
      <c r="W20" s="66">
        <f t="shared" si="9"/>
        <v>1</v>
      </c>
      <c r="X20" s="65">
        <f>VLOOKUP($A20,'Return Data'!$B$7:$R$2843,14,0)</f>
        <v>5.5345000000000004</v>
      </c>
      <c r="Y20" s="66">
        <f t="shared" si="10"/>
        <v>17</v>
      </c>
      <c r="Z20" s="65">
        <f>VLOOKUP($A20,'Return Data'!$B$7:$R$2843,16,0)</f>
        <v>7.5960999999999999</v>
      </c>
      <c r="AA20" s="67">
        <f t="shared" si="11"/>
        <v>11</v>
      </c>
    </row>
    <row r="21" spans="1:27" x14ac:dyDescent="0.3">
      <c r="A21" s="63" t="s">
        <v>1044</v>
      </c>
      <c r="B21" s="64">
        <f>VLOOKUP($A21,'Return Data'!$B$7:$R$2843,3,0)</f>
        <v>44365</v>
      </c>
      <c r="C21" s="65">
        <f>VLOOKUP($A21,'Return Data'!$B$7:$R$2843,4,0)</f>
        <v>2654.2451000000001</v>
      </c>
      <c r="D21" s="65">
        <f>VLOOKUP($A21,'Return Data'!$B$7:$R$2843,5,0)</f>
        <v>2.8151999999999999</v>
      </c>
      <c r="E21" s="66">
        <f t="shared" si="0"/>
        <v>22</v>
      </c>
      <c r="F21" s="65">
        <f>VLOOKUP($A21,'Return Data'!$B$7:$R$2843,6,0)</f>
        <v>-2.3963999999999999</v>
      </c>
      <c r="G21" s="66">
        <f t="shared" si="1"/>
        <v>10</v>
      </c>
      <c r="H21" s="65">
        <f>VLOOKUP($A21,'Return Data'!$B$7:$R$2843,7,0)</f>
        <v>-0.80469999999999997</v>
      </c>
      <c r="I21" s="66">
        <f t="shared" si="2"/>
        <v>11</v>
      </c>
      <c r="J21" s="65">
        <f>VLOOKUP($A21,'Return Data'!$B$7:$R$2843,8,0)</f>
        <v>2.0617000000000001</v>
      </c>
      <c r="K21" s="66">
        <f t="shared" si="3"/>
        <v>25</v>
      </c>
      <c r="L21" s="65">
        <f>VLOOKUP($A21,'Return Data'!$B$7:$R$2843,9,0)</f>
        <v>3.89</v>
      </c>
      <c r="M21" s="66">
        <f t="shared" si="4"/>
        <v>7</v>
      </c>
      <c r="N21" s="65">
        <f>VLOOKUP($A21,'Return Data'!$B$7:$R$2843,10,0)</f>
        <v>5.5410000000000004</v>
      </c>
      <c r="O21" s="66">
        <f t="shared" si="5"/>
        <v>6</v>
      </c>
      <c r="P21" s="65">
        <f>VLOOKUP($A21,'Return Data'!$B$7:$R$2843,11,0)</f>
        <v>3.3746999999999998</v>
      </c>
      <c r="Q21" s="66">
        <f t="shared" si="6"/>
        <v>18</v>
      </c>
      <c r="R21" s="65">
        <f>VLOOKUP($A21,'Return Data'!$B$7:$R$2843,12,0)</f>
        <v>4.3733000000000004</v>
      </c>
      <c r="S21" s="66">
        <f t="shared" si="7"/>
        <v>10</v>
      </c>
      <c r="T21" s="65">
        <f>VLOOKUP($A21,'Return Data'!$B$7:$R$2843,13,0)</f>
        <v>5.32</v>
      </c>
      <c r="U21" s="66">
        <f t="shared" si="8"/>
        <v>11</v>
      </c>
      <c r="V21" s="65">
        <f>VLOOKUP($A21,'Return Data'!$B$7:$R$2843,17,0)</f>
        <v>7.0970000000000004</v>
      </c>
      <c r="W21" s="66">
        <f t="shared" si="9"/>
        <v>5</v>
      </c>
      <c r="X21" s="65">
        <f>VLOOKUP($A21,'Return Data'!$B$7:$R$2843,14,0)</f>
        <v>7.3288000000000002</v>
      </c>
      <c r="Y21" s="66">
        <f t="shared" si="10"/>
        <v>3</v>
      </c>
      <c r="Z21" s="65">
        <f>VLOOKUP($A21,'Return Data'!$B$7:$R$2843,16,0)</f>
        <v>7.6196999999999999</v>
      </c>
      <c r="AA21" s="67">
        <f t="shared" si="11"/>
        <v>9</v>
      </c>
    </row>
    <row r="22" spans="1:27" x14ac:dyDescent="0.3">
      <c r="A22" s="63" t="s">
        <v>1047</v>
      </c>
      <c r="B22" s="64">
        <f>VLOOKUP($A22,'Return Data'!$B$7:$R$2843,3,0)</f>
        <v>44365</v>
      </c>
      <c r="C22" s="65">
        <f>VLOOKUP($A22,'Return Data'!$B$7:$R$2843,4,0)</f>
        <v>22.358599999999999</v>
      </c>
      <c r="D22" s="65">
        <f>VLOOKUP($A22,'Return Data'!$B$7:$R$2843,5,0)</f>
        <v>4.8981000000000003</v>
      </c>
      <c r="E22" s="66">
        <f t="shared" si="0"/>
        <v>15</v>
      </c>
      <c r="F22" s="65">
        <f>VLOOKUP($A22,'Return Data'!$B$7:$R$2843,6,0)</f>
        <v>-6.5808</v>
      </c>
      <c r="G22" s="66">
        <f t="shared" si="1"/>
        <v>25</v>
      </c>
      <c r="H22" s="65">
        <f>VLOOKUP($A22,'Return Data'!$B$7:$R$2843,7,0)</f>
        <v>-2.9135</v>
      </c>
      <c r="I22" s="66">
        <f t="shared" si="2"/>
        <v>26</v>
      </c>
      <c r="J22" s="65">
        <f>VLOOKUP($A22,'Return Data'!$B$7:$R$2843,8,0)</f>
        <v>2.2290999999999999</v>
      </c>
      <c r="K22" s="66">
        <f t="shared" si="3"/>
        <v>22</v>
      </c>
      <c r="L22" s="65">
        <f>VLOOKUP($A22,'Return Data'!$B$7:$R$2843,9,0)</f>
        <v>2.8134999999999999</v>
      </c>
      <c r="M22" s="66">
        <f t="shared" si="4"/>
        <v>20</v>
      </c>
      <c r="N22" s="65">
        <f>VLOOKUP($A22,'Return Data'!$B$7:$R$2843,10,0)</f>
        <v>4.5914999999999999</v>
      </c>
      <c r="O22" s="66">
        <f t="shared" si="5"/>
        <v>16</v>
      </c>
      <c r="P22" s="65">
        <f>VLOOKUP($A22,'Return Data'!$B$7:$R$2843,11,0)</f>
        <v>3.4860000000000002</v>
      </c>
      <c r="Q22" s="66">
        <f t="shared" si="6"/>
        <v>15</v>
      </c>
      <c r="R22" s="65">
        <f>VLOOKUP($A22,'Return Data'!$B$7:$R$2843,12,0)</f>
        <v>4.3243</v>
      </c>
      <c r="S22" s="66">
        <f t="shared" si="7"/>
        <v>13</v>
      </c>
      <c r="T22" s="65">
        <f>VLOOKUP($A22,'Return Data'!$B$7:$R$2843,13,0)</f>
        <v>6.9907000000000004</v>
      </c>
      <c r="U22" s="66">
        <f t="shared" si="8"/>
        <v>6</v>
      </c>
      <c r="V22" s="65">
        <f>VLOOKUP($A22,'Return Data'!$B$7:$R$2843,17,0)</f>
        <v>6.1155999999999997</v>
      </c>
      <c r="W22" s="66">
        <f t="shared" si="9"/>
        <v>16</v>
      </c>
      <c r="X22" s="65">
        <f>VLOOKUP($A22,'Return Data'!$B$7:$R$2843,14,0)</f>
        <v>5.8986999999999998</v>
      </c>
      <c r="Y22" s="66">
        <f t="shared" si="10"/>
        <v>14</v>
      </c>
      <c r="Z22" s="65">
        <f>VLOOKUP($A22,'Return Data'!$B$7:$R$2843,16,0)</f>
        <v>7.9288999999999996</v>
      </c>
      <c r="AA22" s="67">
        <f t="shared" si="11"/>
        <v>3</v>
      </c>
    </row>
    <row r="23" spans="1:27" x14ac:dyDescent="0.3">
      <c r="A23" s="63" t="s">
        <v>1048</v>
      </c>
      <c r="B23" s="64">
        <f>VLOOKUP($A23,'Return Data'!$B$7:$R$2843,3,0)</f>
        <v>44365</v>
      </c>
      <c r="C23" s="65">
        <f>VLOOKUP($A23,'Return Data'!$B$7:$R$2843,4,0)</f>
        <v>31.5989</v>
      </c>
      <c r="D23" s="65">
        <f>VLOOKUP($A23,'Return Data'!$B$7:$R$2843,5,0)</f>
        <v>5.3141999999999996</v>
      </c>
      <c r="E23" s="66">
        <f t="shared" si="0"/>
        <v>13</v>
      </c>
      <c r="F23" s="65">
        <f>VLOOKUP($A23,'Return Data'!$B$7:$R$2843,6,0)</f>
        <v>-3.5413000000000001</v>
      </c>
      <c r="G23" s="66">
        <f t="shared" si="1"/>
        <v>17</v>
      </c>
      <c r="H23" s="65">
        <f>VLOOKUP($A23,'Return Data'!$B$7:$R$2843,7,0)</f>
        <v>-1.1713</v>
      </c>
      <c r="I23" s="66">
        <f t="shared" si="2"/>
        <v>15</v>
      </c>
      <c r="J23" s="65">
        <f>VLOOKUP($A23,'Return Data'!$B$7:$R$2843,8,0)</f>
        <v>2.4609999999999999</v>
      </c>
      <c r="K23" s="66">
        <f t="shared" si="3"/>
        <v>19</v>
      </c>
      <c r="L23" s="65">
        <f>VLOOKUP($A23,'Return Data'!$B$7:$R$2843,9,0)</f>
        <v>2.6440000000000001</v>
      </c>
      <c r="M23" s="66">
        <f t="shared" si="4"/>
        <v>24</v>
      </c>
      <c r="N23" s="65">
        <f>VLOOKUP($A23,'Return Data'!$B$7:$R$2843,10,0)</f>
        <v>4.1421999999999999</v>
      </c>
      <c r="O23" s="66">
        <f t="shared" si="5"/>
        <v>20</v>
      </c>
      <c r="P23" s="65">
        <f>VLOOKUP($A23,'Return Data'!$B$7:$R$2843,11,0)</f>
        <v>4.2789000000000001</v>
      </c>
      <c r="Q23" s="66">
        <f t="shared" si="6"/>
        <v>4</v>
      </c>
      <c r="R23" s="65">
        <f>VLOOKUP($A23,'Return Data'!$B$7:$R$2843,12,0)</f>
        <v>4.5103999999999997</v>
      </c>
      <c r="S23" s="66">
        <f t="shared" si="7"/>
        <v>6</v>
      </c>
      <c r="T23" s="65">
        <f>VLOOKUP($A23,'Return Data'!$B$7:$R$2843,13,0)</f>
        <v>5.7460000000000004</v>
      </c>
      <c r="U23" s="66">
        <f t="shared" si="8"/>
        <v>10</v>
      </c>
      <c r="V23" s="65">
        <f>VLOOKUP($A23,'Return Data'!$B$7:$R$2843,17,0)</f>
        <v>8.1188000000000002</v>
      </c>
      <c r="W23" s="66">
        <f t="shared" si="9"/>
        <v>2</v>
      </c>
      <c r="X23" s="65">
        <f>VLOOKUP($A23,'Return Data'!$B$7:$R$2843,14,0)</f>
        <v>5.5420999999999996</v>
      </c>
      <c r="Y23" s="66">
        <f t="shared" si="10"/>
        <v>16</v>
      </c>
      <c r="Z23" s="65">
        <f>VLOOKUP($A23,'Return Data'!$B$7:$R$2843,16,0)</f>
        <v>6.5808999999999997</v>
      </c>
      <c r="AA23" s="67">
        <f t="shared" si="11"/>
        <v>19</v>
      </c>
    </row>
    <row r="24" spans="1:27" x14ac:dyDescent="0.3">
      <c r="A24" s="63" t="s">
        <v>1051</v>
      </c>
      <c r="B24" s="64">
        <f>VLOOKUP($A24,'Return Data'!$B$7:$R$2843,3,0)</f>
        <v>44365</v>
      </c>
      <c r="C24" s="65">
        <f>VLOOKUP($A24,'Return Data'!$B$7:$R$2843,4,0)</f>
        <v>1306.5732</v>
      </c>
      <c r="D24" s="65">
        <f>VLOOKUP($A24,'Return Data'!$B$7:$R$2843,5,0)</f>
        <v>9.5202000000000009</v>
      </c>
      <c r="E24" s="66">
        <f t="shared" si="0"/>
        <v>5</v>
      </c>
      <c r="F24" s="65">
        <f>VLOOKUP($A24,'Return Data'!$B$7:$R$2843,6,0)</f>
        <v>-1.2411000000000001</v>
      </c>
      <c r="G24" s="66">
        <f t="shared" si="1"/>
        <v>8</v>
      </c>
      <c r="H24" s="65">
        <f>VLOOKUP($A24,'Return Data'!$B$7:$R$2843,7,0)</f>
        <v>-0.49919999999999998</v>
      </c>
      <c r="I24" s="66">
        <f t="shared" si="2"/>
        <v>9</v>
      </c>
      <c r="J24" s="65">
        <f>VLOOKUP($A24,'Return Data'!$B$7:$R$2843,8,0)</f>
        <v>2.9996999999999998</v>
      </c>
      <c r="K24" s="66">
        <f t="shared" si="3"/>
        <v>9</v>
      </c>
      <c r="L24" s="65">
        <f>VLOOKUP($A24,'Return Data'!$B$7:$R$2843,9,0)</f>
        <v>3.4066999999999998</v>
      </c>
      <c r="M24" s="66">
        <f t="shared" si="4"/>
        <v>9</v>
      </c>
      <c r="N24" s="65">
        <f>VLOOKUP($A24,'Return Data'!$B$7:$R$2843,10,0)</f>
        <v>4.5479000000000003</v>
      </c>
      <c r="O24" s="66">
        <f t="shared" si="5"/>
        <v>17</v>
      </c>
      <c r="P24" s="65">
        <f>VLOOKUP($A24,'Return Data'!$B$7:$R$2843,11,0)</f>
        <v>3.2644000000000002</v>
      </c>
      <c r="Q24" s="66">
        <f t="shared" si="6"/>
        <v>19</v>
      </c>
      <c r="R24" s="65">
        <f>VLOOKUP($A24,'Return Data'!$B$7:$R$2843,12,0)</f>
        <v>3.8195000000000001</v>
      </c>
      <c r="S24" s="66">
        <f t="shared" si="7"/>
        <v>19</v>
      </c>
      <c r="T24" s="65">
        <f>VLOOKUP($A24,'Return Data'!$B$7:$R$2843,13,0)</f>
        <v>4.3372999999999999</v>
      </c>
      <c r="U24" s="66">
        <f t="shared" si="8"/>
        <v>21</v>
      </c>
      <c r="V24" s="65">
        <f>VLOOKUP($A24,'Return Data'!$B$7:$R$2843,17,0)</f>
        <v>5.8834999999999997</v>
      </c>
      <c r="W24" s="66">
        <f t="shared" si="9"/>
        <v>18</v>
      </c>
      <c r="X24" s="65">
        <f>VLOOKUP($A24,'Return Data'!$B$7:$R$2843,14,0)</f>
        <v>6.5121000000000002</v>
      </c>
      <c r="Y24" s="66">
        <f t="shared" si="10"/>
        <v>13</v>
      </c>
      <c r="Z24" s="65">
        <f>VLOOKUP($A24,'Return Data'!$B$7:$R$2843,16,0)</f>
        <v>6.3556999999999997</v>
      </c>
      <c r="AA24" s="67">
        <f t="shared" si="11"/>
        <v>20</v>
      </c>
    </row>
    <row r="25" spans="1:27" x14ac:dyDescent="0.3">
      <c r="A25" s="63" t="s">
        <v>1053</v>
      </c>
      <c r="B25" s="64">
        <f>VLOOKUP($A25,'Return Data'!$B$7:$R$2843,3,0)</f>
        <v>44365</v>
      </c>
      <c r="C25" s="65">
        <f>VLOOKUP($A25,'Return Data'!$B$7:$R$2843,4,0)</f>
        <v>1796.7620999999999</v>
      </c>
      <c r="D25" s="65">
        <f>VLOOKUP($A25,'Return Data'!$B$7:$R$2843,5,0)</f>
        <v>4.6078999999999999</v>
      </c>
      <c r="E25" s="66">
        <f t="shared" si="0"/>
        <v>17</v>
      </c>
      <c r="F25" s="65">
        <f>VLOOKUP($A25,'Return Data'!$B$7:$R$2843,6,0)</f>
        <v>-4.8686999999999996</v>
      </c>
      <c r="G25" s="66">
        <f t="shared" si="1"/>
        <v>23</v>
      </c>
      <c r="H25" s="65">
        <f>VLOOKUP($A25,'Return Data'!$B$7:$R$2843,7,0)</f>
        <v>-1.7491000000000001</v>
      </c>
      <c r="I25" s="66">
        <f t="shared" si="2"/>
        <v>21</v>
      </c>
      <c r="J25" s="65">
        <f>VLOOKUP($A25,'Return Data'!$B$7:$R$2843,8,0)</f>
        <v>2.1919</v>
      </c>
      <c r="K25" s="66">
        <f t="shared" si="3"/>
        <v>23</v>
      </c>
      <c r="L25" s="65">
        <f>VLOOKUP($A25,'Return Data'!$B$7:$R$2843,9,0)</f>
        <v>2.6539000000000001</v>
      </c>
      <c r="M25" s="66">
        <f t="shared" si="4"/>
        <v>23</v>
      </c>
      <c r="N25" s="65">
        <f>VLOOKUP($A25,'Return Data'!$B$7:$R$2843,10,0)</f>
        <v>4.2727000000000004</v>
      </c>
      <c r="O25" s="66">
        <f t="shared" si="5"/>
        <v>19</v>
      </c>
      <c r="P25" s="65">
        <f>VLOOKUP($A25,'Return Data'!$B$7:$R$2843,11,0)</f>
        <v>3.0613000000000001</v>
      </c>
      <c r="Q25" s="66">
        <f t="shared" si="6"/>
        <v>23</v>
      </c>
      <c r="R25" s="65">
        <f>VLOOKUP($A25,'Return Data'!$B$7:$R$2843,12,0)</f>
        <v>3.7865000000000002</v>
      </c>
      <c r="S25" s="66">
        <f t="shared" si="7"/>
        <v>21</v>
      </c>
      <c r="T25" s="65">
        <f>VLOOKUP($A25,'Return Data'!$B$7:$R$2843,13,0)</f>
        <v>4.8311000000000002</v>
      </c>
      <c r="U25" s="66">
        <f t="shared" si="8"/>
        <v>16</v>
      </c>
      <c r="V25" s="65">
        <f>VLOOKUP($A25,'Return Data'!$B$7:$R$2843,17,0)</f>
        <v>5.6718999999999999</v>
      </c>
      <c r="W25" s="66">
        <f t="shared" si="9"/>
        <v>19</v>
      </c>
      <c r="X25" s="65">
        <f>VLOOKUP($A25,'Return Data'!$B$7:$R$2843,14,0)</f>
        <v>5.8815</v>
      </c>
      <c r="Y25" s="66">
        <f t="shared" si="10"/>
        <v>15</v>
      </c>
      <c r="Z25" s="65">
        <f>VLOOKUP($A25,'Return Data'!$B$7:$R$2843,16,0)</f>
        <v>4.5057999999999998</v>
      </c>
      <c r="AA25" s="67">
        <f t="shared" si="11"/>
        <v>23</v>
      </c>
    </row>
    <row r="26" spans="1:27" x14ac:dyDescent="0.3">
      <c r="A26" s="63" t="s">
        <v>1054</v>
      </c>
      <c r="B26" s="64">
        <f>VLOOKUP($A26,'Return Data'!$B$7:$R$2843,3,0)</f>
        <v>44365</v>
      </c>
      <c r="C26" s="65">
        <f>VLOOKUP($A26,'Return Data'!$B$7:$R$2843,4,0)</f>
        <v>2956.0036</v>
      </c>
      <c r="D26" s="65">
        <f>VLOOKUP($A26,'Return Data'!$B$7:$R$2843,5,0)</f>
        <v>-1.6064000000000001</v>
      </c>
      <c r="E26" s="66">
        <f t="shared" si="0"/>
        <v>26</v>
      </c>
      <c r="F26" s="65">
        <f>VLOOKUP($A26,'Return Data'!$B$7:$R$2843,6,0)</f>
        <v>-4.8688000000000002</v>
      </c>
      <c r="G26" s="66">
        <f t="shared" si="1"/>
        <v>24</v>
      </c>
      <c r="H26" s="65">
        <f>VLOOKUP($A26,'Return Data'!$B$7:$R$2843,7,0)</f>
        <v>-1.222</v>
      </c>
      <c r="I26" s="66">
        <f t="shared" si="2"/>
        <v>16</v>
      </c>
      <c r="J26" s="65">
        <f>VLOOKUP($A26,'Return Data'!$B$7:$R$2843,8,0)</f>
        <v>3.3226</v>
      </c>
      <c r="K26" s="66">
        <f t="shared" si="3"/>
        <v>5</v>
      </c>
      <c r="L26" s="65">
        <f>VLOOKUP($A26,'Return Data'!$B$7:$R$2843,9,0)</f>
        <v>4.3384</v>
      </c>
      <c r="M26" s="66">
        <f t="shared" si="4"/>
        <v>4</v>
      </c>
      <c r="N26" s="65">
        <f>VLOOKUP($A26,'Return Data'!$B$7:$R$2843,10,0)</f>
        <v>6.1942000000000004</v>
      </c>
      <c r="O26" s="66">
        <f t="shared" si="5"/>
        <v>2</v>
      </c>
      <c r="P26" s="65">
        <f>VLOOKUP($A26,'Return Data'!$B$7:$R$2843,11,0)</f>
        <v>4.4185999999999996</v>
      </c>
      <c r="Q26" s="66">
        <f t="shared" si="6"/>
        <v>3</v>
      </c>
      <c r="R26" s="65">
        <f>VLOOKUP($A26,'Return Data'!$B$7:$R$2843,12,0)</f>
        <v>5.0923999999999996</v>
      </c>
      <c r="S26" s="66">
        <f t="shared" si="7"/>
        <v>5</v>
      </c>
      <c r="T26" s="65">
        <f>VLOOKUP($A26,'Return Data'!$B$7:$R$2843,13,0)</f>
        <v>5.8026999999999997</v>
      </c>
      <c r="U26" s="66">
        <f t="shared" si="8"/>
        <v>9</v>
      </c>
      <c r="V26" s="65">
        <f>VLOOKUP($A26,'Return Data'!$B$7:$R$2843,17,0)</f>
        <v>7.0861000000000001</v>
      </c>
      <c r="W26" s="66">
        <f t="shared" si="9"/>
        <v>6</v>
      </c>
      <c r="X26" s="65">
        <f>VLOOKUP($A26,'Return Data'!$B$7:$R$2843,14,0)</f>
        <v>6.8803999999999998</v>
      </c>
      <c r="Y26" s="66">
        <f t="shared" si="10"/>
        <v>10</v>
      </c>
      <c r="Z26" s="65">
        <f>VLOOKUP($A26,'Return Data'!$B$7:$R$2843,16,0)</f>
        <v>7.8982999999999999</v>
      </c>
      <c r="AA26" s="67">
        <f t="shared" si="11"/>
        <v>4</v>
      </c>
    </row>
    <row r="27" spans="1:27" x14ac:dyDescent="0.3">
      <c r="A27" s="63" t="s">
        <v>1056</v>
      </c>
      <c r="B27" s="64">
        <f>VLOOKUP($A27,'Return Data'!$B$7:$R$2843,3,0)</f>
        <v>44365</v>
      </c>
      <c r="C27" s="65">
        <f>VLOOKUP($A27,'Return Data'!$B$7:$R$2843,4,0)</f>
        <v>23.529299999999999</v>
      </c>
      <c r="D27" s="65">
        <f>VLOOKUP($A27,'Return Data'!$B$7:$R$2843,5,0)</f>
        <v>2.327</v>
      </c>
      <c r="E27" s="66">
        <f t="shared" si="0"/>
        <v>23</v>
      </c>
      <c r="F27" s="65">
        <f>VLOOKUP($A27,'Return Data'!$B$7:$R$2843,6,0)</f>
        <v>-1.8095000000000001</v>
      </c>
      <c r="G27" s="66">
        <f t="shared" si="1"/>
        <v>9</v>
      </c>
      <c r="H27" s="65">
        <f>VLOOKUP($A27,'Return Data'!$B$7:$R$2843,7,0)</f>
        <v>-4.4299999999999999E-2</v>
      </c>
      <c r="I27" s="66">
        <f t="shared" si="2"/>
        <v>6</v>
      </c>
      <c r="J27" s="65">
        <f>VLOOKUP($A27,'Return Data'!$B$7:$R$2843,8,0)</f>
        <v>2.6175999999999999</v>
      </c>
      <c r="K27" s="66">
        <f t="shared" si="3"/>
        <v>15</v>
      </c>
      <c r="L27" s="65">
        <f>VLOOKUP($A27,'Return Data'!$B$7:$R$2843,9,0)</f>
        <v>3.3119999999999998</v>
      </c>
      <c r="M27" s="66">
        <f t="shared" si="4"/>
        <v>12</v>
      </c>
      <c r="N27" s="65">
        <f>VLOOKUP($A27,'Return Data'!$B$7:$R$2843,10,0)</f>
        <v>4.0902000000000003</v>
      </c>
      <c r="O27" s="66">
        <f t="shared" si="5"/>
        <v>21</v>
      </c>
      <c r="P27" s="65">
        <f>VLOOKUP($A27,'Return Data'!$B$7:$R$2843,11,0)</f>
        <v>3.5785999999999998</v>
      </c>
      <c r="Q27" s="66">
        <f t="shared" si="6"/>
        <v>12</v>
      </c>
      <c r="R27" s="65">
        <f>VLOOKUP($A27,'Return Data'!$B$7:$R$2843,12,0)</f>
        <v>4.3832000000000004</v>
      </c>
      <c r="S27" s="66">
        <f t="shared" si="7"/>
        <v>9</v>
      </c>
      <c r="T27" s="65">
        <f>VLOOKUP($A27,'Return Data'!$B$7:$R$2843,13,0)</f>
        <v>2.2480000000000002</v>
      </c>
      <c r="U27" s="66">
        <f t="shared" si="8"/>
        <v>25</v>
      </c>
      <c r="V27" s="65">
        <f>VLOOKUP($A27,'Return Data'!$B$7:$R$2843,17,0)</f>
        <v>4.4650999999999996</v>
      </c>
      <c r="W27" s="66">
        <f t="shared" si="9"/>
        <v>21</v>
      </c>
      <c r="X27" s="65">
        <f>VLOOKUP($A27,'Return Data'!$B$7:$R$2843,14,0)</f>
        <v>-0.65139999999999998</v>
      </c>
      <c r="Y27" s="66">
        <f t="shared" si="10"/>
        <v>24</v>
      </c>
      <c r="Z27" s="65">
        <f>VLOOKUP($A27,'Return Data'!$B$7:$R$2843,16,0)</f>
        <v>6.3025000000000002</v>
      </c>
      <c r="AA27" s="67">
        <f t="shared" si="11"/>
        <v>21</v>
      </c>
    </row>
    <row r="28" spans="1:27" x14ac:dyDescent="0.3">
      <c r="A28" s="63" t="s">
        <v>1058</v>
      </c>
      <c r="B28" s="64">
        <f>VLOOKUP($A28,'Return Data'!$B$7:$R$2843,3,0)</f>
        <v>44365</v>
      </c>
      <c r="C28" s="65">
        <f>VLOOKUP($A28,'Return Data'!$B$7:$R$2843,4,0)</f>
        <v>2753.6221999999998</v>
      </c>
      <c r="D28" s="65">
        <f>VLOOKUP($A28,'Return Data'!$B$7:$R$2843,5,0)</f>
        <v>5.6211000000000002</v>
      </c>
      <c r="E28" s="66">
        <f t="shared" si="0"/>
        <v>9</v>
      </c>
      <c r="F28" s="65">
        <f>VLOOKUP($A28,'Return Data'!$B$7:$R$2843,6,0)</f>
        <v>-3.1248</v>
      </c>
      <c r="G28" s="66">
        <f t="shared" si="1"/>
        <v>13</v>
      </c>
      <c r="H28" s="65">
        <f>VLOOKUP($A28,'Return Data'!$B$7:$R$2843,7,0)</f>
        <v>-0.67420000000000002</v>
      </c>
      <c r="I28" s="66">
        <f t="shared" si="2"/>
        <v>10</v>
      </c>
      <c r="J28" s="65">
        <f>VLOOKUP($A28,'Return Data'!$B$7:$R$2843,8,0)</f>
        <v>3.0752000000000002</v>
      </c>
      <c r="K28" s="66">
        <f t="shared" si="3"/>
        <v>7</v>
      </c>
      <c r="L28" s="65">
        <f>VLOOKUP($A28,'Return Data'!$B$7:$R$2843,9,0)</f>
        <v>2.9521999999999999</v>
      </c>
      <c r="M28" s="66">
        <f t="shared" si="4"/>
        <v>16</v>
      </c>
      <c r="N28" s="65">
        <f>VLOOKUP($A28,'Return Data'!$B$7:$R$2843,10,0)</f>
        <v>4.3982000000000001</v>
      </c>
      <c r="O28" s="66">
        <f t="shared" si="5"/>
        <v>18</v>
      </c>
      <c r="P28" s="65">
        <f>VLOOKUP($A28,'Return Data'!$B$7:$R$2843,11,0)</f>
        <v>3.4836999999999998</v>
      </c>
      <c r="Q28" s="66">
        <f t="shared" si="6"/>
        <v>16</v>
      </c>
      <c r="R28" s="65">
        <f>VLOOKUP($A28,'Return Data'!$B$7:$R$2843,12,0)</f>
        <v>3.8075999999999999</v>
      </c>
      <c r="S28" s="66">
        <f t="shared" si="7"/>
        <v>20</v>
      </c>
      <c r="T28" s="65">
        <f>VLOOKUP($A28,'Return Data'!$B$7:$R$2843,13,0)</f>
        <v>9.6118000000000006</v>
      </c>
      <c r="U28" s="66">
        <f t="shared" si="8"/>
        <v>5</v>
      </c>
      <c r="V28" s="65">
        <f>VLOOKUP($A28,'Return Data'!$B$7:$R$2843,17,0)</f>
        <v>5.1295999999999999</v>
      </c>
      <c r="W28" s="66">
        <f t="shared" si="9"/>
        <v>20</v>
      </c>
      <c r="X28" s="65">
        <f>VLOOKUP($A28,'Return Data'!$B$7:$R$2843,14,0)</f>
        <v>-0.57020000000000004</v>
      </c>
      <c r="Y28" s="66">
        <f t="shared" si="10"/>
        <v>23</v>
      </c>
      <c r="Z28" s="65">
        <f>VLOOKUP($A28,'Return Data'!$B$7:$R$2843,16,0)</f>
        <v>6.2262000000000004</v>
      </c>
      <c r="AA28" s="67">
        <f t="shared" si="11"/>
        <v>22</v>
      </c>
    </row>
    <row r="29" spans="1:27" x14ac:dyDescent="0.3">
      <c r="A29" s="63" t="s">
        <v>1060</v>
      </c>
      <c r="B29" s="64">
        <f>VLOOKUP($A29,'Return Data'!$B$7:$R$2843,3,0)</f>
        <v>44365</v>
      </c>
      <c r="C29" s="65">
        <f>VLOOKUP($A29,'Return Data'!$B$7:$R$2843,4,0)</f>
        <v>2772.3823000000002</v>
      </c>
      <c r="D29" s="65">
        <f>VLOOKUP($A29,'Return Data'!$B$7:$R$2843,5,0)</f>
        <v>7.0119999999999996</v>
      </c>
      <c r="E29" s="66">
        <f t="shared" si="0"/>
        <v>6</v>
      </c>
      <c r="F29" s="65">
        <f>VLOOKUP($A29,'Return Data'!$B$7:$R$2843,6,0)</f>
        <v>-0.50290000000000001</v>
      </c>
      <c r="G29" s="66">
        <f t="shared" si="1"/>
        <v>5</v>
      </c>
      <c r="H29" s="65">
        <f>VLOOKUP($A29,'Return Data'!$B$7:$R$2843,7,0)</f>
        <v>-0.16250000000000001</v>
      </c>
      <c r="I29" s="66">
        <f t="shared" si="2"/>
        <v>8</v>
      </c>
      <c r="J29" s="65">
        <f>VLOOKUP($A29,'Return Data'!$B$7:$R$2843,8,0)</f>
        <v>2.9449999999999998</v>
      </c>
      <c r="K29" s="66">
        <f t="shared" si="3"/>
        <v>11</v>
      </c>
      <c r="L29" s="65">
        <f>VLOOKUP($A29,'Return Data'!$B$7:$R$2843,9,0)</f>
        <v>3.3622999999999998</v>
      </c>
      <c r="M29" s="66">
        <f t="shared" si="4"/>
        <v>10</v>
      </c>
      <c r="N29" s="65">
        <f>VLOOKUP($A29,'Return Data'!$B$7:$R$2843,10,0)</f>
        <v>4.0617999999999999</v>
      </c>
      <c r="O29" s="66">
        <f t="shared" si="5"/>
        <v>22</v>
      </c>
      <c r="P29" s="65">
        <f>VLOOKUP($A29,'Return Data'!$B$7:$R$2843,11,0)</f>
        <v>3.1122000000000001</v>
      </c>
      <c r="Q29" s="66">
        <f t="shared" si="6"/>
        <v>20</v>
      </c>
      <c r="R29" s="65">
        <f>VLOOKUP($A29,'Return Data'!$B$7:$R$2843,12,0)</f>
        <v>3.8294000000000001</v>
      </c>
      <c r="S29" s="66">
        <f t="shared" si="7"/>
        <v>18</v>
      </c>
      <c r="T29" s="65">
        <f>VLOOKUP($A29,'Return Data'!$B$7:$R$2843,13,0)</f>
        <v>4.2241999999999997</v>
      </c>
      <c r="U29" s="66">
        <f t="shared" si="8"/>
        <v>22</v>
      </c>
      <c r="V29" s="65">
        <f>VLOOKUP($A29,'Return Data'!$B$7:$R$2843,17,0)</f>
        <v>6.1990999999999996</v>
      </c>
      <c r="W29" s="66">
        <f t="shared" si="9"/>
        <v>15</v>
      </c>
      <c r="X29" s="65">
        <f>VLOOKUP($A29,'Return Data'!$B$7:$R$2843,14,0)</f>
        <v>6.8925999999999998</v>
      </c>
      <c r="Y29" s="66">
        <f t="shared" si="10"/>
        <v>9</v>
      </c>
      <c r="Z29" s="65">
        <f>VLOOKUP($A29,'Return Data'!$B$7:$R$2843,16,0)</f>
        <v>7.6078999999999999</v>
      </c>
      <c r="AA29" s="67">
        <f t="shared" si="11"/>
        <v>10</v>
      </c>
    </row>
    <row r="30" spans="1:27" x14ac:dyDescent="0.3">
      <c r="A30" s="63" t="s">
        <v>1063</v>
      </c>
      <c r="B30" s="64">
        <f>VLOOKUP($A30,'Return Data'!$B$7:$R$2843,3,0)</f>
        <v>44365</v>
      </c>
      <c r="C30" s="65">
        <f>VLOOKUP($A30,'Return Data'!$B$7:$R$2843,4,0)</f>
        <v>26.161000000000001</v>
      </c>
      <c r="D30" s="65">
        <f>VLOOKUP($A30,'Return Data'!$B$7:$R$2843,5,0)</f>
        <v>9.7690999999999999</v>
      </c>
      <c r="E30" s="66">
        <f t="shared" si="0"/>
        <v>4</v>
      </c>
      <c r="F30" s="65">
        <f>VLOOKUP($A30,'Return Data'!$B$7:$R$2843,6,0)</f>
        <v>-0.65110000000000001</v>
      </c>
      <c r="G30" s="66">
        <f t="shared" si="1"/>
        <v>6</v>
      </c>
      <c r="H30" s="65">
        <f>VLOOKUP($A30,'Return Data'!$B$7:$R$2843,7,0)</f>
        <v>-1.3351</v>
      </c>
      <c r="I30" s="66">
        <f t="shared" si="2"/>
        <v>20</v>
      </c>
      <c r="J30" s="65">
        <f>VLOOKUP($A30,'Return Data'!$B$7:$R$2843,8,0)</f>
        <v>2.9832000000000001</v>
      </c>
      <c r="K30" s="66">
        <f t="shared" si="3"/>
        <v>10</v>
      </c>
      <c r="L30" s="65">
        <f>VLOOKUP($A30,'Return Data'!$B$7:$R$2843,9,0)</f>
        <v>2.8468</v>
      </c>
      <c r="M30" s="66">
        <f t="shared" si="4"/>
        <v>18</v>
      </c>
      <c r="N30" s="65">
        <f>VLOOKUP($A30,'Return Data'!$B$7:$R$2843,10,0)</f>
        <v>3.8927999999999998</v>
      </c>
      <c r="O30" s="66">
        <f t="shared" si="5"/>
        <v>23</v>
      </c>
      <c r="P30" s="65">
        <f>VLOOKUP($A30,'Return Data'!$B$7:$R$2843,11,0)</f>
        <v>3.0697000000000001</v>
      </c>
      <c r="Q30" s="66">
        <f t="shared" si="6"/>
        <v>22</v>
      </c>
      <c r="R30" s="65">
        <f>VLOOKUP($A30,'Return Data'!$B$7:$R$2843,12,0)</f>
        <v>3.4802</v>
      </c>
      <c r="S30" s="66">
        <f t="shared" si="7"/>
        <v>25</v>
      </c>
      <c r="T30" s="65">
        <f>VLOOKUP($A30,'Return Data'!$B$7:$R$2843,13,0)</f>
        <v>3.9918</v>
      </c>
      <c r="U30" s="66">
        <f t="shared" si="8"/>
        <v>23</v>
      </c>
      <c r="V30" s="65">
        <f>VLOOKUP($A30,'Return Data'!$B$7:$R$2843,17,0)</f>
        <v>3.4992999999999999</v>
      </c>
      <c r="W30" s="66">
        <f t="shared" si="9"/>
        <v>24</v>
      </c>
      <c r="X30" s="65">
        <f>VLOOKUP($A30,'Return Data'!$B$7:$R$2843,14,0)</f>
        <v>2.9346999999999999</v>
      </c>
      <c r="Y30" s="66">
        <f t="shared" si="10"/>
        <v>20</v>
      </c>
      <c r="Z30" s="65">
        <f>VLOOKUP($A30,'Return Data'!$B$7:$R$2843,16,0)</f>
        <v>7.0251999999999999</v>
      </c>
      <c r="AA30" s="67">
        <f t="shared" si="11"/>
        <v>18</v>
      </c>
    </row>
    <row r="31" spans="1:27" x14ac:dyDescent="0.3">
      <c r="A31" s="63" t="s">
        <v>1064</v>
      </c>
      <c r="B31" s="64">
        <f>VLOOKUP($A31,'Return Data'!$B$7:$R$2843,3,0)</f>
        <v>44365</v>
      </c>
      <c r="C31" s="65">
        <f>VLOOKUP($A31,'Return Data'!$B$7:$R$2843,4,0)</f>
        <v>3103.2276999999999</v>
      </c>
      <c r="D31" s="65">
        <f>VLOOKUP($A31,'Return Data'!$B$7:$R$2843,5,0)</f>
        <v>4.7689000000000004</v>
      </c>
      <c r="E31" s="66">
        <f t="shared" si="0"/>
        <v>16</v>
      </c>
      <c r="F31" s="65">
        <f>VLOOKUP($A31,'Return Data'!$B$7:$R$2843,6,0)</f>
        <v>-4.7805</v>
      </c>
      <c r="G31" s="66">
        <f t="shared" si="1"/>
        <v>22</v>
      </c>
      <c r="H31" s="65">
        <f>VLOOKUP($A31,'Return Data'!$B$7:$R$2843,7,0)</f>
        <v>-2.2048000000000001</v>
      </c>
      <c r="I31" s="66">
        <f t="shared" si="2"/>
        <v>25</v>
      </c>
      <c r="J31" s="65">
        <f>VLOOKUP($A31,'Return Data'!$B$7:$R$2843,8,0)</f>
        <v>2.7526999999999999</v>
      </c>
      <c r="K31" s="66">
        <f t="shared" si="3"/>
        <v>13</v>
      </c>
      <c r="L31" s="65">
        <f>VLOOKUP($A31,'Return Data'!$B$7:$R$2843,9,0)</f>
        <v>3.1450999999999998</v>
      </c>
      <c r="M31" s="66">
        <f t="shared" si="4"/>
        <v>13</v>
      </c>
      <c r="N31" s="65">
        <f>VLOOKUP($A31,'Return Data'!$B$7:$R$2843,10,0)</f>
        <v>5.0885999999999996</v>
      </c>
      <c r="O31" s="66">
        <f t="shared" si="5"/>
        <v>9</v>
      </c>
      <c r="P31" s="65">
        <f>VLOOKUP($A31,'Return Data'!$B$7:$R$2843,11,0)</f>
        <v>3.5806</v>
      </c>
      <c r="Q31" s="66">
        <f t="shared" si="6"/>
        <v>11</v>
      </c>
      <c r="R31" s="65">
        <f>VLOOKUP($A31,'Return Data'!$B$7:$R$2843,12,0)</f>
        <v>4.3666</v>
      </c>
      <c r="S31" s="66">
        <f t="shared" si="7"/>
        <v>11</v>
      </c>
      <c r="T31" s="65">
        <f>VLOOKUP($A31,'Return Data'!$B$7:$R$2843,13,0)</f>
        <v>5.0049999999999999</v>
      </c>
      <c r="U31" s="66">
        <f t="shared" si="8"/>
        <v>14</v>
      </c>
      <c r="V31" s="65">
        <f>VLOOKUP($A31,'Return Data'!$B$7:$R$2843,17,0)</f>
        <v>6.6497000000000002</v>
      </c>
      <c r="W31" s="66">
        <f t="shared" si="9"/>
        <v>11</v>
      </c>
      <c r="X31" s="65">
        <f>VLOOKUP($A31,'Return Data'!$B$7:$R$2843,14,0)</f>
        <v>5.1604999999999999</v>
      </c>
      <c r="Y31" s="66">
        <f t="shared" si="10"/>
        <v>19</v>
      </c>
      <c r="Z31" s="65">
        <f>VLOOKUP($A31,'Return Data'!$B$7:$R$2843,16,0)</f>
        <v>7.4344999999999999</v>
      </c>
      <c r="AA31" s="67">
        <f t="shared" si="11"/>
        <v>13</v>
      </c>
    </row>
    <row r="32" spans="1:27" x14ac:dyDescent="0.3">
      <c r="A32" s="63" t="s">
        <v>1065</v>
      </c>
      <c r="B32" s="64">
        <f>VLOOKUP($A32,'Return Data'!$B$7:$R$2843,3,0)</f>
        <v>44365</v>
      </c>
      <c r="C32" s="65">
        <f>VLOOKUP($A32,'Return Data'!$B$7:$R$2843,4,0)</f>
        <v>31.121300000000002</v>
      </c>
      <c r="D32" s="65">
        <f>VLOOKUP($A32,'Return Data'!$B$7:$R$2843,5,0)</f>
        <v>0</v>
      </c>
      <c r="E32" s="66">
        <f t="shared" si="0"/>
        <v>25</v>
      </c>
      <c r="F32" s="65">
        <f>VLOOKUP($A32,'Return Data'!$B$7:$R$2843,6,0)</f>
        <v>0</v>
      </c>
      <c r="G32" s="66">
        <f t="shared" si="1"/>
        <v>4</v>
      </c>
      <c r="H32" s="65">
        <f>VLOOKUP($A32,'Return Data'!$B$7:$R$2843,7,0)</f>
        <v>0</v>
      </c>
      <c r="I32" s="66">
        <f t="shared" si="2"/>
        <v>5</v>
      </c>
      <c r="J32" s="65">
        <f>VLOOKUP($A32,'Return Data'!$B$7:$R$2843,8,0)</f>
        <v>0</v>
      </c>
      <c r="K32" s="66">
        <f t="shared" si="3"/>
        <v>26</v>
      </c>
      <c r="L32" s="65">
        <f>VLOOKUP($A32,'Return Data'!$B$7:$R$2843,9,0)</f>
        <v>-1.1299999999999999E-2</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-17.827000000000002</v>
      </c>
      <c r="AA32" s="67">
        <f t="shared" si="11"/>
        <v>26</v>
      </c>
    </row>
    <row r="33" spans="1:27" x14ac:dyDescent="0.3">
      <c r="A33" s="63" t="s">
        <v>1069</v>
      </c>
      <c r="B33" s="64">
        <f>VLOOKUP($A33,'Return Data'!$B$7:$R$2843,3,0)</f>
        <v>44365</v>
      </c>
      <c r="C33" s="65">
        <f>VLOOKUP($A33,'Return Data'!$B$7:$R$2843,4,0)</f>
        <v>2640.3816000000002</v>
      </c>
      <c r="D33" s="65">
        <f>VLOOKUP($A33,'Return Data'!$B$7:$R$2843,5,0)</f>
        <v>11.1564</v>
      </c>
      <c r="E33" s="66">
        <f t="shared" si="0"/>
        <v>3</v>
      </c>
      <c r="F33" s="65">
        <f>VLOOKUP($A33,'Return Data'!$B$7:$R$2843,6,0)</f>
        <v>-0.94320000000000004</v>
      </c>
      <c r="G33" s="66">
        <f t="shared" si="1"/>
        <v>7</v>
      </c>
      <c r="H33" s="65">
        <f>VLOOKUP($A33,'Return Data'!$B$7:$R$2843,7,0)</f>
        <v>0.154</v>
      </c>
      <c r="I33" s="66">
        <f t="shared" si="2"/>
        <v>4</v>
      </c>
      <c r="J33" s="65">
        <f>VLOOKUP($A33,'Return Data'!$B$7:$R$2843,8,0)</f>
        <v>4.0026999999999999</v>
      </c>
      <c r="K33" s="66">
        <f t="shared" si="3"/>
        <v>4</v>
      </c>
      <c r="L33" s="65">
        <f>VLOOKUP($A33,'Return Data'!$B$7:$R$2843,9,0)</f>
        <v>4.0442999999999998</v>
      </c>
      <c r="M33" s="66">
        <f t="shared" si="4"/>
        <v>5</v>
      </c>
      <c r="N33" s="65">
        <f>VLOOKUP($A33,'Return Data'!$B$7:$R$2843,10,0)</f>
        <v>5.0735000000000001</v>
      </c>
      <c r="O33" s="66">
        <f t="shared" si="5"/>
        <v>10</v>
      </c>
      <c r="P33" s="65">
        <f>VLOOKUP($A33,'Return Data'!$B$7:$R$2843,11,0)</f>
        <v>3.8132000000000001</v>
      </c>
      <c r="Q33" s="66">
        <f t="shared" si="6"/>
        <v>6</v>
      </c>
      <c r="R33" s="65">
        <f>VLOOKUP($A33,'Return Data'!$B$7:$R$2843,12,0)</f>
        <v>4.3242000000000003</v>
      </c>
      <c r="S33" s="66">
        <f t="shared" si="7"/>
        <v>14</v>
      </c>
      <c r="T33" s="65">
        <f>VLOOKUP($A33,'Return Data'!$B$7:$R$2843,13,0)</f>
        <v>4.9249999999999998</v>
      </c>
      <c r="U33" s="66">
        <f t="shared" si="8"/>
        <v>15</v>
      </c>
      <c r="V33" s="65">
        <f>VLOOKUP($A33,'Return Data'!$B$7:$R$2843,17,0)</f>
        <v>6.6333000000000002</v>
      </c>
      <c r="W33" s="66">
        <f>RANK(V33,V$8:V$33,0)</f>
        <v>12</v>
      </c>
      <c r="X33" s="65">
        <f>VLOOKUP($A33,'Return Data'!$B$7:$R$2843,14,0)</f>
        <v>2.9001999999999999</v>
      </c>
      <c r="Y33" s="66">
        <f>RANK(X33,X$8:X$33,0)</f>
        <v>21</v>
      </c>
      <c r="Z33" s="65">
        <f>VLOOKUP($A33,'Return Data'!$B$7:$R$2843,16,0)</f>
        <v>7.0951000000000004</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5.858723076923078</v>
      </c>
      <c r="E35" s="74"/>
      <c r="F35" s="75">
        <f>AVERAGE(F8:F33)</f>
        <v>-2.4408884615384618</v>
      </c>
      <c r="G35" s="74"/>
      <c r="H35" s="75">
        <f>AVERAGE(H8:H33)</f>
        <v>-0.63910384615384619</v>
      </c>
      <c r="I35" s="74"/>
      <c r="J35" s="75">
        <f>AVERAGE(J8:J33)</f>
        <v>3.0832692307692304</v>
      </c>
      <c r="K35" s="74"/>
      <c r="L35" s="75">
        <f>AVERAGE(L8:L33)</f>
        <v>3.4794923076923081</v>
      </c>
      <c r="M35" s="74"/>
      <c r="N35" s="75">
        <f>AVERAGE(N8:N33)</f>
        <v>4.8286730769230761</v>
      </c>
      <c r="O35" s="74"/>
      <c r="P35" s="75">
        <f>AVERAGE(P8:P33)</f>
        <v>3.6782884615384606</v>
      </c>
      <c r="Q35" s="74"/>
      <c r="R35" s="75">
        <f>AVERAGE(R8:R33)</f>
        <v>4.5550692307692309</v>
      </c>
      <c r="S35" s="74"/>
      <c r="T35" s="75">
        <f>AVERAGE(T8:T33)</f>
        <v>7.1803653846153841</v>
      </c>
      <c r="U35" s="74"/>
      <c r="V35" s="75">
        <f>AVERAGE(V8:V33)</f>
        <v>5.8275799999999993</v>
      </c>
      <c r="W35" s="74"/>
      <c r="X35" s="75">
        <f>AVERAGE(X8:X33)</f>
        <v>4.928656000000001</v>
      </c>
      <c r="Y35" s="74"/>
      <c r="Z35" s="75">
        <f>AVERAGE(Z8:Z33)</f>
        <v>6.0167115384615393</v>
      </c>
      <c r="AA35" s="76"/>
    </row>
    <row r="36" spans="1:27" x14ac:dyDescent="0.3">
      <c r="A36" s="73" t="s">
        <v>28</v>
      </c>
      <c r="B36" s="74"/>
      <c r="C36" s="74"/>
      <c r="D36" s="75">
        <f>MIN(D8:D33)</f>
        <v>-1.6064000000000001</v>
      </c>
      <c r="E36" s="74"/>
      <c r="F36" s="75">
        <f>MIN(F8:F33)</f>
        <v>-6.6006999999999998</v>
      </c>
      <c r="G36" s="74"/>
      <c r="H36" s="75">
        <f>MIN(H8:H33)</f>
        <v>-2.9135</v>
      </c>
      <c r="I36" s="74"/>
      <c r="J36" s="75">
        <f>MIN(J8:J33)</f>
        <v>0</v>
      </c>
      <c r="K36" s="74"/>
      <c r="L36" s="75">
        <f>MIN(L8:L33)</f>
        <v>-1.1299999999999999E-2</v>
      </c>
      <c r="M36" s="74"/>
      <c r="N36" s="75">
        <f>MIN(N8:N33)</f>
        <v>-3.8E-3</v>
      </c>
      <c r="O36" s="74"/>
      <c r="P36" s="75">
        <f>MIN(P8:P33)</f>
        <v>-1.9E-3</v>
      </c>
      <c r="Q36" s="74"/>
      <c r="R36" s="75">
        <f>MIN(R8:R33)</f>
        <v>-1.2999999999999999E-3</v>
      </c>
      <c r="S36" s="74"/>
      <c r="T36" s="75">
        <f>MIN(T8:T33)</f>
        <v>-7.0212000000000003</v>
      </c>
      <c r="U36" s="74"/>
      <c r="V36" s="75">
        <f>MIN(V8:V33)</f>
        <v>-6.7007000000000003</v>
      </c>
      <c r="W36" s="74"/>
      <c r="X36" s="75">
        <f>MIN(X8:X33)</f>
        <v>-8.6499000000000006</v>
      </c>
      <c r="Y36" s="74"/>
      <c r="Z36" s="75">
        <f>MIN(Z8:Z33)</f>
        <v>-17.827000000000002</v>
      </c>
      <c r="AA36" s="76"/>
    </row>
    <row r="37" spans="1:27" ht="15" thickBot="1" x14ac:dyDescent="0.35">
      <c r="A37" s="77" t="s">
        <v>29</v>
      </c>
      <c r="B37" s="78"/>
      <c r="C37" s="78"/>
      <c r="D37" s="79">
        <f>MAX(D8:D33)</f>
        <v>22.552800000000001</v>
      </c>
      <c r="E37" s="78"/>
      <c r="F37" s="79">
        <f>MAX(F8:F33)</f>
        <v>4.0172999999999996</v>
      </c>
      <c r="G37" s="78"/>
      <c r="H37" s="79">
        <f>MAX(H8:H33)</f>
        <v>5.9203000000000001</v>
      </c>
      <c r="I37" s="78"/>
      <c r="J37" s="79">
        <f>MAX(J8:J33)</f>
        <v>11.113099999999999</v>
      </c>
      <c r="K37" s="78"/>
      <c r="L37" s="79">
        <f>MAX(L8:L33)</f>
        <v>10.4102</v>
      </c>
      <c r="M37" s="78"/>
      <c r="N37" s="79">
        <f>MAX(N8:N33)</f>
        <v>9.4909999999999997</v>
      </c>
      <c r="O37" s="78"/>
      <c r="P37" s="79">
        <f>MAX(P8:P33)</f>
        <v>9.7594999999999992</v>
      </c>
      <c r="Q37" s="78"/>
      <c r="R37" s="79">
        <f>MAX(R8:R33)</f>
        <v>12.5764</v>
      </c>
      <c r="S37" s="78"/>
      <c r="T37" s="79">
        <f>MAX(T8:T33)</f>
        <v>36.213700000000003</v>
      </c>
      <c r="U37" s="78"/>
      <c r="V37" s="79">
        <f>MAX(V8:V33)</f>
        <v>10.640499999999999</v>
      </c>
      <c r="W37" s="78"/>
      <c r="X37" s="79">
        <f>MAX(X8:X33)</f>
        <v>7.7366999999999999</v>
      </c>
      <c r="Y37" s="78"/>
      <c r="Z37" s="79">
        <f>MAX(Z8:Z33)</f>
        <v>8.2058999999999997</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44365</v>
      </c>
      <c r="C8" s="65">
        <f>VLOOKUP($A8,'Return Data'!$B$7:$R$2843,4,0)</f>
        <v>430.98140000000001</v>
      </c>
      <c r="D8" s="65">
        <f>VLOOKUP($A8,'Return Data'!$B$7:$R$2843,5,0)</f>
        <v>3.7351999999999999</v>
      </c>
      <c r="E8" s="66">
        <f t="shared" ref="E8:E34" si="0">RANK(D8,D$8:D$34,0)</f>
        <v>21</v>
      </c>
      <c r="F8" s="65">
        <f>VLOOKUP($A8,'Return Data'!$B$7:$R$2843,6,0)</f>
        <v>0.34720000000000001</v>
      </c>
      <c r="G8" s="66">
        <f t="shared" ref="G8:G34" si="1">RANK(F8,F$8:F$34,0)</f>
        <v>18</v>
      </c>
      <c r="H8" s="65">
        <f>VLOOKUP($A8,'Return Data'!$B$7:$R$2843,7,0)</f>
        <v>1.8384</v>
      </c>
      <c r="I8" s="66">
        <f t="shared" ref="I8:I34" si="2">RANK(H8,H$8:H$34,0)</f>
        <v>16</v>
      </c>
      <c r="J8" s="65">
        <f>VLOOKUP($A8,'Return Data'!$B$7:$R$2843,8,0)</f>
        <v>3.9009999999999998</v>
      </c>
      <c r="K8" s="66">
        <f t="shared" ref="K8:K34" si="3">RANK(J8,J$8:J$34,0)</f>
        <v>4</v>
      </c>
      <c r="L8" s="65">
        <f>VLOOKUP($A8,'Return Data'!$B$7:$R$2843,9,0)</f>
        <v>4.1894999999999998</v>
      </c>
      <c r="M8" s="66">
        <f t="shared" ref="M8:M34" si="4">RANK(L8,L$8:L$34,0)</f>
        <v>4</v>
      </c>
      <c r="N8" s="65">
        <f>VLOOKUP($A8,'Return Data'!$B$7:$R$2843,10,0)</f>
        <v>5.0945999999999998</v>
      </c>
      <c r="O8" s="66">
        <f t="shared" ref="O8:O34" si="5">RANK(N8,N$8:N$34,0)</f>
        <v>4</v>
      </c>
      <c r="P8" s="65">
        <f>VLOOKUP($A8,'Return Data'!$B$7:$R$2843,11,0)</f>
        <v>4.0544000000000002</v>
      </c>
      <c r="Q8" s="66">
        <f t="shared" ref="Q8:Q34" si="6">RANK(P8,P$8:P$34,0)</f>
        <v>6</v>
      </c>
      <c r="R8" s="65">
        <f>VLOOKUP($A8,'Return Data'!$B$7:$R$2843,12,0)</f>
        <v>4.5998000000000001</v>
      </c>
      <c r="S8" s="66">
        <f t="shared" ref="S8:S34" si="7">RANK(R8,R$8:R$34,0)</f>
        <v>4</v>
      </c>
      <c r="T8" s="65">
        <f>VLOOKUP($A8,'Return Data'!$B$7:$R$2843,13,0)</f>
        <v>5.2309999999999999</v>
      </c>
      <c r="U8" s="66">
        <f t="shared" ref="U8:U34" si="8">RANK(T8,T$8:T$34,0)</f>
        <v>4</v>
      </c>
      <c r="V8" s="65">
        <f>VLOOKUP($A8,'Return Data'!$B$7:$R$2843,17,0)</f>
        <v>6.7035</v>
      </c>
      <c r="W8" s="66">
        <f t="shared" ref="W8:W15" si="9">RANK(V8,V$8:V$34,0)</f>
        <v>4</v>
      </c>
      <c r="X8" s="65">
        <f>VLOOKUP($A8,'Return Data'!$B$7:$R$2843,14,0)</f>
        <v>7.3780999999999999</v>
      </c>
      <c r="Y8" s="66">
        <f>RANK(X8,X$8:X$34,0)</f>
        <v>3</v>
      </c>
      <c r="Z8" s="65">
        <f>VLOOKUP($A8,'Return Data'!$B$7:$R$2843,16,0)</f>
        <v>8.3163999999999998</v>
      </c>
      <c r="AA8" s="67">
        <f t="shared" ref="AA8:AA34" si="10">RANK(Z8,Z$8:Z$34,0)</f>
        <v>4</v>
      </c>
    </row>
    <row r="9" spans="1:27" x14ac:dyDescent="0.3">
      <c r="A9" s="63" t="s">
        <v>1500</v>
      </c>
      <c r="B9" s="64">
        <f>VLOOKUP($A9,'Return Data'!$B$7:$R$2843,3,0)</f>
        <v>44365</v>
      </c>
      <c r="C9" s="65">
        <f>VLOOKUP($A9,'Return Data'!$B$7:$R$2843,4,0)</f>
        <v>12.0762</v>
      </c>
      <c r="D9" s="65">
        <f>VLOOKUP($A9,'Return Data'!$B$7:$R$2843,5,0)</f>
        <v>4.2320000000000002</v>
      </c>
      <c r="E9" s="66">
        <f t="shared" si="0"/>
        <v>12</v>
      </c>
      <c r="F9" s="65">
        <f>VLOOKUP($A9,'Return Data'!$B$7:$R$2843,6,0)</f>
        <v>0.30230000000000001</v>
      </c>
      <c r="G9" s="66">
        <f t="shared" si="1"/>
        <v>19</v>
      </c>
      <c r="H9" s="65">
        <f>VLOOKUP($A9,'Return Data'!$B$7:$R$2843,7,0)</f>
        <v>2.2462</v>
      </c>
      <c r="I9" s="66">
        <f t="shared" si="2"/>
        <v>8</v>
      </c>
      <c r="J9" s="65">
        <f>VLOOKUP($A9,'Return Data'!$B$7:$R$2843,8,0)</f>
        <v>3.7185999999999999</v>
      </c>
      <c r="K9" s="66">
        <f t="shared" si="3"/>
        <v>5</v>
      </c>
      <c r="L9" s="65">
        <f>VLOOKUP($A9,'Return Data'!$B$7:$R$2843,9,0)</f>
        <v>4.1288999999999998</v>
      </c>
      <c r="M9" s="66">
        <f t="shared" si="4"/>
        <v>5</v>
      </c>
      <c r="N9" s="65">
        <f>VLOOKUP($A9,'Return Data'!$B$7:$R$2843,10,0)</f>
        <v>4.6702000000000004</v>
      </c>
      <c r="O9" s="66">
        <f t="shared" si="5"/>
        <v>5</v>
      </c>
      <c r="P9" s="65">
        <f>VLOOKUP($A9,'Return Data'!$B$7:$R$2843,11,0)</f>
        <v>4.2239000000000004</v>
      </c>
      <c r="Q9" s="66">
        <f t="shared" si="6"/>
        <v>5</v>
      </c>
      <c r="R9" s="65">
        <f>VLOOKUP($A9,'Return Data'!$B$7:$R$2843,12,0)</f>
        <v>4.5659999999999998</v>
      </c>
      <c r="S9" s="66">
        <f t="shared" si="7"/>
        <v>5</v>
      </c>
      <c r="T9" s="65">
        <f>VLOOKUP($A9,'Return Data'!$B$7:$R$2843,13,0)</f>
        <v>4.9036999999999997</v>
      </c>
      <c r="U9" s="66">
        <f t="shared" si="8"/>
        <v>5</v>
      </c>
      <c r="V9" s="65">
        <f>VLOOKUP($A9,'Return Data'!$B$7:$R$2843,17,0)</f>
        <v>6.2812000000000001</v>
      </c>
      <c r="W9" s="66">
        <f t="shared" si="9"/>
        <v>6</v>
      </c>
      <c r="X9" s="65"/>
      <c r="Y9" s="66"/>
      <c r="Z9" s="65">
        <f>VLOOKUP($A9,'Return Data'!$B$7:$R$2843,16,0)</f>
        <v>7.0410000000000004</v>
      </c>
      <c r="AA9" s="67">
        <f t="shared" si="10"/>
        <v>16</v>
      </c>
    </row>
    <row r="10" spans="1:27" x14ac:dyDescent="0.3">
      <c r="A10" s="63" t="s">
        <v>1503</v>
      </c>
      <c r="B10" s="64">
        <f>VLOOKUP($A10,'Return Data'!$B$7:$R$2843,3,0)</f>
        <v>44365</v>
      </c>
      <c r="C10" s="65">
        <f>VLOOKUP($A10,'Return Data'!$B$7:$R$2843,4,0)</f>
        <v>1212.1963000000001</v>
      </c>
      <c r="D10" s="65">
        <f>VLOOKUP($A10,'Return Data'!$B$7:$R$2843,5,0)</f>
        <v>4.6074999999999999</v>
      </c>
      <c r="E10" s="66">
        <f t="shared" si="0"/>
        <v>6</v>
      </c>
      <c r="F10" s="65">
        <f>VLOOKUP($A10,'Return Data'!$B$7:$R$2843,6,0)</f>
        <v>-1.2524999999999999</v>
      </c>
      <c r="G10" s="66">
        <f t="shared" si="1"/>
        <v>27</v>
      </c>
      <c r="H10" s="65">
        <f>VLOOKUP($A10,'Return Data'!$B$7:$R$2843,7,0)</f>
        <v>0.85919999999999996</v>
      </c>
      <c r="I10" s="66">
        <f t="shared" si="2"/>
        <v>26</v>
      </c>
      <c r="J10" s="65">
        <f>VLOOKUP($A10,'Return Data'!$B$7:$R$2843,8,0)</f>
        <v>3.2545000000000002</v>
      </c>
      <c r="K10" s="66">
        <f t="shared" si="3"/>
        <v>15</v>
      </c>
      <c r="L10" s="65">
        <f>VLOOKUP($A10,'Return Data'!$B$7:$R$2843,9,0)</f>
        <v>3.3096000000000001</v>
      </c>
      <c r="M10" s="66">
        <f t="shared" si="4"/>
        <v>14</v>
      </c>
      <c r="N10" s="65">
        <f>VLOOKUP($A10,'Return Data'!$B$7:$R$2843,10,0)</f>
        <v>4.5110999999999999</v>
      </c>
      <c r="O10" s="66">
        <f t="shared" si="5"/>
        <v>7</v>
      </c>
      <c r="P10" s="65">
        <f>VLOOKUP($A10,'Return Data'!$B$7:$R$2843,11,0)</f>
        <v>3.8104</v>
      </c>
      <c r="Q10" s="66">
        <f t="shared" si="6"/>
        <v>9</v>
      </c>
      <c r="R10" s="65">
        <f>VLOOKUP($A10,'Return Data'!$B$7:$R$2843,12,0)</f>
        <v>3.9741</v>
      </c>
      <c r="S10" s="66">
        <f t="shared" si="7"/>
        <v>12</v>
      </c>
      <c r="T10" s="65">
        <f>VLOOKUP($A10,'Return Data'!$B$7:$R$2843,13,0)</f>
        <v>3.9704999999999999</v>
      </c>
      <c r="U10" s="66">
        <f t="shared" si="8"/>
        <v>18</v>
      </c>
      <c r="V10" s="65">
        <f>VLOOKUP($A10,'Return Data'!$B$7:$R$2843,17,0)</f>
        <v>5.4867999999999997</v>
      </c>
      <c r="W10" s="66">
        <f t="shared" si="9"/>
        <v>16</v>
      </c>
      <c r="X10" s="65"/>
      <c r="Y10" s="66"/>
      <c r="Z10" s="65">
        <f>VLOOKUP($A10,'Return Data'!$B$7:$R$2843,16,0)</f>
        <v>6.5141</v>
      </c>
      <c r="AA10" s="67">
        <f t="shared" si="10"/>
        <v>20</v>
      </c>
    </row>
    <row r="11" spans="1:27" x14ac:dyDescent="0.3">
      <c r="A11" s="63" t="s">
        <v>1504</v>
      </c>
      <c r="B11" s="64">
        <f>VLOOKUP($A11,'Return Data'!$B$7:$R$2843,3,0)</f>
        <v>44365</v>
      </c>
      <c r="C11" s="65">
        <f>VLOOKUP($A11,'Return Data'!$B$7:$R$2843,4,0)</f>
        <v>2587.7507000000001</v>
      </c>
      <c r="D11" s="65">
        <f>VLOOKUP($A11,'Return Data'!$B$7:$R$2843,5,0)</f>
        <v>4.8894000000000002</v>
      </c>
      <c r="E11" s="66">
        <f t="shared" si="0"/>
        <v>5</v>
      </c>
      <c r="F11" s="65">
        <f>VLOOKUP($A11,'Return Data'!$B$7:$R$2843,6,0)</f>
        <v>-0.21299999999999999</v>
      </c>
      <c r="G11" s="66">
        <f t="shared" si="1"/>
        <v>23</v>
      </c>
      <c r="H11" s="65">
        <f>VLOOKUP($A11,'Return Data'!$B$7:$R$2843,7,0)</f>
        <v>1.4730000000000001</v>
      </c>
      <c r="I11" s="66">
        <f t="shared" si="2"/>
        <v>23</v>
      </c>
      <c r="J11" s="65">
        <f>VLOOKUP($A11,'Return Data'!$B$7:$R$2843,8,0)</f>
        <v>2.8906000000000001</v>
      </c>
      <c r="K11" s="66">
        <f t="shared" si="3"/>
        <v>25</v>
      </c>
      <c r="L11" s="65">
        <f>VLOOKUP($A11,'Return Data'!$B$7:$R$2843,9,0)</f>
        <v>2.9662999999999999</v>
      </c>
      <c r="M11" s="66">
        <f t="shared" si="4"/>
        <v>23</v>
      </c>
      <c r="N11" s="65">
        <f>VLOOKUP($A11,'Return Data'!$B$7:$R$2843,10,0)</f>
        <v>3.6629999999999998</v>
      </c>
      <c r="O11" s="66">
        <f t="shared" si="5"/>
        <v>21</v>
      </c>
      <c r="P11" s="65">
        <f>VLOOKUP($A11,'Return Data'!$B$7:$R$2843,11,0)</f>
        <v>3.2639999999999998</v>
      </c>
      <c r="Q11" s="66">
        <f t="shared" si="6"/>
        <v>24</v>
      </c>
      <c r="R11" s="65">
        <f>VLOOKUP($A11,'Return Data'!$B$7:$R$2843,12,0)</f>
        <v>3.4977999999999998</v>
      </c>
      <c r="S11" s="66">
        <f t="shared" si="7"/>
        <v>23</v>
      </c>
      <c r="T11" s="65">
        <f>VLOOKUP($A11,'Return Data'!$B$7:$R$2843,13,0)</f>
        <v>3.6789000000000001</v>
      </c>
      <c r="U11" s="66">
        <f t="shared" si="8"/>
        <v>23</v>
      </c>
      <c r="V11" s="65">
        <f>VLOOKUP($A11,'Return Data'!$B$7:$R$2843,17,0)</f>
        <v>5.3083</v>
      </c>
      <c r="W11" s="66">
        <f t="shared" si="9"/>
        <v>17</v>
      </c>
      <c r="X11" s="65">
        <f>VLOOKUP($A11,'Return Data'!$B$7:$R$2843,14,0)</f>
        <v>6.2563000000000004</v>
      </c>
      <c r="Y11" s="66">
        <f>RANK(X11,X$8:X$34,0)</f>
        <v>10</v>
      </c>
      <c r="Z11" s="65">
        <f>VLOOKUP($A11,'Return Data'!$B$7:$R$2843,16,0)</f>
        <v>7.9991000000000003</v>
      </c>
      <c r="AA11" s="67">
        <f t="shared" si="10"/>
        <v>5</v>
      </c>
    </row>
    <row r="12" spans="1:27" x14ac:dyDescent="0.3">
      <c r="A12" s="63" t="s">
        <v>1506</v>
      </c>
      <c r="B12" s="64">
        <f>VLOOKUP($A12,'Return Data'!$B$7:$R$2843,3,0)</f>
        <v>44365</v>
      </c>
      <c r="C12" s="65">
        <f>VLOOKUP($A12,'Return Data'!$B$7:$R$2843,4,0)</f>
        <v>3187.1549</v>
      </c>
      <c r="D12" s="65">
        <f>VLOOKUP($A12,'Return Data'!$B$7:$R$2843,5,0)</f>
        <v>4.0488</v>
      </c>
      <c r="E12" s="66">
        <f t="shared" si="0"/>
        <v>16</v>
      </c>
      <c r="F12" s="65">
        <f>VLOOKUP($A12,'Return Data'!$B$7:$R$2843,6,0)</f>
        <v>0.754</v>
      </c>
      <c r="G12" s="66">
        <f t="shared" si="1"/>
        <v>15</v>
      </c>
      <c r="H12" s="65">
        <f>VLOOKUP($A12,'Return Data'!$B$7:$R$2843,7,0)</f>
        <v>2.0085000000000002</v>
      </c>
      <c r="I12" s="66">
        <f t="shared" si="2"/>
        <v>14</v>
      </c>
      <c r="J12" s="65">
        <f>VLOOKUP($A12,'Return Data'!$B$7:$R$2843,8,0)</f>
        <v>2.9375</v>
      </c>
      <c r="K12" s="66">
        <f t="shared" si="3"/>
        <v>23</v>
      </c>
      <c r="L12" s="65">
        <f>VLOOKUP($A12,'Return Data'!$B$7:$R$2843,9,0)</f>
        <v>2.9647000000000001</v>
      </c>
      <c r="M12" s="66">
        <f t="shared" si="4"/>
        <v>24</v>
      </c>
      <c r="N12" s="65">
        <f>VLOOKUP($A12,'Return Data'!$B$7:$R$2843,10,0)</f>
        <v>3.4378000000000002</v>
      </c>
      <c r="O12" s="66">
        <f t="shared" si="5"/>
        <v>24</v>
      </c>
      <c r="P12" s="65">
        <f>VLOOKUP($A12,'Return Data'!$B$7:$R$2843,11,0)</f>
        <v>3.1507999999999998</v>
      </c>
      <c r="Q12" s="66">
        <f t="shared" si="6"/>
        <v>25</v>
      </c>
      <c r="R12" s="65">
        <f>VLOOKUP($A12,'Return Data'!$B$7:$R$2843,12,0)</f>
        <v>3.2961999999999998</v>
      </c>
      <c r="S12" s="66">
        <f t="shared" si="7"/>
        <v>25</v>
      </c>
      <c r="T12" s="65">
        <f>VLOOKUP($A12,'Return Data'!$B$7:$R$2843,13,0)</f>
        <v>3.5215000000000001</v>
      </c>
      <c r="U12" s="66">
        <f t="shared" si="8"/>
        <v>25</v>
      </c>
      <c r="V12" s="65">
        <f>VLOOKUP($A12,'Return Data'!$B$7:$R$2843,17,0)</f>
        <v>5.1512000000000002</v>
      </c>
      <c r="W12" s="66">
        <f t="shared" si="9"/>
        <v>18</v>
      </c>
      <c r="X12" s="65">
        <f>VLOOKUP($A12,'Return Data'!$B$7:$R$2843,14,0)</f>
        <v>5.7930999999999999</v>
      </c>
      <c r="Y12" s="66">
        <f>RANK(X12,X$8:X$34,0)</f>
        <v>12</v>
      </c>
      <c r="Z12" s="65">
        <f>VLOOKUP($A12,'Return Data'!$B$7:$R$2843,16,0)</f>
        <v>7.3665000000000003</v>
      </c>
      <c r="AA12" s="67">
        <f t="shared" si="10"/>
        <v>14</v>
      </c>
    </row>
    <row r="13" spans="1:27" x14ac:dyDescent="0.3">
      <c r="A13" s="63" t="s">
        <v>1508</v>
      </c>
      <c r="B13" s="64">
        <f>VLOOKUP($A13,'Return Data'!$B$7:$R$2843,3,0)</f>
        <v>44365</v>
      </c>
      <c r="C13" s="65">
        <f>VLOOKUP($A13,'Return Data'!$B$7:$R$2843,4,0)</f>
        <v>2875.9355999999998</v>
      </c>
      <c r="D13" s="65">
        <f>VLOOKUP($A13,'Return Data'!$B$7:$R$2843,5,0)</f>
        <v>4.0731999999999999</v>
      </c>
      <c r="E13" s="66">
        <f t="shared" si="0"/>
        <v>15</v>
      </c>
      <c r="F13" s="65">
        <f>VLOOKUP($A13,'Return Data'!$B$7:$R$2843,6,0)</f>
        <v>0.83560000000000001</v>
      </c>
      <c r="G13" s="66">
        <f t="shared" si="1"/>
        <v>13</v>
      </c>
      <c r="H13" s="65">
        <f>VLOOKUP($A13,'Return Data'!$B$7:$R$2843,7,0)</f>
        <v>1.7836000000000001</v>
      </c>
      <c r="I13" s="66">
        <f t="shared" si="2"/>
        <v>18</v>
      </c>
      <c r="J13" s="65">
        <f>VLOOKUP($A13,'Return Data'!$B$7:$R$2843,8,0)</f>
        <v>3.1126999999999998</v>
      </c>
      <c r="K13" s="66">
        <f t="shared" si="3"/>
        <v>18</v>
      </c>
      <c r="L13" s="65">
        <f>VLOOKUP($A13,'Return Data'!$B$7:$R$2843,9,0)</f>
        <v>3.1665000000000001</v>
      </c>
      <c r="M13" s="66">
        <f t="shared" si="4"/>
        <v>19</v>
      </c>
      <c r="N13" s="65">
        <f>VLOOKUP($A13,'Return Data'!$B$7:$R$2843,10,0)</f>
        <v>3.9613999999999998</v>
      </c>
      <c r="O13" s="66">
        <f t="shared" si="5"/>
        <v>16</v>
      </c>
      <c r="P13" s="65">
        <f>VLOOKUP($A13,'Return Data'!$B$7:$R$2843,11,0)</f>
        <v>3.5802</v>
      </c>
      <c r="Q13" s="66">
        <f t="shared" si="6"/>
        <v>17</v>
      </c>
      <c r="R13" s="65">
        <f>VLOOKUP($A13,'Return Data'!$B$7:$R$2843,12,0)</f>
        <v>3.8039999999999998</v>
      </c>
      <c r="S13" s="66">
        <f t="shared" si="7"/>
        <v>18</v>
      </c>
      <c r="T13" s="65">
        <f>VLOOKUP($A13,'Return Data'!$B$7:$R$2843,13,0)</f>
        <v>3.8620999999999999</v>
      </c>
      <c r="U13" s="66">
        <f t="shared" si="8"/>
        <v>19</v>
      </c>
      <c r="V13" s="65">
        <f>VLOOKUP($A13,'Return Data'!$B$7:$R$2843,17,0)</f>
        <v>5.6079999999999997</v>
      </c>
      <c r="W13" s="66">
        <f t="shared" si="9"/>
        <v>15</v>
      </c>
      <c r="X13" s="65">
        <f>VLOOKUP($A13,'Return Data'!$B$7:$R$2843,14,0)</f>
        <v>5.8451000000000004</v>
      </c>
      <c r="Y13" s="66">
        <f>RANK(X13,X$8:X$34,0)</f>
        <v>11</v>
      </c>
      <c r="Z13" s="65">
        <f>VLOOKUP($A13,'Return Data'!$B$7:$R$2843,16,0)</f>
        <v>7.5003000000000002</v>
      </c>
      <c r="AA13" s="67">
        <f t="shared" si="10"/>
        <v>12</v>
      </c>
    </row>
    <row r="14" spans="1:27" x14ac:dyDescent="0.3">
      <c r="A14" s="63" t="s">
        <v>1513</v>
      </c>
      <c r="B14" s="64">
        <f>VLOOKUP($A14,'Return Data'!$B$7:$R$2843,3,0)</f>
        <v>44365</v>
      </c>
      <c r="C14" s="65">
        <f>VLOOKUP($A14,'Return Data'!$B$7:$R$2843,4,0)</f>
        <v>30.2959</v>
      </c>
      <c r="D14" s="65">
        <f>VLOOKUP($A14,'Return Data'!$B$7:$R$2843,5,0)</f>
        <v>4.4581999999999997</v>
      </c>
      <c r="E14" s="66">
        <f t="shared" si="0"/>
        <v>9</v>
      </c>
      <c r="F14" s="65">
        <f>VLOOKUP($A14,'Return Data'!$B$7:$R$2843,6,0)</f>
        <v>4.5396999999999998</v>
      </c>
      <c r="G14" s="66">
        <f t="shared" si="1"/>
        <v>1</v>
      </c>
      <c r="H14" s="65">
        <f>VLOOKUP($A14,'Return Data'!$B$7:$R$2843,7,0)</f>
        <v>7.7565999999999997</v>
      </c>
      <c r="I14" s="66">
        <f t="shared" si="2"/>
        <v>1</v>
      </c>
      <c r="J14" s="65">
        <f>VLOOKUP($A14,'Return Data'!$B$7:$R$2843,8,0)</f>
        <v>9.7347000000000001</v>
      </c>
      <c r="K14" s="66">
        <f t="shared" si="3"/>
        <v>2</v>
      </c>
      <c r="L14" s="65">
        <f>VLOOKUP($A14,'Return Data'!$B$7:$R$2843,9,0)</f>
        <v>10.825100000000001</v>
      </c>
      <c r="M14" s="66">
        <f t="shared" si="4"/>
        <v>2</v>
      </c>
      <c r="N14" s="65">
        <f>VLOOKUP($A14,'Return Data'!$B$7:$R$2843,10,0)</f>
        <v>6.2194000000000003</v>
      </c>
      <c r="O14" s="66">
        <f t="shared" si="5"/>
        <v>2</v>
      </c>
      <c r="P14" s="65">
        <f>VLOOKUP($A14,'Return Data'!$B$7:$R$2843,11,0)</f>
        <v>6.7161999999999997</v>
      </c>
      <c r="Q14" s="66">
        <f t="shared" si="6"/>
        <v>2</v>
      </c>
      <c r="R14" s="65">
        <f>VLOOKUP($A14,'Return Data'!$B$7:$R$2843,12,0)</f>
        <v>7.0589000000000004</v>
      </c>
      <c r="S14" s="66">
        <f t="shared" si="7"/>
        <v>2</v>
      </c>
      <c r="T14" s="65">
        <f>VLOOKUP($A14,'Return Data'!$B$7:$R$2843,13,0)</f>
        <v>7.7743000000000002</v>
      </c>
      <c r="U14" s="66">
        <f t="shared" si="8"/>
        <v>1</v>
      </c>
      <c r="V14" s="65">
        <f>VLOOKUP($A14,'Return Data'!$B$7:$R$2843,17,0)</f>
        <v>6.0937000000000001</v>
      </c>
      <c r="W14" s="66">
        <f t="shared" si="9"/>
        <v>7</v>
      </c>
      <c r="X14" s="65">
        <f>VLOOKUP($A14,'Return Data'!$B$7:$R$2843,14,0)</f>
        <v>7.3247999999999998</v>
      </c>
      <c r="Y14" s="66">
        <f>RANK(X14,X$8:X$34,0)</f>
        <v>4</v>
      </c>
      <c r="Z14" s="65">
        <f>VLOOKUP($A14,'Return Data'!$B$7:$R$2843,16,0)</f>
        <v>8.6949000000000005</v>
      </c>
      <c r="AA14" s="67">
        <f t="shared" si="10"/>
        <v>3</v>
      </c>
    </row>
    <row r="15" spans="1:27" x14ac:dyDescent="0.3">
      <c r="A15" s="63" t="s">
        <v>1514</v>
      </c>
      <c r="B15" s="64">
        <f>VLOOKUP($A15,'Return Data'!$B$7:$R$2843,3,0)</f>
        <v>44365</v>
      </c>
      <c r="C15" s="65">
        <f>VLOOKUP($A15,'Return Data'!$B$7:$R$2843,4,0)</f>
        <v>12.0427</v>
      </c>
      <c r="D15" s="65">
        <f>VLOOKUP($A15,'Return Data'!$B$7:$R$2843,5,0)</f>
        <v>4.2436999999999996</v>
      </c>
      <c r="E15" s="66">
        <f t="shared" si="0"/>
        <v>11</v>
      </c>
      <c r="F15" s="65">
        <f>VLOOKUP($A15,'Return Data'!$B$7:$R$2843,6,0)</f>
        <v>-0.10100000000000001</v>
      </c>
      <c r="G15" s="66">
        <f t="shared" si="1"/>
        <v>21</v>
      </c>
      <c r="H15" s="65">
        <f>VLOOKUP($A15,'Return Data'!$B$7:$R$2843,7,0)</f>
        <v>1.256</v>
      </c>
      <c r="I15" s="66">
        <f t="shared" si="2"/>
        <v>24</v>
      </c>
      <c r="J15" s="65">
        <f>VLOOKUP($A15,'Return Data'!$B$7:$R$2843,8,0)</f>
        <v>3.4251</v>
      </c>
      <c r="K15" s="66">
        <f t="shared" si="3"/>
        <v>8</v>
      </c>
      <c r="L15" s="65">
        <f>VLOOKUP($A15,'Return Data'!$B$7:$R$2843,9,0)</f>
        <v>3.5598000000000001</v>
      </c>
      <c r="M15" s="66">
        <f t="shared" si="4"/>
        <v>8</v>
      </c>
      <c r="N15" s="65">
        <f>VLOOKUP($A15,'Return Data'!$B$7:$R$2843,10,0)</f>
        <v>4.5652999999999997</v>
      </c>
      <c r="O15" s="66">
        <f t="shared" si="5"/>
        <v>6</v>
      </c>
      <c r="P15" s="65">
        <f>VLOOKUP($A15,'Return Data'!$B$7:$R$2843,11,0)</f>
        <v>3.9481000000000002</v>
      </c>
      <c r="Q15" s="66">
        <f t="shared" si="6"/>
        <v>7</v>
      </c>
      <c r="R15" s="65">
        <f>VLOOKUP($A15,'Return Data'!$B$7:$R$2843,12,0)</f>
        <v>4.2935999999999996</v>
      </c>
      <c r="S15" s="66">
        <f t="shared" si="7"/>
        <v>7</v>
      </c>
      <c r="T15" s="65">
        <f>VLOOKUP($A15,'Return Data'!$B$7:$R$2843,13,0)</f>
        <v>4.7473999999999998</v>
      </c>
      <c r="U15" s="66">
        <f t="shared" si="8"/>
        <v>7</v>
      </c>
      <c r="V15" s="65">
        <f>VLOOKUP($A15,'Return Data'!$B$7:$R$2843,17,0)</f>
        <v>6.2942999999999998</v>
      </c>
      <c r="W15" s="66">
        <f t="shared" si="9"/>
        <v>5</v>
      </c>
      <c r="X15" s="65"/>
      <c r="Y15" s="66"/>
      <c r="Z15" s="65">
        <f>VLOOKUP($A15,'Return Data'!$B$7:$R$2843,16,0)</f>
        <v>7.0343999999999998</v>
      </c>
      <c r="AA15" s="67">
        <f t="shared" si="10"/>
        <v>17</v>
      </c>
    </row>
    <row r="16" spans="1:27" x14ac:dyDescent="0.3">
      <c r="A16" s="63" t="s">
        <v>1516</v>
      </c>
      <c r="B16" s="64">
        <f>VLOOKUP($A16,'Return Data'!$B$7:$R$2843,3,0)</f>
        <v>44365</v>
      </c>
      <c r="C16" s="65">
        <f>VLOOKUP($A16,'Return Data'!$B$7:$R$2843,4,0)</f>
        <v>1069.2959000000001</v>
      </c>
      <c r="D16" s="65">
        <f>VLOOKUP($A16,'Return Data'!$B$7:$R$2843,5,0)</f>
        <v>4.5132000000000003</v>
      </c>
      <c r="E16" s="66">
        <f t="shared" si="0"/>
        <v>8</v>
      </c>
      <c r="F16" s="65">
        <f>VLOOKUP($A16,'Return Data'!$B$7:$R$2843,6,0)</f>
        <v>0.52339999999999998</v>
      </c>
      <c r="G16" s="66">
        <f t="shared" si="1"/>
        <v>16</v>
      </c>
      <c r="H16" s="65">
        <f>VLOOKUP($A16,'Return Data'!$B$7:$R$2843,7,0)</f>
        <v>2.0225</v>
      </c>
      <c r="I16" s="66">
        <f t="shared" si="2"/>
        <v>13</v>
      </c>
      <c r="J16" s="65">
        <f>VLOOKUP($A16,'Return Data'!$B$7:$R$2843,8,0)</f>
        <v>3.1821000000000002</v>
      </c>
      <c r="K16" s="66">
        <f t="shared" si="3"/>
        <v>17</v>
      </c>
      <c r="L16" s="65">
        <f>VLOOKUP($A16,'Return Data'!$B$7:$R$2843,9,0)</f>
        <v>3.2158000000000002</v>
      </c>
      <c r="M16" s="66">
        <f t="shared" si="4"/>
        <v>16</v>
      </c>
      <c r="N16" s="65">
        <f>VLOOKUP($A16,'Return Data'!$B$7:$R$2843,10,0)</f>
        <v>3.9967000000000001</v>
      </c>
      <c r="O16" s="66">
        <f t="shared" si="5"/>
        <v>15</v>
      </c>
      <c r="P16" s="65">
        <f>VLOOKUP($A16,'Return Data'!$B$7:$R$2843,11,0)</f>
        <v>3.6282000000000001</v>
      </c>
      <c r="Q16" s="66">
        <f t="shared" si="6"/>
        <v>15</v>
      </c>
      <c r="R16" s="65">
        <f>VLOOKUP($A16,'Return Data'!$B$7:$R$2843,12,0)</f>
        <v>3.8355000000000001</v>
      </c>
      <c r="S16" s="66">
        <f t="shared" si="7"/>
        <v>17</v>
      </c>
      <c r="T16" s="65">
        <f>VLOOKUP($A16,'Return Data'!$B$7:$R$2843,13,0)</f>
        <v>4.0380000000000003</v>
      </c>
      <c r="U16" s="66">
        <f t="shared" si="8"/>
        <v>16</v>
      </c>
      <c r="V16" s="65"/>
      <c r="W16" s="66"/>
      <c r="X16" s="65"/>
      <c r="Y16" s="66"/>
      <c r="Z16" s="65">
        <f>VLOOKUP($A16,'Return Data'!$B$7:$R$2843,16,0)</f>
        <v>4.9516999999999998</v>
      </c>
      <c r="AA16" s="67">
        <f t="shared" si="10"/>
        <v>24</v>
      </c>
    </row>
    <row r="17" spans="1:27" x14ac:dyDescent="0.3">
      <c r="A17" s="63" t="s">
        <v>1519</v>
      </c>
      <c r="B17" s="64">
        <f>VLOOKUP($A17,'Return Data'!$B$7:$R$2843,3,0)</f>
        <v>44365</v>
      </c>
      <c r="C17" s="65">
        <f>VLOOKUP($A17,'Return Data'!$B$7:$R$2843,4,0)</f>
        <v>23.1206</v>
      </c>
      <c r="D17" s="65">
        <f>VLOOKUP($A17,'Return Data'!$B$7:$R$2843,5,0)</f>
        <v>3.7892000000000001</v>
      </c>
      <c r="E17" s="66">
        <f t="shared" si="0"/>
        <v>20</v>
      </c>
      <c r="F17" s="65">
        <f>VLOOKUP($A17,'Return Data'!$B$7:$R$2843,6,0)</f>
        <v>1.5789</v>
      </c>
      <c r="G17" s="66">
        <f t="shared" si="1"/>
        <v>7</v>
      </c>
      <c r="H17" s="65">
        <f>VLOOKUP($A17,'Return Data'!$B$7:$R$2843,7,0)</f>
        <v>3.1141000000000001</v>
      </c>
      <c r="I17" s="66">
        <f t="shared" si="2"/>
        <v>2</v>
      </c>
      <c r="J17" s="65">
        <f>VLOOKUP($A17,'Return Data'!$B$7:$R$2843,8,0)</f>
        <v>4.6201999999999996</v>
      </c>
      <c r="K17" s="66">
        <f t="shared" si="3"/>
        <v>3</v>
      </c>
      <c r="L17" s="65">
        <f>VLOOKUP($A17,'Return Data'!$B$7:$R$2843,9,0)</f>
        <v>4.9195000000000002</v>
      </c>
      <c r="M17" s="66">
        <f t="shared" si="4"/>
        <v>3</v>
      </c>
      <c r="N17" s="65">
        <f>VLOOKUP($A17,'Return Data'!$B$7:$R$2843,10,0)</f>
        <v>5.2701000000000002</v>
      </c>
      <c r="O17" s="66">
        <f t="shared" si="5"/>
        <v>3</v>
      </c>
      <c r="P17" s="65">
        <f>VLOOKUP($A17,'Return Data'!$B$7:$R$2843,11,0)</f>
        <v>4.7742000000000004</v>
      </c>
      <c r="Q17" s="66">
        <f t="shared" si="6"/>
        <v>3</v>
      </c>
      <c r="R17" s="65">
        <f>VLOOKUP($A17,'Return Data'!$B$7:$R$2843,12,0)</f>
        <v>5.1821000000000002</v>
      </c>
      <c r="S17" s="66">
        <f t="shared" si="7"/>
        <v>3</v>
      </c>
      <c r="T17" s="65">
        <f>VLOOKUP($A17,'Return Data'!$B$7:$R$2843,13,0)</f>
        <v>5.9440999999999997</v>
      </c>
      <c r="U17" s="66">
        <f t="shared" si="8"/>
        <v>3</v>
      </c>
      <c r="V17" s="65">
        <f>VLOOKUP($A17,'Return Data'!$B$7:$R$2843,17,0)</f>
        <v>7.0854999999999997</v>
      </c>
      <c r="W17" s="66">
        <f t="shared" ref="W17:W22" si="11">RANK(V17,V$8:V$34,0)</f>
        <v>3</v>
      </c>
      <c r="X17" s="65">
        <f>VLOOKUP($A17,'Return Data'!$B$7:$R$2843,14,0)</f>
        <v>7.7009999999999996</v>
      </c>
      <c r="Y17" s="66">
        <f>RANK(X17,X$8:X$34,0)</f>
        <v>2</v>
      </c>
      <c r="Z17" s="65">
        <f>VLOOKUP($A17,'Return Data'!$B$7:$R$2843,16,0)</f>
        <v>8.7263999999999999</v>
      </c>
      <c r="AA17" s="67">
        <f t="shared" si="10"/>
        <v>2</v>
      </c>
    </row>
    <row r="18" spans="1:27" x14ac:dyDescent="0.3">
      <c r="A18" s="63" t="s">
        <v>1521</v>
      </c>
      <c r="B18" s="64">
        <f>VLOOKUP($A18,'Return Data'!$B$7:$R$2843,3,0)</f>
        <v>44365</v>
      </c>
      <c r="C18" s="65">
        <f>VLOOKUP($A18,'Return Data'!$B$7:$R$2843,4,0)</f>
        <v>2284.8235</v>
      </c>
      <c r="D18" s="65">
        <f>VLOOKUP($A18,'Return Data'!$B$7:$R$2843,5,0)</f>
        <v>6.4518000000000004</v>
      </c>
      <c r="E18" s="66">
        <f t="shared" si="0"/>
        <v>2</v>
      </c>
      <c r="F18" s="65">
        <f>VLOOKUP($A18,'Return Data'!$B$7:$R$2843,6,0)</f>
        <v>2.1938</v>
      </c>
      <c r="G18" s="66">
        <f t="shared" si="1"/>
        <v>4</v>
      </c>
      <c r="H18" s="65">
        <f>VLOOKUP($A18,'Return Data'!$B$7:$R$2843,7,0)</f>
        <v>2.8633999999999999</v>
      </c>
      <c r="I18" s="66">
        <f t="shared" si="2"/>
        <v>5</v>
      </c>
      <c r="J18" s="65">
        <f>VLOOKUP($A18,'Return Data'!$B$7:$R$2843,8,0)</f>
        <v>3.0754000000000001</v>
      </c>
      <c r="K18" s="66">
        <f t="shared" si="3"/>
        <v>19</v>
      </c>
      <c r="L18" s="65">
        <f>VLOOKUP($A18,'Return Data'!$B$7:$R$2843,9,0)</f>
        <v>3.0164</v>
      </c>
      <c r="M18" s="66">
        <f t="shared" si="4"/>
        <v>22</v>
      </c>
      <c r="N18" s="65">
        <f>VLOOKUP($A18,'Return Data'!$B$7:$R$2843,10,0)</f>
        <v>3.6181000000000001</v>
      </c>
      <c r="O18" s="66">
        <f t="shared" si="5"/>
        <v>22</v>
      </c>
      <c r="P18" s="65">
        <f>VLOOKUP($A18,'Return Data'!$B$7:$R$2843,11,0)</f>
        <v>3.7081</v>
      </c>
      <c r="Q18" s="66">
        <f t="shared" si="6"/>
        <v>12</v>
      </c>
      <c r="R18" s="65">
        <f>VLOOKUP($A18,'Return Data'!$B$7:$R$2843,12,0)</f>
        <v>4.2512999999999996</v>
      </c>
      <c r="S18" s="66">
        <f t="shared" si="7"/>
        <v>8</v>
      </c>
      <c r="T18" s="65">
        <f>VLOOKUP($A18,'Return Data'!$B$7:$R$2843,13,0)</f>
        <v>4.8914</v>
      </c>
      <c r="U18" s="66">
        <f t="shared" si="8"/>
        <v>6</v>
      </c>
      <c r="V18" s="65">
        <f>VLOOKUP($A18,'Return Data'!$B$7:$R$2843,17,0)</f>
        <v>10.344799999999999</v>
      </c>
      <c r="W18" s="66">
        <f t="shared" si="11"/>
        <v>1</v>
      </c>
      <c r="X18" s="65">
        <f>VLOOKUP($A18,'Return Data'!$B$7:$R$2843,14,0)</f>
        <v>6.3060999999999998</v>
      </c>
      <c r="Y18" s="66">
        <f>RANK(X18,X$8:X$34,0)</f>
        <v>9</v>
      </c>
      <c r="Z18" s="65">
        <f>VLOOKUP($A18,'Return Data'!$B$7:$R$2843,16,0)</f>
        <v>7.6262999999999996</v>
      </c>
      <c r="AA18" s="67">
        <f t="shared" si="10"/>
        <v>11</v>
      </c>
    </row>
    <row r="19" spans="1:27" x14ac:dyDescent="0.3">
      <c r="A19" s="63" t="s">
        <v>1522</v>
      </c>
      <c r="B19" s="64">
        <f>VLOOKUP($A19,'Return Data'!$B$7:$R$2843,3,0)</f>
        <v>44365</v>
      </c>
      <c r="C19" s="65">
        <f>VLOOKUP($A19,'Return Data'!$B$7:$R$2843,4,0)</f>
        <v>12.0608</v>
      </c>
      <c r="D19" s="65">
        <f>VLOOKUP($A19,'Return Data'!$B$7:$R$2843,5,0)</f>
        <v>3.6320000000000001</v>
      </c>
      <c r="E19" s="66">
        <f t="shared" si="0"/>
        <v>23</v>
      </c>
      <c r="F19" s="65">
        <f>VLOOKUP($A19,'Return Data'!$B$7:$R$2843,6,0)</f>
        <v>0.80710000000000004</v>
      </c>
      <c r="G19" s="66">
        <f t="shared" si="1"/>
        <v>14</v>
      </c>
      <c r="H19" s="65">
        <f>VLOOKUP($A19,'Return Data'!$B$7:$R$2843,7,0)</f>
        <v>1.7299</v>
      </c>
      <c r="I19" s="66">
        <f t="shared" si="2"/>
        <v>20</v>
      </c>
      <c r="J19" s="65">
        <f>VLOOKUP($A19,'Return Data'!$B$7:$R$2843,8,0)</f>
        <v>3.0082</v>
      </c>
      <c r="K19" s="66">
        <f t="shared" si="3"/>
        <v>21</v>
      </c>
      <c r="L19" s="65">
        <f>VLOOKUP($A19,'Return Data'!$B$7:$R$2843,9,0)</f>
        <v>3.1322999999999999</v>
      </c>
      <c r="M19" s="66">
        <f t="shared" si="4"/>
        <v>20</v>
      </c>
      <c r="N19" s="65">
        <f>VLOOKUP($A19,'Return Data'!$B$7:$R$2843,10,0)</f>
        <v>3.7623000000000002</v>
      </c>
      <c r="O19" s="66">
        <f t="shared" si="5"/>
        <v>19</v>
      </c>
      <c r="P19" s="65">
        <f>VLOOKUP($A19,'Return Data'!$B$7:$R$2843,11,0)</f>
        <v>3.3662000000000001</v>
      </c>
      <c r="Q19" s="66">
        <f t="shared" si="6"/>
        <v>22</v>
      </c>
      <c r="R19" s="65">
        <f>VLOOKUP($A19,'Return Data'!$B$7:$R$2843,12,0)</f>
        <v>3.5714999999999999</v>
      </c>
      <c r="S19" s="66">
        <f t="shared" si="7"/>
        <v>21</v>
      </c>
      <c r="T19" s="65">
        <f>VLOOKUP($A19,'Return Data'!$B$7:$R$2843,13,0)</f>
        <v>3.7496999999999998</v>
      </c>
      <c r="U19" s="66">
        <f t="shared" si="8"/>
        <v>20</v>
      </c>
      <c r="V19" s="65">
        <f>VLOOKUP($A19,'Return Data'!$B$7:$R$2843,17,0)</f>
        <v>5.7149000000000001</v>
      </c>
      <c r="W19" s="66">
        <f t="shared" si="11"/>
        <v>12</v>
      </c>
      <c r="X19" s="65"/>
      <c r="Y19" s="66"/>
      <c r="Z19" s="65">
        <f>VLOOKUP($A19,'Return Data'!$B$7:$R$2843,16,0)</f>
        <v>6.6260000000000003</v>
      </c>
      <c r="AA19" s="67">
        <f t="shared" si="10"/>
        <v>19</v>
      </c>
    </row>
    <row r="20" spans="1:27" x14ac:dyDescent="0.3">
      <c r="A20" s="63" t="s">
        <v>1527</v>
      </c>
      <c r="B20" s="64">
        <f>VLOOKUP($A20,'Return Data'!$B$7:$R$2843,3,0)</f>
        <v>44365</v>
      </c>
      <c r="C20" s="65">
        <f>VLOOKUP($A20,'Return Data'!$B$7:$R$2843,4,0)</f>
        <v>2239.9821000000002</v>
      </c>
      <c r="D20" s="65">
        <f>VLOOKUP($A20,'Return Data'!$B$7:$R$2843,5,0)</f>
        <v>4.2045000000000003</v>
      </c>
      <c r="E20" s="66">
        <f t="shared" si="0"/>
        <v>13</v>
      </c>
      <c r="F20" s="65">
        <f>VLOOKUP($A20,'Return Data'!$B$7:$R$2843,6,0)</f>
        <v>0.43130000000000002</v>
      </c>
      <c r="G20" s="66">
        <f t="shared" si="1"/>
        <v>17</v>
      </c>
      <c r="H20" s="65">
        <f>VLOOKUP($A20,'Return Data'!$B$7:$R$2843,7,0)</f>
        <v>1.7632000000000001</v>
      </c>
      <c r="I20" s="66">
        <f t="shared" si="2"/>
        <v>19</v>
      </c>
      <c r="J20" s="65">
        <f>VLOOKUP($A20,'Return Data'!$B$7:$R$2843,8,0)</f>
        <v>3.0438000000000001</v>
      </c>
      <c r="K20" s="66">
        <f t="shared" si="3"/>
        <v>20</v>
      </c>
      <c r="L20" s="65">
        <f>VLOOKUP($A20,'Return Data'!$B$7:$R$2843,9,0)</f>
        <v>3.1688999999999998</v>
      </c>
      <c r="M20" s="66">
        <f t="shared" si="4"/>
        <v>18</v>
      </c>
      <c r="N20" s="65">
        <f>VLOOKUP($A20,'Return Data'!$B$7:$R$2843,10,0)</f>
        <v>4.0530999999999997</v>
      </c>
      <c r="O20" s="66">
        <f t="shared" si="5"/>
        <v>13</v>
      </c>
      <c r="P20" s="65">
        <f>VLOOKUP($A20,'Return Data'!$B$7:$R$2843,11,0)</f>
        <v>3.6564000000000001</v>
      </c>
      <c r="Q20" s="66">
        <f t="shared" si="6"/>
        <v>14</v>
      </c>
      <c r="R20" s="65">
        <f>VLOOKUP($A20,'Return Data'!$B$7:$R$2843,12,0)</f>
        <v>3.8416999999999999</v>
      </c>
      <c r="S20" s="66">
        <f t="shared" si="7"/>
        <v>16</v>
      </c>
      <c r="T20" s="65">
        <f>VLOOKUP($A20,'Return Data'!$B$7:$R$2843,13,0)</f>
        <v>4.0077999999999996</v>
      </c>
      <c r="U20" s="66">
        <f t="shared" si="8"/>
        <v>17</v>
      </c>
      <c r="V20" s="65">
        <f>VLOOKUP($A20,'Return Data'!$B$7:$R$2843,17,0)</f>
        <v>5.7782</v>
      </c>
      <c r="W20" s="66">
        <f t="shared" si="11"/>
        <v>11</v>
      </c>
      <c r="X20" s="65">
        <f>VLOOKUP($A20,'Return Data'!$B$7:$R$2843,14,0)</f>
        <v>6.6691000000000003</v>
      </c>
      <c r="Y20" s="66">
        <f>RANK(X20,X$8:X$34,0)</f>
        <v>7</v>
      </c>
      <c r="Z20" s="65">
        <f>VLOOKUP($A20,'Return Data'!$B$7:$R$2843,16,0)</f>
        <v>7.8753000000000002</v>
      </c>
      <c r="AA20" s="67">
        <f t="shared" si="10"/>
        <v>8</v>
      </c>
    </row>
    <row r="21" spans="1:27" x14ac:dyDescent="0.3">
      <c r="A21" s="63" t="s">
        <v>1531</v>
      </c>
      <c r="B21" s="64">
        <f>VLOOKUP($A21,'Return Data'!$B$7:$R$2843,3,0)</f>
        <v>44365</v>
      </c>
      <c r="C21" s="65">
        <f>VLOOKUP($A21,'Return Data'!$B$7:$R$2843,4,0)</f>
        <v>34.952599999999997</v>
      </c>
      <c r="D21" s="65">
        <f>VLOOKUP($A21,'Return Data'!$B$7:$R$2843,5,0)</f>
        <v>3.6553</v>
      </c>
      <c r="E21" s="66">
        <f t="shared" si="0"/>
        <v>22</v>
      </c>
      <c r="F21" s="65">
        <f>VLOOKUP($A21,'Return Data'!$B$7:$R$2843,6,0)</f>
        <v>-0.52210000000000001</v>
      </c>
      <c r="G21" s="66">
        <f t="shared" si="1"/>
        <v>25</v>
      </c>
      <c r="H21" s="65">
        <f>VLOOKUP($A21,'Return Data'!$B$7:$R$2843,7,0)</f>
        <v>1.2236</v>
      </c>
      <c r="I21" s="66">
        <f t="shared" si="2"/>
        <v>25</v>
      </c>
      <c r="J21" s="65">
        <f>VLOOKUP($A21,'Return Data'!$B$7:$R$2843,8,0)</f>
        <v>3.3460000000000001</v>
      </c>
      <c r="K21" s="66">
        <f t="shared" si="3"/>
        <v>11</v>
      </c>
      <c r="L21" s="65">
        <f>VLOOKUP($A21,'Return Data'!$B$7:$R$2843,9,0)</f>
        <v>3.3309000000000002</v>
      </c>
      <c r="M21" s="66">
        <f t="shared" si="4"/>
        <v>13</v>
      </c>
      <c r="N21" s="65">
        <f>VLOOKUP($A21,'Return Data'!$B$7:$R$2843,10,0)</f>
        <v>4.0570000000000004</v>
      </c>
      <c r="O21" s="66">
        <f t="shared" si="5"/>
        <v>12</v>
      </c>
      <c r="P21" s="65">
        <f>VLOOKUP($A21,'Return Data'!$B$7:$R$2843,11,0)</f>
        <v>3.5640000000000001</v>
      </c>
      <c r="Q21" s="66">
        <f t="shared" si="6"/>
        <v>18</v>
      </c>
      <c r="R21" s="65">
        <f>VLOOKUP($A21,'Return Data'!$B$7:$R$2843,12,0)</f>
        <v>3.9609000000000001</v>
      </c>
      <c r="S21" s="66">
        <f t="shared" si="7"/>
        <v>13</v>
      </c>
      <c r="T21" s="65">
        <f>VLOOKUP($A21,'Return Data'!$B$7:$R$2843,13,0)</f>
        <v>4.3159000000000001</v>
      </c>
      <c r="U21" s="66">
        <f t="shared" si="8"/>
        <v>9</v>
      </c>
      <c r="V21" s="65">
        <f>VLOOKUP($A21,'Return Data'!$B$7:$R$2843,17,0)</f>
        <v>6.0487000000000002</v>
      </c>
      <c r="W21" s="66">
        <f t="shared" si="11"/>
        <v>8</v>
      </c>
      <c r="X21" s="65">
        <f>VLOOKUP($A21,'Return Data'!$B$7:$R$2843,14,0)</f>
        <v>6.8669000000000002</v>
      </c>
      <c r="Y21" s="66">
        <f>RANK(X21,X$8:X$34,0)</f>
        <v>5</v>
      </c>
      <c r="Z21" s="65">
        <f>VLOOKUP($A21,'Return Data'!$B$7:$R$2843,16,0)</f>
        <v>7.9546000000000001</v>
      </c>
      <c r="AA21" s="67">
        <f t="shared" si="10"/>
        <v>6</v>
      </c>
    </row>
    <row r="22" spans="1:27" x14ac:dyDescent="0.3">
      <c r="A22" s="63" t="s">
        <v>1533</v>
      </c>
      <c r="B22" s="64">
        <f>VLOOKUP($A22,'Return Data'!$B$7:$R$2843,3,0)</f>
        <v>44365</v>
      </c>
      <c r="C22" s="65">
        <f>VLOOKUP($A22,'Return Data'!$B$7:$R$2843,4,0)</f>
        <v>35.347200000000001</v>
      </c>
      <c r="D22" s="65">
        <f>VLOOKUP($A22,'Return Data'!$B$7:$R$2843,5,0)</f>
        <v>2.7883</v>
      </c>
      <c r="E22" s="66">
        <f t="shared" si="0"/>
        <v>27</v>
      </c>
      <c r="F22" s="65">
        <f>VLOOKUP($A22,'Return Data'!$B$7:$R$2843,6,0)</f>
        <v>0.2409</v>
      </c>
      <c r="G22" s="66">
        <f t="shared" si="1"/>
        <v>20</v>
      </c>
      <c r="H22" s="65">
        <f>VLOOKUP($A22,'Return Data'!$B$7:$R$2843,7,0)</f>
        <v>1.6378999999999999</v>
      </c>
      <c r="I22" s="66">
        <f t="shared" si="2"/>
        <v>22</v>
      </c>
      <c r="J22" s="65">
        <f>VLOOKUP($A22,'Return Data'!$B$7:$R$2843,8,0)</f>
        <v>2.9832000000000001</v>
      </c>
      <c r="K22" s="66">
        <f t="shared" si="3"/>
        <v>22</v>
      </c>
      <c r="L22" s="65">
        <f>VLOOKUP($A22,'Return Data'!$B$7:$R$2843,9,0)</f>
        <v>3.0457000000000001</v>
      </c>
      <c r="M22" s="66">
        <f t="shared" si="4"/>
        <v>21</v>
      </c>
      <c r="N22" s="65">
        <f>VLOOKUP($A22,'Return Data'!$B$7:$R$2843,10,0)</f>
        <v>3.7103000000000002</v>
      </c>
      <c r="O22" s="66">
        <f t="shared" si="5"/>
        <v>20</v>
      </c>
      <c r="P22" s="65">
        <f>VLOOKUP($A22,'Return Data'!$B$7:$R$2843,11,0)</f>
        <v>3.4300999999999999</v>
      </c>
      <c r="Q22" s="66">
        <f t="shared" si="6"/>
        <v>21</v>
      </c>
      <c r="R22" s="65">
        <f>VLOOKUP($A22,'Return Data'!$B$7:$R$2843,12,0)</f>
        <v>3.5680999999999998</v>
      </c>
      <c r="S22" s="66">
        <f t="shared" si="7"/>
        <v>22</v>
      </c>
      <c r="T22" s="65">
        <f>VLOOKUP($A22,'Return Data'!$B$7:$R$2843,13,0)</f>
        <v>3.7012999999999998</v>
      </c>
      <c r="U22" s="66">
        <f t="shared" si="8"/>
        <v>22</v>
      </c>
      <c r="V22" s="65">
        <f>VLOOKUP($A22,'Return Data'!$B$7:$R$2843,17,0)</f>
        <v>5.6795</v>
      </c>
      <c r="W22" s="66">
        <f t="shared" si="11"/>
        <v>14</v>
      </c>
      <c r="X22" s="65">
        <f>VLOOKUP($A22,'Return Data'!$B$7:$R$2843,14,0)</f>
        <v>6.5465999999999998</v>
      </c>
      <c r="Y22" s="66">
        <f>RANK(X22,X$8:X$34,0)</f>
        <v>8</v>
      </c>
      <c r="Z22" s="65">
        <f>VLOOKUP($A22,'Return Data'!$B$7:$R$2843,16,0)</f>
        <v>7.8943000000000003</v>
      </c>
      <c r="AA22" s="67">
        <f t="shared" si="10"/>
        <v>7</v>
      </c>
    </row>
    <row r="23" spans="1:27" x14ac:dyDescent="0.3">
      <c r="A23" s="63" t="s">
        <v>1534</v>
      </c>
      <c r="B23" s="64">
        <f>VLOOKUP($A23,'Return Data'!$B$7:$R$2843,3,0)</f>
        <v>44365</v>
      </c>
      <c r="C23" s="65">
        <f>VLOOKUP($A23,'Return Data'!$B$7:$R$2843,4,0)</f>
        <v>1067.0623000000001</v>
      </c>
      <c r="D23" s="65">
        <f>VLOOKUP($A23,'Return Data'!$B$7:$R$2843,5,0)</f>
        <v>3.9683000000000002</v>
      </c>
      <c r="E23" s="66">
        <f t="shared" si="0"/>
        <v>18</v>
      </c>
      <c r="F23" s="65">
        <f>VLOOKUP($A23,'Return Data'!$B$7:$R$2843,6,0)</f>
        <v>2.8431999999999999</v>
      </c>
      <c r="G23" s="66">
        <f t="shared" si="1"/>
        <v>3</v>
      </c>
      <c r="H23" s="65">
        <f>VLOOKUP($A23,'Return Data'!$B$7:$R$2843,7,0)</f>
        <v>3.0026000000000002</v>
      </c>
      <c r="I23" s="66">
        <f t="shared" si="2"/>
        <v>3</v>
      </c>
      <c r="J23" s="65">
        <f>VLOOKUP($A23,'Return Data'!$B$7:$R$2843,8,0)</f>
        <v>3.26</v>
      </c>
      <c r="K23" s="66">
        <f t="shared" si="3"/>
        <v>14</v>
      </c>
      <c r="L23" s="65">
        <f>VLOOKUP($A23,'Return Data'!$B$7:$R$2843,9,0)</f>
        <v>3.2627999999999999</v>
      </c>
      <c r="M23" s="66">
        <f t="shared" si="4"/>
        <v>15</v>
      </c>
      <c r="N23" s="65">
        <f>VLOOKUP($A23,'Return Data'!$B$7:$R$2843,10,0)</f>
        <v>3.4834999999999998</v>
      </c>
      <c r="O23" s="66">
        <f t="shared" si="5"/>
        <v>23</v>
      </c>
      <c r="P23" s="65">
        <f>VLOOKUP($A23,'Return Data'!$B$7:$R$2843,11,0)</f>
        <v>3.282</v>
      </c>
      <c r="Q23" s="66">
        <f t="shared" si="6"/>
        <v>23</v>
      </c>
      <c r="R23" s="65">
        <f>VLOOKUP($A23,'Return Data'!$B$7:$R$2843,12,0)</f>
        <v>3.4683999999999999</v>
      </c>
      <c r="S23" s="66">
        <f t="shared" si="7"/>
        <v>24</v>
      </c>
      <c r="T23" s="65">
        <f>VLOOKUP($A23,'Return Data'!$B$7:$R$2843,13,0)</f>
        <v>3.6667999999999998</v>
      </c>
      <c r="U23" s="66">
        <f t="shared" si="8"/>
        <v>24</v>
      </c>
      <c r="V23" s="65"/>
      <c r="W23" s="66"/>
      <c r="X23" s="65"/>
      <c r="Y23" s="66"/>
      <c r="Z23" s="65">
        <f>VLOOKUP($A23,'Return Data'!$B$7:$R$2843,16,0)</f>
        <v>4.2516999999999996</v>
      </c>
      <c r="AA23" s="67">
        <f t="shared" si="10"/>
        <v>27</v>
      </c>
    </row>
    <row r="24" spans="1:27" x14ac:dyDescent="0.3">
      <c r="A24" s="63" t="s">
        <v>1536</v>
      </c>
      <c r="B24" s="64">
        <f>VLOOKUP($A24,'Return Data'!$B$7:$R$2843,3,0)</f>
        <v>44365</v>
      </c>
      <c r="C24" s="65">
        <f>VLOOKUP($A24,'Return Data'!$B$7:$R$2843,4,0)</f>
        <v>1096.2805000000001</v>
      </c>
      <c r="D24" s="65">
        <f>VLOOKUP($A24,'Return Data'!$B$7:$R$2843,5,0)</f>
        <v>5.0948000000000002</v>
      </c>
      <c r="E24" s="66">
        <f t="shared" si="0"/>
        <v>3</v>
      </c>
      <c r="F24" s="65">
        <f>VLOOKUP($A24,'Return Data'!$B$7:$R$2843,6,0)</f>
        <v>1.1887000000000001</v>
      </c>
      <c r="G24" s="66">
        <f t="shared" si="1"/>
        <v>8</v>
      </c>
      <c r="H24" s="65">
        <f>VLOOKUP($A24,'Return Data'!$B$7:$R$2843,7,0)</f>
        <v>2.0303</v>
      </c>
      <c r="I24" s="66">
        <f t="shared" si="2"/>
        <v>12</v>
      </c>
      <c r="J24" s="65">
        <f>VLOOKUP($A24,'Return Data'!$B$7:$R$2843,8,0)</f>
        <v>3.5121000000000002</v>
      </c>
      <c r="K24" s="66">
        <f t="shared" si="3"/>
        <v>6</v>
      </c>
      <c r="L24" s="65">
        <f>VLOOKUP($A24,'Return Data'!$B$7:$R$2843,9,0)</f>
        <v>3.5371999999999999</v>
      </c>
      <c r="M24" s="66">
        <f t="shared" si="4"/>
        <v>9</v>
      </c>
      <c r="N24" s="65">
        <f>VLOOKUP($A24,'Return Data'!$B$7:$R$2843,10,0)</f>
        <v>4.1859999999999999</v>
      </c>
      <c r="O24" s="66">
        <f t="shared" si="5"/>
        <v>9</v>
      </c>
      <c r="P24" s="65">
        <f>VLOOKUP($A24,'Return Data'!$B$7:$R$2843,11,0)</f>
        <v>3.6215000000000002</v>
      </c>
      <c r="Q24" s="66">
        <f t="shared" si="6"/>
        <v>16</v>
      </c>
      <c r="R24" s="65">
        <f>VLOOKUP($A24,'Return Data'!$B$7:$R$2843,12,0)</f>
        <v>3.9422999999999999</v>
      </c>
      <c r="S24" s="66">
        <f t="shared" si="7"/>
        <v>14</v>
      </c>
      <c r="T24" s="65">
        <f>VLOOKUP($A24,'Return Data'!$B$7:$R$2843,13,0)</f>
        <v>4.2690000000000001</v>
      </c>
      <c r="U24" s="66">
        <f t="shared" si="8"/>
        <v>11</v>
      </c>
      <c r="V24" s="65"/>
      <c r="W24" s="66"/>
      <c r="X24" s="65"/>
      <c r="Y24" s="66"/>
      <c r="Z24" s="65">
        <f>VLOOKUP($A24,'Return Data'!$B$7:$R$2843,16,0)</f>
        <v>5.6543999999999999</v>
      </c>
      <c r="AA24" s="67">
        <f t="shared" si="10"/>
        <v>23</v>
      </c>
    </row>
    <row r="25" spans="1:27" x14ac:dyDescent="0.3">
      <c r="A25" s="63" t="s">
        <v>1538</v>
      </c>
      <c r="B25" s="64">
        <f>VLOOKUP($A25,'Return Data'!$B$7:$R$2843,3,0)</f>
        <v>44365</v>
      </c>
      <c r="C25" s="65">
        <f>VLOOKUP($A25,'Return Data'!$B$7:$R$2843,4,0)</f>
        <v>14.042299999999999</v>
      </c>
      <c r="D25" s="65">
        <f>VLOOKUP($A25,'Return Data'!$B$7:$R$2843,5,0)</f>
        <v>3.8994</v>
      </c>
      <c r="E25" s="66">
        <f t="shared" si="0"/>
        <v>19</v>
      </c>
      <c r="F25" s="65">
        <f>VLOOKUP($A25,'Return Data'!$B$7:$R$2843,6,0)</f>
        <v>-0.25990000000000002</v>
      </c>
      <c r="G25" s="66">
        <f t="shared" si="1"/>
        <v>24</v>
      </c>
      <c r="H25" s="65">
        <f>VLOOKUP($A25,'Return Data'!$B$7:$R$2843,7,0)</f>
        <v>1.6715</v>
      </c>
      <c r="I25" s="66">
        <f t="shared" si="2"/>
        <v>21</v>
      </c>
      <c r="J25" s="65">
        <f>VLOOKUP($A25,'Return Data'!$B$7:$R$2843,8,0)</f>
        <v>2.5647000000000002</v>
      </c>
      <c r="K25" s="66">
        <f t="shared" si="3"/>
        <v>26</v>
      </c>
      <c r="L25" s="65">
        <f>VLOOKUP($A25,'Return Data'!$B$7:$R$2843,9,0)</f>
        <v>2.8409</v>
      </c>
      <c r="M25" s="66">
        <f t="shared" si="4"/>
        <v>26</v>
      </c>
      <c r="N25" s="65">
        <f>VLOOKUP($A25,'Return Data'!$B$7:$R$2843,10,0)</f>
        <v>3.141</v>
      </c>
      <c r="O25" s="66">
        <f t="shared" si="5"/>
        <v>25</v>
      </c>
      <c r="P25" s="65">
        <f>VLOOKUP($A25,'Return Data'!$B$7:$R$2843,11,0)</f>
        <v>3.0815000000000001</v>
      </c>
      <c r="Q25" s="66">
        <f t="shared" si="6"/>
        <v>26</v>
      </c>
      <c r="R25" s="65">
        <f>VLOOKUP($A25,'Return Data'!$B$7:$R$2843,12,0)</f>
        <v>3.2395999999999998</v>
      </c>
      <c r="S25" s="66">
        <f t="shared" si="7"/>
        <v>26</v>
      </c>
      <c r="T25" s="65">
        <f>VLOOKUP($A25,'Return Data'!$B$7:$R$2843,13,0)</f>
        <v>3.2134999999999998</v>
      </c>
      <c r="U25" s="66">
        <f t="shared" si="8"/>
        <v>26</v>
      </c>
      <c r="V25" s="65">
        <f>VLOOKUP($A25,'Return Data'!$B$7:$R$2843,17,0)</f>
        <v>4.4432</v>
      </c>
      <c r="W25" s="66">
        <f t="shared" ref="W25:W30" si="12">RANK(V25,V$8:V$34,0)</f>
        <v>21</v>
      </c>
      <c r="X25" s="65">
        <f>VLOOKUP($A25,'Return Data'!$B$7:$R$2843,14,0)</f>
        <v>0.2127</v>
      </c>
      <c r="Y25" s="66">
        <f t="shared" ref="Y25:Y30" si="13">RANK(X25,X$8:X$34,0)</f>
        <v>17</v>
      </c>
      <c r="Z25" s="65">
        <f>VLOOKUP($A25,'Return Data'!$B$7:$R$2843,16,0)</f>
        <v>4.4565000000000001</v>
      </c>
      <c r="AA25" s="67">
        <f t="shared" si="10"/>
        <v>26</v>
      </c>
    </row>
    <row r="26" spans="1:27" x14ac:dyDescent="0.3">
      <c r="A26" s="63" t="s">
        <v>2029</v>
      </c>
      <c r="B26" s="64">
        <f>VLOOKUP($A26,'Return Data'!$B$7:$R$2843,3,0)</f>
        <v>44365</v>
      </c>
      <c r="C26" s="65">
        <f>VLOOKUP($A26,'Return Data'!$B$7:$R$2843,4,0)</f>
        <v>2325.5650000000001</v>
      </c>
      <c r="D26" s="65">
        <f>VLOOKUP($A26,'Return Data'!$B$7:$R$2843,5,0)</f>
        <v>3.3401999999999998</v>
      </c>
      <c r="E26" s="66">
        <f t="shared" si="0"/>
        <v>25</v>
      </c>
      <c r="F26" s="65">
        <f>VLOOKUP($A26,'Return Data'!$B$7:$R$2843,6,0)</f>
        <v>-0.83489999999999998</v>
      </c>
      <c r="G26" s="66">
        <f t="shared" si="1"/>
        <v>26</v>
      </c>
      <c r="H26" s="65">
        <f>VLOOKUP($A26,'Return Data'!$B$7:$R$2843,7,0)</f>
        <v>0.57520000000000004</v>
      </c>
      <c r="I26" s="66">
        <f t="shared" si="2"/>
        <v>27</v>
      </c>
      <c r="J26" s="65">
        <f>VLOOKUP($A26,'Return Data'!$B$7:$R$2843,8,0)</f>
        <v>2.0196999999999998</v>
      </c>
      <c r="K26" s="66">
        <f t="shared" si="3"/>
        <v>27</v>
      </c>
      <c r="L26" s="65">
        <f>VLOOKUP($A26,'Return Data'!$B$7:$R$2843,9,0)</f>
        <v>2.4645999999999999</v>
      </c>
      <c r="M26" s="66">
        <f t="shared" si="4"/>
        <v>27</v>
      </c>
      <c r="N26" s="65">
        <f>VLOOKUP($A26,'Return Data'!$B$7:$R$2843,10,0)</f>
        <v>2.9963000000000002</v>
      </c>
      <c r="O26" s="66">
        <f t="shared" si="5"/>
        <v>27</v>
      </c>
      <c r="P26" s="65">
        <f>VLOOKUP($A26,'Return Data'!$B$7:$R$2843,11,0)</f>
        <v>2.6652999999999998</v>
      </c>
      <c r="Q26" s="66">
        <f t="shared" si="6"/>
        <v>27</v>
      </c>
      <c r="R26" s="65">
        <f>VLOOKUP($A26,'Return Data'!$B$7:$R$2843,12,0)</f>
        <v>2.8346</v>
      </c>
      <c r="S26" s="66">
        <f t="shared" si="7"/>
        <v>27</v>
      </c>
      <c r="T26" s="65">
        <f>VLOOKUP($A26,'Return Data'!$B$7:$R$2843,13,0)</f>
        <v>3.0708000000000002</v>
      </c>
      <c r="U26" s="66">
        <f t="shared" si="8"/>
        <v>27</v>
      </c>
      <c r="V26" s="65">
        <f>VLOOKUP($A26,'Return Data'!$B$7:$R$2843,17,0)</f>
        <v>4.6467000000000001</v>
      </c>
      <c r="W26" s="66">
        <f t="shared" si="12"/>
        <v>20</v>
      </c>
      <c r="X26" s="65">
        <f>VLOOKUP($A26,'Return Data'!$B$7:$R$2843,14,0)</f>
        <v>5.7626999999999997</v>
      </c>
      <c r="Y26" s="66">
        <f t="shared" si="13"/>
        <v>13</v>
      </c>
      <c r="Z26" s="65">
        <f>VLOOKUP($A26,'Return Data'!$B$7:$R$2843,16,0)</f>
        <v>7.4351000000000003</v>
      </c>
      <c r="AA26" s="67">
        <f t="shared" si="10"/>
        <v>13</v>
      </c>
    </row>
    <row r="27" spans="1:27" x14ac:dyDescent="0.3">
      <c r="A27" s="63" t="s">
        <v>1541</v>
      </c>
      <c r="B27" s="64">
        <f>VLOOKUP($A27,'Return Data'!$B$7:$R$2843,3,0)</f>
        <v>44365</v>
      </c>
      <c r="C27" s="65">
        <f>VLOOKUP($A27,'Return Data'!$B$7:$R$2843,4,0)</f>
        <v>3319.0034999999998</v>
      </c>
      <c r="D27" s="65">
        <f>VLOOKUP($A27,'Return Data'!$B$7:$R$2843,5,0)</f>
        <v>5.0648999999999997</v>
      </c>
      <c r="E27" s="66">
        <f t="shared" si="0"/>
        <v>4</v>
      </c>
      <c r="F27" s="65">
        <f>VLOOKUP($A27,'Return Data'!$B$7:$R$2843,6,0)</f>
        <v>1.6438999999999999</v>
      </c>
      <c r="G27" s="66">
        <f t="shared" si="1"/>
        <v>6</v>
      </c>
      <c r="H27" s="65">
        <f>VLOOKUP($A27,'Return Data'!$B$7:$R$2843,7,0)</f>
        <v>2.7688999999999999</v>
      </c>
      <c r="I27" s="66">
        <f t="shared" si="2"/>
        <v>6</v>
      </c>
      <c r="J27" s="65">
        <f>VLOOKUP($A27,'Return Data'!$B$7:$R$2843,8,0)</f>
        <v>31.780999999999999</v>
      </c>
      <c r="K27" s="66">
        <f t="shared" si="3"/>
        <v>1</v>
      </c>
      <c r="L27" s="65">
        <f>VLOOKUP($A27,'Return Data'!$B$7:$R$2843,9,0)</f>
        <v>17.194500000000001</v>
      </c>
      <c r="M27" s="66">
        <f t="shared" si="4"/>
        <v>1</v>
      </c>
      <c r="N27" s="65">
        <f>VLOOKUP($A27,'Return Data'!$B$7:$R$2843,10,0)</f>
        <v>10.1531</v>
      </c>
      <c r="O27" s="66">
        <f t="shared" si="5"/>
        <v>1</v>
      </c>
      <c r="P27" s="65">
        <f>VLOOKUP($A27,'Return Data'!$B$7:$R$2843,11,0)</f>
        <v>7.4717000000000002</v>
      </c>
      <c r="Q27" s="66">
        <f t="shared" si="6"/>
        <v>1</v>
      </c>
      <c r="R27" s="65">
        <f>VLOOKUP($A27,'Return Data'!$B$7:$R$2843,12,0)</f>
        <v>7.5240999999999998</v>
      </c>
      <c r="S27" s="66">
        <f t="shared" si="7"/>
        <v>1</v>
      </c>
      <c r="T27" s="65">
        <f>VLOOKUP($A27,'Return Data'!$B$7:$R$2843,13,0)</f>
        <v>6.7074999999999996</v>
      </c>
      <c r="U27" s="66">
        <f t="shared" si="8"/>
        <v>2</v>
      </c>
      <c r="V27" s="65">
        <f>VLOOKUP($A27,'Return Data'!$B$7:$R$2843,17,0)</f>
        <v>4.3895999999999997</v>
      </c>
      <c r="W27" s="66">
        <f t="shared" si="12"/>
        <v>22</v>
      </c>
      <c r="X27" s="65">
        <f>VLOOKUP($A27,'Return Data'!$B$7:$R$2843,14,0)</f>
        <v>5.1855000000000002</v>
      </c>
      <c r="Y27" s="66">
        <f t="shared" si="13"/>
        <v>15</v>
      </c>
      <c r="Z27" s="65">
        <f>VLOOKUP($A27,'Return Data'!$B$7:$R$2843,16,0)</f>
        <v>7.1174999999999997</v>
      </c>
      <c r="AA27" s="67">
        <f t="shared" si="10"/>
        <v>15</v>
      </c>
    </row>
    <row r="28" spans="1:27" x14ac:dyDescent="0.3">
      <c r="A28" s="63" t="s">
        <v>1545</v>
      </c>
      <c r="B28" s="64">
        <f>VLOOKUP($A28,'Return Data'!$B$7:$R$2843,3,0)</f>
        <v>44365</v>
      </c>
      <c r="C28" s="65">
        <f>VLOOKUP($A28,'Return Data'!$B$7:$R$2843,4,0)</f>
        <v>27.801500000000001</v>
      </c>
      <c r="D28" s="65">
        <f>VLOOKUP($A28,'Return Data'!$B$7:$R$2843,5,0)</f>
        <v>3.4138000000000002</v>
      </c>
      <c r="E28" s="66">
        <f t="shared" si="0"/>
        <v>24</v>
      </c>
      <c r="F28" s="65">
        <f>VLOOKUP($A28,'Return Data'!$B$7:$R$2843,6,0)</f>
        <v>0.91910000000000003</v>
      </c>
      <c r="G28" s="66">
        <f t="shared" si="1"/>
        <v>12</v>
      </c>
      <c r="H28" s="65">
        <f>VLOOKUP($A28,'Return Data'!$B$7:$R$2843,7,0)</f>
        <v>1.9137999999999999</v>
      </c>
      <c r="I28" s="66">
        <f t="shared" si="2"/>
        <v>15</v>
      </c>
      <c r="J28" s="65">
        <f>VLOOKUP($A28,'Return Data'!$B$7:$R$2843,8,0)</f>
        <v>3.2486999999999999</v>
      </c>
      <c r="K28" s="66">
        <f t="shared" si="3"/>
        <v>16</v>
      </c>
      <c r="L28" s="65">
        <f>VLOOKUP($A28,'Return Data'!$B$7:$R$2843,9,0)</f>
        <v>3.6619999999999999</v>
      </c>
      <c r="M28" s="66">
        <f t="shared" si="4"/>
        <v>6</v>
      </c>
      <c r="N28" s="65">
        <f>VLOOKUP($A28,'Return Data'!$B$7:$R$2843,10,0)</f>
        <v>4.0523999999999996</v>
      </c>
      <c r="O28" s="66">
        <f t="shared" si="5"/>
        <v>14</v>
      </c>
      <c r="P28" s="65">
        <f>VLOOKUP($A28,'Return Data'!$B$7:$R$2843,11,0)</f>
        <v>3.7446999999999999</v>
      </c>
      <c r="Q28" s="66">
        <f t="shared" si="6"/>
        <v>11</v>
      </c>
      <c r="R28" s="65">
        <f>VLOOKUP($A28,'Return Data'!$B$7:$R$2843,12,0)</f>
        <v>4.0597000000000003</v>
      </c>
      <c r="S28" s="66">
        <f t="shared" si="7"/>
        <v>11</v>
      </c>
      <c r="T28" s="65">
        <f>VLOOKUP($A28,'Return Data'!$B$7:$R$2843,13,0)</f>
        <v>4.2496</v>
      </c>
      <c r="U28" s="66">
        <f t="shared" si="8"/>
        <v>12</v>
      </c>
      <c r="V28" s="65">
        <f>VLOOKUP($A28,'Return Data'!$B$7:$R$2843,17,0)</f>
        <v>8.4146000000000001</v>
      </c>
      <c r="W28" s="66">
        <f t="shared" si="12"/>
        <v>2</v>
      </c>
      <c r="X28" s="65">
        <f>VLOOKUP($A28,'Return Data'!$B$7:$R$2843,14,0)</f>
        <v>8.7260000000000009</v>
      </c>
      <c r="Y28" s="66">
        <f t="shared" si="13"/>
        <v>1</v>
      </c>
      <c r="Z28" s="65">
        <f>VLOOKUP($A28,'Return Data'!$B$7:$R$2843,16,0)</f>
        <v>8.7889999999999997</v>
      </c>
      <c r="AA28" s="67">
        <f t="shared" si="10"/>
        <v>1</v>
      </c>
    </row>
    <row r="29" spans="1:27" x14ac:dyDescent="0.3">
      <c r="A29" s="63" t="s">
        <v>1547</v>
      </c>
      <c r="B29" s="64">
        <f>VLOOKUP($A29,'Return Data'!$B$7:$R$2843,3,0)</f>
        <v>44365</v>
      </c>
      <c r="C29" s="65">
        <f>VLOOKUP($A29,'Return Data'!$B$7:$R$2843,4,0)</f>
        <v>2277.8267000000001</v>
      </c>
      <c r="D29" s="65">
        <f>VLOOKUP($A29,'Return Data'!$B$7:$R$2843,5,0)</f>
        <v>4.0176999999999996</v>
      </c>
      <c r="E29" s="66">
        <f t="shared" si="0"/>
        <v>17</v>
      </c>
      <c r="F29" s="65">
        <f>VLOOKUP($A29,'Return Data'!$B$7:$R$2843,6,0)</f>
        <v>1.7693000000000001</v>
      </c>
      <c r="G29" s="66">
        <f t="shared" si="1"/>
        <v>5</v>
      </c>
      <c r="H29" s="65">
        <f>VLOOKUP($A29,'Return Data'!$B$7:$R$2843,7,0)</f>
        <v>2.6052</v>
      </c>
      <c r="I29" s="66">
        <f t="shared" si="2"/>
        <v>7</v>
      </c>
      <c r="J29" s="65">
        <f>VLOOKUP($A29,'Return Data'!$B$7:$R$2843,8,0)</f>
        <v>3.367</v>
      </c>
      <c r="K29" s="66">
        <f t="shared" si="3"/>
        <v>10</v>
      </c>
      <c r="L29" s="65">
        <f>VLOOKUP($A29,'Return Data'!$B$7:$R$2843,9,0)</f>
        <v>3.3774000000000002</v>
      </c>
      <c r="M29" s="66">
        <f t="shared" si="4"/>
        <v>11</v>
      </c>
      <c r="N29" s="65">
        <f>VLOOKUP($A29,'Return Data'!$B$7:$R$2843,10,0)</f>
        <v>3.8757000000000001</v>
      </c>
      <c r="O29" s="66">
        <f t="shared" si="5"/>
        <v>17</v>
      </c>
      <c r="P29" s="65">
        <f>VLOOKUP($A29,'Return Data'!$B$7:$R$2843,11,0)</f>
        <v>3.5121000000000002</v>
      </c>
      <c r="Q29" s="66">
        <f t="shared" si="6"/>
        <v>19</v>
      </c>
      <c r="R29" s="65">
        <f>VLOOKUP($A29,'Return Data'!$B$7:$R$2843,12,0)</f>
        <v>3.6257000000000001</v>
      </c>
      <c r="S29" s="66">
        <f t="shared" si="7"/>
        <v>20</v>
      </c>
      <c r="T29" s="65">
        <f>VLOOKUP($A29,'Return Data'!$B$7:$R$2843,13,0)</f>
        <v>3.7185000000000001</v>
      </c>
      <c r="U29" s="66">
        <f t="shared" si="8"/>
        <v>21</v>
      </c>
      <c r="V29" s="65">
        <f>VLOOKUP($A29,'Return Data'!$B$7:$R$2843,17,0)</f>
        <v>5.0491999999999999</v>
      </c>
      <c r="W29" s="66">
        <f t="shared" si="12"/>
        <v>19</v>
      </c>
      <c r="X29" s="65">
        <f>VLOOKUP($A29,'Return Data'!$B$7:$R$2843,14,0)</f>
        <v>4.1069000000000004</v>
      </c>
      <c r="Y29" s="66">
        <f t="shared" si="13"/>
        <v>16</v>
      </c>
      <c r="Z29" s="65">
        <f>VLOOKUP($A29,'Return Data'!$B$7:$R$2843,16,0)</f>
        <v>6.9862000000000002</v>
      </c>
      <c r="AA29" s="67">
        <f t="shared" si="10"/>
        <v>18</v>
      </c>
    </row>
    <row r="30" spans="1:27" x14ac:dyDescent="0.3">
      <c r="A30" s="63" t="s">
        <v>1548</v>
      </c>
      <c r="B30" s="64">
        <f>VLOOKUP($A30,'Return Data'!$B$7:$R$2843,3,0)</f>
        <v>44365</v>
      </c>
      <c r="C30" s="65">
        <f>VLOOKUP($A30,'Return Data'!$B$7:$R$2843,4,0)</f>
        <v>4753.9013999999997</v>
      </c>
      <c r="D30" s="65">
        <f>VLOOKUP($A30,'Return Data'!$B$7:$R$2843,5,0)</f>
        <v>4.1864999999999997</v>
      </c>
      <c r="E30" s="66">
        <f t="shared" si="0"/>
        <v>14</v>
      </c>
      <c r="F30" s="65">
        <f>VLOOKUP($A30,'Return Data'!$B$7:$R$2843,6,0)</f>
        <v>0.99509999999999998</v>
      </c>
      <c r="G30" s="66">
        <f t="shared" si="1"/>
        <v>11</v>
      </c>
      <c r="H30" s="65">
        <f>VLOOKUP($A30,'Return Data'!$B$7:$R$2843,7,0)</f>
        <v>2.1970000000000001</v>
      </c>
      <c r="I30" s="66">
        <f t="shared" si="2"/>
        <v>9</v>
      </c>
      <c r="J30" s="65">
        <f>VLOOKUP($A30,'Return Data'!$B$7:$R$2843,8,0)</f>
        <v>3.3018000000000001</v>
      </c>
      <c r="K30" s="66">
        <f t="shared" si="3"/>
        <v>12</v>
      </c>
      <c r="L30" s="65">
        <f>VLOOKUP($A30,'Return Data'!$B$7:$R$2843,9,0)</f>
        <v>3.1743999999999999</v>
      </c>
      <c r="M30" s="66">
        <f t="shared" si="4"/>
        <v>17</v>
      </c>
      <c r="N30" s="65">
        <f>VLOOKUP($A30,'Return Data'!$B$7:$R$2843,10,0)</f>
        <v>3.8260999999999998</v>
      </c>
      <c r="O30" s="66">
        <f t="shared" si="5"/>
        <v>18</v>
      </c>
      <c r="P30" s="65">
        <f>VLOOKUP($A30,'Return Data'!$B$7:$R$2843,11,0)</f>
        <v>3.4843000000000002</v>
      </c>
      <c r="Q30" s="66">
        <f t="shared" si="6"/>
        <v>20</v>
      </c>
      <c r="R30" s="65">
        <f>VLOOKUP($A30,'Return Data'!$B$7:$R$2843,12,0)</f>
        <v>3.79</v>
      </c>
      <c r="S30" s="66">
        <f t="shared" si="7"/>
        <v>19</v>
      </c>
      <c r="T30" s="65">
        <f>VLOOKUP($A30,'Return Data'!$B$7:$R$2843,13,0)</f>
        <v>4.1115000000000004</v>
      </c>
      <c r="U30" s="66">
        <f t="shared" si="8"/>
        <v>15</v>
      </c>
      <c r="V30" s="65">
        <f>VLOOKUP($A30,'Return Data'!$B$7:$R$2843,17,0)</f>
        <v>5.9097</v>
      </c>
      <c r="W30" s="66">
        <f t="shared" si="12"/>
        <v>9</v>
      </c>
      <c r="X30" s="65">
        <f>VLOOKUP($A30,'Return Data'!$B$7:$R$2843,14,0)</f>
        <v>6.7591000000000001</v>
      </c>
      <c r="Y30" s="66">
        <f t="shared" si="13"/>
        <v>6</v>
      </c>
      <c r="Z30" s="65">
        <f>VLOOKUP($A30,'Return Data'!$B$7:$R$2843,16,0)</f>
        <v>7.6886000000000001</v>
      </c>
      <c r="AA30" s="67">
        <f t="shared" si="10"/>
        <v>9</v>
      </c>
    </row>
    <row r="31" spans="1:27" x14ac:dyDescent="0.3">
      <c r="A31" s="63" t="s">
        <v>1550</v>
      </c>
      <c r="B31" s="64">
        <f>VLOOKUP($A31,'Return Data'!$B$7:$R$2843,3,0)</f>
        <v>44365</v>
      </c>
      <c r="C31" s="65">
        <f>VLOOKUP($A31,'Return Data'!$B$7:$R$2843,4,0)</f>
        <v>11.1609</v>
      </c>
      <c r="D31" s="65">
        <f>VLOOKUP($A31,'Return Data'!$B$7:$R$2843,5,0)</f>
        <v>4.5791000000000004</v>
      </c>
      <c r="E31" s="66">
        <f t="shared" si="0"/>
        <v>7</v>
      </c>
      <c r="F31" s="65">
        <f>VLOOKUP($A31,'Return Data'!$B$7:$R$2843,6,0)</f>
        <v>1.0902000000000001</v>
      </c>
      <c r="G31" s="66">
        <f t="shared" si="1"/>
        <v>9</v>
      </c>
      <c r="H31" s="65">
        <f>VLOOKUP($A31,'Return Data'!$B$7:$R$2843,7,0)</f>
        <v>2.1966999999999999</v>
      </c>
      <c r="I31" s="66">
        <f t="shared" si="2"/>
        <v>10</v>
      </c>
      <c r="J31" s="65">
        <f>VLOOKUP($A31,'Return Data'!$B$7:$R$2843,8,0)</f>
        <v>3.4618000000000002</v>
      </c>
      <c r="K31" s="66">
        <f t="shared" si="3"/>
        <v>7</v>
      </c>
      <c r="L31" s="65">
        <f>VLOOKUP($A31,'Return Data'!$B$7:$R$2843,9,0)</f>
        <v>3.4491999999999998</v>
      </c>
      <c r="M31" s="66">
        <f t="shared" si="4"/>
        <v>10</v>
      </c>
      <c r="N31" s="65">
        <f>VLOOKUP($A31,'Return Data'!$B$7:$R$2843,10,0)</f>
        <v>4.1196000000000002</v>
      </c>
      <c r="O31" s="66">
        <f t="shared" si="5"/>
        <v>11</v>
      </c>
      <c r="P31" s="65">
        <f>VLOOKUP($A31,'Return Data'!$B$7:$R$2843,11,0)</f>
        <v>3.7004000000000001</v>
      </c>
      <c r="Q31" s="66">
        <f t="shared" si="6"/>
        <v>13</v>
      </c>
      <c r="R31" s="65">
        <f>VLOOKUP($A31,'Return Data'!$B$7:$R$2843,12,0)</f>
        <v>3.9007999999999998</v>
      </c>
      <c r="S31" s="66">
        <f t="shared" si="7"/>
        <v>15</v>
      </c>
      <c r="T31" s="65">
        <f>VLOOKUP($A31,'Return Data'!$B$7:$R$2843,13,0)</f>
        <v>4.1944999999999997</v>
      </c>
      <c r="U31" s="66">
        <f t="shared" si="8"/>
        <v>13</v>
      </c>
      <c r="V31" s="65"/>
      <c r="W31" s="66"/>
      <c r="X31" s="65"/>
      <c r="Y31" s="66"/>
      <c r="Z31" s="65">
        <f>VLOOKUP($A31,'Return Data'!$B$7:$R$2843,16,0)</f>
        <v>5.6852</v>
      </c>
      <c r="AA31" s="67">
        <f t="shared" si="10"/>
        <v>22</v>
      </c>
    </row>
    <row r="32" spans="1:27" x14ac:dyDescent="0.3">
      <c r="A32" s="63" t="s">
        <v>1552</v>
      </c>
      <c r="B32" s="64">
        <f>VLOOKUP($A32,'Return Data'!$B$7:$R$2843,3,0)</f>
        <v>44365</v>
      </c>
      <c r="C32" s="65">
        <f>VLOOKUP($A32,'Return Data'!$B$7:$R$2843,4,0)</f>
        <v>11.5334</v>
      </c>
      <c r="D32" s="65">
        <f>VLOOKUP($A32,'Return Data'!$B$7:$R$2843,5,0)</f>
        <v>4.4310999999999998</v>
      </c>
      <c r="E32" s="66">
        <f t="shared" si="0"/>
        <v>10</v>
      </c>
      <c r="F32" s="65">
        <f>VLOOKUP($A32,'Return Data'!$B$7:$R$2843,6,0)</f>
        <v>-0.1055</v>
      </c>
      <c r="G32" s="66">
        <f t="shared" si="1"/>
        <v>22</v>
      </c>
      <c r="H32" s="65">
        <f>VLOOKUP($A32,'Return Data'!$B$7:$R$2843,7,0)</f>
        <v>1.8089999999999999</v>
      </c>
      <c r="I32" s="66">
        <f t="shared" si="2"/>
        <v>17</v>
      </c>
      <c r="J32" s="65">
        <f>VLOOKUP($A32,'Return Data'!$B$7:$R$2843,8,0)</f>
        <v>3.2818999999999998</v>
      </c>
      <c r="K32" s="66">
        <f t="shared" si="3"/>
        <v>13</v>
      </c>
      <c r="L32" s="65">
        <f>VLOOKUP($A32,'Return Data'!$B$7:$R$2843,9,0)</f>
        <v>3.3683000000000001</v>
      </c>
      <c r="M32" s="66">
        <f t="shared" si="4"/>
        <v>12</v>
      </c>
      <c r="N32" s="65">
        <f>VLOOKUP($A32,'Return Data'!$B$7:$R$2843,10,0)</f>
        <v>4.2591000000000001</v>
      </c>
      <c r="O32" s="66">
        <f t="shared" si="5"/>
        <v>8</v>
      </c>
      <c r="P32" s="65">
        <f>VLOOKUP($A32,'Return Data'!$B$7:$R$2843,11,0)</f>
        <v>3.7734999999999999</v>
      </c>
      <c r="Q32" s="66">
        <f t="shared" si="6"/>
        <v>10</v>
      </c>
      <c r="R32" s="65">
        <f>VLOOKUP($A32,'Return Data'!$B$7:$R$2843,12,0)</f>
        <v>4.0709999999999997</v>
      </c>
      <c r="S32" s="66">
        <f t="shared" si="7"/>
        <v>9</v>
      </c>
      <c r="T32" s="65">
        <f>VLOOKUP($A32,'Return Data'!$B$7:$R$2843,13,0)</f>
        <v>4.1673</v>
      </c>
      <c r="U32" s="66">
        <f t="shared" si="8"/>
        <v>14</v>
      </c>
      <c r="V32" s="65">
        <f>VLOOKUP($A32,'Return Data'!$B$7:$R$2843,17,0)</f>
        <v>5.7100999999999997</v>
      </c>
      <c r="W32" s="66">
        <f>RANK(V32,V$8:V$34,0)</f>
        <v>13</v>
      </c>
      <c r="X32" s="65"/>
      <c r="Y32" s="66"/>
      <c r="Z32" s="65">
        <f>VLOOKUP($A32,'Return Data'!$B$7:$R$2843,16,0)</f>
        <v>6.1101000000000001</v>
      </c>
      <c r="AA32" s="67">
        <f t="shared" si="10"/>
        <v>21</v>
      </c>
    </row>
    <row r="33" spans="1:27" x14ac:dyDescent="0.3">
      <c r="A33" s="63" t="s">
        <v>1554</v>
      </c>
      <c r="B33" s="64">
        <f>VLOOKUP($A33,'Return Data'!$B$7:$R$2843,3,0)</f>
        <v>44365</v>
      </c>
      <c r="C33" s="65">
        <f>VLOOKUP($A33,'Return Data'!$B$7:$R$2843,4,0)</f>
        <v>3442.67</v>
      </c>
      <c r="D33" s="65">
        <f>VLOOKUP($A33,'Return Data'!$B$7:$R$2843,5,0)</f>
        <v>6.9458000000000002</v>
      </c>
      <c r="E33" s="66">
        <f t="shared" si="0"/>
        <v>1</v>
      </c>
      <c r="F33" s="65">
        <f>VLOOKUP($A33,'Return Data'!$B$7:$R$2843,6,0)</f>
        <v>1.0005999999999999</v>
      </c>
      <c r="G33" s="66">
        <f t="shared" si="1"/>
        <v>10</v>
      </c>
      <c r="H33" s="65">
        <f>VLOOKUP($A33,'Return Data'!$B$7:$R$2843,7,0)</f>
        <v>2.0589</v>
      </c>
      <c r="I33" s="66">
        <f t="shared" si="2"/>
        <v>11</v>
      </c>
      <c r="J33" s="65">
        <f>VLOOKUP($A33,'Return Data'!$B$7:$R$2843,8,0)</f>
        <v>3.3807999999999998</v>
      </c>
      <c r="K33" s="66">
        <f t="shared" si="3"/>
        <v>9</v>
      </c>
      <c r="L33" s="65">
        <f>VLOOKUP($A33,'Return Data'!$B$7:$R$2843,9,0)</f>
        <v>3.6619999999999999</v>
      </c>
      <c r="M33" s="66">
        <f t="shared" si="4"/>
        <v>6</v>
      </c>
      <c r="N33" s="65">
        <f>VLOOKUP($A33,'Return Data'!$B$7:$R$2843,10,0)</f>
        <v>4.1856</v>
      </c>
      <c r="O33" s="66">
        <f t="shared" si="5"/>
        <v>10</v>
      </c>
      <c r="P33" s="65">
        <f>VLOOKUP($A33,'Return Data'!$B$7:$R$2843,11,0)</f>
        <v>3.9192999999999998</v>
      </c>
      <c r="Q33" s="66">
        <f t="shared" si="6"/>
        <v>8</v>
      </c>
      <c r="R33" s="65">
        <f>VLOOKUP($A33,'Return Data'!$B$7:$R$2843,12,0)</f>
        <v>4.3754</v>
      </c>
      <c r="S33" s="66">
        <f t="shared" si="7"/>
        <v>6</v>
      </c>
      <c r="T33" s="65">
        <f>VLOOKUP($A33,'Return Data'!$B$7:$R$2843,13,0)</f>
        <v>4.5713999999999997</v>
      </c>
      <c r="U33" s="66">
        <f t="shared" si="8"/>
        <v>8</v>
      </c>
      <c r="V33" s="65">
        <f>VLOOKUP($A33,'Return Data'!$B$7:$R$2843,17,0)</f>
        <v>5.7979000000000003</v>
      </c>
      <c r="W33" s="66">
        <f>RANK(V33,V$8:V$34,0)</f>
        <v>10</v>
      </c>
      <c r="X33" s="65">
        <f>VLOOKUP($A33,'Return Data'!$B$7:$R$2843,14,0)</f>
        <v>5.2495000000000003</v>
      </c>
      <c r="Y33" s="66">
        <f>RANK(X33,X$8:X$34,0)</f>
        <v>14</v>
      </c>
      <c r="Z33" s="65">
        <f>VLOOKUP($A33,'Return Data'!$B$7:$R$2843,16,0)</f>
        <v>7.6284000000000001</v>
      </c>
      <c r="AA33" s="67">
        <f t="shared" si="10"/>
        <v>10</v>
      </c>
    </row>
    <row r="34" spans="1:27" x14ac:dyDescent="0.3">
      <c r="A34" s="63" t="s">
        <v>1556</v>
      </c>
      <c r="B34" s="64">
        <f>VLOOKUP($A34,'Return Data'!$B$7:$R$2843,3,0)</f>
        <v>44367</v>
      </c>
      <c r="C34" s="65">
        <f>VLOOKUP($A34,'Return Data'!$B$7:$R$2843,4,0)</f>
        <v>1103.058</v>
      </c>
      <c r="D34" s="65">
        <f>VLOOKUP($A34,'Return Data'!$B$7:$R$2843,5,0)</f>
        <v>2.9670000000000001</v>
      </c>
      <c r="E34" s="66">
        <f t="shared" si="0"/>
        <v>26</v>
      </c>
      <c r="F34" s="65">
        <f>VLOOKUP($A34,'Return Data'!$B$7:$R$2843,6,0)</f>
        <v>2.97</v>
      </c>
      <c r="G34" s="66">
        <f t="shared" si="1"/>
        <v>2</v>
      </c>
      <c r="H34" s="65">
        <f>VLOOKUP($A34,'Return Data'!$B$7:$R$2843,7,0)</f>
        <v>2.9249999999999998</v>
      </c>
      <c r="I34" s="66">
        <f t="shared" si="2"/>
        <v>4</v>
      </c>
      <c r="J34" s="65">
        <f>VLOOKUP($A34,'Return Data'!$B$7:$R$2843,8,0)</f>
        <v>2.9123000000000001</v>
      </c>
      <c r="K34" s="66">
        <f t="shared" si="3"/>
        <v>24</v>
      </c>
      <c r="L34" s="65">
        <f>VLOOKUP($A34,'Return Data'!$B$7:$R$2843,9,0)</f>
        <v>2.9382000000000001</v>
      </c>
      <c r="M34" s="66">
        <f t="shared" si="4"/>
        <v>25</v>
      </c>
      <c r="N34" s="65">
        <f>VLOOKUP($A34,'Return Data'!$B$7:$R$2843,10,0)</f>
        <v>3.0998999999999999</v>
      </c>
      <c r="O34" s="66">
        <f t="shared" si="5"/>
        <v>26</v>
      </c>
      <c r="P34" s="65">
        <f>VLOOKUP($A34,'Return Data'!$B$7:$R$2843,11,0)</f>
        <v>4.4770000000000003</v>
      </c>
      <c r="Q34" s="66">
        <f t="shared" si="6"/>
        <v>4</v>
      </c>
      <c r="R34" s="65">
        <f>VLOOKUP($A34,'Return Data'!$B$7:$R$2843,12,0)</f>
        <v>4.0681000000000003</v>
      </c>
      <c r="S34" s="66">
        <f t="shared" si="7"/>
        <v>10</v>
      </c>
      <c r="T34" s="65">
        <f>VLOOKUP($A34,'Return Data'!$B$7:$R$2843,13,0)</f>
        <v>4.2964000000000002</v>
      </c>
      <c r="U34" s="66">
        <f t="shared" si="8"/>
        <v>10</v>
      </c>
      <c r="V34" s="65"/>
      <c r="W34" s="66"/>
      <c r="X34" s="65"/>
      <c r="Y34" s="66"/>
      <c r="Z34" s="65">
        <f>VLOOKUP($A34,'Return Data'!$B$7:$R$2843,16,0)</f>
        <v>4.9229000000000003</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4.2678111111111106</v>
      </c>
      <c r="E36" s="74"/>
      <c r="F36" s="75">
        <f>AVERAGE(F8:F34)</f>
        <v>0.87723703703703704</v>
      </c>
      <c r="G36" s="74"/>
      <c r="H36" s="75">
        <f>AVERAGE(H8:H34)</f>
        <v>2.1974148148148149</v>
      </c>
      <c r="I36" s="74"/>
      <c r="J36" s="75">
        <f>AVERAGE(J8:J34)</f>
        <v>4.530570370370369</v>
      </c>
      <c r="K36" s="74"/>
      <c r="L36" s="75">
        <f>AVERAGE(L8:L34)</f>
        <v>4.1433851851851866</v>
      </c>
      <c r="M36" s="74"/>
      <c r="N36" s="75">
        <f>AVERAGE(N8:N34)</f>
        <v>4.2951370370370379</v>
      </c>
      <c r="O36" s="74"/>
      <c r="P36" s="75">
        <f>AVERAGE(P8:P34)</f>
        <v>3.9114259259259265</v>
      </c>
      <c r="Q36" s="74"/>
      <c r="R36" s="75">
        <f>AVERAGE(R8:R34)</f>
        <v>4.1556000000000006</v>
      </c>
      <c r="S36" s="74"/>
      <c r="T36" s="75">
        <f>AVERAGE(T8:T34)</f>
        <v>4.3916444444444442</v>
      </c>
      <c r="U36" s="74"/>
      <c r="V36" s="75">
        <f>AVERAGE(V8:V34)</f>
        <v>5.9972545454545445</v>
      </c>
      <c r="W36" s="74"/>
      <c r="X36" s="75">
        <f>AVERAGE(X8:X34)</f>
        <v>6.0405588235294116</v>
      </c>
      <c r="Y36" s="74"/>
      <c r="Z36" s="75">
        <f>AVERAGE(Z8:Z34)</f>
        <v>6.9943296296296298</v>
      </c>
      <c r="AA36" s="76"/>
    </row>
    <row r="37" spans="1:27" x14ac:dyDescent="0.3">
      <c r="A37" s="73" t="s">
        <v>28</v>
      </c>
      <c r="B37" s="74"/>
      <c r="C37" s="74"/>
      <c r="D37" s="75">
        <f>MIN(D8:D34)</f>
        <v>2.7883</v>
      </c>
      <c r="E37" s="74"/>
      <c r="F37" s="75">
        <f>MIN(F8:F34)</f>
        <v>-1.2524999999999999</v>
      </c>
      <c r="G37" s="74"/>
      <c r="H37" s="75">
        <f>MIN(H8:H34)</f>
        <v>0.57520000000000004</v>
      </c>
      <c r="I37" s="74"/>
      <c r="J37" s="75">
        <f>MIN(J8:J34)</f>
        <v>2.0196999999999998</v>
      </c>
      <c r="K37" s="74"/>
      <c r="L37" s="75">
        <f>MIN(L8:L34)</f>
        <v>2.4645999999999999</v>
      </c>
      <c r="M37" s="74"/>
      <c r="N37" s="75">
        <f>MIN(N8:N34)</f>
        <v>2.9963000000000002</v>
      </c>
      <c r="O37" s="74"/>
      <c r="P37" s="75">
        <f>MIN(P8:P34)</f>
        <v>2.6652999999999998</v>
      </c>
      <c r="Q37" s="74"/>
      <c r="R37" s="75">
        <f>MIN(R8:R34)</f>
        <v>2.8346</v>
      </c>
      <c r="S37" s="74"/>
      <c r="T37" s="75">
        <f>MIN(T8:T34)</f>
        <v>3.0708000000000002</v>
      </c>
      <c r="U37" s="74"/>
      <c r="V37" s="75">
        <f>MIN(V8:V34)</f>
        <v>4.3895999999999997</v>
      </c>
      <c r="W37" s="74"/>
      <c r="X37" s="75">
        <f>MIN(X8:X34)</f>
        <v>0.2127</v>
      </c>
      <c r="Y37" s="74"/>
      <c r="Z37" s="75">
        <f>MIN(Z8:Z34)</f>
        <v>4.2516999999999996</v>
      </c>
      <c r="AA37" s="76"/>
    </row>
    <row r="38" spans="1:27" ht="15" thickBot="1" x14ac:dyDescent="0.35">
      <c r="A38" s="77" t="s">
        <v>29</v>
      </c>
      <c r="B38" s="78"/>
      <c r="C38" s="78"/>
      <c r="D38" s="79">
        <f>MAX(D8:D34)</f>
        <v>6.9458000000000002</v>
      </c>
      <c r="E38" s="78"/>
      <c r="F38" s="79">
        <f>MAX(F8:F34)</f>
        <v>4.5396999999999998</v>
      </c>
      <c r="G38" s="78"/>
      <c r="H38" s="79">
        <f>MAX(H8:H34)</f>
        <v>7.7565999999999997</v>
      </c>
      <c r="I38" s="78"/>
      <c r="J38" s="79">
        <f>MAX(J8:J34)</f>
        <v>31.780999999999999</v>
      </c>
      <c r="K38" s="78"/>
      <c r="L38" s="79">
        <f>MAX(L8:L34)</f>
        <v>17.194500000000001</v>
      </c>
      <c r="M38" s="78"/>
      <c r="N38" s="79">
        <f>MAX(N8:N34)</f>
        <v>10.1531</v>
      </c>
      <c r="O38" s="78"/>
      <c r="P38" s="79">
        <f>MAX(P8:P34)</f>
        <v>7.4717000000000002</v>
      </c>
      <c r="Q38" s="78"/>
      <c r="R38" s="79">
        <f>MAX(R8:R34)</f>
        <v>7.5240999999999998</v>
      </c>
      <c r="S38" s="78"/>
      <c r="T38" s="79">
        <f>MAX(T8:T34)</f>
        <v>7.7743000000000002</v>
      </c>
      <c r="U38" s="78"/>
      <c r="V38" s="79">
        <f>MAX(V8:V34)</f>
        <v>10.344799999999999</v>
      </c>
      <c r="W38" s="78"/>
      <c r="X38" s="79">
        <f>MAX(X8:X34)</f>
        <v>8.7260000000000009</v>
      </c>
      <c r="Y38" s="78"/>
      <c r="Z38" s="79">
        <f>MAX(Z8:Z34)</f>
        <v>8.7889999999999997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44365</v>
      </c>
      <c r="C8" s="65">
        <f>VLOOKUP($A8,'Return Data'!$B$7:$R$2843,4,0)</f>
        <v>426.6533</v>
      </c>
      <c r="D8" s="65">
        <f>VLOOKUP($A8,'Return Data'!$B$7:$R$2843,5,0)</f>
        <v>3.5678000000000001</v>
      </c>
      <c r="E8" s="66">
        <f t="shared" ref="E8:E34" si="0">RANK(D8,D$8:D$34,0)</f>
        <v>14</v>
      </c>
      <c r="F8" s="65">
        <f>VLOOKUP($A8,'Return Data'!$B$7:$R$2843,6,0)</f>
        <v>0.1797</v>
      </c>
      <c r="G8" s="66">
        <f t="shared" ref="G8:G34" si="1">RANK(F8,F$8:F$34,0)</f>
        <v>15</v>
      </c>
      <c r="H8" s="65">
        <f>VLOOKUP($A8,'Return Data'!$B$7:$R$2843,7,0)</f>
        <v>1.6688000000000001</v>
      </c>
      <c r="I8" s="66">
        <f t="shared" ref="I8:I34" si="2">RANK(H8,H$8:H$34,0)</f>
        <v>10</v>
      </c>
      <c r="J8" s="65">
        <f>VLOOKUP($A8,'Return Data'!$B$7:$R$2843,8,0)</f>
        <v>3.7303999999999999</v>
      </c>
      <c r="K8" s="66">
        <f t="shared" ref="K8:K34" si="3">RANK(J8,J$8:J$34,0)</f>
        <v>4</v>
      </c>
      <c r="L8" s="65">
        <f>VLOOKUP($A8,'Return Data'!$B$7:$R$2843,9,0)</f>
        <v>4.0185000000000004</v>
      </c>
      <c r="M8" s="66">
        <f t="shared" ref="M8:M34" si="4">RANK(L8,L$8:L$34,0)</f>
        <v>4</v>
      </c>
      <c r="N8" s="65">
        <f>VLOOKUP($A8,'Return Data'!$B$7:$R$2843,10,0)</f>
        <v>4.9215999999999998</v>
      </c>
      <c r="O8" s="66">
        <f t="shared" ref="O8:O34" si="5">RANK(N8,N$8:N$34,0)</f>
        <v>3</v>
      </c>
      <c r="P8" s="65">
        <f>VLOOKUP($A8,'Return Data'!$B$7:$R$2843,11,0)</f>
        <v>3.8868</v>
      </c>
      <c r="Q8" s="66">
        <f t="shared" ref="Q8:Q34" si="6">RANK(P8,P$8:P$34,0)</f>
        <v>5</v>
      </c>
      <c r="R8" s="65">
        <f>VLOOKUP($A8,'Return Data'!$B$7:$R$2843,12,0)</f>
        <v>4.4402999999999997</v>
      </c>
      <c r="S8" s="66">
        <f>RANK(R8,R$8:R$34,0)</f>
        <v>4</v>
      </c>
      <c r="T8" s="65">
        <f>VLOOKUP($A8,'Return Data'!$B$7:$R$2843,13,0)</f>
        <v>5.0712999999999999</v>
      </c>
      <c r="U8" s="66">
        <f>RANK(T8,T$8:T$34,0)</f>
        <v>4</v>
      </c>
      <c r="V8" s="65">
        <f>VLOOKUP($A8,'Return Data'!$B$7:$R$2843,17,0)</f>
        <v>6.5572999999999997</v>
      </c>
      <c r="W8" s="66">
        <f>RANK(V8,V$8:V$34,0)</f>
        <v>3</v>
      </c>
      <c r="X8" s="65">
        <f>VLOOKUP($A8,'Return Data'!$B$7:$R$2843,14,0)</f>
        <v>7.2367999999999997</v>
      </c>
      <c r="Y8" s="66">
        <f>RANK(X8,X$8:X$34,0)</f>
        <v>3</v>
      </c>
      <c r="Z8" s="65">
        <f>VLOOKUP($A8,'Return Data'!$B$7:$R$2843,16,0)</f>
        <v>7.6562000000000001</v>
      </c>
      <c r="AA8" s="67">
        <f>RANK(Z8,Z$8:Z$34,0)</f>
        <v>4</v>
      </c>
    </row>
    <row r="9" spans="1:27" x14ac:dyDescent="0.3">
      <c r="A9" s="63" t="s">
        <v>1501</v>
      </c>
      <c r="B9" s="64">
        <f>VLOOKUP($A9,'Return Data'!$B$7:$R$2843,3,0)</f>
        <v>44365</v>
      </c>
      <c r="C9" s="65">
        <f>VLOOKUP($A9,'Return Data'!$B$7:$R$2843,4,0)</f>
        <v>11.7819</v>
      </c>
      <c r="D9" s="65">
        <f>VLOOKUP($A9,'Return Data'!$B$7:$R$2843,5,0)</f>
        <v>3.0981999999999998</v>
      </c>
      <c r="E9" s="66">
        <f t="shared" si="0"/>
        <v>22</v>
      </c>
      <c r="F9" s="65">
        <f>VLOOKUP($A9,'Return Data'!$B$7:$R$2843,6,0)</f>
        <v>-0.61960000000000004</v>
      </c>
      <c r="G9" s="66">
        <f t="shared" si="1"/>
        <v>22</v>
      </c>
      <c r="H9" s="65">
        <f>VLOOKUP($A9,'Return Data'!$B$7:$R$2843,7,0)</f>
        <v>1.3723000000000001</v>
      </c>
      <c r="I9" s="66">
        <f t="shared" si="2"/>
        <v>17</v>
      </c>
      <c r="J9" s="65">
        <f>VLOOKUP($A9,'Return Data'!$B$7:$R$2843,8,0)</f>
        <v>2.8355000000000001</v>
      </c>
      <c r="K9" s="66">
        <f t="shared" si="3"/>
        <v>14</v>
      </c>
      <c r="L9" s="65">
        <f>VLOOKUP($A9,'Return Data'!$B$7:$R$2843,9,0)</f>
        <v>3.2368000000000001</v>
      </c>
      <c r="M9" s="66">
        <f t="shared" si="4"/>
        <v>6</v>
      </c>
      <c r="N9" s="65">
        <f>VLOOKUP($A9,'Return Data'!$B$7:$R$2843,10,0)</f>
        <v>3.7698999999999998</v>
      </c>
      <c r="O9" s="66">
        <f t="shared" si="5"/>
        <v>7</v>
      </c>
      <c r="P9" s="65">
        <f>VLOOKUP($A9,'Return Data'!$B$7:$R$2843,11,0)</f>
        <v>3.3188</v>
      </c>
      <c r="Q9" s="66">
        <f t="shared" si="6"/>
        <v>11</v>
      </c>
      <c r="R9" s="65">
        <f>VLOOKUP($A9,'Return Data'!$B$7:$R$2843,12,0)</f>
        <v>3.65</v>
      </c>
      <c r="S9" s="66">
        <f t="shared" ref="S9:S34" si="7">RANK(R9,R$8:R$34,0)</f>
        <v>9</v>
      </c>
      <c r="T9" s="65">
        <f>VLOOKUP($A9,'Return Data'!$B$7:$R$2843,13,0)</f>
        <v>3.9710999999999999</v>
      </c>
      <c r="U9" s="66">
        <f t="shared" ref="U9:U34" si="8">RANK(T9,T$8:T$34,0)</f>
        <v>8</v>
      </c>
      <c r="V9" s="65">
        <f>VLOOKUP($A9,'Return Data'!$B$7:$R$2843,17,0)</f>
        <v>5.3273000000000001</v>
      </c>
      <c r="W9" s="66">
        <f t="shared" ref="W9:W33" si="9">RANK(V9,V$8:V$34,0)</f>
        <v>11</v>
      </c>
      <c r="X9" s="65"/>
      <c r="Y9" s="66"/>
      <c r="Z9" s="65">
        <f>VLOOKUP($A9,'Return Data'!$B$7:$R$2843,16,0)</f>
        <v>6.0926999999999998</v>
      </c>
      <c r="AA9" s="67">
        <f t="shared" ref="AA9:AA34" si="10">RANK(Z9,Z$8:Z$34,0)</f>
        <v>17</v>
      </c>
    </row>
    <row r="10" spans="1:27" x14ac:dyDescent="0.3">
      <c r="A10" s="63" t="s">
        <v>1502</v>
      </c>
      <c r="B10" s="64">
        <f>VLOOKUP($A10,'Return Data'!$B$7:$R$2843,3,0)</f>
        <v>44365</v>
      </c>
      <c r="C10" s="65">
        <f>VLOOKUP($A10,'Return Data'!$B$7:$R$2843,4,0)</f>
        <v>1205.2809</v>
      </c>
      <c r="D10" s="65">
        <f>VLOOKUP($A10,'Return Data'!$B$7:$R$2843,5,0)</f>
        <v>4.3673999999999999</v>
      </c>
      <c r="E10" s="66">
        <f t="shared" si="0"/>
        <v>6</v>
      </c>
      <c r="F10" s="65">
        <f>VLOOKUP($A10,'Return Data'!$B$7:$R$2843,6,0)</f>
        <v>-1.4927999999999999</v>
      </c>
      <c r="G10" s="66">
        <f t="shared" si="1"/>
        <v>26</v>
      </c>
      <c r="H10" s="65">
        <f>VLOOKUP($A10,'Return Data'!$B$7:$R$2843,7,0)</f>
        <v>0.61919999999999997</v>
      </c>
      <c r="I10" s="66">
        <f t="shared" si="2"/>
        <v>26</v>
      </c>
      <c r="J10" s="65">
        <f>VLOOKUP($A10,'Return Data'!$B$7:$R$2843,8,0)</f>
        <v>3.0143</v>
      </c>
      <c r="K10" s="66">
        <f t="shared" si="3"/>
        <v>9</v>
      </c>
      <c r="L10" s="65">
        <f>VLOOKUP($A10,'Return Data'!$B$7:$R$2843,9,0)</f>
        <v>3.0949</v>
      </c>
      <c r="M10" s="66">
        <f t="shared" si="4"/>
        <v>10</v>
      </c>
      <c r="N10" s="65">
        <f>VLOOKUP($A10,'Return Data'!$B$7:$R$2843,10,0)</f>
        <v>4.3116000000000003</v>
      </c>
      <c r="O10" s="66">
        <f t="shared" si="5"/>
        <v>5</v>
      </c>
      <c r="P10" s="65">
        <f>VLOOKUP($A10,'Return Data'!$B$7:$R$2843,11,0)</f>
        <v>3.6128999999999998</v>
      </c>
      <c r="Q10" s="66">
        <f t="shared" si="6"/>
        <v>6</v>
      </c>
      <c r="R10" s="65">
        <f>VLOOKUP($A10,'Return Data'!$B$7:$R$2843,12,0)</f>
        <v>3.7770000000000001</v>
      </c>
      <c r="S10" s="66">
        <f t="shared" si="7"/>
        <v>8</v>
      </c>
      <c r="T10" s="65">
        <f>VLOOKUP($A10,'Return Data'!$B$7:$R$2843,13,0)</f>
        <v>3.7746</v>
      </c>
      <c r="U10" s="66">
        <f t="shared" si="8"/>
        <v>13</v>
      </c>
      <c r="V10" s="65">
        <f>VLOOKUP($A10,'Return Data'!$B$7:$R$2843,17,0)</f>
        <v>5.2927</v>
      </c>
      <c r="W10" s="66">
        <f t="shared" si="9"/>
        <v>12</v>
      </c>
      <c r="X10" s="65"/>
      <c r="Y10" s="66"/>
      <c r="Z10" s="65">
        <f>VLOOKUP($A10,'Return Data'!$B$7:$R$2843,16,0)</f>
        <v>6.3144</v>
      </c>
      <c r="AA10" s="67">
        <f t="shared" si="10"/>
        <v>16</v>
      </c>
    </row>
    <row r="11" spans="1:27" x14ac:dyDescent="0.3">
      <c r="A11" s="63" t="s">
        <v>1505</v>
      </c>
      <c r="B11" s="64">
        <f>VLOOKUP($A11,'Return Data'!$B$7:$R$2843,3,0)</f>
        <v>44365</v>
      </c>
      <c r="C11" s="65">
        <f>VLOOKUP($A11,'Return Data'!$B$7:$R$2843,4,0)</f>
        <v>2537.9477999999999</v>
      </c>
      <c r="D11" s="65">
        <f>VLOOKUP($A11,'Return Data'!$B$7:$R$2843,5,0)</f>
        <v>4.6775000000000002</v>
      </c>
      <c r="E11" s="66">
        <f t="shared" si="0"/>
        <v>3</v>
      </c>
      <c r="F11" s="65">
        <f>VLOOKUP($A11,'Return Data'!$B$7:$R$2843,6,0)</f>
        <v>-0.42420000000000002</v>
      </c>
      <c r="G11" s="66">
        <f t="shared" si="1"/>
        <v>21</v>
      </c>
      <c r="H11" s="65">
        <f>VLOOKUP($A11,'Return Data'!$B$7:$R$2843,7,0)</f>
        <v>1.262</v>
      </c>
      <c r="I11" s="66">
        <f t="shared" si="2"/>
        <v>18</v>
      </c>
      <c r="J11" s="65">
        <f>VLOOKUP($A11,'Return Data'!$B$7:$R$2843,8,0)</f>
        <v>2.6783000000000001</v>
      </c>
      <c r="K11" s="66">
        <f t="shared" si="3"/>
        <v>18</v>
      </c>
      <c r="L11" s="65">
        <f>VLOOKUP($A11,'Return Data'!$B$7:$R$2843,9,0)</f>
        <v>2.7545000000000002</v>
      </c>
      <c r="M11" s="66">
        <f t="shared" si="4"/>
        <v>17</v>
      </c>
      <c r="N11" s="65">
        <f>VLOOKUP($A11,'Return Data'!$B$7:$R$2843,10,0)</f>
        <v>3.4337</v>
      </c>
      <c r="O11" s="66">
        <f t="shared" si="5"/>
        <v>17</v>
      </c>
      <c r="P11" s="65">
        <f>VLOOKUP($A11,'Return Data'!$B$7:$R$2843,11,0)</f>
        <v>3.0255000000000001</v>
      </c>
      <c r="Q11" s="66">
        <f t="shared" si="6"/>
        <v>19</v>
      </c>
      <c r="R11" s="65">
        <f>VLOOKUP($A11,'Return Data'!$B$7:$R$2843,12,0)</f>
        <v>3.2562000000000002</v>
      </c>
      <c r="S11" s="66">
        <f t="shared" si="7"/>
        <v>19</v>
      </c>
      <c r="T11" s="65">
        <f>VLOOKUP($A11,'Return Data'!$B$7:$R$2843,13,0)</f>
        <v>3.4342999999999999</v>
      </c>
      <c r="U11" s="66">
        <f t="shared" si="8"/>
        <v>19</v>
      </c>
      <c r="V11" s="65">
        <f>VLOOKUP($A11,'Return Data'!$B$7:$R$2843,17,0)</f>
        <v>5.0594000000000001</v>
      </c>
      <c r="W11" s="66">
        <f t="shared" si="9"/>
        <v>15</v>
      </c>
      <c r="X11" s="65">
        <f>VLOOKUP($A11,'Return Data'!$B$7:$R$2843,14,0)</f>
        <v>6.0129999999999999</v>
      </c>
      <c r="Y11" s="66">
        <f t="shared" ref="Y11:Y33" si="11">RANK(X11,X$8:X$34,0)</f>
        <v>9</v>
      </c>
      <c r="Z11" s="65">
        <f>VLOOKUP($A11,'Return Data'!$B$7:$R$2843,16,0)</f>
        <v>7.4679000000000002</v>
      </c>
      <c r="AA11" s="67">
        <f t="shared" si="10"/>
        <v>8</v>
      </c>
    </row>
    <row r="12" spans="1:27" x14ac:dyDescent="0.3">
      <c r="A12" s="63" t="s">
        <v>1507</v>
      </c>
      <c r="B12" s="64">
        <f>VLOOKUP($A12,'Return Data'!$B$7:$R$2843,3,0)</f>
        <v>44365</v>
      </c>
      <c r="C12" s="65">
        <f>VLOOKUP($A12,'Return Data'!$B$7:$R$2843,4,0)</f>
        <v>3063.4313000000002</v>
      </c>
      <c r="D12" s="65">
        <f>VLOOKUP($A12,'Return Data'!$B$7:$R$2843,5,0)</f>
        <v>3.5331000000000001</v>
      </c>
      <c r="E12" s="66">
        <f t="shared" si="0"/>
        <v>16</v>
      </c>
      <c r="F12" s="65">
        <f>VLOOKUP($A12,'Return Data'!$B$7:$R$2843,6,0)</f>
        <v>0.23830000000000001</v>
      </c>
      <c r="G12" s="66">
        <f t="shared" si="1"/>
        <v>14</v>
      </c>
      <c r="H12" s="65">
        <f>VLOOKUP($A12,'Return Data'!$B$7:$R$2843,7,0)</f>
        <v>1.4957</v>
      </c>
      <c r="I12" s="66">
        <f t="shared" si="2"/>
        <v>14</v>
      </c>
      <c r="J12" s="65">
        <f>VLOOKUP($A12,'Return Data'!$B$7:$R$2843,8,0)</f>
        <v>2.4247000000000001</v>
      </c>
      <c r="K12" s="66">
        <f t="shared" si="3"/>
        <v>21</v>
      </c>
      <c r="L12" s="65">
        <f>VLOOKUP($A12,'Return Data'!$B$7:$R$2843,9,0)</f>
        <v>2.4506000000000001</v>
      </c>
      <c r="M12" s="66">
        <f t="shared" si="4"/>
        <v>23</v>
      </c>
      <c r="N12" s="65">
        <f>VLOOKUP($A12,'Return Data'!$B$7:$R$2843,10,0)</f>
        <v>2.9020000000000001</v>
      </c>
      <c r="O12" s="66">
        <f t="shared" si="5"/>
        <v>23</v>
      </c>
      <c r="P12" s="65">
        <f>VLOOKUP($A12,'Return Data'!$B$7:$R$2843,11,0)</f>
        <v>2.5893999999999999</v>
      </c>
      <c r="Q12" s="66">
        <f t="shared" si="6"/>
        <v>24</v>
      </c>
      <c r="R12" s="65">
        <f>VLOOKUP($A12,'Return Data'!$B$7:$R$2843,12,0)</f>
        <v>2.7136</v>
      </c>
      <c r="S12" s="66">
        <f t="shared" si="7"/>
        <v>25</v>
      </c>
      <c r="T12" s="65">
        <f>VLOOKUP($A12,'Return Data'!$B$7:$R$2843,13,0)</f>
        <v>2.9312</v>
      </c>
      <c r="U12" s="66">
        <f t="shared" si="8"/>
        <v>23</v>
      </c>
      <c r="V12" s="65">
        <f>VLOOKUP($A12,'Return Data'!$B$7:$R$2843,17,0)</f>
        <v>4.5484999999999998</v>
      </c>
      <c r="W12" s="66">
        <f t="shared" si="9"/>
        <v>18</v>
      </c>
      <c r="X12" s="65">
        <f>VLOOKUP($A12,'Return Data'!$B$7:$R$2843,14,0)</f>
        <v>5.2270000000000003</v>
      </c>
      <c r="Y12" s="66">
        <f t="shared" si="11"/>
        <v>11</v>
      </c>
      <c r="Z12" s="65">
        <f>VLOOKUP($A12,'Return Data'!$B$7:$R$2843,16,0)</f>
        <v>7.2317</v>
      </c>
      <c r="AA12" s="67">
        <f t="shared" si="10"/>
        <v>10</v>
      </c>
    </row>
    <row r="13" spans="1:27" x14ac:dyDescent="0.3">
      <c r="A13" s="63" t="s">
        <v>1509</v>
      </c>
      <c r="B13" s="64">
        <f>VLOOKUP($A13,'Return Data'!$B$7:$R$2843,3,0)</f>
        <v>44365</v>
      </c>
      <c r="C13" s="65">
        <f>VLOOKUP($A13,'Return Data'!$B$7:$R$2843,4,0)</f>
        <v>2722.6086</v>
      </c>
      <c r="D13" s="65">
        <f>VLOOKUP($A13,'Return Data'!$B$7:$R$2843,5,0)</f>
        <v>3.3719999999999999</v>
      </c>
      <c r="E13" s="66">
        <f t="shared" si="0"/>
        <v>17</v>
      </c>
      <c r="F13" s="65">
        <f>VLOOKUP($A13,'Return Data'!$B$7:$R$2843,6,0)</f>
        <v>0.13500000000000001</v>
      </c>
      <c r="G13" s="66">
        <f t="shared" si="1"/>
        <v>16</v>
      </c>
      <c r="H13" s="65">
        <f>VLOOKUP($A13,'Return Data'!$B$7:$R$2843,7,0)</f>
        <v>1.0834999999999999</v>
      </c>
      <c r="I13" s="66">
        <f t="shared" si="2"/>
        <v>20</v>
      </c>
      <c r="J13" s="65">
        <f>VLOOKUP($A13,'Return Data'!$B$7:$R$2843,8,0)</f>
        <v>2.4123000000000001</v>
      </c>
      <c r="K13" s="66">
        <f t="shared" si="3"/>
        <v>22</v>
      </c>
      <c r="L13" s="65">
        <f>VLOOKUP($A13,'Return Data'!$B$7:$R$2843,9,0)</f>
        <v>2.4651999999999998</v>
      </c>
      <c r="M13" s="66">
        <f t="shared" si="4"/>
        <v>22</v>
      </c>
      <c r="N13" s="65">
        <f>VLOOKUP($A13,'Return Data'!$B$7:$R$2843,10,0)</f>
        <v>3.2551999999999999</v>
      </c>
      <c r="O13" s="66">
        <f t="shared" si="5"/>
        <v>21</v>
      </c>
      <c r="P13" s="65">
        <f>VLOOKUP($A13,'Return Data'!$B$7:$R$2843,11,0)</f>
        <v>2.8628999999999998</v>
      </c>
      <c r="Q13" s="66">
        <f t="shared" si="6"/>
        <v>22</v>
      </c>
      <c r="R13" s="65">
        <f>VLOOKUP($A13,'Return Data'!$B$7:$R$2843,12,0)</f>
        <v>3.0779999999999998</v>
      </c>
      <c r="S13" s="66">
        <f t="shared" si="7"/>
        <v>22</v>
      </c>
      <c r="T13" s="65">
        <f>VLOOKUP($A13,'Return Data'!$B$7:$R$2843,13,0)</f>
        <v>3.1355</v>
      </c>
      <c r="U13" s="66">
        <f t="shared" si="8"/>
        <v>22</v>
      </c>
      <c r="V13" s="65">
        <f>VLOOKUP($A13,'Return Data'!$B$7:$R$2843,17,0)</f>
        <v>4.8605</v>
      </c>
      <c r="W13" s="66">
        <f t="shared" si="9"/>
        <v>17</v>
      </c>
      <c r="X13" s="65">
        <f>VLOOKUP($A13,'Return Data'!$B$7:$R$2843,14,0)</f>
        <v>5.0788000000000002</v>
      </c>
      <c r="Y13" s="66">
        <f t="shared" si="11"/>
        <v>12</v>
      </c>
      <c r="Z13" s="65">
        <f>VLOOKUP($A13,'Return Data'!$B$7:$R$2843,16,0)</f>
        <v>6.9565000000000001</v>
      </c>
      <c r="AA13" s="67">
        <f t="shared" si="10"/>
        <v>12</v>
      </c>
    </row>
    <row r="14" spans="1:27" x14ac:dyDescent="0.3">
      <c r="A14" s="63" t="s">
        <v>1512</v>
      </c>
      <c r="B14" s="64">
        <f>VLOOKUP($A14,'Return Data'!$B$7:$R$2843,3,0)</f>
        <v>44365</v>
      </c>
      <c r="C14" s="65">
        <f>VLOOKUP($A14,'Return Data'!$B$7:$R$2843,4,0)</f>
        <v>30.109000000000002</v>
      </c>
      <c r="D14" s="65">
        <f>VLOOKUP($A14,'Return Data'!$B$7:$R$2843,5,0)</f>
        <v>4.4859</v>
      </c>
      <c r="E14" s="66">
        <f t="shared" si="0"/>
        <v>5</v>
      </c>
      <c r="F14" s="65">
        <f>VLOOKUP($A14,'Return Data'!$B$7:$R$2843,6,0)</f>
        <v>4.5678999999999998</v>
      </c>
      <c r="G14" s="66">
        <f t="shared" si="1"/>
        <v>1</v>
      </c>
      <c r="H14" s="65">
        <f>VLOOKUP($A14,'Return Data'!$B$7:$R$2843,7,0)</f>
        <v>7.7526999999999999</v>
      </c>
      <c r="I14" s="66">
        <f t="shared" si="2"/>
        <v>1</v>
      </c>
      <c r="J14" s="65">
        <f>VLOOKUP($A14,'Return Data'!$B$7:$R$2843,8,0)</f>
        <v>9.7342999999999993</v>
      </c>
      <c r="K14" s="66">
        <f t="shared" si="3"/>
        <v>2</v>
      </c>
      <c r="L14" s="65">
        <f>VLOOKUP($A14,'Return Data'!$B$7:$R$2843,9,0)</f>
        <v>10.825200000000001</v>
      </c>
      <c r="M14" s="66">
        <f t="shared" si="4"/>
        <v>2</v>
      </c>
      <c r="N14" s="65">
        <f>VLOOKUP($A14,'Return Data'!$B$7:$R$2843,10,0)</f>
        <v>6.2369000000000003</v>
      </c>
      <c r="O14" s="66">
        <f t="shared" si="5"/>
        <v>2</v>
      </c>
      <c r="P14" s="65">
        <f>VLOOKUP($A14,'Return Data'!$B$7:$R$2843,11,0)</f>
        <v>6.6795999999999998</v>
      </c>
      <c r="Q14" s="66">
        <f t="shared" si="6"/>
        <v>1</v>
      </c>
      <c r="R14" s="65">
        <f>VLOOKUP($A14,'Return Data'!$B$7:$R$2843,12,0)</f>
        <v>7.0021000000000004</v>
      </c>
      <c r="S14" s="66">
        <f t="shared" si="7"/>
        <v>1</v>
      </c>
      <c r="T14" s="65">
        <f>VLOOKUP($A14,'Return Data'!$B$7:$R$2843,13,0)</f>
        <v>7.7064000000000004</v>
      </c>
      <c r="U14" s="66">
        <f t="shared" si="8"/>
        <v>1</v>
      </c>
      <c r="V14" s="65">
        <f>VLOOKUP($A14,'Return Data'!$B$7:$R$2843,17,0)</f>
        <v>6.0069999999999997</v>
      </c>
      <c r="W14" s="66">
        <f t="shared" si="9"/>
        <v>5</v>
      </c>
      <c r="X14" s="65">
        <f>VLOOKUP($A14,'Return Data'!$B$7:$R$2843,14,0)</f>
        <v>7.2393999999999998</v>
      </c>
      <c r="Y14" s="66">
        <f t="shared" si="11"/>
        <v>2</v>
      </c>
      <c r="Z14" s="65">
        <f>VLOOKUP($A14,'Return Data'!$B$7:$R$2843,16,0)</f>
        <v>8.5009999999999994</v>
      </c>
      <c r="AA14" s="67">
        <f t="shared" si="10"/>
        <v>1</v>
      </c>
    </row>
    <row r="15" spans="1:27" x14ac:dyDescent="0.3">
      <c r="A15" s="63" t="s">
        <v>1515</v>
      </c>
      <c r="B15" s="64">
        <f>VLOOKUP($A15,'Return Data'!$B$7:$R$2843,3,0)</f>
        <v>44365</v>
      </c>
      <c r="C15" s="65">
        <f>VLOOKUP($A15,'Return Data'!$B$7:$R$2843,4,0)</f>
        <v>11.9396</v>
      </c>
      <c r="D15" s="65">
        <f>VLOOKUP($A15,'Return Data'!$B$7:$R$2843,5,0)</f>
        <v>4.2804000000000002</v>
      </c>
      <c r="E15" s="66">
        <f t="shared" si="0"/>
        <v>7</v>
      </c>
      <c r="F15" s="65">
        <f>VLOOKUP($A15,'Return Data'!$B$7:$R$2843,6,0)</f>
        <v>-0.40760000000000002</v>
      </c>
      <c r="G15" s="66">
        <f t="shared" si="1"/>
        <v>20</v>
      </c>
      <c r="H15" s="65">
        <f>VLOOKUP($A15,'Return Data'!$B$7:$R$2843,7,0)</f>
        <v>0.96099999999999997</v>
      </c>
      <c r="I15" s="66">
        <f t="shared" si="2"/>
        <v>22</v>
      </c>
      <c r="J15" s="65">
        <f>VLOOKUP($A15,'Return Data'!$B$7:$R$2843,8,0)</f>
        <v>3.1263000000000001</v>
      </c>
      <c r="K15" s="66">
        <f t="shared" si="3"/>
        <v>5</v>
      </c>
      <c r="L15" s="65">
        <f>VLOOKUP($A15,'Return Data'!$B$7:$R$2843,9,0)</f>
        <v>3.2633000000000001</v>
      </c>
      <c r="M15" s="66">
        <f t="shared" si="4"/>
        <v>5</v>
      </c>
      <c r="N15" s="65">
        <f>VLOOKUP($A15,'Return Data'!$B$7:$R$2843,10,0)</f>
        <v>4.2008999999999999</v>
      </c>
      <c r="O15" s="66">
        <f t="shared" si="5"/>
        <v>6</v>
      </c>
      <c r="P15" s="65">
        <f>VLOOKUP($A15,'Return Data'!$B$7:$R$2843,11,0)</f>
        <v>3.6027</v>
      </c>
      <c r="Q15" s="66">
        <f t="shared" si="6"/>
        <v>7</v>
      </c>
      <c r="R15" s="65">
        <f>VLOOKUP($A15,'Return Data'!$B$7:$R$2843,12,0)</f>
        <v>3.9569000000000001</v>
      </c>
      <c r="S15" s="66">
        <f t="shared" si="7"/>
        <v>5</v>
      </c>
      <c r="T15" s="65">
        <f>VLOOKUP($A15,'Return Data'!$B$7:$R$2843,13,0)</f>
        <v>4.4127999999999998</v>
      </c>
      <c r="U15" s="66">
        <f t="shared" si="8"/>
        <v>6</v>
      </c>
      <c r="V15" s="65">
        <f>VLOOKUP($A15,'Return Data'!$B$7:$R$2843,17,0)</f>
        <v>5.9617000000000004</v>
      </c>
      <c r="W15" s="66">
        <f t="shared" si="9"/>
        <v>6</v>
      </c>
      <c r="X15" s="65"/>
      <c r="Y15" s="66"/>
      <c r="Z15" s="65">
        <f>VLOOKUP($A15,'Return Data'!$B$7:$R$2843,16,0)</f>
        <v>6.6982999999999997</v>
      </c>
      <c r="AA15" s="67">
        <f t="shared" si="10"/>
        <v>14</v>
      </c>
    </row>
    <row r="16" spans="1:27" x14ac:dyDescent="0.3">
      <c r="A16" s="63" t="s">
        <v>1517</v>
      </c>
      <c r="B16" s="64">
        <f>VLOOKUP($A16,'Return Data'!$B$7:$R$2843,3,0)</f>
        <v>44365</v>
      </c>
      <c r="C16" s="65">
        <f>VLOOKUP($A16,'Return Data'!$B$7:$R$2843,4,0)</f>
        <v>1065.4467</v>
      </c>
      <c r="D16" s="65">
        <f>VLOOKUP($A16,'Return Data'!$B$7:$R$2843,5,0)</f>
        <v>4.2519</v>
      </c>
      <c r="E16" s="66">
        <f t="shared" si="0"/>
        <v>8</v>
      </c>
      <c r="F16" s="65">
        <f>VLOOKUP($A16,'Return Data'!$B$7:$R$2843,6,0)</f>
        <v>0.26379999999999998</v>
      </c>
      <c r="G16" s="66">
        <f t="shared" si="1"/>
        <v>13</v>
      </c>
      <c r="H16" s="65">
        <f>VLOOKUP($A16,'Return Data'!$B$7:$R$2843,7,0)</f>
        <v>1.7634000000000001</v>
      </c>
      <c r="I16" s="66">
        <f t="shared" si="2"/>
        <v>9</v>
      </c>
      <c r="J16" s="65">
        <f>VLOOKUP($A16,'Return Data'!$B$7:$R$2843,8,0)</f>
        <v>2.9224999999999999</v>
      </c>
      <c r="K16" s="66">
        <f t="shared" si="3"/>
        <v>10</v>
      </c>
      <c r="L16" s="65">
        <f>VLOOKUP($A16,'Return Data'!$B$7:$R$2843,9,0)</f>
        <v>2.956</v>
      </c>
      <c r="M16" s="66">
        <f t="shared" si="4"/>
        <v>14</v>
      </c>
      <c r="N16" s="65">
        <f>VLOOKUP($A16,'Return Data'!$B$7:$R$2843,10,0)</f>
        <v>3.7334999999999998</v>
      </c>
      <c r="O16" s="66">
        <f t="shared" si="5"/>
        <v>9</v>
      </c>
      <c r="P16" s="65">
        <f>VLOOKUP($A16,'Return Data'!$B$7:$R$2843,11,0)</f>
        <v>3.3582000000000001</v>
      </c>
      <c r="Q16" s="66">
        <f t="shared" si="6"/>
        <v>10</v>
      </c>
      <c r="R16" s="65">
        <f>VLOOKUP($A16,'Return Data'!$B$7:$R$2843,12,0)</f>
        <v>3.5625</v>
      </c>
      <c r="S16" s="66">
        <f t="shared" si="7"/>
        <v>12</v>
      </c>
      <c r="T16" s="65">
        <f>VLOOKUP($A16,'Return Data'!$B$7:$R$2843,13,0)</f>
        <v>3.7644000000000002</v>
      </c>
      <c r="U16" s="66">
        <f t="shared" si="8"/>
        <v>15</v>
      </c>
      <c r="V16" s="65"/>
      <c r="W16" s="66"/>
      <c r="X16" s="65"/>
      <c r="Y16" s="66"/>
      <c r="Z16" s="65">
        <f>VLOOKUP($A16,'Return Data'!$B$7:$R$2843,16,0)</f>
        <v>4.6791</v>
      </c>
      <c r="AA16" s="67">
        <f t="shared" si="10"/>
        <v>22</v>
      </c>
    </row>
    <row r="17" spans="1:27" x14ac:dyDescent="0.3">
      <c r="A17" s="63" t="s">
        <v>1518</v>
      </c>
      <c r="B17" s="64">
        <f>VLOOKUP($A17,'Return Data'!$B$7:$R$2843,3,0)</f>
        <v>44365</v>
      </c>
      <c r="C17" s="65">
        <f>VLOOKUP($A17,'Return Data'!$B$7:$R$2843,4,0)</f>
        <v>21.7683</v>
      </c>
      <c r="D17" s="65">
        <f>VLOOKUP($A17,'Return Data'!$B$7:$R$2843,5,0)</f>
        <v>3.3538000000000001</v>
      </c>
      <c r="E17" s="66">
        <f t="shared" si="0"/>
        <v>18</v>
      </c>
      <c r="F17" s="65">
        <f>VLOOKUP($A17,'Return Data'!$B$7:$R$2843,6,0)</f>
        <v>1.0061</v>
      </c>
      <c r="G17" s="66">
        <f t="shared" si="1"/>
        <v>5</v>
      </c>
      <c r="H17" s="65">
        <f>VLOOKUP($A17,'Return Data'!$B$7:$R$2843,7,0)</f>
        <v>2.5163000000000002</v>
      </c>
      <c r="I17" s="66">
        <f t="shared" si="2"/>
        <v>4</v>
      </c>
      <c r="J17" s="65">
        <f>VLOOKUP($A17,'Return Data'!$B$7:$R$2843,8,0)</f>
        <v>4.0423999999999998</v>
      </c>
      <c r="K17" s="66">
        <f t="shared" si="3"/>
        <v>3</v>
      </c>
      <c r="L17" s="65">
        <f>VLOOKUP($A17,'Return Data'!$B$7:$R$2843,9,0)</f>
        <v>4.3376000000000001</v>
      </c>
      <c r="M17" s="66">
        <f t="shared" si="4"/>
        <v>3</v>
      </c>
      <c r="N17" s="65">
        <f>VLOOKUP($A17,'Return Data'!$B$7:$R$2843,10,0)</f>
        <v>4.6839000000000004</v>
      </c>
      <c r="O17" s="66">
        <f t="shared" si="5"/>
        <v>4</v>
      </c>
      <c r="P17" s="65">
        <f>VLOOKUP($A17,'Return Data'!$B$7:$R$2843,11,0)</f>
        <v>4.1814999999999998</v>
      </c>
      <c r="Q17" s="66">
        <f t="shared" si="6"/>
        <v>3</v>
      </c>
      <c r="R17" s="65">
        <f>VLOOKUP($A17,'Return Data'!$B$7:$R$2843,12,0)</f>
        <v>4.5814000000000004</v>
      </c>
      <c r="S17" s="66">
        <f t="shared" si="7"/>
        <v>3</v>
      </c>
      <c r="T17" s="65">
        <f>VLOOKUP($A17,'Return Data'!$B$7:$R$2843,13,0)</f>
        <v>5.3190999999999997</v>
      </c>
      <c r="U17" s="66">
        <f t="shared" si="8"/>
        <v>3</v>
      </c>
      <c r="V17" s="65">
        <f>VLOOKUP($A17,'Return Data'!$B$7:$R$2843,17,0)</f>
        <v>6.4592999999999998</v>
      </c>
      <c r="W17" s="66">
        <f t="shared" si="9"/>
        <v>4</v>
      </c>
      <c r="X17" s="65">
        <f>VLOOKUP($A17,'Return Data'!$B$7:$R$2843,14,0)</f>
        <v>7.0810000000000004</v>
      </c>
      <c r="Y17" s="66">
        <f t="shared" si="11"/>
        <v>4</v>
      </c>
      <c r="Z17" s="65">
        <f>VLOOKUP($A17,'Return Data'!$B$7:$R$2843,16,0)</f>
        <v>7.9779</v>
      </c>
      <c r="AA17" s="67">
        <f t="shared" si="10"/>
        <v>3</v>
      </c>
    </row>
    <row r="18" spans="1:27" x14ac:dyDescent="0.3">
      <c r="A18" s="63" t="s">
        <v>1520</v>
      </c>
      <c r="B18" s="64">
        <f>VLOOKUP($A18,'Return Data'!$B$7:$R$2843,3,0)</f>
        <v>44365</v>
      </c>
      <c r="C18" s="65">
        <f>VLOOKUP($A18,'Return Data'!$B$7:$R$2843,4,0)</f>
        <v>2182.2887000000001</v>
      </c>
      <c r="D18" s="65">
        <f>VLOOKUP($A18,'Return Data'!$B$7:$R$2843,5,0)</f>
        <v>6.1326000000000001</v>
      </c>
      <c r="E18" s="66">
        <f t="shared" si="0"/>
        <v>2</v>
      </c>
      <c r="F18" s="65">
        <f>VLOOKUP($A18,'Return Data'!$B$7:$R$2843,6,0)</f>
        <v>1.8735999999999999</v>
      </c>
      <c r="G18" s="66">
        <f t="shared" si="1"/>
        <v>4</v>
      </c>
      <c r="H18" s="65">
        <f>VLOOKUP($A18,'Return Data'!$B$7:$R$2843,7,0)</f>
        <v>2.5430000000000001</v>
      </c>
      <c r="I18" s="66">
        <f t="shared" si="2"/>
        <v>3</v>
      </c>
      <c r="J18" s="65">
        <f>VLOOKUP($A18,'Return Data'!$B$7:$R$2843,8,0)</f>
        <v>2.7551000000000001</v>
      </c>
      <c r="K18" s="66">
        <f t="shared" si="3"/>
        <v>17</v>
      </c>
      <c r="L18" s="65">
        <f>VLOOKUP($A18,'Return Data'!$B$7:$R$2843,9,0)</f>
        <v>2.6956000000000002</v>
      </c>
      <c r="M18" s="66">
        <f t="shared" si="4"/>
        <v>18</v>
      </c>
      <c r="N18" s="65">
        <f>VLOOKUP($A18,'Return Data'!$B$7:$R$2843,10,0)</f>
        <v>3.2953000000000001</v>
      </c>
      <c r="O18" s="66">
        <f t="shared" si="5"/>
        <v>20</v>
      </c>
      <c r="P18" s="65">
        <f>VLOOKUP($A18,'Return Data'!$B$7:$R$2843,11,0)</f>
        <v>3.3822000000000001</v>
      </c>
      <c r="Q18" s="66">
        <f t="shared" si="6"/>
        <v>8</v>
      </c>
      <c r="R18" s="65">
        <f>VLOOKUP($A18,'Return Data'!$B$7:$R$2843,12,0)</f>
        <v>3.9079000000000002</v>
      </c>
      <c r="S18" s="66">
        <f t="shared" si="7"/>
        <v>6</v>
      </c>
      <c r="T18" s="65">
        <f>VLOOKUP($A18,'Return Data'!$B$7:$R$2843,13,0)</f>
        <v>4.5246000000000004</v>
      </c>
      <c r="U18" s="66">
        <f t="shared" si="8"/>
        <v>5</v>
      </c>
      <c r="V18" s="65">
        <f>VLOOKUP($A18,'Return Data'!$B$7:$R$2843,17,0)</f>
        <v>9.9100999999999999</v>
      </c>
      <c r="W18" s="66">
        <f t="shared" si="9"/>
        <v>1</v>
      </c>
      <c r="X18" s="65">
        <f>VLOOKUP($A18,'Return Data'!$B$7:$R$2843,14,0)</f>
        <v>5.8193000000000001</v>
      </c>
      <c r="Y18" s="66">
        <f t="shared" si="11"/>
        <v>10</v>
      </c>
      <c r="Z18" s="65">
        <f>VLOOKUP($A18,'Return Data'!$B$7:$R$2843,16,0)</f>
        <v>7.4950999999999999</v>
      </c>
      <c r="AA18" s="67">
        <f t="shared" si="10"/>
        <v>7</v>
      </c>
    </row>
    <row r="19" spans="1:27" x14ac:dyDescent="0.3">
      <c r="A19" s="63" t="s">
        <v>1523</v>
      </c>
      <c r="B19" s="64">
        <f>VLOOKUP($A19,'Return Data'!$B$7:$R$2843,3,0)</f>
        <v>44365</v>
      </c>
      <c r="C19" s="65">
        <f>VLOOKUP($A19,'Return Data'!$B$7:$R$2843,4,0)</f>
        <v>12.004200000000001</v>
      </c>
      <c r="D19" s="65">
        <f>VLOOKUP($A19,'Return Data'!$B$7:$R$2843,5,0)</f>
        <v>3.6490999999999998</v>
      </c>
      <c r="E19" s="66">
        <f t="shared" si="0"/>
        <v>13</v>
      </c>
      <c r="F19" s="65">
        <f>VLOOKUP($A19,'Return Data'!$B$7:$R$2843,6,0)</f>
        <v>0.60819999999999996</v>
      </c>
      <c r="G19" s="66">
        <f t="shared" si="1"/>
        <v>10</v>
      </c>
      <c r="H19" s="65">
        <f>VLOOKUP($A19,'Return Data'!$B$7:$R$2843,7,0)</f>
        <v>1.6076999999999999</v>
      </c>
      <c r="I19" s="66">
        <f t="shared" si="2"/>
        <v>12</v>
      </c>
      <c r="J19" s="65">
        <f>VLOOKUP($A19,'Return Data'!$B$7:$R$2843,8,0)</f>
        <v>2.8481999999999998</v>
      </c>
      <c r="K19" s="66">
        <f t="shared" si="3"/>
        <v>13</v>
      </c>
      <c r="L19" s="65">
        <f>VLOOKUP($A19,'Return Data'!$B$7:$R$2843,9,0)</f>
        <v>2.9794999999999998</v>
      </c>
      <c r="M19" s="66">
        <f t="shared" si="4"/>
        <v>13</v>
      </c>
      <c r="N19" s="65">
        <f>VLOOKUP($A19,'Return Data'!$B$7:$R$2843,10,0)</f>
        <v>3.6052</v>
      </c>
      <c r="O19" s="66">
        <f t="shared" si="5"/>
        <v>12</v>
      </c>
      <c r="P19" s="65">
        <f>VLOOKUP($A19,'Return Data'!$B$7:$R$2843,11,0)</f>
        <v>3.2063000000000001</v>
      </c>
      <c r="Q19" s="66">
        <f t="shared" si="6"/>
        <v>15</v>
      </c>
      <c r="R19" s="65">
        <f>VLOOKUP($A19,'Return Data'!$B$7:$R$2843,12,0)</f>
        <v>3.4106000000000001</v>
      </c>
      <c r="S19" s="66">
        <f t="shared" si="7"/>
        <v>16</v>
      </c>
      <c r="T19" s="65">
        <f>VLOOKUP($A19,'Return Data'!$B$7:$R$2843,13,0)</f>
        <v>3.5863</v>
      </c>
      <c r="U19" s="66">
        <f t="shared" si="8"/>
        <v>16</v>
      </c>
      <c r="V19" s="65">
        <f>VLOOKUP($A19,'Return Data'!$B$7:$R$2843,17,0)</f>
        <v>5.5544000000000002</v>
      </c>
      <c r="W19" s="66">
        <f t="shared" si="9"/>
        <v>9</v>
      </c>
      <c r="X19" s="65"/>
      <c r="Y19" s="66"/>
      <c r="Z19" s="65">
        <f>VLOOKUP($A19,'Return Data'!$B$7:$R$2843,16,0)</f>
        <v>6.4543999999999997</v>
      </c>
      <c r="AA19" s="67">
        <f t="shared" si="10"/>
        <v>15</v>
      </c>
    </row>
    <row r="20" spans="1:27" x14ac:dyDescent="0.3">
      <c r="A20" s="63" t="s">
        <v>1526</v>
      </c>
      <c r="B20" s="64">
        <f>VLOOKUP($A20,'Return Data'!$B$7:$R$2843,3,0)</f>
        <v>44365</v>
      </c>
      <c r="C20" s="65">
        <f>VLOOKUP($A20,'Return Data'!$B$7:$R$2843,4,0)</f>
        <v>2143.7950999999998</v>
      </c>
      <c r="D20" s="65">
        <f>VLOOKUP($A20,'Return Data'!$B$7:$R$2843,5,0)</f>
        <v>3.5554000000000001</v>
      </c>
      <c r="E20" s="66">
        <f t="shared" si="0"/>
        <v>15</v>
      </c>
      <c r="F20" s="65">
        <f>VLOOKUP($A20,'Return Data'!$B$7:$R$2843,6,0)</f>
        <v>-0.21909999999999999</v>
      </c>
      <c r="G20" s="66">
        <f t="shared" si="1"/>
        <v>18</v>
      </c>
      <c r="H20" s="65">
        <f>VLOOKUP($A20,'Return Data'!$B$7:$R$2843,7,0)</f>
        <v>1.1128</v>
      </c>
      <c r="I20" s="66">
        <f t="shared" si="2"/>
        <v>19</v>
      </c>
      <c r="J20" s="65">
        <f>VLOOKUP($A20,'Return Data'!$B$7:$R$2843,8,0)</f>
        <v>2.3931</v>
      </c>
      <c r="K20" s="66">
        <f t="shared" si="3"/>
        <v>24</v>
      </c>
      <c r="L20" s="65">
        <f>VLOOKUP($A20,'Return Data'!$B$7:$R$2843,9,0)</f>
        <v>2.5175000000000001</v>
      </c>
      <c r="M20" s="66">
        <f t="shared" si="4"/>
        <v>21</v>
      </c>
      <c r="N20" s="65">
        <f>VLOOKUP($A20,'Return Data'!$B$7:$R$2843,10,0)</f>
        <v>3.3969999999999998</v>
      </c>
      <c r="O20" s="66">
        <f t="shared" si="5"/>
        <v>18</v>
      </c>
      <c r="P20" s="65">
        <f>VLOOKUP($A20,'Return Data'!$B$7:$R$2843,11,0)</f>
        <v>2.9958999999999998</v>
      </c>
      <c r="Q20" s="66">
        <f t="shared" si="6"/>
        <v>20</v>
      </c>
      <c r="R20" s="65">
        <f>VLOOKUP($A20,'Return Data'!$B$7:$R$2843,12,0)</f>
        <v>3.1751</v>
      </c>
      <c r="S20" s="66">
        <f t="shared" si="7"/>
        <v>21</v>
      </c>
      <c r="T20" s="65">
        <f>VLOOKUP($A20,'Return Data'!$B$7:$R$2843,13,0)</f>
        <v>3.3342999999999998</v>
      </c>
      <c r="U20" s="66">
        <f t="shared" si="8"/>
        <v>21</v>
      </c>
      <c r="V20" s="65">
        <f>VLOOKUP($A20,'Return Data'!$B$7:$R$2843,17,0)</f>
        <v>5.1425000000000001</v>
      </c>
      <c r="W20" s="66">
        <f t="shared" si="9"/>
        <v>14</v>
      </c>
      <c r="X20" s="65">
        <f>VLOOKUP($A20,'Return Data'!$B$7:$R$2843,14,0)</f>
        <v>6.0650000000000004</v>
      </c>
      <c r="Y20" s="66">
        <f t="shared" si="11"/>
        <v>8</v>
      </c>
      <c r="Z20" s="65">
        <f>VLOOKUP($A20,'Return Data'!$B$7:$R$2843,16,0)</f>
        <v>7.5522999999999998</v>
      </c>
      <c r="AA20" s="67">
        <f t="shared" si="10"/>
        <v>5</v>
      </c>
    </row>
    <row r="21" spans="1:27" x14ac:dyDescent="0.3">
      <c r="A21" s="63" t="s">
        <v>1530</v>
      </c>
      <c r="B21" s="64">
        <f>VLOOKUP($A21,'Return Data'!$B$7:$R$2843,3,0)</f>
        <v>44365</v>
      </c>
      <c r="C21" s="65">
        <f>VLOOKUP($A21,'Return Data'!$B$7:$R$2843,4,0)</f>
        <v>33.960700000000003</v>
      </c>
      <c r="D21" s="65">
        <f>VLOOKUP($A21,'Return Data'!$B$7:$R$2843,5,0)</f>
        <v>3.2246000000000001</v>
      </c>
      <c r="E21" s="66">
        <f t="shared" si="0"/>
        <v>20</v>
      </c>
      <c r="F21" s="65">
        <f>VLOOKUP($A21,'Return Data'!$B$7:$R$2843,6,0)</f>
        <v>-0.93140000000000001</v>
      </c>
      <c r="G21" s="66">
        <f t="shared" si="1"/>
        <v>24</v>
      </c>
      <c r="H21" s="65">
        <f>VLOOKUP($A21,'Return Data'!$B$7:$R$2843,7,0)</f>
        <v>0.78320000000000001</v>
      </c>
      <c r="I21" s="66">
        <f t="shared" si="2"/>
        <v>25</v>
      </c>
      <c r="J21" s="65">
        <f>VLOOKUP($A21,'Return Data'!$B$7:$R$2843,8,0)</f>
        <v>2.9127999999999998</v>
      </c>
      <c r="K21" s="66">
        <f t="shared" si="3"/>
        <v>11</v>
      </c>
      <c r="L21" s="65">
        <f>VLOOKUP($A21,'Return Data'!$B$7:$R$2843,9,0)</f>
        <v>2.8881000000000001</v>
      </c>
      <c r="M21" s="66">
        <f t="shared" si="4"/>
        <v>15</v>
      </c>
      <c r="N21" s="65">
        <f>VLOOKUP($A21,'Return Data'!$B$7:$R$2843,10,0)</f>
        <v>3.6132</v>
      </c>
      <c r="O21" s="66">
        <f t="shared" si="5"/>
        <v>11</v>
      </c>
      <c r="P21" s="65">
        <f>VLOOKUP($A21,'Return Data'!$B$7:$R$2843,11,0)</f>
        <v>3.1166999999999998</v>
      </c>
      <c r="Q21" s="66">
        <f t="shared" si="6"/>
        <v>17</v>
      </c>
      <c r="R21" s="65">
        <f>VLOOKUP($A21,'Return Data'!$B$7:$R$2843,12,0)</f>
        <v>3.5089000000000001</v>
      </c>
      <c r="S21" s="66">
        <f t="shared" si="7"/>
        <v>15</v>
      </c>
      <c r="T21" s="65">
        <f>VLOOKUP($A21,'Return Data'!$B$7:$R$2843,13,0)</f>
        <v>3.8582000000000001</v>
      </c>
      <c r="U21" s="66">
        <f t="shared" si="8"/>
        <v>10</v>
      </c>
      <c r="V21" s="65">
        <f>VLOOKUP($A21,'Return Data'!$B$7:$R$2843,17,0)</f>
        <v>5.5857000000000001</v>
      </c>
      <c r="W21" s="66">
        <f t="shared" si="9"/>
        <v>8</v>
      </c>
      <c r="X21" s="65">
        <f>VLOOKUP($A21,'Return Data'!$B$7:$R$2843,14,0)</f>
        <v>6.4255000000000004</v>
      </c>
      <c r="Y21" s="66">
        <f t="shared" si="11"/>
        <v>6</v>
      </c>
      <c r="Z21" s="65">
        <f>VLOOKUP($A21,'Return Data'!$B$7:$R$2843,16,0)</f>
        <v>7.5221</v>
      </c>
      <c r="AA21" s="67">
        <f t="shared" si="10"/>
        <v>6</v>
      </c>
    </row>
    <row r="22" spans="1:27" x14ac:dyDescent="0.3">
      <c r="A22" s="63" t="s">
        <v>1532</v>
      </c>
      <c r="B22" s="64">
        <f>VLOOKUP($A22,'Return Data'!$B$7:$R$2843,3,0)</f>
        <v>44365</v>
      </c>
      <c r="C22" s="65">
        <f>VLOOKUP($A22,'Return Data'!$B$7:$R$2843,4,0)</f>
        <v>34.4651</v>
      </c>
      <c r="D22" s="65">
        <f>VLOOKUP($A22,'Return Data'!$B$7:$R$2843,5,0)</f>
        <v>2.6478000000000002</v>
      </c>
      <c r="E22" s="66">
        <f t="shared" si="0"/>
        <v>25</v>
      </c>
      <c r="F22" s="65">
        <f>VLOOKUP($A22,'Return Data'!$B$7:$R$2843,6,0)</f>
        <v>0.10589999999999999</v>
      </c>
      <c r="G22" s="66">
        <f t="shared" si="1"/>
        <v>17</v>
      </c>
      <c r="H22" s="65">
        <f>VLOOKUP($A22,'Return Data'!$B$7:$R$2843,7,0)</f>
        <v>1.4831000000000001</v>
      </c>
      <c r="I22" s="66">
        <f t="shared" si="2"/>
        <v>15</v>
      </c>
      <c r="J22" s="65">
        <f>VLOOKUP($A22,'Return Data'!$B$7:$R$2843,8,0)</f>
        <v>2.8246000000000002</v>
      </c>
      <c r="K22" s="66">
        <f t="shared" si="3"/>
        <v>15</v>
      </c>
      <c r="L22" s="65">
        <f>VLOOKUP($A22,'Return Data'!$B$7:$R$2843,9,0)</f>
        <v>2.887</v>
      </c>
      <c r="M22" s="66">
        <f t="shared" si="4"/>
        <v>16</v>
      </c>
      <c r="N22" s="65">
        <f>VLOOKUP($A22,'Return Data'!$B$7:$R$2843,10,0)</f>
        <v>3.5482</v>
      </c>
      <c r="O22" s="66">
        <f t="shared" si="5"/>
        <v>15</v>
      </c>
      <c r="P22" s="65">
        <f>VLOOKUP($A22,'Return Data'!$B$7:$R$2843,11,0)</f>
        <v>3.2679</v>
      </c>
      <c r="Q22" s="66">
        <f t="shared" si="6"/>
        <v>14</v>
      </c>
      <c r="R22" s="65">
        <f>VLOOKUP($A22,'Return Data'!$B$7:$R$2843,12,0)</f>
        <v>3.4039999999999999</v>
      </c>
      <c r="S22" s="66">
        <f t="shared" si="7"/>
        <v>17</v>
      </c>
      <c r="T22" s="65">
        <f>VLOOKUP($A22,'Return Data'!$B$7:$R$2843,13,0)</f>
        <v>3.5034999999999998</v>
      </c>
      <c r="U22" s="66">
        <f t="shared" si="8"/>
        <v>17</v>
      </c>
      <c r="V22" s="65">
        <f>VLOOKUP($A22,'Return Data'!$B$7:$R$2843,17,0)</f>
        <v>5.415</v>
      </c>
      <c r="W22" s="66">
        <f t="shared" si="9"/>
        <v>10</v>
      </c>
      <c r="X22" s="65">
        <f>VLOOKUP($A22,'Return Data'!$B$7:$R$2843,14,0)</f>
        <v>6.2558999999999996</v>
      </c>
      <c r="Y22" s="66">
        <f t="shared" si="11"/>
        <v>7</v>
      </c>
      <c r="Z22" s="65">
        <f>VLOOKUP($A22,'Return Data'!$B$7:$R$2843,16,0)</f>
        <v>3.8386999999999998</v>
      </c>
      <c r="AA22" s="67">
        <f t="shared" si="10"/>
        <v>27</v>
      </c>
    </row>
    <row r="23" spans="1:27" x14ac:dyDescent="0.3">
      <c r="A23" s="63" t="s">
        <v>1535</v>
      </c>
      <c r="B23" s="64">
        <f>VLOOKUP($A23,'Return Data'!$B$7:$R$2843,3,0)</f>
        <v>44365</v>
      </c>
      <c r="C23" s="65">
        <f>VLOOKUP($A23,'Return Data'!$B$7:$R$2843,4,0)</f>
        <v>1063.1552999999999</v>
      </c>
      <c r="D23" s="65">
        <f>VLOOKUP($A23,'Return Data'!$B$7:$R$2843,5,0)</f>
        <v>3.7665999999999999</v>
      </c>
      <c r="E23" s="66">
        <f t="shared" si="0"/>
        <v>12</v>
      </c>
      <c r="F23" s="65">
        <f>VLOOKUP($A23,'Return Data'!$B$7:$R$2843,6,0)</f>
        <v>2.6429999999999998</v>
      </c>
      <c r="G23" s="66">
        <f t="shared" si="1"/>
        <v>2</v>
      </c>
      <c r="H23" s="65">
        <f>VLOOKUP($A23,'Return Data'!$B$7:$R$2843,7,0)</f>
        <v>2.8005</v>
      </c>
      <c r="I23" s="66">
        <f t="shared" si="2"/>
        <v>2</v>
      </c>
      <c r="J23" s="65">
        <f>VLOOKUP($A23,'Return Data'!$B$7:$R$2843,8,0)</f>
        <v>3.0594000000000001</v>
      </c>
      <c r="K23" s="66">
        <f t="shared" si="3"/>
        <v>8</v>
      </c>
      <c r="L23" s="65">
        <f>VLOOKUP($A23,'Return Data'!$B$7:$R$2843,9,0)</f>
        <v>3.0625</v>
      </c>
      <c r="M23" s="66">
        <f t="shared" si="4"/>
        <v>11</v>
      </c>
      <c r="N23" s="65">
        <f>VLOOKUP($A23,'Return Data'!$B$7:$R$2843,10,0)</f>
        <v>3.3043999999999998</v>
      </c>
      <c r="O23" s="66">
        <f t="shared" si="5"/>
        <v>19</v>
      </c>
      <c r="P23" s="65">
        <f>VLOOKUP($A23,'Return Data'!$B$7:$R$2843,11,0)</f>
        <v>3.0901999999999998</v>
      </c>
      <c r="Q23" s="66">
        <f t="shared" si="6"/>
        <v>18</v>
      </c>
      <c r="R23" s="65">
        <f>VLOOKUP($A23,'Return Data'!$B$7:$R$2843,12,0)</f>
        <v>3.2709000000000001</v>
      </c>
      <c r="S23" s="66">
        <f t="shared" si="7"/>
        <v>18</v>
      </c>
      <c r="T23" s="65">
        <f>VLOOKUP($A23,'Return Data'!$B$7:$R$2843,13,0)</f>
        <v>3.4622000000000002</v>
      </c>
      <c r="U23" s="66">
        <f t="shared" si="8"/>
        <v>18</v>
      </c>
      <c r="V23" s="65"/>
      <c r="W23" s="66"/>
      <c r="X23" s="65"/>
      <c r="Y23" s="66"/>
      <c r="Z23" s="65">
        <f>VLOOKUP($A23,'Return Data'!$B$7:$R$2843,16,0)</f>
        <v>4.0067000000000004</v>
      </c>
      <c r="AA23" s="67">
        <f t="shared" si="10"/>
        <v>26</v>
      </c>
    </row>
    <row r="24" spans="1:27" x14ac:dyDescent="0.3">
      <c r="A24" s="63" t="s">
        <v>1537</v>
      </c>
      <c r="B24" s="64">
        <f>VLOOKUP($A24,'Return Data'!$B$7:$R$2843,3,0)</f>
        <v>44365</v>
      </c>
      <c r="C24" s="65">
        <f>VLOOKUP($A24,'Return Data'!$B$7:$R$2843,4,0)</f>
        <v>1088.5834</v>
      </c>
      <c r="D24" s="65">
        <f>VLOOKUP($A24,'Return Data'!$B$7:$R$2843,5,0)</f>
        <v>4.6746999999999996</v>
      </c>
      <c r="E24" s="66">
        <f t="shared" si="0"/>
        <v>4</v>
      </c>
      <c r="F24" s="65">
        <f>VLOOKUP($A24,'Return Data'!$B$7:$R$2843,6,0)</f>
        <v>0.76900000000000002</v>
      </c>
      <c r="G24" s="66">
        <f t="shared" si="1"/>
        <v>9</v>
      </c>
      <c r="H24" s="65">
        <f>VLOOKUP($A24,'Return Data'!$B$7:$R$2843,7,0)</f>
        <v>1.6099000000000001</v>
      </c>
      <c r="I24" s="66">
        <f t="shared" si="2"/>
        <v>11</v>
      </c>
      <c r="J24" s="65">
        <f>VLOOKUP($A24,'Return Data'!$B$7:$R$2843,8,0)</f>
        <v>3.0912999999999999</v>
      </c>
      <c r="K24" s="66">
        <f t="shared" si="3"/>
        <v>7</v>
      </c>
      <c r="L24" s="65">
        <f>VLOOKUP($A24,'Return Data'!$B$7:$R$2843,9,0)</f>
        <v>3.1160000000000001</v>
      </c>
      <c r="M24" s="66">
        <f t="shared" si="4"/>
        <v>9</v>
      </c>
      <c r="N24" s="65">
        <f>VLOOKUP($A24,'Return Data'!$B$7:$R$2843,10,0)</f>
        <v>3.7616999999999998</v>
      </c>
      <c r="O24" s="66">
        <f t="shared" si="5"/>
        <v>8</v>
      </c>
      <c r="P24" s="65">
        <f>VLOOKUP($A24,'Return Data'!$B$7:$R$2843,11,0)</f>
        <v>3.1941999999999999</v>
      </c>
      <c r="Q24" s="66">
        <f t="shared" si="6"/>
        <v>16</v>
      </c>
      <c r="R24" s="65">
        <f>VLOOKUP($A24,'Return Data'!$B$7:$R$2843,12,0)</f>
        <v>3.5106999999999999</v>
      </c>
      <c r="S24" s="66">
        <f t="shared" si="7"/>
        <v>14</v>
      </c>
      <c r="T24" s="65">
        <f>VLOOKUP($A24,'Return Data'!$B$7:$R$2843,13,0)</f>
        <v>3.8323999999999998</v>
      </c>
      <c r="U24" s="66">
        <f t="shared" si="8"/>
        <v>11</v>
      </c>
      <c r="V24" s="65"/>
      <c r="W24" s="66"/>
      <c r="X24" s="65"/>
      <c r="Y24" s="66"/>
      <c r="Z24" s="65">
        <f>VLOOKUP($A24,'Return Data'!$B$7:$R$2843,16,0)</f>
        <v>5.2099000000000002</v>
      </c>
      <c r="AA24" s="67">
        <f t="shared" si="10"/>
        <v>21</v>
      </c>
    </row>
    <row r="25" spans="1:27" x14ac:dyDescent="0.3">
      <c r="A25" s="63" t="s">
        <v>1539</v>
      </c>
      <c r="B25" s="64">
        <f>VLOOKUP($A25,'Return Data'!$B$7:$R$2843,3,0)</f>
        <v>44365</v>
      </c>
      <c r="C25" s="65">
        <f>VLOOKUP($A25,'Return Data'!$B$7:$R$2843,4,0)</f>
        <v>13.603400000000001</v>
      </c>
      <c r="D25" s="65">
        <f>VLOOKUP($A25,'Return Data'!$B$7:$R$2843,5,0)</f>
        <v>2.9517000000000002</v>
      </c>
      <c r="E25" s="66">
        <f t="shared" si="0"/>
        <v>23</v>
      </c>
      <c r="F25" s="65">
        <f>VLOOKUP($A25,'Return Data'!$B$7:$R$2843,6,0)</f>
        <v>-1.1626000000000001</v>
      </c>
      <c r="G25" s="66">
        <f t="shared" si="1"/>
        <v>25</v>
      </c>
      <c r="H25" s="65">
        <f>VLOOKUP($A25,'Return Data'!$B$7:$R$2843,7,0)</f>
        <v>0.84340000000000004</v>
      </c>
      <c r="I25" s="66">
        <f t="shared" si="2"/>
        <v>24</v>
      </c>
      <c r="J25" s="65">
        <f>VLOOKUP($A25,'Return Data'!$B$7:$R$2843,8,0)</f>
        <v>1.7644</v>
      </c>
      <c r="K25" s="66">
        <f t="shared" si="3"/>
        <v>26</v>
      </c>
      <c r="L25" s="65">
        <f>VLOOKUP($A25,'Return Data'!$B$7:$R$2843,9,0)</f>
        <v>2.0375000000000001</v>
      </c>
      <c r="M25" s="66">
        <f t="shared" si="4"/>
        <v>26</v>
      </c>
      <c r="N25" s="65">
        <f>VLOOKUP($A25,'Return Data'!$B$7:$R$2843,10,0)</f>
        <v>2.3351999999999999</v>
      </c>
      <c r="O25" s="66">
        <f t="shared" si="5"/>
        <v>26</v>
      </c>
      <c r="P25" s="65">
        <f>VLOOKUP($A25,'Return Data'!$B$7:$R$2843,11,0)</f>
        <v>2.3129</v>
      </c>
      <c r="Q25" s="66">
        <f t="shared" si="6"/>
        <v>26</v>
      </c>
      <c r="R25" s="65">
        <f>VLOOKUP($A25,'Return Data'!$B$7:$R$2843,12,0)</f>
        <v>2.7227999999999999</v>
      </c>
      <c r="S25" s="66">
        <f t="shared" si="7"/>
        <v>24</v>
      </c>
      <c r="T25" s="65">
        <f>VLOOKUP($A25,'Return Data'!$B$7:$R$2843,13,0)</f>
        <v>2.8239000000000001</v>
      </c>
      <c r="U25" s="66">
        <f t="shared" si="8"/>
        <v>26</v>
      </c>
      <c r="V25" s="65">
        <f>VLOOKUP($A25,'Return Data'!$B$7:$R$2843,17,0)</f>
        <v>4.2464000000000004</v>
      </c>
      <c r="W25" s="66">
        <f t="shared" si="9"/>
        <v>19</v>
      </c>
      <c r="X25" s="65">
        <f>VLOOKUP($A25,'Return Data'!$B$7:$R$2843,14,0)</f>
        <v>4.1399999999999999E-2</v>
      </c>
      <c r="Y25" s="66">
        <f t="shared" si="11"/>
        <v>17</v>
      </c>
      <c r="Z25" s="65">
        <f>VLOOKUP($A25,'Return Data'!$B$7:$R$2843,16,0)</f>
        <v>4.0313999999999997</v>
      </c>
      <c r="AA25" s="67">
        <f t="shared" si="10"/>
        <v>25</v>
      </c>
    </row>
    <row r="26" spans="1:27" x14ac:dyDescent="0.3">
      <c r="A26" s="63" t="s">
        <v>2030</v>
      </c>
      <c r="B26" s="64">
        <f>VLOOKUP($A26,'Return Data'!$B$7:$R$2843,3,0)</f>
        <v>44365</v>
      </c>
      <c r="C26" s="65">
        <f>VLOOKUP($A26,'Return Data'!$B$7:$R$2843,4,0)</f>
        <v>2202.6235999999999</v>
      </c>
      <c r="D26" s="65">
        <f>VLOOKUP($A26,'Return Data'!$B$7:$R$2843,5,0)</f>
        <v>2.4178999999999999</v>
      </c>
      <c r="E26" s="66">
        <f t="shared" si="0"/>
        <v>27</v>
      </c>
      <c r="F26" s="65">
        <f>VLOOKUP($A26,'Return Data'!$B$7:$R$2843,6,0)</f>
        <v>-1.7552000000000001</v>
      </c>
      <c r="G26" s="66">
        <f t="shared" si="1"/>
        <v>27</v>
      </c>
      <c r="H26" s="65">
        <f>VLOOKUP($A26,'Return Data'!$B$7:$R$2843,7,0)</f>
        <v>-0.34539999999999998</v>
      </c>
      <c r="I26" s="66">
        <f t="shared" si="2"/>
        <v>27</v>
      </c>
      <c r="J26" s="65">
        <f>VLOOKUP($A26,'Return Data'!$B$7:$R$2843,8,0)</f>
        <v>1.0987</v>
      </c>
      <c r="K26" s="66">
        <f t="shared" si="3"/>
        <v>27</v>
      </c>
      <c r="L26" s="65">
        <f>VLOOKUP($A26,'Return Data'!$B$7:$R$2843,9,0)</f>
        <v>1.5421</v>
      </c>
      <c r="M26" s="66">
        <f t="shared" si="4"/>
        <v>27</v>
      </c>
      <c r="N26" s="65">
        <f>VLOOKUP($A26,'Return Data'!$B$7:$R$2843,10,0)</f>
        <v>2.0708000000000002</v>
      </c>
      <c r="O26" s="66">
        <f t="shared" si="5"/>
        <v>27</v>
      </c>
      <c r="P26" s="65">
        <f>VLOOKUP($A26,'Return Data'!$B$7:$R$2843,11,0)</f>
        <v>1.736</v>
      </c>
      <c r="Q26" s="66">
        <f t="shared" si="6"/>
        <v>27</v>
      </c>
      <c r="R26" s="65">
        <f>VLOOKUP($A26,'Return Data'!$B$7:$R$2843,12,0)</f>
        <v>1.8993</v>
      </c>
      <c r="S26" s="66">
        <f t="shared" si="7"/>
        <v>27</v>
      </c>
      <c r="T26" s="65">
        <f>VLOOKUP($A26,'Return Data'!$B$7:$R$2843,13,0)</f>
        <v>2.1312000000000002</v>
      </c>
      <c r="U26" s="66">
        <f t="shared" si="8"/>
        <v>27</v>
      </c>
      <c r="V26" s="65">
        <f>VLOOKUP($A26,'Return Data'!$B$7:$R$2843,17,0)</f>
        <v>3.8195000000000001</v>
      </c>
      <c r="W26" s="66">
        <f t="shared" si="9"/>
        <v>21</v>
      </c>
      <c r="X26" s="65">
        <f>VLOOKUP($A26,'Return Data'!$B$7:$R$2843,14,0)</f>
        <v>4.9104000000000001</v>
      </c>
      <c r="Y26" s="66">
        <f t="shared" si="11"/>
        <v>13</v>
      </c>
      <c r="Z26" s="65">
        <f>VLOOKUP($A26,'Return Data'!$B$7:$R$2843,16,0)</f>
        <v>7.2153999999999998</v>
      </c>
      <c r="AA26" s="67">
        <f t="shared" si="10"/>
        <v>11</v>
      </c>
    </row>
    <row r="27" spans="1:27" x14ac:dyDescent="0.3">
      <c r="A27" s="63" t="s">
        <v>1540</v>
      </c>
      <c r="B27" s="64">
        <f>VLOOKUP($A27,'Return Data'!$B$7:$R$2843,3,0)</f>
        <v>44365</v>
      </c>
      <c r="C27" s="65">
        <f>VLOOKUP($A27,'Return Data'!$B$7:$R$2843,4,0)</f>
        <v>3106.0383000000002</v>
      </c>
      <c r="D27" s="65">
        <f>VLOOKUP($A27,'Return Data'!$B$7:$R$2843,5,0)</f>
        <v>4.1944999999999997</v>
      </c>
      <c r="E27" s="66">
        <f t="shared" si="0"/>
        <v>9</v>
      </c>
      <c r="F27" s="65">
        <f>VLOOKUP($A27,'Return Data'!$B$7:$R$2843,6,0)</f>
        <v>0.77370000000000005</v>
      </c>
      <c r="G27" s="66">
        <f t="shared" si="1"/>
        <v>8</v>
      </c>
      <c r="H27" s="65">
        <f>VLOOKUP($A27,'Return Data'!$B$7:$R$2843,7,0)</f>
        <v>1.8979999999999999</v>
      </c>
      <c r="I27" s="66">
        <f t="shared" si="2"/>
        <v>7</v>
      </c>
      <c r="J27" s="65">
        <f>VLOOKUP($A27,'Return Data'!$B$7:$R$2843,8,0)</f>
        <v>30.901900000000001</v>
      </c>
      <c r="K27" s="66">
        <f t="shared" si="3"/>
        <v>1</v>
      </c>
      <c r="L27" s="65">
        <f>VLOOKUP($A27,'Return Data'!$B$7:$R$2843,9,0)</f>
        <v>16.313199999999998</v>
      </c>
      <c r="M27" s="66">
        <f t="shared" si="4"/>
        <v>1</v>
      </c>
      <c r="N27" s="65">
        <f>VLOOKUP($A27,'Return Data'!$B$7:$R$2843,10,0)</f>
        <v>9.3215000000000003</v>
      </c>
      <c r="O27" s="66">
        <f t="shared" si="5"/>
        <v>1</v>
      </c>
      <c r="P27" s="65">
        <f>VLOOKUP($A27,'Return Data'!$B$7:$R$2843,11,0)</f>
        <v>6.6536999999999997</v>
      </c>
      <c r="Q27" s="66">
        <f t="shared" si="6"/>
        <v>2</v>
      </c>
      <c r="R27" s="65">
        <f>VLOOKUP($A27,'Return Data'!$B$7:$R$2843,12,0)</f>
        <v>6.6992000000000003</v>
      </c>
      <c r="S27" s="66">
        <f t="shared" si="7"/>
        <v>2</v>
      </c>
      <c r="T27" s="65">
        <f>VLOOKUP($A27,'Return Data'!$B$7:$R$2843,13,0)</f>
        <v>5.8785999999999996</v>
      </c>
      <c r="U27" s="66">
        <f t="shared" si="8"/>
        <v>2</v>
      </c>
      <c r="V27" s="65">
        <f>VLOOKUP($A27,'Return Data'!$B$7:$R$2843,17,0)</f>
        <v>3.5802999999999998</v>
      </c>
      <c r="W27" s="66">
        <f t="shared" si="9"/>
        <v>22</v>
      </c>
      <c r="X27" s="65">
        <f>VLOOKUP($A27,'Return Data'!$B$7:$R$2843,14,0)</f>
        <v>4.3662000000000001</v>
      </c>
      <c r="Y27" s="66">
        <f t="shared" si="11"/>
        <v>15</v>
      </c>
      <c r="Z27" s="65">
        <f>VLOOKUP($A27,'Return Data'!$B$7:$R$2843,16,0)</f>
        <v>5.97</v>
      </c>
      <c r="AA27" s="67">
        <f t="shared" si="10"/>
        <v>19</v>
      </c>
    </row>
    <row r="28" spans="1:27" x14ac:dyDescent="0.3">
      <c r="A28" s="63" t="s">
        <v>1544</v>
      </c>
      <c r="B28" s="64">
        <f>VLOOKUP($A28,'Return Data'!$B$7:$R$2843,3,0)</f>
        <v>44365</v>
      </c>
      <c r="C28" s="65">
        <f>VLOOKUP($A28,'Return Data'!$B$7:$R$2843,4,0)</f>
        <v>27.250599999999999</v>
      </c>
      <c r="D28" s="65">
        <f>VLOOKUP($A28,'Return Data'!$B$7:$R$2843,5,0)</f>
        <v>2.9470000000000001</v>
      </c>
      <c r="E28" s="66">
        <f t="shared" si="0"/>
        <v>24</v>
      </c>
      <c r="F28" s="65">
        <f>VLOOKUP($A28,'Return Data'!$B$7:$R$2843,6,0)</f>
        <v>0.44650000000000001</v>
      </c>
      <c r="G28" s="66">
        <f t="shared" si="1"/>
        <v>12</v>
      </c>
      <c r="H28" s="65">
        <f>VLOOKUP($A28,'Return Data'!$B$7:$R$2843,7,0)</f>
        <v>1.4355</v>
      </c>
      <c r="I28" s="66">
        <f t="shared" si="2"/>
        <v>16</v>
      </c>
      <c r="J28" s="65">
        <f>VLOOKUP($A28,'Return Data'!$B$7:$R$2843,8,0)</f>
        <v>2.7774999999999999</v>
      </c>
      <c r="K28" s="66">
        <f t="shared" si="3"/>
        <v>16</v>
      </c>
      <c r="L28" s="65">
        <f>VLOOKUP($A28,'Return Data'!$B$7:$R$2843,9,0)</f>
        <v>3.1930000000000001</v>
      </c>
      <c r="M28" s="66">
        <f t="shared" si="4"/>
        <v>7</v>
      </c>
      <c r="N28" s="65">
        <f>VLOOKUP($A28,'Return Data'!$B$7:$R$2843,10,0)</f>
        <v>3.5874000000000001</v>
      </c>
      <c r="O28" s="66">
        <f t="shared" si="5"/>
        <v>14</v>
      </c>
      <c r="P28" s="65">
        <f>VLOOKUP($A28,'Return Data'!$B$7:$R$2843,11,0)</f>
        <v>3.2730999999999999</v>
      </c>
      <c r="Q28" s="66">
        <f t="shared" si="6"/>
        <v>13</v>
      </c>
      <c r="R28" s="65">
        <f>VLOOKUP($A28,'Return Data'!$B$7:$R$2843,12,0)</f>
        <v>3.5865</v>
      </c>
      <c r="S28" s="66">
        <f t="shared" si="7"/>
        <v>11</v>
      </c>
      <c r="T28" s="65">
        <f>VLOOKUP($A28,'Return Data'!$B$7:$R$2843,13,0)</f>
        <v>3.7719</v>
      </c>
      <c r="U28" s="66">
        <f t="shared" si="8"/>
        <v>14</v>
      </c>
      <c r="V28" s="65">
        <f>VLOOKUP($A28,'Return Data'!$B$7:$R$2843,17,0)</f>
        <v>8.1662999999999997</v>
      </c>
      <c r="W28" s="66">
        <f t="shared" si="9"/>
        <v>2</v>
      </c>
      <c r="X28" s="65">
        <f>VLOOKUP($A28,'Return Data'!$B$7:$R$2843,14,0)</f>
        <v>8.4421999999999997</v>
      </c>
      <c r="Y28" s="66">
        <f t="shared" si="11"/>
        <v>1</v>
      </c>
      <c r="Z28" s="65">
        <f>VLOOKUP($A28,'Return Data'!$B$7:$R$2843,16,0)</f>
        <v>8.0395000000000003</v>
      </c>
      <c r="AA28" s="67">
        <f t="shared" si="10"/>
        <v>2</v>
      </c>
    </row>
    <row r="29" spans="1:27" x14ac:dyDescent="0.3">
      <c r="A29" s="63" t="s">
        <v>1546</v>
      </c>
      <c r="B29" s="64">
        <f>VLOOKUP($A29,'Return Data'!$B$7:$R$2843,3,0)</f>
        <v>44365</v>
      </c>
      <c r="C29" s="65">
        <f>VLOOKUP($A29,'Return Data'!$B$7:$R$2843,4,0)</f>
        <v>2189.2981</v>
      </c>
      <c r="D29" s="65">
        <f>VLOOKUP($A29,'Return Data'!$B$7:$R$2843,5,0)</f>
        <v>3.2195999999999998</v>
      </c>
      <c r="E29" s="66">
        <f t="shared" si="0"/>
        <v>21</v>
      </c>
      <c r="F29" s="65">
        <f>VLOOKUP($A29,'Return Data'!$B$7:$R$2843,6,0)</f>
        <v>0.9698</v>
      </c>
      <c r="G29" s="66">
        <f t="shared" si="1"/>
        <v>6</v>
      </c>
      <c r="H29" s="65">
        <f>VLOOKUP($A29,'Return Data'!$B$7:$R$2843,7,0)</f>
        <v>1.8052999999999999</v>
      </c>
      <c r="I29" s="66">
        <f t="shared" si="2"/>
        <v>8</v>
      </c>
      <c r="J29" s="65">
        <f>VLOOKUP($A29,'Return Data'!$B$7:$R$2843,8,0)</f>
        <v>2.5661999999999998</v>
      </c>
      <c r="K29" s="66">
        <f t="shared" si="3"/>
        <v>19</v>
      </c>
      <c r="L29" s="65">
        <f>VLOOKUP($A29,'Return Data'!$B$7:$R$2843,9,0)</f>
        <v>2.5714999999999999</v>
      </c>
      <c r="M29" s="66">
        <f t="shared" si="4"/>
        <v>20</v>
      </c>
      <c r="N29" s="65">
        <f>VLOOKUP($A29,'Return Data'!$B$7:$R$2843,10,0)</f>
        <v>3.0539000000000001</v>
      </c>
      <c r="O29" s="66">
        <f t="shared" si="5"/>
        <v>22</v>
      </c>
      <c r="P29" s="65">
        <f>VLOOKUP($A29,'Return Data'!$B$7:$R$2843,11,0)</f>
        <v>2.6823999999999999</v>
      </c>
      <c r="Q29" s="66">
        <f t="shared" si="6"/>
        <v>23</v>
      </c>
      <c r="R29" s="65">
        <f>VLOOKUP($A29,'Return Data'!$B$7:$R$2843,12,0)</f>
        <v>2.7938000000000001</v>
      </c>
      <c r="S29" s="66">
        <f t="shared" si="7"/>
        <v>23</v>
      </c>
      <c r="T29" s="65">
        <f>VLOOKUP($A29,'Return Data'!$B$7:$R$2843,13,0)</f>
        <v>2.8755999999999999</v>
      </c>
      <c r="U29" s="66">
        <f t="shared" si="8"/>
        <v>24</v>
      </c>
      <c r="V29" s="65">
        <f>VLOOKUP($A29,'Return Data'!$B$7:$R$2843,17,0)</f>
        <v>4.1936999999999998</v>
      </c>
      <c r="W29" s="66">
        <f t="shared" si="9"/>
        <v>20</v>
      </c>
      <c r="X29" s="65">
        <f>VLOOKUP($A29,'Return Data'!$B$7:$R$2843,14,0)</f>
        <v>3.2452999999999999</v>
      </c>
      <c r="Y29" s="66">
        <f t="shared" si="11"/>
        <v>16</v>
      </c>
      <c r="Z29" s="65">
        <f>VLOOKUP($A29,'Return Data'!$B$7:$R$2843,16,0)</f>
        <v>5.9842000000000004</v>
      </c>
      <c r="AA29" s="67">
        <f t="shared" si="10"/>
        <v>18</v>
      </c>
    </row>
    <row r="30" spans="1:27" x14ac:dyDescent="0.3">
      <c r="A30" s="63" t="s">
        <v>1549</v>
      </c>
      <c r="B30" s="64">
        <f>VLOOKUP($A30,'Return Data'!$B$7:$R$2843,3,0)</f>
        <v>44365</v>
      </c>
      <c r="C30" s="65">
        <f>VLOOKUP($A30,'Return Data'!$B$7:$R$2843,4,0)</f>
        <v>4710.6079</v>
      </c>
      <c r="D30" s="65">
        <f>VLOOKUP($A30,'Return Data'!$B$7:$R$2843,5,0)</f>
        <v>4.0072000000000001</v>
      </c>
      <c r="E30" s="66">
        <f t="shared" si="0"/>
        <v>10</v>
      </c>
      <c r="F30" s="65">
        <f>VLOOKUP($A30,'Return Data'!$B$7:$R$2843,6,0)</f>
        <v>0.8155</v>
      </c>
      <c r="G30" s="66">
        <f t="shared" si="1"/>
        <v>7</v>
      </c>
      <c r="H30" s="65">
        <f>VLOOKUP($A30,'Return Data'!$B$7:$R$2843,7,0)</f>
        <v>2.0169999999999999</v>
      </c>
      <c r="I30" s="66">
        <f t="shared" si="2"/>
        <v>6</v>
      </c>
      <c r="J30" s="65">
        <f>VLOOKUP($A30,'Return Data'!$B$7:$R$2843,8,0)</f>
        <v>3.1214</v>
      </c>
      <c r="K30" s="66">
        <f t="shared" si="3"/>
        <v>6</v>
      </c>
      <c r="L30" s="65">
        <f>VLOOKUP($A30,'Return Data'!$B$7:$R$2843,9,0)</f>
        <v>2.9939</v>
      </c>
      <c r="M30" s="66">
        <f t="shared" si="4"/>
        <v>12</v>
      </c>
      <c r="N30" s="65">
        <f>VLOOKUP($A30,'Return Data'!$B$7:$R$2843,10,0)</f>
        <v>3.6448</v>
      </c>
      <c r="O30" s="66">
        <f t="shared" si="5"/>
        <v>10</v>
      </c>
      <c r="P30" s="65">
        <f>VLOOKUP($A30,'Return Data'!$B$7:$R$2843,11,0)</f>
        <v>3.3008999999999999</v>
      </c>
      <c r="Q30" s="66">
        <f t="shared" si="6"/>
        <v>12</v>
      </c>
      <c r="R30" s="65">
        <f>VLOOKUP($A30,'Return Data'!$B$7:$R$2843,12,0)</f>
        <v>3.6061999999999999</v>
      </c>
      <c r="S30" s="66">
        <f t="shared" si="7"/>
        <v>10</v>
      </c>
      <c r="T30" s="65">
        <f>VLOOKUP($A30,'Return Data'!$B$7:$R$2843,13,0)</f>
        <v>3.9283000000000001</v>
      </c>
      <c r="U30" s="66">
        <f t="shared" si="8"/>
        <v>9</v>
      </c>
      <c r="V30" s="65">
        <f>VLOOKUP($A30,'Return Data'!$B$7:$R$2843,17,0)</f>
        <v>5.7308000000000003</v>
      </c>
      <c r="W30" s="66">
        <f t="shared" si="9"/>
        <v>7</v>
      </c>
      <c r="X30" s="65">
        <f>VLOOKUP($A30,'Return Data'!$B$7:$R$2843,14,0)</f>
        <v>6.593</v>
      </c>
      <c r="Y30" s="66">
        <f t="shared" si="11"/>
        <v>5</v>
      </c>
      <c r="Z30" s="65">
        <f>VLOOKUP($A30,'Return Data'!$B$7:$R$2843,16,0)</f>
        <v>7.2649999999999997</v>
      </c>
      <c r="AA30" s="67">
        <f t="shared" si="10"/>
        <v>9</v>
      </c>
    </row>
    <row r="31" spans="1:27" x14ac:dyDescent="0.3">
      <c r="A31" s="63" t="s">
        <v>1551</v>
      </c>
      <c r="B31" s="64">
        <f>VLOOKUP($A31,'Return Data'!$B$7:$R$2843,3,0)</f>
        <v>44365</v>
      </c>
      <c r="C31" s="65">
        <f>VLOOKUP($A31,'Return Data'!$B$7:$R$2843,4,0)</f>
        <v>10.903600000000001</v>
      </c>
      <c r="D31" s="65">
        <f>VLOOKUP($A31,'Return Data'!$B$7:$R$2843,5,0)</f>
        <v>3.3477999999999999</v>
      </c>
      <c r="E31" s="66">
        <f t="shared" si="0"/>
        <v>19</v>
      </c>
      <c r="F31" s="65">
        <f>VLOOKUP($A31,'Return Data'!$B$7:$R$2843,6,0)</f>
        <v>-0.22320000000000001</v>
      </c>
      <c r="G31" s="66">
        <f t="shared" si="1"/>
        <v>19</v>
      </c>
      <c r="H31" s="65">
        <f>VLOOKUP($A31,'Return Data'!$B$7:$R$2843,7,0)</f>
        <v>0.8609</v>
      </c>
      <c r="I31" s="66">
        <f t="shared" si="2"/>
        <v>23</v>
      </c>
      <c r="J31" s="65">
        <f>VLOOKUP($A31,'Return Data'!$B$7:$R$2843,8,0)</f>
        <v>2.1297999999999999</v>
      </c>
      <c r="K31" s="66">
        <f t="shared" si="3"/>
        <v>25</v>
      </c>
      <c r="L31" s="65">
        <f>VLOOKUP($A31,'Return Data'!$B$7:$R$2843,9,0)</f>
        <v>2.1311</v>
      </c>
      <c r="M31" s="66">
        <f t="shared" si="4"/>
        <v>25</v>
      </c>
      <c r="N31" s="65">
        <f>VLOOKUP($A31,'Return Data'!$B$7:$R$2843,10,0)</f>
        <v>2.7663000000000002</v>
      </c>
      <c r="O31" s="66">
        <f t="shared" si="5"/>
        <v>24</v>
      </c>
      <c r="P31" s="65">
        <f>VLOOKUP($A31,'Return Data'!$B$7:$R$2843,11,0)</f>
        <v>2.3144999999999998</v>
      </c>
      <c r="Q31" s="66">
        <f t="shared" si="6"/>
        <v>25</v>
      </c>
      <c r="R31" s="65">
        <f>VLOOKUP($A31,'Return Data'!$B$7:$R$2843,12,0)</f>
        <v>2.5579999999999998</v>
      </c>
      <c r="S31" s="66">
        <f t="shared" si="7"/>
        <v>26</v>
      </c>
      <c r="T31" s="65">
        <f>VLOOKUP($A31,'Return Data'!$B$7:$R$2843,13,0)</f>
        <v>2.8671000000000002</v>
      </c>
      <c r="U31" s="66">
        <f t="shared" si="8"/>
        <v>25</v>
      </c>
      <c r="V31" s="65"/>
      <c r="W31" s="66"/>
      <c r="X31" s="65"/>
      <c r="Y31" s="66"/>
      <c r="Z31" s="65">
        <f>VLOOKUP($A31,'Return Data'!$B$7:$R$2843,16,0)</f>
        <v>4.4515000000000002</v>
      </c>
      <c r="AA31" s="67">
        <f t="shared" si="10"/>
        <v>23</v>
      </c>
    </row>
    <row r="32" spans="1:27" x14ac:dyDescent="0.3">
      <c r="A32" s="63" t="s">
        <v>1553</v>
      </c>
      <c r="B32" s="64">
        <f>VLOOKUP($A32,'Return Data'!$B$7:$R$2843,3,0)</f>
        <v>44365</v>
      </c>
      <c r="C32" s="65">
        <f>VLOOKUP($A32,'Return Data'!$B$7:$R$2843,4,0)</f>
        <v>11.3424</v>
      </c>
      <c r="D32" s="65">
        <f>VLOOKUP($A32,'Return Data'!$B$7:$R$2843,5,0)</f>
        <v>3.8620000000000001</v>
      </c>
      <c r="E32" s="66">
        <f t="shared" si="0"/>
        <v>11</v>
      </c>
      <c r="F32" s="65">
        <f>VLOOKUP($A32,'Return Data'!$B$7:$R$2843,6,0)</f>
        <v>-0.85809999999999997</v>
      </c>
      <c r="G32" s="66">
        <f t="shared" si="1"/>
        <v>23</v>
      </c>
      <c r="H32" s="65">
        <f>VLOOKUP($A32,'Return Data'!$B$7:$R$2843,7,0)</f>
        <v>1.0576000000000001</v>
      </c>
      <c r="I32" s="66">
        <f t="shared" si="2"/>
        <v>21</v>
      </c>
      <c r="J32" s="65">
        <f>VLOOKUP($A32,'Return Data'!$B$7:$R$2843,8,0)</f>
        <v>2.5539000000000001</v>
      </c>
      <c r="K32" s="66">
        <f t="shared" si="3"/>
        <v>20</v>
      </c>
      <c r="L32" s="65">
        <f>VLOOKUP($A32,'Return Data'!$B$7:$R$2843,9,0)</f>
        <v>2.653</v>
      </c>
      <c r="M32" s="66">
        <f t="shared" si="4"/>
        <v>19</v>
      </c>
      <c r="N32" s="65">
        <f>VLOOKUP($A32,'Return Data'!$B$7:$R$2843,10,0)</f>
        <v>3.5005000000000002</v>
      </c>
      <c r="O32" s="66">
        <f t="shared" si="5"/>
        <v>16</v>
      </c>
      <c r="P32" s="65">
        <f>VLOOKUP($A32,'Return Data'!$B$7:$R$2843,11,0)</f>
        <v>2.9805000000000001</v>
      </c>
      <c r="Q32" s="66">
        <f t="shared" si="6"/>
        <v>21</v>
      </c>
      <c r="R32" s="65">
        <f>VLOOKUP($A32,'Return Data'!$B$7:$R$2843,12,0)</f>
        <v>3.2504</v>
      </c>
      <c r="S32" s="66">
        <f t="shared" si="7"/>
        <v>20</v>
      </c>
      <c r="T32" s="65">
        <f>VLOOKUP($A32,'Return Data'!$B$7:$R$2843,13,0)</f>
        <v>3.3984999999999999</v>
      </c>
      <c r="U32" s="66">
        <f t="shared" si="8"/>
        <v>20</v>
      </c>
      <c r="V32" s="65">
        <f>VLOOKUP($A32,'Return Data'!$B$7:$R$2843,17,0)</f>
        <v>4.9455999999999998</v>
      </c>
      <c r="W32" s="66">
        <f t="shared" si="9"/>
        <v>16</v>
      </c>
      <c r="X32" s="65"/>
      <c r="Y32" s="66"/>
      <c r="Z32" s="65">
        <f>VLOOKUP($A32,'Return Data'!$B$7:$R$2843,16,0)</f>
        <v>5.3760000000000003</v>
      </c>
      <c r="AA32" s="67">
        <f t="shared" si="10"/>
        <v>20</v>
      </c>
    </row>
    <row r="33" spans="1:27" x14ac:dyDescent="0.3">
      <c r="A33" s="63" t="s">
        <v>1555</v>
      </c>
      <c r="B33" s="64">
        <f>VLOOKUP($A33,'Return Data'!$B$7:$R$2843,3,0)</f>
        <v>44365</v>
      </c>
      <c r="C33" s="65">
        <f>VLOOKUP($A33,'Return Data'!$B$7:$R$2843,4,0)</f>
        <v>3282.0675999999999</v>
      </c>
      <c r="D33" s="65">
        <f>VLOOKUP($A33,'Return Data'!$B$7:$R$2843,5,0)</f>
        <v>6.4458000000000002</v>
      </c>
      <c r="E33" s="66">
        <f t="shared" si="0"/>
        <v>1</v>
      </c>
      <c r="F33" s="65">
        <f>VLOOKUP($A33,'Return Data'!$B$7:$R$2843,6,0)</f>
        <v>0.50049999999999994</v>
      </c>
      <c r="G33" s="66">
        <f t="shared" si="1"/>
        <v>11</v>
      </c>
      <c r="H33" s="65">
        <f>VLOOKUP($A33,'Return Data'!$B$7:$R$2843,7,0)</f>
        <v>1.5587</v>
      </c>
      <c r="I33" s="66">
        <f t="shared" si="2"/>
        <v>13</v>
      </c>
      <c r="J33" s="65">
        <f>VLOOKUP($A33,'Return Data'!$B$7:$R$2843,8,0)</f>
        <v>2.8801999999999999</v>
      </c>
      <c r="K33" s="66">
        <f t="shared" si="3"/>
        <v>12</v>
      </c>
      <c r="L33" s="65">
        <f>VLOOKUP($A33,'Return Data'!$B$7:$R$2843,9,0)</f>
        <v>3.1606000000000001</v>
      </c>
      <c r="M33" s="66">
        <f t="shared" si="4"/>
        <v>8</v>
      </c>
      <c r="N33" s="65">
        <f>VLOOKUP($A33,'Return Data'!$B$7:$R$2843,10,0)</f>
        <v>3.5992999999999999</v>
      </c>
      <c r="O33" s="66">
        <f t="shared" si="5"/>
        <v>13</v>
      </c>
      <c r="P33" s="65">
        <f>VLOOKUP($A33,'Return Data'!$B$7:$R$2843,11,0)</f>
        <v>3.3748</v>
      </c>
      <c r="Q33" s="66">
        <f t="shared" si="6"/>
        <v>9</v>
      </c>
      <c r="R33" s="65">
        <f>VLOOKUP($A33,'Return Data'!$B$7:$R$2843,12,0)</f>
        <v>3.8420999999999998</v>
      </c>
      <c r="S33" s="66">
        <f t="shared" si="7"/>
        <v>7</v>
      </c>
      <c r="T33" s="65">
        <f>VLOOKUP($A33,'Return Data'!$B$7:$R$2843,13,0)</f>
        <v>4.0273000000000003</v>
      </c>
      <c r="U33" s="66">
        <f t="shared" si="8"/>
        <v>7</v>
      </c>
      <c r="V33" s="65">
        <f>VLOOKUP($A33,'Return Data'!$B$7:$R$2843,17,0)</f>
        <v>5.2187999999999999</v>
      </c>
      <c r="W33" s="66">
        <f t="shared" si="9"/>
        <v>13</v>
      </c>
      <c r="X33" s="65">
        <f>VLOOKUP($A33,'Return Data'!$B$7:$R$2843,14,0)</f>
        <v>4.6778000000000004</v>
      </c>
      <c r="Y33" s="66">
        <f t="shared" si="11"/>
        <v>14</v>
      </c>
      <c r="Z33" s="65">
        <f>VLOOKUP($A33,'Return Data'!$B$7:$R$2843,16,0)</f>
        <v>6.8982000000000001</v>
      </c>
      <c r="AA33" s="67">
        <f t="shared" si="10"/>
        <v>13</v>
      </c>
    </row>
    <row r="34" spans="1:27" x14ac:dyDescent="0.3">
      <c r="A34" s="63" t="s">
        <v>1557</v>
      </c>
      <c r="B34" s="64">
        <f>VLOOKUP($A34,'Return Data'!$B$7:$R$2843,3,0)</f>
        <v>44367</v>
      </c>
      <c r="C34" s="65">
        <f>VLOOKUP($A34,'Return Data'!$B$7:$R$2843,4,0)</f>
        <v>1091.2760000000001</v>
      </c>
      <c r="D34" s="65">
        <f>VLOOKUP($A34,'Return Data'!$B$7:$R$2843,5,0)</f>
        <v>2.4653999999999998</v>
      </c>
      <c r="E34" s="66">
        <f t="shared" si="0"/>
        <v>26</v>
      </c>
      <c r="F34" s="65">
        <f>VLOOKUP($A34,'Return Data'!$B$7:$R$2843,6,0)</f>
        <v>2.4689000000000001</v>
      </c>
      <c r="G34" s="66">
        <f t="shared" si="1"/>
        <v>3</v>
      </c>
      <c r="H34" s="65">
        <f>VLOOKUP($A34,'Return Data'!$B$7:$R$2843,7,0)</f>
        <v>2.4256000000000002</v>
      </c>
      <c r="I34" s="66">
        <f t="shared" si="2"/>
        <v>5</v>
      </c>
      <c r="J34" s="65">
        <f>VLOOKUP($A34,'Return Data'!$B$7:$R$2843,8,0)</f>
        <v>2.4121999999999999</v>
      </c>
      <c r="K34" s="66">
        <f t="shared" si="3"/>
        <v>23</v>
      </c>
      <c r="L34" s="65">
        <f>VLOOKUP($A34,'Return Data'!$B$7:$R$2843,9,0)</f>
        <v>2.4365999999999999</v>
      </c>
      <c r="M34" s="66">
        <f t="shared" si="4"/>
        <v>24</v>
      </c>
      <c r="N34" s="65">
        <f>VLOOKUP($A34,'Return Data'!$B$7:$R$2843,10,0)</f>
        <v>2.5956000000000001</v>
      </c>
      <c r="O34" s="66">
        <f t="shared" si="5"/>
        <v>25</v>
      </c>
      <c r="P34" s="65">
        <f>VLOOKUP($A34,'Return Data'!$B$7:$R$2843,11,0)</f>
        <v>3.9664999999999999</v>
      </c>
      <c r="Q34" s="66">
        <f t="shared" si="6"/>
        <v>4</v>
      </c>
      <c r="R34" s="65">
        <f>VLOOKUP($A34,'Return Data'!$B$7:$R$2843,12,0)</f>
        <v>3.5539000000000001</v>
      </c>
      <c r="S34" s="66">
        <f t="shared" si="7"/>
        <v>13</v>
      </c>
      <c r="T34" s="65">
        <f>VLOOKUP($A34,'Return Data'!$B$7:$R$2843,13,0)</f>
        <v>3.7766000000000002</v>
      </c>
      <c r="U34" s="66">
        <f t="shared" si="8"/>
        <v>12</v>
      </c>
      <c r="V34" s="65"/>
      <c r="W34" s="66"/>
      <c r="X34" s="65"/>
      <c r="Y34" s="66"/>
      <c r="Z34" s="65">
        <f>VLOOKUP($A34,'Return Data'!$B$7:$R$2843,16,0)</f>
        <v>4.3723000000000001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3.7962111111111114</v>
      </c>
      <c r="E36" s="74"/>
      <c r="F36" s="75">
        <f>AVERAGE(F8:F34)</f>
        <v>0.38042962962962962</v>
      </c>
      <c r="G36" s="74"/>
      <c r="H36" s="75">
        <f>AVERAGE(H8:H34)</f>
        <v>1.7033962962962972</v>
      </c>
      <c r="I36" s="74"/>
      <c r="J36" s="75">
        <f>AVERAGE(J8:J34)</f>
        <v>4.0374703703703698</v>
      </c>
      <c r="K36" s="74"/>
      <c r="L36" s="75">
        <f>AVERAGE(L8:L34)</f>
        <v>3.6511592592592597</v>
      </c>
      <c r="M36" s="74"/>
      <c r="N36" s="75">
        <f>AVERAGE(N8:N34)</f>
        <v>3.7944259259259265</v>
      </c>
      <c r="O36" s="74"/>
      <c r="P36" s="75">
        <f>AVERAGE(P8:P34)</f>
        <v>3.4061851851851848</v>
      </c>
      <c r="Q36" s="74"/>
      <c r="R36" s="75">
        <f>AVERAGE(R8:R34)</f>
        <v>3.6562333333333332</v>
      </c>
      <c r="S36" s="74"/>
      <c r="T36" s="75">
        <f>AVERAGE(T8:T34)</f>
        <v>3.8926370370370367</v>
      </c>
      <c r="U36" s="74"/>
      <c r="V36" s="75">
        <f>AVERAGE(V8:V34)</f>
        <v>5.5264909090909091</v>
      </c>
      <c r="W36" s="74"/>
      <c r="X36" s="75">
        <f>AVERAGE(X8:X34)</f>
        <v>5.5716470588235305</v>
      </c>
      <c r="Y36" s="74"/>
      <c r="Z36" s="75">
        <f>AVERAGE(Z8:Z34)</f>
        <v>6.3429037037037039</v>
      </c>
      <c r="AA36" s="76"/>
    </row>
    <row r="37" spans="1:27" x14ac:dyDescent="0.3">
      <c r="A37" s="73" t="s">
        <v>28</v>
      </c>
      <c r="B37" s="74"/>
      <c r="C37" s="74"/>
      <c r="D37" s="75">
        <f>MIN(D8:D34)</f>
        <v>2.4178999999999999</v>
      </c>
      <c r="E37" s="74"/>
      <c r="F37" s="75">
        <f>MIN(F8:F34)</f>
        <v>-1.7552000000000001</v>
      </c>
      <c r="G37" s="74"/>
      <c r="H37" s="75">
        <f>MIN(H8:H34)</f>
        <v>-0.34539999999999998</v>
      </c>
      <c r="I37" s="74"/>
      <c r="J37" s="75">
        <f>MIN(J8:J34)</f>
        <v>1.0987</v>
      </c>
      <c r="K37" s="74"/>
      <c r="L37" s="75">
        <f>MIN(L8:L34)</f>
        <v>1.5421</v>
      </c>
      <c r="M37" s="74"/>
      <c r="N37" s="75">
        <f>MIN(N8:N34)</f>
        <v>2.0708000000000002</v>
      </c>
      <c r="O37" s="74"/>
      <c r="P37" s="75">
        <f>MIN(P8:P34)</f>
        <v>1.736</v>
      </c>
      <c r="Q37" s="74"/>
      <c r="R37" s="75">
        <f>MIN(R8:R34)</f>
        <v>1.8993</v>
      </c>
      <c r="S37" s="74"/>
      <c r="T37" s="75">
        <f>MIN(T8:T34)</f>
        <v>2.1312000000000002</v>
      </c>
      <c r="U37" s="74"/>
      <c r="V37" s="75">
        <f>MIN(V8:V34)</f>
        <v>3.5802999999999998</v>
      </c>
      <c r="W37" s="74"/>
      <c r="X37" s="75">
        <f>MIN(X8:X34)</f>
        <v>4.1399999999999999E-2</v>
      </c>
      <c r="Y37" s="74"/>
      <c r="Z37" s="75">
        <f>MIN(Z8:Z34)</f>
        <v>3.8386999999999998</v>
      </c>
      <c r="AA37" s="76"/>
    </row>
    <row r="38" spans="1:27" ht="15" thickBot="1" x14ac:dyDescent="0.35">
      <c r="A38" s="77" t="s">
        <v>29</v>
      </c>
      <c r="B38" s="78"/>
      <c r="C38" s="78"/>
      <c r="D38" s="79">
        <f>MAX(D8:D34)</f>
        <v>6.4458000000000002</v>
      </c>
      <c r="E38" s="78"/>
      <c r="F38" s="79">
        <f>MAX(F8:F34)</f>
        <v>4.5678999999999998</v>
      </c>
      <c r="G38" s="78"/>
      <c r="H38" s="79">
        <f>MAX(H8:H34)</f>
        <v>7.7526999999999999</v>
      </c>
      <c r="I38" s="78"/>
      <c r="J38" s="79">
        <f>MAX(J8:J34)</f>
        <v>30.901900000000001</v>
      </c>
      <c r="K38" s="78"/>
      <c r="L38" s="79">
        <f>MAX(L8:L34)</f>
        <v>16.313199999999998</v>
      </c>
      <c r="M38" s="78"/>
      <c r="N38" s="79">
        <f>MAX(N8:N34)</f>
        <v>9.3215000000000003</v>
      </c>
      <c r="O38" s="78"/>
      <c r="P38" s="79">
        <f>MAX(P8:P34)</f>
        <v>6.6795999999999998</v>
      </c>
      <c r="Q38" s="78"/>
      <c r="R38" s="79">
        <f>MAX(R8:R34)</f>
        <v>7.0021000000000004</v>
      </c>
      <c r="S38" s="78"/>
      <c r="T38" s="79">
        <f>MAX(T8:T34)</f>
        <v>7.7064000000000004</v>
      </c>
      <c r="U38" s="78"/>
      <c r="V38" s="79">
        <f>MAX(V8:V34)</f>
        <v>9.9100999999999999</v>
      </c>
      <c r="W38" s="78"/>
      <c r="X38" s="79">
        <f>MAX(X8:X34)</f>
        <v>8.4421999999999997</v>
      </c>
      <c r="Y38" s="78"/>
      <c r="Z38" s="79">
        <f>MAX(Z8:Z34)</f>
        <v>8.5009999999999994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44365</v>
      </c>
      <c r="C8" s="65">
        <f>VLOOKUP($A8,'Return Data'!$B$7:$R$2843,4,0)</f>
        <v>289.62799999999999</v>
      </c>
      <c r="D8" s="65">
        <f>VLOOKUP($A8,'Return Data'!$B$7:$R$2843,5,0)</f>
        <v>4.4870000000000001</v>
      </c>
      <c r="E8" s="66">
        <f t="shared" ref="E8:E24" si="0">RANK(D8,D$8:D$24,0)</f>
        <v>2</v>
      </c>
      <c r="F8" s="65">
        <f>VLOOKUP($A8,'Return Data'!$B$7:$R$2843,6,0)</f>
        <v>1.3444</v>
      </c>
      <c r="G8" s="66">
        <f t="shared" ref="G8:G24" si="1">RANK(F8,F$8:F$24,0)</f>
        <v>10</v>
      </c>
      <c r="H8" s="65">
        <f>VLOOKUP($A8,'Return Data'!$B$7:$R$2843,7,0)</f>
        <v>2.6208</v>
      </c>
      <c r="I8" s="66">
        <f t="shared" ref="I8:I24" si="2">RANK(H8,H$8:H$24,0)</f>
        <v>4</v>
      </c>
      <c r="J8" s="65">
        <f>VLOOKUP($A8,'Return Data'!$B$7:$R$2843,8,0)</f>
        <v>3.4396</v>
      </c>
      <c r="K8" s="66">
        <f t="shared" ref="K8:K24" si="3">RANK(J8,J$8:J$24,0)</f>
        <v>4</v>
      </c>
      <c r="L8" s="65">
        <f>VLOOKUP($A8,'Return Data'!$B$7:$R$2843,9,0)</f>
        <v>3.6983999999999999</v>
      </c>
      <c r="M8" s="66">
        <f t="shared" ref="M8:M24" si="4">RANK(L8,L$8:L$24,0)</f>
        <v>3</v>
      </c>
      <c r="N8" s="65">
        <f>VLOOKUP($A8,'Return Data'!$B$7:$R$2843,10,0)</f>
        <v>4.3562000000000003</v>
      </c>
      <c r="O8" s="66">
        <f t="shared" ref="O8:O24" si="5">RANK(N8,N$8:N$24,0)</f>
        <v>5</v>
      </c>
      <c r="P8" s="65">
        <f>VLOOKUP($A8,'Return Data'!$B$7:$R$2843,11,0)</f>
        <v>3.9399000000000002</v>
      </c>
      <c r="Q8" s="66">
        <f t="shared" ref="Q8:Q24" si="6">RANK(P8,P$8:P$24,0)</f>
        <v>2</v>
      </c>
      <c r="R8" s="65">
        <f>VLOOKUP($A8,'Return Data'!$B$7:$R$2843,12,0)</f>
        <v>4.1395999999999997</v>
      </c>
      <c r="S8" s="66">
        <f t="shared" ref="S8:S24" si="7">RANK(R8,R$8:R$24,0)</f>
        <v>2</v>
      </c>
      <c r="T8" s="65">
        <f>VLOOKUP($A8,'Return Data'!$B$7:$R$2843,13,0)</f>
        <v>4.4707999999999997</v>
      </c>
      <c r="U8" s="66">
        <f t="shared" ref="U8:U19" si="8">RANK(T8,T$8:T$24,0)</f>
        <v>2</v>
      </c>
      <c r="V8" s="65">
        <f>VLOOKUP($A8,'Return Data'!$B$7:$R$2843,17,0)</f>
        <v>6.3510999999999997</v>
      </c>
      <c r="W8" s="66">
        <f>RANK(V8,V$8:V$24,0)</f>
        <v>3</v>
      </c>
      <c r="X8" s="65">
        <f>VLOOKUP($A8,'Return Data'!$B$7:$R$2843,14,0)</f>
        <v>7.101</v>
      </c>
      <c r="Y8" s="66">
        <f>RANK(X8,X$8:X$24,0)</f>
        <v>1</v>
      </c>
      <c r="Z8" s="65">
        <f>VLOOKUP($A8,'Return Data'!$B$7:$R$2843,16,0)</f>
        <v>7.8617999999999997</v>
      </c>
      <c r="AA8" s="67">
        <f t="shared" ref="AA8:AA24" si="9">RANK(Z8,Z$8:Z$24,0)</f>
        <v>5</v>
      </c>
    </row>
    <row r="9" spans="1:27" x14ac:dyDescent="0.3">
      <c r="A9" s="63" t="s">
        <v>1204</v>
      </c>
      <c r="B9" s="64">
        <f>VLOOKUP($A9,'Return Data'!$B$7:$R$2843,3,0)</f>
        <v>44365</v>
      </c>
      <c r="C9" s="65">
        <f>VLOOKUP($A9,'Return Data'!$B$7:$R$2843,4,0)</f>
        <v>1116.1412</v>
      </c>
      <c r="D9" s="65">
        <f>VLOOKUP($A9,'Return Data'!$B$7:$R$2843,5,0)</f>
        <v>3.8494000000000002</v>
      </c>
      <c r="E9" s="66">
        <f t="shared" si="0"/>
        <v>6</v>
      </c>
      <c r="F9" s="65">
        <f>VLOOKUP($A9,'Return Data'!$B$7:$R$2843,6,0)</f>
        <v>1.3922000000000001</v>
      </c>
      <c r="G9" s="66">
        <f t="shared" si="1"/>
        <v>9</v>
      </c>
      <c r="H9" s="65">
        <f>VLOOKUP($A9,'Return Data'!$B$7:$R$2843,7,0)</f>
        <v>2.5272000000000001</v>
      </c>
      <c r="I9" s="66">
        <f t="shared" si="2"/>
        <v>7</v>
      </c>
      <c r="J9" s="65">
        <f>VLOOKUP($A9,'Return Data'!$B$7:$R$2843,8,0)</f>
        <v>3.4277000000000002</v>
      </c>
      <c r="K9" s="66">
        <f t="shared" si="3"/>
        <v>5</v>
      </c>
      <c r="L9" s="65">
        <f>VLOOKUP($A9,'Return Data'!$B$7:$R$2843,9,0)</f>
        <v>3.6053000000000002</v>
      </c>
      <c r="M9" s="66">
        <f t="shared" si="4"/>
        <v>4</v>
      </c>
      <c r="N9" s="65">
        <f>VLOOKUP($A9,'Return Data'!$B$7:$R$2843,10,0)</f>
        <v>4.1756000000000002</v>
      </c>
      <c r="O9" s="66">
        <f t="shared" si="5"/>
        <v>6</v>
      </c>
      <c r="P9" s="65">
        <f>VLOOKUP($A9,'Return Data'!$B$7:$R$2843,11,0)</f>
        <v>3.8855</v>
      </c>
      <c r="Q9" s="66">
        <f t="shared" si="6"/>
        <v>6</v>
      </c>
      <c r="R9" s="65">
        <f>VLOOKUP($A9,'Return Data'!$B$7:$R$2843,12,0)</f>
        <v>4.0631000000000004</v>
      </c>
      <c r="S9" s="66">
        <f t="shared" si="7"/>
        <v>3</v>
      </c>
      <c r="T9" s="65">
        <f>VLOOKUP($A9,'Return Data'!$B$7:$R$2843,13,0)</f>
        <v>4.2805</v>
      </c>
      <c r="U9" s="66">
        <f t="shared" si="8"/>
        <v>6</v>
      </c>
      <c r="V9" s="65"/>
      <c r="W9" s="66"/>
      <c r="X9" s="65"/>
      <c r="Y9" s="66"/>
      <c r="Z9" s="65">
        <f>VLOOKUP($A9,'Return Data'!$B$7:$R$2843,16,0)</f>
        <v>6.0568999999999997</v>
      </c>
      <c r="AA9" s="67">
        <f t="shared" si="9"/>
        <v>15</v>
      </c>
    </row>
    <row r="10" spans="1:27" x14ac:dyDescent="0.3">
      <c r="A10" s="63" t="s">
        <v>1206</v>
      </c>
      <c r="B10" s="64">
        <f>VLOOKUP($A10,'Return Data'!$B$7:$R$2843,3,0)</f>
        <v>44365</v>
      </c>
      <c r="C10" s="65">
        <f>VLOOKUP($A10,'Return Data'!$B$7:$R$2843,4,0)</f>
        <v>1097.7265</v>
      </c>
      <c r="D10" s="65">
        <f>VLOOKUP($A10,'Return Data'!$B$7:$R$2843,5,0)</f>
        <v>2.8199000000000001</v>
      </c>
      <c r="E10" s="66">
        <f t="shared" si="0"/>
        <v>16</v>
      </c>
      <c r="F10" s="65">
        <f>VLOOKUP($A10,'Return Data'!$B$7:$R$2843,6,0)</f>
        <v>2.8746</v>
      </c>
      <c r="G10" s="66">
        <f t="shared" si="1"/>
        <v>1</v>
      </c>
      <c r="H10" s="65">
        <f>VLOOKUP($A10,'Return Data'!$B$7:$R$2843,7,0)</f>
        <v>2.8391999999999999</v>
      </c>
      <c r="I10" s="66">
        <f t="shared" si="2"/>
        <v>2</v>
      </c>
      <c r="J10" s="65">
        <f>VLOOKUP($A10,'Return Data'!$B$7:$R$2843,8,0)</f>
        <v>2.8317000000000001</v>
      </c>
      <c r="K10" s="66">
        <f t="shared" si="3"/>
        <v>16</v>
      </c>
      <c r="L10" s="65">
        <f>VLOOKUP($A10,'Return Data'!$B$7:$R$2843,9,0)</f>
        <v>2.8395999999999999</v>
      </c>
      <c r="M10" s="66">
        <f t="shared" si="4"/>
        <v>17</v>
      </c>
      <c r="N10" s="65">
        <f>VLOOKUP($A10,'Return Data'!$B$7:$R$2843,10,0)</f>
        <v>2.9304999999999999</v>
      </c>
      <c r="O10" s="66">
        <f t="shared" si="5"/>
        <v>17</v>
      </c>
      <c r="P10" s="65">
        <f>VLOOKUP($A10,'Return Data'!$B$7:$R$2843,11,0)</f>
        <v>2.9083000000000001</v>
      </c>
      <c r="Q10" s="66">
        <f t="shared" si="6"/>
        <v>17</v>
      </c>
      <c r="R10" s="65">
        <f>VLOOKUP($A10,'Return Data'!$B$7:$R$2843,12,0)</f>
        <v>3.109</v>
      </c>
      <c r="S10" s="66">
        <f t="shared" si="7"/>
        <v>17</v>
      </c>
      <c r="T10" s="65">
        <f>VLOOKUP($A10,'Return Data'!$B$7:$R$2843,13,0)</f>
        <v>3.1078000000000001</v>
      </c>
      <c r="U10" s="66">
        <f t="shared" si="8"/>
        <v>16</v>
      </c>
      <c r="V10" s="65"/>
      <c r="W10" s="66"/>
      <c r="X10" s="65"/>
      <c r="Y10" s="66"/>
      <c r="Z10" s="65">
        <f>VLOOKUP($A10,'Return Data'!$B$7:$R$2843,16,0)</f>
        <v>4.7724000000000002</v>
      </c>
      <c r="AA10" s="67">
        <f t="shared" si="9"/>
        <v>16</v>
      </c>
    </row>
    <row r="11" spans="1:27" x14ac:dyDescent="0.3">
      <c r="A11" s="63" t="s">
        <v>1208</v>
      </c>
      <c r="B11" s="64">
        <f>VLOOKUP($A11,'Return Data'!$B$7:$R$2843,3,0)</f>
        <v>44365</v>
      </c>
      <c r="C11" s="65">
        <f>VLOOKUP($A11,'Return Data'!$B$7:$R$2843,4,0)</f>
        <v>42.468400000000003</v>
      </c>
      <c r="D11" s="65">
        <f>VLOOKUP($A11,'Return Data'!$B$7:$R$2843,5,0)</f>
        <v>2.7505000000000002</v>
      </c>
      <c r="E11" s="66">
        <f t="shared" si="0"/>
        <v>17</v>
      </c>
      <c r="F11" s="65">
        <f>VLOOKUP($A11,'Return Data'!$B$7:$R$2843,6,0)</f>
        <v>-1.9478</v>
      </c>
      <c r="G11" s="66">
        <f t="shared" si="1"/>
        <v>17</v>
      </c>
      <c r="H11" s="65">
        <f>VLOOKUP($A11,'Return Data'!$B$7:$R$2843,7,0)</f>
        <v>0.62629999999999997</v>
      </c>
      <c r="I11" s="66">
        <f t="shared" si="2"/>
        <v>17</v>
      </c>
      <c r="J11" s="65">
        <f>VLOOKUP($A11,'Return Data'!$B$7:$R$2843,8,0)</f>
        <v>3.0116000000000001</v>
      </c>
      <c r="K11" s="66">
        <f t="shared" si="3"/>
        <v>14</v>
      </c>
      <c r="L11" s="65">
        <f>VLOOKUP($A11,'Return Data'!$B$7:$R$2843,9,0)</f>
        <v>3.2221000000000002</v>
      </c>
      <c r="M11" s="66">
        <f t="shared" si="4"/>
        <v>12</v>
      </c>
      <c r="N11" s="65">
        <f>VLOOKUP($A11,'Return Data'!$B$7:$R$2843,10,0)</f>
        <v>4.6721000000000004</v>
      </c>
      <c r="O11" s="66">
        <f t="shared" si="5"/>
        <v>2</v>
      </c>
      <c r="P11" s="65">
        <f>VLOOKUP($A11,'Return Data'!$B$7:$R$2843,11,0)</f>
        <v>3.8607</v>
      </c>
      <c r="Q11" s="66">
        <f t="shared" si="6"/>
        <v>7</v>
      </c>
      <c r="R11" s="65">
        <f>VLOOKUP($A11,'Return Data'!$B$7:$R$2843,12,0)</f>
        <v>3.8534000000000002</v>
      </c>
      <c r="S11" s="66">
        <f t="shared" si="7"/>
        <v>11</v>
      </c>
      <c r="T11" s="65">
        <f>VLOOKUP($A11,'Return Data'!$B$7:$R$2843,13,0)</f>
        <v>4.0167999999999999</v>
      </c>
      <c r="U11" s="66">
        <f t="shared" si="8"/>
        <v>12</v>
      </c>
      <c r="V11" s="65">
        <f>VLOOKUP($A11,'Return Data'!$B$7:$R$2843,17,0)</f>
        <v>5.9344999999999999</v>
      </c>
      <c r="W11" s="66">
        <f t="shared" ref="W11:W19" si="10">RANK(V11,V$8:V$24,0)</f>
        <v>10</v>
      </c>
      <c r="X11" s="65">
        <f>VLOOKUP($A11,'Return Data'!$B$7:$R$2843,14,0)</f>
        <v>6.7342000000000004</v>
      </c>
      <c r="Y11" s="66">
        <f t="shared" ref="Y11:Y19" si="11">RANK(X11,X$8:X$24,0)</f>
        <v>9</v>
      </c>
      <c r="Z11" s="65">
        <f>VLOOKUP($A11,'Return Data'!$B$7:$R$2843,16,0)</f>
        <v>7.4166999999999996</v>
      </c>
      <c r="AA11" s="67">
        <f t="shared" si="9"/>
        <v>12</v>
      </c>
    </row>
    <row r="12" spans="1:27" x14ac:dyDescent="0.3">
      <c r="A12" s="63" t="s">
        <v>1211</v>
      </c>
      <c r="B12" s="64">
        <f>VLOOKUP($A12,'Return Data'!$B$7:$R$2843,3,0)</f>
        <v>44365</v>
      </c>
      <c r="C12" s="65">
        <f>VLOOKUP($A12,'Return Data'!$B$7:$R$2843,4,0)</f>
        <v>40.2684</v>
      </c>
      <c r="D12" s="65">
        <f>VLOOKUP($A12,'Return Data'!$B$7:$R$2843,5,0)</f>
        <v>3.4447000000000001</v>
      </c>
      <c r="E12" s="66">
        <f t="shared" si="0"/>
        <v>11</v>
      </c>
      <c r="F12" s="65">
        <f>VLOOKUP($A12,'Return Data'!$B$7:$R$2843,6,0)</f>
        <v>0</v>
      </c>
      <c r="G12" s="66">
        <f t="shared" si="1"/>
        <v>15</v>
      </c>
      <c r="H12" s="65">
        <f>VLOOKUP($A12,'Return Data'!$B$7:$R$2843,7,0)</f>
        <v>1.5931999999999999</v>
      </c>
      <c r="I12" s="66">
        <f t="shared" si="2"/>
        <v>15</v>
      </c>
      <c r="J12" s="65">
        <f>VLOOKUP($A12,'Return Data'!$B$7:$R$2843,8,0)</f>
        <v>2.9687000000000001</v>
      </c>
      <c r="K12" s="66">
        <f t="shared" si="3"/>
        <v>15</v>
      </c>
      <c r="L12" s="65">
        <f>VLOOKUP($A12,'Return Data'!$B$7:$R$2843,9,0)</f>
        <v>3.0899000000000001</v>
      </c>
      <c r="M12" s="66">
        <f t="shared" si="4"/>
        <v>15</v>
      </c>
      <c r="N12" s="65">
        <f>VLOOKUP($A12,'Return Data'!$B$7:$R$2843,10,0)</f>
        <v>4.0247000000000002</v>
      </c>
      <c r="O12" s="66">
        <f t="shared" si="5"/>
        <v>11</v>
      </c>
      <c r="P12" s="65">
        <f>VLOOKUP($A12,'Return Data'!$B$7:$R$2843,11,0)</f>
        <v>3.6345999999999998</v>
      </c>
      <c r="Q12" s="66">
        <f t="shared" si="6"/>
        <v>13</v>
      </c>
      <c r="R12" s="65">
        <f>VLOOKUP($A12,'Return Data'!$B$7:$R$2843,12,0)</f>
        <v>3.7218</v>
      </c>
      <c r="S12" s="66">
        <f t="shared" si="7"/>
        <v>13</v>
      </c>
      <c r="T12" s="65">
        <f>VLOOKUP($A12,'Return Data'!$B$7:$R$2843,13,0)</f>
        <v>4.0350000000000001</v>
      </c>
      <c r="U12" s="66">
        <f t="shared" si="8"/>
        <v>11</v>
      </c>
      <c r="V12" s="65">
        <f>VLOOKUP($A12,'Return Data'!$B$7:$R$2843,17,0)</f>
        <v>6.1123000000000003</v>
      </c>
      <c r="W12" s="66">
        <f t="shared" si="10"/>
        <v>6</v>
      </c>
      <c r="X12" s="65">
        <f>VLOOKUP($A12,'Return Data'!$B$7:$R$2843,14,0)</f>
        <v>6.9511000000000003</v>
      </c>
      <c r="Y12" s="66">
        <f t="shared" si="11"/>
        <v>3</v>
      </c>
      <c r="Z12" s="65">
        <f>VLOOKUP($A12,'Return Data'!$B$7:$R$2843,16,0)</f>
        <v>8.0154999999999994</v>
      </c>
      <c r="AA12" s="67">
        <f t="shared" si="9"/>
        <v>4</v>
      </c>
    </row>
    <row r="13" spans="1:27" x14ac:dyDescent="0.3">
      <c r="A13" s="63" t="s">
        <v>1213</v>
      </c>
      <c r="B13" s="64">
        <f>VLOOKUP($A13,'Return Data'!$B$7:$R$2843,3,0)</f>
        <v>44365</v>
      </c>
      <c r="C13" s="65">
        <f>VLOOKUP($A13,'Return Data'!$B$7:$R$2843,4,0)</f>
        <v>4512.2907999999998</v>
      </c>
      <c r="D13" s="65">
        <f>VLOOKUP($A13,'Return Data'!$B$7:$R$2843,5,0)</f>
        <v>3.3039000000000001</v>
      </c>
      <c r="E13" s="66">
        <f t="shared" si="0"/>
        <v>12</v>
      </c>
      <c r="F13" s="65">
        <f>VLOOKUP($A13,'Return Data'!$B$7:$R$2843,6,0)</f>
        <v>0.98150000000000004</v>
      </c>
      <c r="G13" s="66">
        <f t="shared" si="1"/>
        <v>12</v>
      </c>
      <c r="H13" s="65">
        <f>VLOOKUP($A13,'Return Data'!$B$7:$R$2843,7,0)</f>
        <v>2.2923</v>
      </c>
      <c r="I13" s="66">
        <f t="shared" si="2"/>
        <v>12</v>
      </c>
      <c r="J13" s="65">
        <f>VLOOKUP($A13,'Return Data'!$B$7:$R$2843,8,0)</f>
        <v>3.6391</v>
      </c>
      <c r="K13" s="66">
        <f t="shared" si="3"/>
        <v>1</v>
      </c>
      <c r="L13" s="65">
        <f>VLOOKUP($A13,'Return Data'!$B$7:$R$2843,9,0)</f>
        <v>3.7302</v>
      </c>
      <c r="M13" s="66">
        <f t="shared" si="4"/>
        <v>1</v>
      </c>
      <c r="N13" s="65">
        <f>VLOOKUP($A13,'Return Data'!$B$7:$R$2843,10,0)</f>
        <v>4.4477000000000002</v>
      </c>
      <c r="O13" s="66">
        <f t="shared" si="5"/>
        <v>4</v>
      </c>
      <c r="P13" s="65">
        <f>VLOOKUP($A13,'Return Data'!$B$7:$R$2843,11,0)</f>
        <v>3.9253999999999998</v>
      </c>
      <c r="Q13" s="66">
        <f t="shared" si="6"/>
        <v>4</v>
      </c>
      <c r="R13" s="65">
        <f>VLOOKUP($A13,'Return Data'!$B$7:$R$2843,12,0)</f>
        <v>4.0293000000000001</v>
      </c>
      <c r="S13" s="66">
        <f t="shared" si="7"/>
        <v>6</v>
      </c>
      <c r="T13" s="65">
        <f>VLOOKUP($A13,'Return Data'!$B$7:$R$2843,13,0)</f>
        <v>4.3442999999999996</v>
      </c>
      <c r="U13" s="66">
        <f t="shared" si="8"/>
        <v>4</v>
      </c>
      <c r="V13" s="65">
        <f>VLOOKUP($A13,'Return Data'!$B$7:$R$2843,17,0)</f>
        <v>6.3811</v>
      </c>
      <c r="W13" s="66">
        <f t="shared" si="10"/>
        <v>2</v>
      </c>
      <c r="X13" s="65">
        <f>VLOOKUP($A13,'Return Data'!$B$7:$R$2843,14,0)</f>
        <v>7.0381999999999998</v>
      </c>
      <c r="Y13" s="66">
        <f t="shared" si="11"/>
        <v>2</v>
      </c>
      <c r="Z13" s="65">
        <f>VLOOKUP($A13,'Return Data'!$B$7:$R$2843,16,0)</f>
        <v>7.7443</v>
      </c>
      <c r="AA13" s="67">
        <f t="shared" si="9"/>
        <v>6</v>
      </c>
    </row>
    <row r="14" spans="1:27" x14ac:dyDescent="0.3">
      <c r="A14" s="63" t="s">
        <v>1215</v>
      </c>
      <c r="B14" s="64">
        <f>VLOOKUP($A14,'Return Data'!$B$7:$R$2843,3,0)</f>
        <v>44365</v>
      </c>
      <c r="C14" s="65">
        <f>VLOOKUP($A14,'Return Data'!$B$7:$R$2843,4,0)</f>
        <v>297.68239999999997</v>
      </c>
      <c r="D14" s="65">
        <f>VLOOKUP($A14,'Return Data'!$B$7:$R$2843,5,0)</f>
        <v>3.8382000000000001</v>
      </c>
      <c r="E14" s="66">
        <f t="shared" si="0"/>
        <v>7</v>
      </c>
      <c r="F14" s="65">
        <f>VLOOKUP($A14,'Return Data'!$B$7:$R$2843,6,0)</f>
        <v>1.4879</v>
      </c>
      <c r="G14" s="66">
        <f t="shared" si="1"/>
        <v>8</v>
      </c>
      <c r="H14" s="65">
        <f>VLOOKUP($A14,'Return Data'!$B$7:$R$2843,7,0)</f>
        <v>2.3464999999999998</v>
      </c>
      <c r="I14" s="66">
        <f t="shared" si="2"/>
        <v>11</v>
      </c>
      <c r="J14" s="65">
        <f>VLOOKUP($A14,'Return Data'!$B$7:$R$2843,8,0)</f>
        <v>3.3007</v>
      </c>
      <c r="K14" s="66">
        <f t="shared" si="3"/>
        <v>7</v>
      </c>
      <c r="L14" s="65">
        <f>VLOOKUP($A14,'Return Data'!$B$7:$R$2843,9,0)</f>
        <v>3.5470999999999999</v>
      </c>
      <c r="M14" s="66">
        <f t="shared" si="4"/>
        <v>6</v>
      </c>
      <c r="N14" s="65">
        <f>VLOOKUP($A14,'Return Data'!$B$7:$R$2843,10,0)</f>
        <v>4.1573000000000002</v>
      </c>
      <c r="O14" s="66">
        <f t="shared" si="5"/>
        <v>7</v>
      </c>
      <c r="P14" s="65">
        <f>VLOOKUP($A14,'Return Data'!$B$7:$R$2843,11,0)</f>
        <v>3.8029999999999999</v>
      </c>
      <c r="Q14" s="66">
        <f t="shared" si="6"/>
        <v>9</v>
      </c>
      <c r="R14" s="65">
        <f>VLOOKUP($A14,'Return Data'!$B$7:$R$2843,12,0)</f>
        <v>3.9388000000000001</v>
      </c>
      <c r="S14" s="66">
        <f t="shared" si="7"/>
        <v>9</v>
      </c>
      <c r="T14" s="65">
        <f>VLOOKUP($A14,'Return Data'!$B$7:$R$2843,13,0)</f>
        <v>4.2579000000000002</v>
      </c>
      <c r="U14" s="66">
        <f t="shared" si="8"/>
        <v>8</v>
      </c>
      <c r="V14" s="65">
        <f>VLOOKUP($A14,'Return Data'!$B$7:$R$2843,17,0)</f>
        <v>6.0705</v>
      </c>
      <c r="W14" s="66">
        <f t="shared" si="10"/>
        <v>7</v>
      </c>
      <c r="X14" s="65">
        <f>VLOOKUP($A14,'Return Data'!$B$7:$R$2843,14,0)</f>
        <v>6.819</v>
      </c>
      <c r="Y14" s="66">
        <f t="shared" si="11"/>
        <v>6</v>
      </c>
      <c r="Z14" s="65">
        <f>VLOOKUP($A14,'Return Data'!$B$7:$R$2843,16,0)</f>
        <v>7.6951999999999998</v>
      </c>
      <c r="AA14" s="67">
        <f t="shared" si="9"/>
        <v>9</v>
      </c>
    </row>
    <row r="15" spans="1:27" x14ac:dyDescent="0.3">
      <c r="A15" s="63" t="s">
        <v>1216</v>
      </c>
      <c r="B15" s="64">
        <f>VLOOKUP($A15,'Return Data'!$B$7:$R$2843,3,0)</f>
        <v>44365</v>
      </c>
      <c r="C15" s="65">
        <f>VLOOKUP($A15,'Return Data'!$B$7:$R$2843,4,0)</f>
        <v>33.905799999999999</v>
      </c>
      <c r="D15" s="65">
        <f>VLOOKUP($A15,'Return Data'!$B$7:$R$2843,5,0)</f>
        <v>4.5218999999999996</v>
      </c>
      <c r="E15" s="66">
        <f t="shared" si="0"/>
        <v>1</v>
      </c>
      <c r="F15" s="65">
        <f>VLOOKUP($A15,'Return Data'!$B$7:$R$2843,6,0)</f>
        <v>1.2202</v>
      </c>
      <c r="G15" s="66">
        <f t="shared" si="1"/>
        <v>11</v>
      </c>
      <c r="H15" s="65">
        <f>VLOOKUP($A15,'Return Data'!$B$7:$R$2843,7,0)</f>
        <v>2.5541</v>
      </c>
      <c r="I15" s="66">
        <f t="shared" si="2"/>
        <v>5</v>
      </c>
      <c r="J15" s="65">
        <f>VLOOKUP($A15,'Return Data'!$B$7:$R$2843,8,0)</f>
        <v>3.1796000000000002</v>
      </c>
      <c r="K15" s="66">
        <f t="shared" si="3"/>
        <v>10</v>
      </c>
      <c r="L15" s="65">
        <f>VLOOKUP($A15,'Return Data'!$B$7:$R$2843,9,0)</f>
        <v>3.2313999999999998</v>
      </c>
      <c r="M15" s="66">
        <f t="shared" si="4"/>
        <v>11</v>
      </c>
      <c r="N15" s="65">
        <f>VLOOKUP($A15,'Return Data'!$B$7:$R$2843,10,0)</f>
        <v>3.9876999999999998</v>
      </c>
      <c r="O15" s="66">
        <f t="shared" si="5"/>
        <v>12</v>
      </c>
      <c r="P15" s="65">
        <f>VLOOKUP($A15,'Return Data'!$B$7:$R$2843,11,0)</f>
        <v>3.6484000000000001</v>
      </c>
      <c r="Q15" s="66">
        <f t="shared" si="6"/>
        <v>12</v>
      </c>
      <c r="R15" s="65">
        <f>VLOOKUP($A15,'Return Data'!$B$7:$R$2843,12,0)</f>
        <v>3.6836000000000002</v>
      </c>
      <c r="S15" s="66">
        <f t="shared" si="7"/>
        <v>14</v>
      </c>
      <c r="T15" s="65">
        <f>VLOOKUP($A15,'Return Data'!$B$7:$R$2843,13,0)</f>
        <v>3.8058999999999998</v>
      </c>
      <c r="U15" s="66">
        <f t="shared" si="8"/>
        <v>13</v>
      </c>
      <c r="V15" s="65">
        <f>VLOOKUP($A15,'Return Data'!$B$7:$R$2843,17,0)</f>
        <v>5.5860000000000003</v>
      </c>
      <c r="W15" s="66">
        <f t="shared" si="10"/>
        <v>13</v>
      </c>
      <c r="X15" s="65">
        <f>VLOOKUP($A15,'Return Data'!$B$7:$R$2843,14,0)</f>
        <v>6.3217999999999996</v>
      </c>
      <c r="Y15" s="66">
        <f t="shared" si="11"/>
        <v>12</v>
      </c>
      <c r="Z15" s="65">
        <f>VLOOKUP($A15,'Return Data'!$B$7:$R$2843,16,0)</f>
        <v>7.6356000000000002</v>
      </c>
      <c r="AA15" s="67">
        <f t="shared" si="9"/>
        <v>11</v>
      </c>
    </row>
    <row r="16" spans="1:27" x14ac:dyDescent="0.3">
      <c r="A16" s="63" t="s">
        <v>1221</v>
      </c>
      <c r="B16" s="64">
        <f>VLOOKUP($A16,'Return Data'!$B$7:$R$2843,3,0)</f>
        <v>44365</v>
      </c>
      <c r="C16" s="65">
        <f>VLOOKUP($A16,'Return Data'!$B$7:$R$2843,4,0)</f>
        <v>2465.0558000000001</v>
      </c>
      <c r="D16" s="65">
        <f>VLOOKUP($A16,'Return Data'!$B$7:$R$2843,5,0)</f>
        <v>2.9824000000000002</v>
      </c>
      <c r="E16" s="66">
        <f t="shared" si="0"/>
        <v>14</v>
      </c>
      <c r="F16" s="65">
        <f>VLOOKUP($A16,'Return Data'!$B$7:$R$2843,6,0)</f>
        <v>-1.7129000000000001</v>
      </c>
      <c r="G16" s="66">
        <f t="shared" si="1"/>
        <v>16</v>
      </c>
      <c r="H16" s="65">
        <f>VLOOKUP($A16,'Return Data'!$B$7:$R$2843,7,0)</f>
        <v>0.65859999999999996</v>
      </c>
      <c r="I16" s="66">
        <f t="shared" si="2"/>
        <v>16</v>
      </c>
      <c r="J16" s="65">
        <f>VLOOKUP($A16,'Return Data'!$B$7:$R$2843,8,0)</f>
        <v>2.7119</v>
      </c>
      <c r="K16" s="66">
        <f t="shared" si="3"/>
        <v>17</v>
      </c>
      <c r="L16" s="65">
        <f>VLOOKUP($A16,'Return Data'!$B$7:$R$2843,9,0)</f>
        <v>3.0951</v>
      </c>
      <c r="M16" s="66">
        <f t="shared" si="4"/>
        <v>14</v>
      </c>
      <c r="N16" s="65">
        <f>VLOOKUP($A16,'Return Data'!$B$7:$R$2843,10,0)</f>
        <v>4.508</v>
      </c>
      <c r="O16" s="66">
        <f t="shared" si="5"/>
        <v>3</v>
      </c>
      <c r="P16" s="65">
        <f>VLOOKUP($A16,'Return Data'!$B$7:$R$2843,11,0)</f>
        <v>3.9281000000000001</v>
      </c>
      <c r="Q16" s="66">
        <f t="shared" si="6"/>
        <v>3</v>
      </c>
      <c r="R16" s="65">
        <f>VLOOKUP($A16,'Return Data'!$B$7:$R$2843,12,0)</f>
        <v>3.9752999999999998</v>
      </c>
      <c r="S16" s="66">
        <f t="shared" si="7"/>
        <v>7</v>
      </c>
      <c r="T16" s="65">
        <f>VLOOKUP($A16,'Return Data'!$B$7:$R$2843,13,0)</f>
        <v>4.0416999999999996</v>
      </c>
      <c r="U16" s="66">
        <f t="shared" si="8"/>
        <v>10</v>
      </c>
      <c r="V16" s="65">
        <f>VLOOKUP($A16,'Return Data'!$B$7:$R$2843,17,0)</f>
        <v>5.7202000000000002</v>
      </c>
      <c r="W16" s="66">
        <f t="shared" si="10"/>
        <v>12</v>
      </c>
      <c r="X16" s="65">
        <f>VLOOKUP($A16,'Return Data'!$B$7:$R$2843,14,0)</f>
        <v>6.4810999999999996</v>
      </c>
      <c r="Y16" s="66">
        <f t="shared" si="11"/>
        <v>11</v>
      </c>
      <c r="Z16" s="65">
        <f>VLOOKUP($A16,'Return Data'!$B$7:$R$2843,16,0)</f>
        <v>8.1143000000000001</v>
      </c>
      <c r="AA16" s="67">
        <f t="shared" si="9"/>
        <v>1</v>
      </c>
    </row>
    <row r="17" spans="1:27" x14ac:dyDescent="0.3">
      <c r="A17" s="63" t="s">
        <v>1225</v>
      </c>
      <c r="B17" s="64">
        <f>VLOOKUP($A17,'Return Data'!$B$7:$R$2843,3,0)</f>
        <v>44365</v>
      </c>
      <c r="C17" s="65">
        <f>VLOOKUP($A17,'Return Data'!$B$7:$R$2843,4,0)</f>
        <v>3510.7429999999999</v>
      </c>
      <c r="D17" s="65">
        <f>VLOOKUP($A17,'Return Data'!$B$7:$R$2843,5,0)</f>
        <v>4.3015999999999996</v>
      </c>
      <c r="E17" s="66">
        <f t="shared" si="0"/>
        <v>3</v>
      </c>
      <c r="F17" s="65">
        <f>VLOOKUP($A17,'Return Data'!$B$7:$R$2843,6,0)</f>
        <v>1.7912999999999999</v>
      </c>
      <c r="G17" s="66">
        <f t="shared" si="1"/>
        <v>4</v>
      </c>
      <c r="H17" s="65">
        <f>VLOOKUP($A17,'Return Data'!$B$7:$R$2843,7,0)</f>
        <v>2.6276999999999999</v>
      </c>
      <c r="I17" s="66">
        <f t="shared" si="2"/>
        <v>3</v>
      </c>
      <c r="J17" s="65">
        <f>VLOOKUP($A17,'Return Data'!$B$7:$R$2843,8,0)</f>
        <v>3.2077</v>
      </c>
      <c r="K17" s="66">
        <f t="shared" si="3"/>
        <v>9</v>
      </c>
      <c r="L17" s="65">
        <f>VLOOKUP($A17,'Return Data'!$B$7:$R$2843,9,0)</f>
        <v>3.4220999999999999</v>
      </c>
      <c r="M17" s="66">
        <f t="shared" si="4"/>
        <v>9</v>
      </c>
      <c r="N17" s="65">
        <f>VLOOKUP($A17,'Return Data'!$B$7:$R$2843,10,0)</f>
        <v>3.9378000000000002</v>
      </c>
      <c r="O17" s="66">
        <f t="shared" si="5"/>
        <v>13</v>
      </c>
      <c r="P17" s="65">
        <f>VLOOKUP($A17,'Return Data'!$B$7:$R$2843,11,0)</f>
        <v>3.6762999999999999</v>
      </c>
      <c r="Q17" s="66">
        <f t="shared" si="6"/>
        <v>11</v>
      </c>
      <c r="R17" s="65">
        <f>VLOOKUP($A17,'Return Data'!$B$7:$R$2843,12,0)</f>
        <v>3.8925000000000001</v>
      </c>
      <c r="S17" s="66">
        <f t="shared" si="7"/>
        <v>10</v>
      </c>
      <c r="T17" s="65">
        <f>VLOOKUP($A17,'Return Data'!$B$7:$R$2843,13,0)</f>
        <v>4.1105999999999998</v>
      </c>
      <c r="U17" s="66">
        <f t="shared" si="8"/>
        <v>9</v>
      </c>
      <c r="V17" s="65">
        <f>VLOOKUP($A17,'Return Data'!$B$7:$R$2843,17,0)</f>
        <v>5.7461000000000002</v>
      </c>
      <c r="W17" s="66">
        <f t="shared" si="10"/>
        <v>11</v>
      </c>
      <c r="X17" s="65">
        <f>VLOOKUP($A17,'Return Data'!$B$7:$R$2843,14,0)</f>
        <v>6.6313000000000004</v>
      </c>
      <c r="Y17" s="66">
        <f t="shared" si="11"/>
        <v>10</v>
      </c>
      <c r="Z17" s="65">
        <f>VLOOKUP($A17,'Return Data'!$B$7:$R$2843,16,0)</f>
        <v>7.6426999999999996</v>
      </c>
      <c r="AA17" s="67">
        <f t="shared" si="9"/>
        <v>10</v>
      </c>
    </row>
    <row r="18" spans="1:27" x14ac:dyDescent="0.3">
      <c r="A18" s="63" t="s">
        <v>1226</v>
      </c>
      <c r="B18" s="64">
        <f>VLOOKUP($A18,'Return Data'!$B$7:$R$2843,3,0)</f>
        <v>44365</v>
      </c>
      <c r="C18" s="65">
        <f>VLOOKUP($A18,'Return Data'!$B$7:$R$2843,4,0)</f>
        <v>32.406629668516601</v>
      </c>
      <c r="D18" s="65">
        <f>VLOOKUP($A18,'Return Data'!$B$7:$R$2843,5,0)</f>
        <v>3.0411000000000001</v>
      </c>
      <c r="E18" s="66">
        <f t="shared" si="0"/>
        <v>13</v>
      </c>
      <c r="F18" s="65">
        <f>VLOOKUP($A18,'Return Data'!$B$7:$R$2843,6,0)</f>
        <v>2.1966000000000001</v>
      </c>
      <c r="G18" s="66">
        <f t="shared" si="1"/>
        <v>2</v>
      </c>
      <c r="H18" s="65">
        <f>VLOOKUP($A18,'Return Data'!$B$7:$R$2843,7,0)</f>
        <v>2.5352999999999999</v>
      </c>
      <c r="I18" s="66">
        <f t="shared" si="2"/>
        <v>6</v>
      </c>
      <c r="J18" s="65">
        <f>VLOOKUP($A18,'Return Data'!$B$7:$R$2843,8,0)</f>
        <v>3.0203000000000002</v>
      </c>
      <c r="K18" s="66">
        <f t="shared" si="3"/>
        <v>13</v>
      </c>
      <c r="L18" s="65">
        <f>VLOOKUP($A18,'Return Data'!$B$7:$R$2843,9,0)</f>
        <v>3.1474000000000002</v>
      </c>
      <c r="M18" s="66">
        <f t="shared" si="4"/>
        <v>13</v>
      </c>
      <c r="N18" s="65">
        <f>VLOOKUP($A18,'Return Data'!$B$7:$R$2843,10,0)</f>
        <v>3.3275000000000001</v>
      </c>
      <c r="O18" s="66">
        <f t="shared" si="5"/>
        <v>16</v>
      </c>
      <c r="P18" s="65">
        <f>VLOOKUP($A18,'Return Data'!$B$7:$R$2843,11,0)</f>
        <v>3.1633</v>
      </c>
      <c r="Q18" s="66">
        <f t="shared" si="6"/>
        <v>16</v>
      </c>
      <c r="R18" s="65">
        <f>VLOOKUP($A18,'Return Data'!$B$7:$R$2843,12,0)</f>
        <v>3.4441999999999999</v>
      </c>
      <c r="S18" s="66">
        <f t="shared" si="7"/>
        <v>16</v>
      </c>
      <c r="T18" s="65">
        <f>VLOOKUP($A18,'Return Data'!$B$7:$R$2843,13,0)</f>
        <v>3.5802999999999998</v>
      </c>
      <c r="U18" s="66">
        <f t="shared" si="8"/>
        <v>15</v>
      </c>
      <c r="V18" s="65">
        <f>VLOOKUP($A18,'Return Data'!$B$7:$R$2843,17,0)</f>
        <v>7.5395000000000003</v>
      </c>
      <c r="W18" s="66">
        <f t="shared" si="10"/>
        <v>1</v>
      </c>
      <c r="X18" s="65">
        <f>VLOOKUP($A18,'Return Data'!$B$7:$R$2843,14,0)</f>
        <v>6.7896000000000001</v>
      </c>
      <c r="Y18" s="66">
        <f t="shared" si="11"/>
        <v>8</v>
      </c>
      <c r="Z18" s="65">
        <f>VLOOKUP($A18,'Return Data'!$B$7:$R$2843,16,0)</f>
        <v>8.0368999999999993</v>
      </c>
      <c r="AA18" s="67">
        <f t="shared" si="9"/>
        <v>3</v>
      </c>
    </row>
    <row r="19" spans="1:27" x14ac:dyDescent="0.3">
      <c r="A19" s="63" t="s">
        <v>1229</v>
      </c>
      <c r="B19" s="64">
        <f>VLOOKUP($A19,'Return Data'!$B$7:$R$2843,3,0)</f>
        <v>44365</v>
      </c>
      <c r="C19" s="65">
        <f>VLOOKUP($A19,'Return Data'!$B$7:$R$2843,4,0)</f>
        <v>3246.5911000000001</v>
      </c>
      <c r="D19" s="65">
        <f>VLOOKUP($A19,'Return Data'!$B$7:$R$2843,5,0)</f>
        <v>4.1321000000000003</v>
      </c>
      <c r="E19" s="66">
        <f t="shared" si="0"/>
        <v>4</v>
      </c>
      <c r="F19" s="65">
        <f>VLOOKUP($A19,'Return Data'!$B$7:$R$2843,6,0)</f>
        <v>1.8132999999999999</v>
      </c>
      <c r="G19" s="66">
        <f t="shared" si="1"/>
        <v>3</v>
      </c>
      <c r="H19" s="65">
        <f>VLOOKUP($A19,'Return Data'!$B$7:$R$2843,7,0)</f>
        <v>2.4430000000000001</v>
      </c>
      <c r="I19" s="66">
        <f t="shared" si="2"/>
        <v>9</v>
      </c>
      <c r="J19" s="65">
        <f>VLOOKUP($A19,'Return Data'!$B$7:$R$2843,8,0)</f>
        <v>3.5390999999999999</v>
      </c>
      <c r="K19" s="66">
        <f t="shared" si="3"/>
        <v>2</v>
      </c>
      <c r="L19" s="65">
        <f>VLOOKUP($A19,'Return Data'!$B$7:$R$2843,9,0)</f>
        <v>3.5783</v>
      </c>
      <c r="M19" s="66">
        <f t="shared" si="4"/>
        <v>5</v>
      </c>
      <c r="N19" s="65">
        <f>VLOOKUP($A19,'Return Data'!$B$7:$R$2843,10,0)</f>
        <v>4.0869</v>
      </c>
      <c r="O19" s="66">
        <f t="shared" si="5"/>
        <v>9</v>
      </c>
      <c r="P19" s="65">
        <f>VLOOKUP($A19,'Return Data'!$B$7:$R$2843,11,0)</f>
        <v>3.8864999999999998</v>
      </c>
      <c r="Q19" s="66">
        <f t="shared" si="6"/>
        <v>5</v>
      </c>
      <c r="R19" s="65">
        <f>VLOOKUP($A19,'Return Data'!$B$7:$R$2843,12,0)</f>
        <v>4.0486000000000004</v>
      </c>
      <c r="S19" s="66">
        <f t="shared" si="7"/>
        <v>5</v>
      </c>
      <c r="T19" s="65">
        <f>VLOOKUP($A19,'Return Data'!$B$7:$R$2843,13,0)</f>
        <v>4.2667999999999999</v>
      </c>
      <c r="U19" s="66">
        <f t="shared" si="8"/>
        <v>7</v>
      </c>
      <c r="V19" s="65">
        <f>VLOOKUP($A19,'Return Data'!$B$7:$R$2843,17,0)</f>
        <v>5.9949000000000003</v>
      </c>
      <c r="W19" s="66">
        <f t="shared" si="10"/>
        <v>8</v>
      </c>
      <c r="X19" s="65">
        <f>VLOOKUP($A19,'Return Data'!$B$7:$R$2843,14,0)</f>
        <v>6.8602999999999996</v>
      </c>
      <c r="Y19" s="66">
        <f t="shared" si="11"/>
        <v>5</v>
      </c>
      <c r="Z19" s="65">
        <f>VLOOKUP($A19,'Return Data'!$B$7:$R$2843,16,0)</f>
        <v>7.7172999999999998</v>
      </c>
      <c r="AA19" s="67">
        <f t="shared" si="9"/>
        <v>8</v>
      </c>
    </row>
    <row r="20" spans="1:27" x14ac:dyDescent="0.3">
      <c r="A20" s="63" t="s">
        <v>1230</v>
      </c>
      <c r="B20" s="64">
        <f>VLOOKUP($A20,'Return Data'!$B$7:$R$2843,3,0)</f>
        <v>44365</v>
      </c>
      <c r="C20" s="65">
        <f>VLOOKUP($A20,'Return Data'!$B$7:$R$2843,4,0)</f>
        <v>1060.8612000000001</v>
      </c>
      <c r="D20" s="65">
        <f>VLOOKUP($A20,'Return Data'!$B$7:$R$2843,5,0)</f>
        <v>3.5442</v>
      </c>
      <c r="E20" s="66">
        <f t="shared" si="0"/>
        <v>9</v>
      </c>
      <c r="F20" s="65">
        <f>VLOOKUP($A20,'Return Data'!$B$7:$R$2843,6,0)</f>
        <v>1.5025999999999999</v>
      </c>
      <c r="G20" s="66">
        <f t="shared" si="1"/>
        <v>7</v>
      </c>
      <c r="H20" s="65">
        <f>VLOOKUP($A20,'Return Data'!$B$7:$R$2843,7,0)</f>
        <v>2.4527999999999999</v>
      </c>
      <c r="I20" s="66">
        <f t="shared" si="2"/>
        <v>8</v>
      </c>
      <c r="J20" s="65">
        <f>VLOOKUP($A20,'Return Data'!$B$7:$R$2843,8,0)</f>
        <v>3.1686999999999999</v>
      </c>
      <c r="K20" s="66">
        <f t="shared" si="3"/>
        <v>11</v>
      </c>
      <c r="L20" s="65">
        <f>VLOOKUP($A20,'Return Data'!$B$7:$R$2843,9,0)</f>
        <v>3.3113000000000001</v>
      </c>
      <c r="M20" s="66">
        <f t="shared" si="4"/>
        <v>10</v>
      </c>
      <c r="N20" s="65">
        <f>VLOOKUP($A20,'Return Data'!$B$7:$R$2843,10,0)</f>
        <v>3.7111000000000001</v>
      </c>
      <c r="O20" s="66">
        <f t="shared" si="5"/>
        <v>14</v>
      </c>
      <c r="P20" s="65">
        <f>VLOOKUP($A20,'Return Data'!$B$7:$R$2843,11,0)</f>
        <v>3.5640000000000001</v>
      </c>
      <c r="Q20" s="66">
        <f t="shared" si="6"/>
        <v>14</v>
      </c>
      <c r="R20" s="65">
        <f>VLOOKUP($A20,'Return Data'!$B$7:$R$2843,12,0)</f>
        <v>3.7808000000000002</v>
      </c>
      <c r="S20" s="66">
        <f t="shared" si="7"/>
        <v>12</v>
      </c>
      <c r="T20" s="65"/>
      <c r="U20" s="66"/>
      <c r="V20" s="65"/>
      <c r="W20" s="66"/>
      <c r="X20" s="65"/>
      <c r="Y20" s="66"/>
      <c r="Z20" s="65">
        <f>VLOOKUP($A20,'Return Data'!$B$7:$R$2843,16,0)</f>
        <v>4.7053000000000003</v>
      </c>
      <c r="AA20" s="67">
        <f t="shared" si="9"/>
        <v>17</v>
      </c>
    </row>
    <row r="21" spans="1:27" x14ac:dyDescent="0.3">
      <c r="A21" s="63" t="s">
        <v>1234</v>
      </c>
      <c r="B21" s="64">
        <f>VLOOKUP($A21,'Return Data'!$B$7:$R$2843,3,0)</f>
        <v>44365</v>
      </c>
      <c r="C21" s="65">
        <f>VLOOKUP($A21,'Return Data'!$B$7:$R$2843,4,0)</f>
        <v>34.473700000000001</v>
      </c>
      <c r="D21" s="65">
        <f>VLOOKUP($A21,'Return Data'!$B$7:$R$2843,5,0)</f>
        <v>2.9647999999999999</v>
      </c>
      <c r="E21" s="66">
        <f t="shared" si="0"/>
        <v>15</v>
      </c>
      <c r="F21" s="65">
        <f>VLOOKUP($A21,'Return Data'!$B$7:$R$2843,6,0)</f>
        <v>0.70589999999999997</v>
      </c>
      <c r="G21" s="66">
        <f t="shared" si="1"/>
        <v>13</v>
      </c>
      <c r="H21" s="65">
        <f>VLOOKUP($A21,'Return Data'!$B$7:$R$2843,7,0)</f>
        <v>1.9216</v>
      </c>
      <c r="I21" s="66">
        <f t="shared" si="2"/>
        <v>14</v>
      </c>
      <c r="J21" s="65">
        <f>VLOOKUP($A21,'Return Data'!$B$7:$R$2843,8,0)</f>
        <v>3.0589</v>
      </c>
      <c r="K21" s="66">
        <f t="shared" si="3"/>
        <v>12</v>
      </c>
      <c r="L21" s="65">
        <f>VLOOKUP($A21,'Return Data'!$B$7:$R$2843,9,0)</f>
        <v>3.4253</v>
      </c>
      <c r="M21" s="66">
        <f t="shared" si="4"/>
        <v>8</v>
      </c>
      <c r="N21" s="65">
        <f>VLOOKUP($A21,'Return Data'!$B$7:$R$2843,10,0)</f>
        <v>4.1326999999999998</v>
      </c>
      <c r="O21" s="66">
        <f t="shared" si="5"/>
        <v>8</v>
      </c>
      <c r="P21" s="65">
        <f>VLOOKUP($A21,'Return Data'!$B$7:$R$2843,11,0)</f>
        <v>3.8292000000000002</v>
      </c>
      <c r="Q21" s="66">
        <f t="shared" si="6"/>
        <v>8</v>
      </c>
      <c r="R21" s="65">
        <f>VLOOKUP($A21,'Return Data'!$B$7:$R$2843,12,0)</f>
        <v>4.0492999999999997</v>
      </c>
      <c r="S21" s="66">
        <f t="shared" si="7"/>
        <v>4</v>
      </c>
      <c r="T21" s="65">
        <f>VLOOKUP($A21,'Return Data'!$B$7:$R$2843,13,0)</f>
        <v>4.4028</v>
      </c>
      <c r="U21" s="66">
        <f>RANK(T21,T$8:T$24,0)</f>
        <v>3</v>
      </c>
      <c r="V21" s="65">
        <f>VLOOKUP($A21,'Return Data'!$B$7:$R$2843,17,0)</f>
        <v>6.2051999999999996</v>
      </c>
      <c r="W21" s="66">
        <f>RANK(V21,V$8:V$24,0)</f>
        <v>5</v>
      </c>
      <c r="X21" s="65">
        <f>VLOOKUP($A21,'Return Data'!$B$7:$R$2843,14,0)</f>
        <v>6.9457000000000004</v>
      </c>
      <c r="Y21" s="66">
        <f>RANK(X21,X$8:X$24,0)</f>
        <v>4</v>
      </c>
      <c r="Z21" s="65">
        <f>VLOOKUP($A21,'Return Data'!$B$7:$R$2843,16,0)</f>
        <v>8.0741999999999994</v>
      </c>
      <c r="AA21" s="67">
        <f t="shared" si="9"/>
        <v>2</v>
      </c>
    </row>
    <row r="22" spans="1:27" x14ac:dyDescent="0.3">
      <c r="A22" s="63" t="s">
        <v>1236</v>
      </c>
      <c r="B22" s="64">
        <f>VLOOKUP($A22,'Return Data'!$B$7:$R$2843,3,0)</f>
        <v>44365</v>
      </c>
      <c r="C22" s="65">
        <f>VLOOKUP($A22,'Return Data'!$B$7:$R$2843,4,0)</f>
        <v>11.795199999999999</v>
      </c>
      <c r="D22" s="65">
        <f>VLOOKUP($A22,'Return Data'!$B$7:$R$2843,5,0)</f>
        <v>4.0232999999999999</v>
      </c>
      <c r="E22" s="66">
        <f t="shared" si="0"/>
        <v>5</v>
      </c>
      <c r="F22" s="65">
        <f>VLOOKUP($A22,'Return Data'!$B$7:$R$2843,6,0)</f>
        <v>1.6506000000000001</v>
      </c>
      <c r="G22" s="66">
        <f t="shared" si="1"/>
        <v>5</v>
      </c>
      <c r="H22" s="65">
        <f>VLOOKUP($A22,'Return Data'!$B$7:$R$2843,7,0)</f>
        <v>2.9192999999999998</v>
      </c>
      <c r="I22" s="66">
        <f t="shared" si="2"/>
        <v>1</v>
      </c>
      <c r="J22" s="65">
        <f>VLOOKUP($A22,'Return Data'!$B$7:$R$2843,8,0)</f>
        <v>3.2976000000000001</v>
      </c>
      <c r="K22" s="66">
        <f t="shared" si="3"/>
        <v>8</v>
      </c>
      <c r="L22" s="65">
        <f>VLOOKUP($A22,'Return Data'!$B$7:$R$2843,9,0)</f>
        <v>3.0825999999999998</v>
      </c>
      <c r="M22" s="66">
        <f t="shared" si="4"/>
        <v>16</v>
      </c>
      <c r="N22" s="65">
        <f>VLOOKUP($A22,'Return Data'!$B$7:$R$2843,10,0)</f>
        <v>3.5257999999999998</v>
      </c>
      <c r="O22" s="66">
        <f t="shared" si="5"/>
        <v>15</v>
      </c>
      <c r="P22" s="65">
        <f>VLOOKUP($A22,'Return Data'!$B$7:$R$2843,11,0)</f>
        <v>3.4152</v>
      </c>
      <c r="Q22" s="66">
        <f t="shared" si="6"/>
        <v>15</v>
      </c>
      <c r="R22" s="65">
        <f>VLOOKUP($A22,'Return Data'!$B$7:$R$2843,12,0)</f>
        <v>3.4761000000000002</v>
      </c>
      <c r="S22" s="66">
        <f t="shared" si="7"/>
        <v>15</v>
      </c>
      <c r="T22" s="65">
        <f>VLOOKUP($A22,'Return Data'!$B$7:$R$2843,13,0)</f>
        <v>3.6511999999999998</v>
      </c>
      <c r="U22" s="66">
        <f>RANK(T22,T$8:T$24,0)</f>
        <v>14</v>
      </c>
      <c r="V22" s="65">
        <f>VLOOKUP($A22,'Return Data'!$B$7:$R$2843,17,0)</f>
        <v>5.4358000000000004</v>
      </c>
      <c r="W22" s="66">
        <f>RANK(V22,V$8:V$24,0)</f>
        <v>14</v>
      </c>
      <c r="X22" s="65"/>
      <c r="Y22" s="66"/>
      <c r="Z22" s="65">
        <f>VLOOKUP($A22,'Return Data'!$B$7:$R$2843,16,0)</f>
        <v>6.2374000000000001</v>
      </c>
      <c r="AA22" s="67">
        <f t="shared" si="9"/>
        <v>14</v>
      </c>
    </row>
    <row r="23" spans="1:27" x14ac:dyDescent="0.3">
      <c r="A23" s="63" t="s">
        <v>1238</v>
      </c>
      <c r="B23" s="64">
        <f>VLOOKUP($A23,'Return Data'!$B$7:$R$2843,3,0)</f>
        <v>44365</v>
      </c>
      <c r="C23" s="65">
        <f>VLOOKUP($A23,'Return Data'!$B$7:$R$2843,4,0)</f>
        <v>3702.8159000000001</v>
      </c>
      <c r="D23" s="65">
        <f>VLOOKUP($A23,'Return Data'!$B$7:$R$2843,5,0)</f>
        <v>3.7324000000000002</v>
      </c>
      <c r="E23" s="66">
        <f t="shared" si="0"/>
        <v>8</v>
      </c>
      <c r="F23" s="65">
        <f>VLOOKUP($A23,'Return Data'!$B$7:$R$2843,6,0)</f>
        <v>0.60589999999999999</v>
      </c>
      <c r="G23" s="66">
        <f t="shared" si="1"/>
        <v>14</v>
      </c>
      <c r="H23" s="65">
        <f>VLOOKUP($A23,'Return Data'!$B$7:$R$2843,7,0)</f>
        <v>2.2427999999999999</v>
      </c>
      <c r="I23" s="66">
        <f t="shared" si="2"/>
        <v>13</v>
      </c>
      <c r="J23" s="65">
        <f>VLOOKUP($A23,'Return Data'!$B$7:$R$2843,8,0)</f>
        <v>3.488</v>
      </c>
      <c r="K23" s="66">
        <f t="shared" si="3"/>
        <v>3</v>
      </c>
      <c r="L23" s="65">
        <f>VLOOKUP($A23,'Return Data'!$B$7:$R$2843,9,0)</f>
        <v>3.7128000000000001</v>
      </c>
      <c r="M23" s="66">
        <f t="shared" si="4"/>
        <v>2</v>
      </c>
      <c r="N23" s="65">
        <f>VLOOKUP($A23,'Return Data'!$B$7:$R$2843,10,0)</f>
        <v>4.7926000000000002</v>
      </c>
      <c r="O23" s="66">
        <f t="shared" si="5"/>
        <v>1</v>
      </c>
      <c r="P23" s="65">
        <f>VLOOKUP($A23,'Return Data'!$B$7:$R$2843,11,0)</f>
        <v>4.1951000000000001</v>
      </c>
      <c r="Q23" s="66">
        <f t="shared" si="6"/>
        <v>1</v>
      </c>
      <c r="R23" s="65">
        <f>VLOOKUP($A23,'Return Data'!$B$7:$R$2843,12,0)</f>
        <v>4.2975000000000003</v>
      </c>
      <c r="S23" s="66">
        <f t="shared" si="7"/>
        <v>1</v>
      </c>
      <c r="T23" s="65">
        <f>VLOOKUP($A23,'Return Data'!$B$7:$R$2843,13,0)</f>
        <v>4.5955000000000004</v>
      </c>
      <c r="U23" s="66">
        <f>RANK(T23,T$8:T$24,0)</f>
        <v>1</v>
      </c>
      <c r="V23" s="65">
        <f>VLOOKUP($A23,'Return Data'!$B$7:$R$2843,17,0)</f>
        <v>6.2427000000000001</v>
      </c>
      <c r="W23" s="66">
        <f>RANK(V23,V$8:V$24,0)</f>
        <v>4</v>
      </c>
      <c r="X23" s="65">
        <f>VLOOKUP($A23,'Return Data'!$B$7:$R$2843,14,0)</f>
        <v>4.3741000000000003</v>
      </c>
      <c r="Y23" s="66">
        <f>RANK(X23,X$8:X$24,0)</f>
        <v>13</v>
      </c>
      <c r="Z23" s="65">
        <f>VLOOKUP($A23,'Return Data'!$B$7:$R$2843,16,0)</f>
        <v>6.8026</v>
      </c>
      <c r="AA23" s="67">
        <f t="shared" si="9"/>
        <v>13</v>
      </c>
    </row>
    <row r="24" spans="1:27" x14ac:dyDescent="0.3">
      <c r="A24" s="63" t="s">
        <v>1240</v>
      </c>
      <c r="B24" s="64">
        <f>VLOOKUP($A24,'Return Data'!$B$7:$R$2843,3,0)</f>
        <v>44365</v>
      </c>
      <c r="C24" s="65">
        <f>VLOOKUP($A24,'Return Data'!$B$7:$R$2843,4,0)</f>
        <v>2414.1622000000002</v>
      </c>
      <c r="D24" s="65">
        <f>VLOOKUP($A24,'Return Data'!$B$7:$R$2843,5,0)</f>
        <v>3.5169999999999999</v>
      </c>
      <c r="E24" s="66">
        <f t="shared" si="0"/>
        <v>10</v>
      </c>
      <c r="F24" s="65">
        <f>VLOOKUP($A24,'Return Data'!$B$7:$R$2843,6,0)</f>
        <v>1.6406000000000001</v>
      </c>
      <c r="G24" s="66">
        <f t="shared" si="1"/>
        <v>6</v>
      </c>
      <c r="H24" s="65">
        <f>VLOOKUP($A24,'Return Data'!$B$7:$R$2843,7,0)</f>
        <v>2.4165000000000001</v>
      </c>
      <c r="I24" s="66">
        <f t="shared" si="2"/>
        <v>10</v>
      </c>
      <c r="J24" s="65">
        <f>VLOOKUP($A24,'Return Data'!$B$7:$R$2843,8,0)</f>
        <v>3.3708</v>
      </c>
      <c r="K24" s="66">
        <f t="shared" si="3"/>
        <v>6</v>
      </c>
      <c r="L24" s="65">
        <f>VLOOKUP($A24,'Return Data'!$B$7:$R$2843,9,0)</f>
        <v>3.4935999999999998</v>
      </c>
      <c r="M24" s="66">
        <f t="shared" si="4"/>
        <v>7</v>
      </c>
      <c r="N24" s="65">
        <f>VLOOKUP($A24,'Return Data'!$B$7:$R$2843,10,0)</f>
        <v>4.0766</v>
      </c>
      <c r="O24" s="66">
        <f t="shared" si="5"/>
        <v>10</v>
      </c>
      <c r="P24" s="65">
        <f>VLOOKUP($A24,'Return Data'!$B$7:$R$2843,11,0)</f>
        <v>3.8016000000000001</v>
      </c>
      <c r="Q24" s="66">
        <f t="shared" si="6"/>
        <v>10</v>
      </c>
      <c r="R24" s="65">
        <f>VLOOKUP($A24,'Return Data'!$B$7:$R$2843,12,0)</f>
        <v>3.9619</v>
      </c>
      <c r="S24" s="66">
        <f t="shared" si="7"/>
        <v>8</v>
      </c>
      <c r="T24" s="65">
        <f>VLOOKUP($A24,'Return Data'!$B$7:$R$2843,13,0)</f>
        <v>4.3155000000000001</v>
      </c>
      <c r="U24" s="66">
        <f>RANK(T24,T$8:T$24,0)</f>
        <v>5</v>
      </c>
      <c r="V24" s="65">
        <f>VLOOKUP($A24,'Return Data'!$B$7:$R$2843,17,0)</f>
        <v>5.9718999999999998</v>
      </c>
      <c r="W24" s="66">
        <f>RANK(V24,V$8:V$24,0)</f>
        <v>9</v>
      </c>
      <c r="X24" s="65">
        <f>VLOOKUP($A24,'Return Data'!$B$7:$R$2843,14,0)</f>
        <v>6.8178999999999998</v>
      </c>
      <c r="Y24" s="66">
        <f>RANK(X24,X$8:X$24,0)</f>
        <v>7</v>
      </c>
      <c r="Z24" s="65">
        <f>VLOOKUP($A24,'Return Data'!$B$7:$R$2843,16,0)</f>
        <v>7.7173999999999996</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3.6032000000000002</v>
      </c>
      <c r="E26" s="74"/>
      <c r="F26" s="75">
        <f>AVERAGE(F8:F24)</f>
        <v>1.0321705882352941</v>
      </c>
      <c r="G26" s="74"/>
      <c r="H26" s="75">
        <f>AVERAGE(H8:H24)</f>
        <v>2.2127764705882353</v>
      </c>
      <c r="I26" s="74"/>
      <c r="J26" s="75">
        <f>AVERAGE(J8:J24)</f>
        <v>3.2153941176470591</v>
      </c>
      <c r="K26" s="74"/>
      <c r="L26" s="75">
        <f>AVERAGE(L8:L24)</f>
        <v>3.3666176470588236</v>
      </c>
      <c r="M26" s="74"/>
      <c r="N26" s="75">
        <f>AVERAGE(N8:N24)</f>
        <v>4.0500470588235302</v>
      </c>
      <c r="O26" s="74"/>
      <c r="P26" s="75">
        <f>AVERAGE(P8:P24)</f>
        <v>3.7097117647058822</v>
      </c>
      <c r="Q26" s="74"/>
      <c r="R26" s="75">
        <f>AVERAGE(R8:R24)</f>
        <v>3.8508705882352938</v>
      </c>
      <c r="S26" s="74"/>
      <c r="T26" s="75">
        <f>AVERAGE(T8:T24)</f>
        <v>4.0802125</v>
      </c>
      <c r="U26" s="74"/>
      <c r="V26" s="75">
        <f>AVERAGE(V8:V24)</f>
        <v>6.0922714285714292</v>
      </c>
      <c r="W26" s="74"/>
      <c r="X26" s="75">
        <f>AVERAGE(X8:X24)</f>
        <v>6.605023076923076</v>
      </c>
      <c r="Y26" s="74"/>
      <c r="Z26" s="75">
        <f>AVERAGE(Z8:Z24)</f>
        <v>7.1909705882352943</v>
      </c>
      <c r="AA26" s="76"/>
    </row>
    <row r="27" spans="1:27" x14ac:dyDescent="0.3">
      <c r="A27" s="73" t="s">
        <v>28</v>
      </c>
      <c r="B27" s="74"/>
      <c r="C27" s="74"/>
      <c r="D27" s="75">
        <f>MIN(D8:D24)</f>
        <v>2.7505000000000002</v>
      </c>
      <c r="E27" s="74"/>
      <c r="F27" s="75">
        <f>MIN(F8:F24)</f>
        <v>-1.9478</v>
      </c>
      <c r="G27" s="74"/>
      <c r="H27" s="75">
        <f>MIN(H8:H24)</f>
        <v>0.62629999999999997</v>
      </c>
      <c r="I27" s="74"/>
      <c r="J27" s="75">
        <f>MIN(J8:J24)</f>
        <v>2.7119</v>
      </c>
      <c r="K27" s="74"/>
      <c r="L27" s="75">
        <f>MIN(L8:L24)</f>
        <v>2.8395999999999999</v>
      </c>
      <c r="M27" s="74"/>
      <c r="N27" s="75">
        <f>MIN(N8:N24)</f>
        <v>2.9304999999999999</v>
      </c>
      <c r="O27" s="74"/>
      <c r="P27" s="75">
        <f>MIN(P8:P24)</f>
        <v>2.9083000000000001</v>
      </c>
      <c r="Q27" s="74"/>
      <c r="R27" s="75">
        <f>MIN(R8:R24)</f>
        <v>3.109</v>
      </c>
      <c r="S27" s="74"/>
      <c r="T27" s="75">
        <f>MIN(T8:T24)</f>
        <v>3.1078000000000001</v>
      </c>
      <c r="U27" s="74"/>
      <c r="V27" s="75">
        <f>MIN(V8:V24)</f>
        <v>5.4358000000000004</v>
      </c>
      <c r="W27" s="74"/>
      <c r="X27" s="75">
        <f>MIN(X8:X24)</f>
        <v>4.3741000000000003</v>
      </c>
      <c r="Y27" s="74"/>
      <c r="Z27" s="75">
        <f>MIN(Z8:Z24)</f>
        <v>4.7053000000000003</v>
      </c>
      <c r="AA27" s="76"/>
    </row>
    <row r="28" spans="1:27" ht="15" thickBot="1" x14ac:dyDescent="0.35">
      <c r="A28" s="77" t="s">
        <v>29</v>
      </c>
      <c r="B28" s="78"/>
      <c r="C28" s="78"/>
      <c r="D28" s="79">
        <f>MAX(D8:D24)</f>
        <v>4.5218999999999996</v>
      </c>
      <c r="E28" s="78"/>
      <c r="F28" s="79">
        <f>MAX(F8:F24)</f>
        <v>2.8746</v>
      </c>
      <c r="G28" s="78"/>
      <c r="H28" s="79">
        <f>MAX(H8:H24)</f>
        <v>2.9192999999999998</v>
      </c>
      <c r="I28" s="78"/>
      <c r="J28" s="79">
        <f>MAX(J8:J24)</f>
        <v>3.6391</v>
      </c>
      <c r="K28" s="78"/>
      <c r="L28" s="79">
        <f>MAX(L8:L24)</f>
        <v>3.7302</v>
      </c>
      <c r="M28" s="78"/>
      <c r="N28" s="79">
        <f>MAX(N8:N24)</f>
        <v>4.7926000000000002</v>
      </c>
      <c r="O28" s="78"/>
      <c r="P28" s="79">
        <f>MAX(P8:P24)</f>
        <v>4.1951000000000001</v>
      </c>
      <c r="Q28" s="78"/>
      <c r="R28" s="79">
        <f>MAX(R8:R24)</f>
        <v>4.2975000000000003</v>
      </c>
      <c r="S28" s="78"/>
      <c r="T28" s="79">
        <f>MAX(T8:T24)</f>
        <v>4.5955000000000004</v>
      </c>
      <c r="U28" s="78"/>
      <c r="V28" s="79">
        <f>MAX(V8:V24)</f>
        <v>7.5395000000000003</v>
      </c>
      <c r="W28" s="78"/>
      <c r="X28" s="79">
        <f>MAX(X8:X24)</f>
        <v>7.101</v>
      </c>
      <c r="Y28" s="78"/>
      <c r="Z28" s="79">
        <f>MAX(Z8:Z24)</f>
        <v>8.1143000000000001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44365</v>
      </c>
      <c r="C8" s="65">
        <f>VLOOKUP($A8,'Return Data'!$B$7:$R$2843,4,0)</f>
        <v>287.34199999999998</v>
      </c>
      <c r="D8" s="65">
        <f>VLOOKUP($A8,'Return Data'!$B$7:$R$2843,5,0)</f>
        <v>4.3829000000000002</v>
      </c>
      <c r="E8" s="66">
        <f t="shared" ref="E8:E24" si="0">RANK(D8,D$8:D$24,0)</f>
        <v>1</v>
      </c>
      <c r="F8" s="65">
        <f>VLOOKUP($A8,'Return Data'!$B$7:$R$2843,6,0)</f>
        <v>1.2535000000000001</v>
      </c>
      <c r="G8" s="66">
        <f t="shared" ref="G8:G24" si="1">RANK(F8,F$8:F$24,0)</f>
        <v>8</v>
      </c>
      <c r="H8" s="65">
        <f>VLOOKUP($A8,'Return Data'!$B$7:$R$2843,7,0)</f>
        <v>2.5453999999999999</v>
      </c>
      <c r="I8" s="66">
        <f t="shared" ref="I8:I24" si="2">RANK(H8,H$8:H$24,0)</f>
        <v>4</v>
      </c>
      <c r="J8" s="65">
        <f>VLOOKUP($A8,'Return Data'!$B$7:$R$2843,8,0)</f>
        <v>3.3559999999999999</v>
      </c>
      <c r="K8" s="66">
        <f t="shared" ref="K8:K24" si="3">RANK(J8,J$8:J$24,0)</f>
        <v>3</v>
      </c>
      <c r="L8" s="65">
        <f>VLOOKUP($A8,'Return Data'!$B$7:$R$2843,9,0)</f>
        <v>3.6112000000000002</v>
      </c>
      <c r="M8" s="66">
        <f t="shared" ref="M8:M24" si="4">RANK(L8,L$8:L$24,0)</f>
        <v>1</v>
      </c>
      <c r="N8" s="65">
        <f>VLOOKUP($A8,'Return Data'!$B$7:$R$2843,10,0)</f>
        <v>4.2649999999999997</v>
      </c>
      <c r="O8" s="66">
        <f t="shared" ref="O8:O24" si="5">RANK(N8,N$8:N$24,0)</f>
        <v>4</v>
      </c>
      <c r="P8" s="65">
        <f>VLOOKUP($A8,'Return Data'!$B$7:$R$2843,11,0)</f>
        <v>3.8384</v>
      </c>
      <c r="Q8" s="66">
        <f t="shared" ref="Q8:Q24" si="6">RANK(P8,P$8:P$24,0)</f>
        <v>2</v>
      </c>
      <c r="R8" s="65">
        <f>VLOOKUP($A8,'Return Data'!$B$7:$R$2843,12,0)</f>
        <v>4.0297999999999998</v>
      </c>
      <c r="S8" s="66">
        <f t="shared" ref="S8:S24" si="7">RANK(R8,R$8:R$24,0)</f>
        <v>2</v>
      </c>
      <c r="T8" s="65">
        <f>VLOOKUP($A8,'Return Data'!$B$7:$R$2843,13,0)</f>
        <v>4.3539000000000003</v>
      </c>
      <c r="U8" s="66">
        <f t="shared" ref="U8:U19" si="8">RANK(T8,T$8:T$24,0)</f>
        <v>2</v>
      </c>
      <c r="V8" s="65">
        <f>VLOOKUP($A8,'Return Data'!$B$7:$R$2843,17,0)</f>
        <v>6.2267999999999999</v>
      </c>
      <c r="W8" s="66">
        <f>RANK(V8,V$8:V$24,0)</f>
        <v>2</v>
      </c>
      <c r="X8" s="65">
        <f>VLOOKUP($A8,'Return Data'!$B$7:$R$2843,14,0)</f>
        <v>6.9691000000000001</v>
      </c>
      <c r="Y8" s="66">
        <f>RANK(X8,X$8:X$24,0)</f>
        <v>1</v>
      </c>
      <c r="Z8" s="65">
        <f>VLOOKUP($A8,'Return Data'!$B$7:$R$2843,16,0)</f>
        <v>6.9574999999999996</v>
      </c>
      <c r="AA8" s="67">
        <f t="shared" ref="AA8:AA24" si="9">RANK(Z8,Z$8:Z$24,0)</f>
        <v>10</v>
      </c>
    </row>
    <row r="9" spans="1:27" x14ac:dyDescent="0.3">
      <c r="A9" s="63" t="s">
        <v>1205</v>
      </c>
      <c r="B9" s="64">
        <f>VLOOKUP($A9,'Return Data'!$B$7:$R$2843,3,0)</f>
        <v>44365</v>
      </c>
      <c r="C9" s="65">
        <f>VLOOKUP($A9,'Return Data'!$B$7:$R$2843,4,0)</f>
        <v>1113.0583999999999</v>
      </c>
      <c r="D9" s="65">
        <f>VLOOKUP($A9,'Return Data'!$B$7:$R$2843,5,0)</f>
        <v>3.7059000000000002</v>
      </c>
      <c r="E9" s="66">
        <f t="shared" si="0"/>
        <v>7</v>
      </c>
      <c r="F9" s="65">
        <f>VLOOKUP($A9,'Return Data'!$B$7:$R$2843,6,0)</f>
        <v>1.2484</v>
      </c>
      <c r="G9" s="66">
        <f t="shared" si="1"/>
        <v>9</v>
      </c>
      <c r="H9" s="65">
        <f>VLOOKUP($A9,'Return Data'!$B$7:$R$2843,7,0)</f>
        <v>2.3828</v>
      </c>
      <c r="I9" s="66">
        <f t="shared" si="2"/>
        <v>5</v>
      </c>
      <c r="J9" s="65">
        <f>VLOOKUP($A9,'Return Data'!$B$7:$R$2843,8,0)</f>
        <v>3.2831000000000001</v>
      </c>
      <c r="K9" s="66">
        <f t="shared" si="3"/>
        <v>4</v>
      </c>
      <c r="L9" s="65">
        <f>VLOOKUP($A9,'Return Data'!$B$7:$R$2843,9,0)</f>
        <v>3.4453999999999998</v>
      </c>
      <c r="M9" s="66">
        <f t="shared" si="4"/>
        <v>5</v>
      </c>
      <c r="N9" s="65">
        <f>VLOOKUP($A9,'Return Data'!$B$7:$R$2843,10,0)</f>
        <v>4.0016999999999996</v>
      </c>
      <c r="O9" s="66">
        <f t="shared" si="5"/>
        <v>7</v>
      </c>
      <c r="P9" s="65">
        <f>VLOOKUP($A9,'Return Data'!$B$7:$R$2843,11,0)</f>
        <v>3.7204000000000002</v>
      </c>
      <c r="Q9" s="66">
        <f t="shared" si="6"/>
        <v>5</v>
      </c>
      <c r="R9" s="65">
        <f>VLOOKUP($A9,'Return Data'!$B$7:$R$2843,12,0)</f>
        <v>3.9018000000000002</v>
      </c>
      <c r="S9" s="66">
        <f t="shared" si="7"/>
        <v>4</v>
      </c>
      <c r="T9" s="65">
        <f>VLOOKUP($A9,'Return Data'!$B$7:$R$2843,13,0)</f>
        <v>4.1203000000000003</v>
      </c>
      <c r="U9" s="66">
        <f t="shared" si="8"/>
        <v>7</v>
      </c>
      <c r="V9" s="65"/>
      <c r="W9" s="66"/>
      <c r="X9" s="65"/>
      <c r="Y9" s="66"/>
      <c r="Z9" s="65">
        <f>VLOOKUP($A9,'Return Data'!$B$7:$R$2843,16,0)</f>
        <v>5.9</v>
      </c>
      <c r="AA9" s="67">
        <f t="shared" si="9"/>
        <v>15</v>
      </c>
    </row>
    <row r="10" spans="1:27" x14ac:dyDescent="0.3">
      <c r="A10" s="63" t="s">
        <v>1207</v>
      </c>
      <c r="B10" s="64">
        <f>VLOOKUP($A10,'Return Data'!$B$7:$R$2843,3,0)</f>
        <v>44365</v>
      </c>
      <c r="C10" s="65">
        <f>VLOOKUP($A10,'Return Data'!$B$7:$R$2843,4,0)</f>
        <v>1091.0388</v>
      </c>
      <c r="D10" s="65">
        <f>VLOOKUP($A10,'Return Data'!$B$7:$R$2843,5,0)</f>
        <v>2.5728</v>
      </c>
      <c r="E10" s="66">
        <f t="shared" si="0"/>
        <v>15</v>
      </c>
      <c r="F10" s="65">
        <f>VLOOKUP($A10,'Return Data'!$B$7:$R$2843,6,0)</f>
        <v>2.6244999999999998</v>
      </c>
      <c r="G10" s="66">
        <f t="shared" si="1"/>
        <v>1</v>
      </c>
      <c r="H10" s="65">
        <f>VLOOKUP($A10,'Return Data'!$B$7:$R$2843,7,0)</f>
        <v>2.5891999999999999</v>
      </c>
      <c r="I10" s="66">
        <f t="shared" si="2"/>
        <v>2</v>
      </c>
      <c r="J10" s="65">
        <f>VLOOKUP($A10,'Return Data'!$B$7:$R$2843,8,0)</f>
        <v>2.5815999999999999</v>
      </c>
      <c r="K10" s="66">
        <f t="shared" si="3"/>
        <v>12</v>
      </c>
      <c r="L10" s="65">
        <f>VLOOKUP($A10,'Return Data'!$B$7:$R$2843,9,0)</f>
        <v>2.5632000000000001</v>
      </c>
      <c r="M10" s="66">
        <f t="shared" si="4"/>
        <v>15</v>
      </c>
      <c r="N10" s="65">
        <f>VLOOKUP($A10,'Return Data'!$B$7:$R$2843,10,0)</f>
        <v>2.6360000000000001</v>
      </c>
      <c r="O10" s="66">
        <f t="shared" si="5"/>
        <v>17</v>
      </c>
      <c r="P10" s="65">
        <f>VLOOKUP($A10,'Return Data'!$B$7:$R$2843,11,0)</f>
        <v>2.6027</v>
      </c>
      <c r="Q10" s="66">
        <f t="shared" si="6"/>
        <v>17</v>
      </c>
      <c r="R10" s="65">
        <f>VLOOKUP($A10,'Return Data'!$B$7:$R$2843,12,0)</f>
        <v>2.7742</v>
      </c>
      <c r="S10" s="66">
        <f t="shared" si="7"/>
        <v>17</v>
      </c>
      <c r="T10" s="65">
        <f>VLOOKUP($A10,'Return Data'!$B$7:$R$2843,13,0)</f>
        <v>2.7698999999999998</v>
      </c>
      <c r="U10" s="66">
        <f t="shared" si="8"/>
        <v>16</v>
      </c>
      <c r="V10" s="65"/>
      <c r="W10" s="66"/>
      <c r="X10" s="65"/>
      <c r="Y10" s="66"/>
      <c r="Z10" s="65">
        <f>VLOOKUP($A10,'Return Data'!$B$7:$R$2843,16,0)</f>
        <v>4.4527999999999999</v>
      </c>
      <c r="AA10" s="67">
        <f t="shared" si="9"/>
        <v>16</v>
      </c>
    </row>
    <row r="11" spans="1:27" x14ac:dyDescent="0.3">
      <c r="A11" s="63" t="s">
        <v>1209</v>
      </c>
      <c r="B11" s="64">
        <f>VLOOKUP($A11,'Return Data'!$B$7:$R$2843,3,0)</f>
        <v>44365</v>
      </c>
      <c r="C11" s="65">
        <f>VLOOKUP($A11,'Return Data'!$B$7:$R$2843,4,0)</f>
        <v>41.608600000000003</v>
      </c>
      <c r="D11" s="65">
        <f>VLOOKUP($A11,'Return Data'!$B$7:$R$2843,5,0)</f>
        <v>2.4563999999999999</v>
      </c>
      <c r="E11" s="66">
        <f t="shared" si="0"/>
        <v>16</v>
      </c>
      <c r="F11" s="65">
        <f>VLOOKUP($A11,'Return Data'!$B$7:$R$2843,6,0)</f>
        <v>-2.1634000000000002</v>
      </c>
      <c r="G11" s="66">
        <f t="shared" si="1"/>
        <v>17</v>
      </c>
      <c r="H11" s="65">
        <f>VLOOKUP($A11,'Return Data'!$B$7:$R$2843,7,0)</f>
        <v>0.40100000000000002</v>
      </c>
      <c r="I11" s="66">
        <f t="shared" si="2"/>
        <v>16</v>
      </c>
      <c r="J11" s="65">
        <f>VLOOKUP($A11,'Return Data'!$B$7:$R$2843,8,0)</f>
        <v>2.7850000000000001</v>
      </c>
      <c r="K11" s="66">
        <f t="shared" si="3"/>
        <v>11</v>
      </c>
      <c r="L11" s="65">
        <f>VLOOKUP($A11,'Return Data'!$B$7:$R$2843,9,0)</f>
        <v>3.0044</v>
      </c>
      <c r="M11" s="66">
        <f t="shared" si="4"/>
        <v>9</v>
      </c>
      <c r="N11" s="65">
        <f>VLOOKUP($A11,'Return Data'!$B$7:$R$2843,10,0)</f>
        <v>4.4653999999999998</v>
      </c>
      <c r="O11" s="66">
        <f t="shared" si="5"/>
        <v>2</v>
      </c>
      <c r="P11" s="65">
        <f>VLOOKUP($A11,'Return Data'!$B$7:$R$2843,11,0)</f>
        <v>3.6337999999999999</v>
      </c>
      <c r="Q11" s="66">
        <f t="shared" si="6"/>
        <v>8</v>
      </c>
      <c r="R11" s="65">
        <f>VLOOKUP($A11,'Return Data'!$B$7:$R$2843,12,0)</f>
        <v>3.6252</v>
      </c>
      <c r="S11" s="66">
        <f t="shared" si="7"/>
        <v>9</v>
      </c>
      <c r="T11" s="65">
        <f>VLOOKUP($A11,'Return Data'!$B$7:$R$2843,13,0)</f>
        <v>3.7957000000000001</v>
      </c>
      <c r="U11" s="66">
        <f t="shared" si="8"/>
        <v>11</v>
      </c>
      <c r="V11" s="65">
        <f>VLOOKUP($A11,'Return Data'!$B$7:$R$2843,17,0)</f>
        <v>5.6985000000000001</v>
      </c>
      <c r="W11" s="66">
        <f t="shared" ref="W11:W19" si="10">RANK(V11,V$8:V$24,0)</f>
        <v>9</v>
      </c>
      <c r="X11" s="65">
        <f>VLOOKUP($A11,'Return Data'!$B$7:$R$2843,14,0)</f>
        <v>6.4859999999999998</v>
      </c>
      <c r="Y11" s="66">
        <f t="shared" ref="Y11:Y19" si="11">RANK(X11,X$8:X$24,0)</f>
        <v>8</v>
      </c>
      <c r="Z11" s="65">
        <f>VLOOKUP($A11,'Return Data'!$B$7:$R$2843,16,0)</f>
        <v>6.7805999999999997</v>
      </c>
      <c r="AA11" s="67">
        <f t="shared" si="9"/>
        <v>12</v>
      </c>
    </row>
    <row r="12" spans="1:27" x14ac:dyDescent="0.3">
      <c r="A12" s="63" t="s">
        <v>1210</v>
      </c>
      <c r="B12" s="64">
        <f>VLOOKUP($A12,'Return Data'!$B$7:$R$2843,3,0)</f>
        <v>44365</v>
      </c>
      <c r="C12" s="65">
        <f>VLOOKUP($A12,'Return Data'!$B$7:$R$2843,4,0)</f>
        <v>39.226100000000002</v>
      </c>
      <c r="D12" s="65">
        <f>VLOOKUP($A12,'Return Data'!$B$7:$R$2843,5,0)</f>
        <v>3.2570999999999999</v>
      </c>
      <c r="E12" s="66">
        <f t="shared" si="0"/>
        <v>10</v>
      </c>
      <c r="F12" s="65">
        <f>VLOOKUP($A12,'Return Data'!$B$7:$R$2843,6,0)</f>
        <v>-0.15509999999999999</v>
      </c>
      <c r="G12" s="66">
        <f t="shared" si="1"/>
        <v>15</v>
      </c>
      <c r="H12" s="65">
        <f>VLOOKUP($A12,'Return Data'!$B$7:$R$2843,7,0)</f>
        <v>1.4359999999999999</v>
      </c>
      <c r="I12" s="66">
        <f t="shared" si="2"/>
        <v>14</v>
      </c>
      <c r="J12" s="65">
        <f>VLOOKUP($A12,'Return Data'!$B$7:$R$2843,8,0)</f>
        <v>2.8077999999999999</v>
      </c>
      <c r="K12" s="66">
        <f t="shared" si="3"/>
        <v>10</v>
      </c>
      <c r="L12" s="65">
        <f>VLOOKUP($A12,'Return Data'!$B$7:$R$2843,9,0)</f>
        <v>2.9247999999999998</v>
      </c>
      <c r="M12" s="66">
        <f t="shared" si="4"/>
        <v>11</v>
      </c>
      <c r="N12" s="65">
        <f>VLOOKUP($A12,'Return Data'!$B$7:$R$2843,10,0)</f>
        <v>3.8624000000000001</v>
      </c>
      <c r="O12" s="66">
        <f t="shared" si="5"/>
        <v>10</v>
      </c>
      <c r="P12" s="65">
        <f>VLOOKUP($A12,'Return Data'!$B$7:$R$2843,11,0)</f>
        <v>3.476</v>
      </c>
      <c r="Q12" s="66">
        <f t="shared" si="6"/>
        <v>11</v>
      </c>
      <c r="R12" s="65">
        <f>VLOOKUP($A12,'Return Data'!$B$7:$R$2843,12,0)</f>
        <v>3.5636999999999999</v>
      </c>
      <c r="S12" s="66">
        <f t="shared" si="7"/>
        <v>11</v>
      </c>
      <c r="T12" s="65">
        <f>VLOOKUP($A12,'Return Data'!$B$7:$R$2843,13,0)</f>
        <v>3.8753000000000002</v>
      </c>
      <c r="U12" s="66">
        <f t="shared" si="8"/>
        <v>9</v>
      </c>
      <c r="V12" s="65">
        <f>VLOOKUP($A12,'Return Data'!$B$7:$R$2843,17,0)</f>
        <v>5.9518000000000004</v>
      </c>
      <c r="W12" s="66">
        <f t="shared" si="10"/>
        <v>5</v>
      </c>
      <c r="X12" s="65">
        <f>VLOOKUP($A12,'Return Data'!$B$7:$R$2843,14,0)</f>
        <v>6.7807000000000004</v>
      </c>
      <c r="Y12" s="66">
        <f t="shared" si="11"/>
        <v>3</v>
      </c>
      <c r="Z12" s="65">
        <f>VLOOKUP($A12,'Return Data'!$B$7:$R$2843,16,0)</f>
        <v>7.3141999999999996</v>
      </c>
      <c r="AA12" s="67">
        <f t="shared" si="9"/>
        <v>6</v>
      </c>
    </row>
    <row r="13" spans="1:27" x14ac:dyDescent="0.3">
      <c r="A13" s="63" t="s">
        <v>1212</v>
      </c>
      <c r="B13" s="64">
        <f>VLOOKUP($A13,'Return Data'!$B$7:$R$2843,3,0)</f>
        <v>44365</v>
      </c>
      <c r="C13" s="65">
        <f>VLOOKUP($A13,'Return Data'!$B$7:$R$2843,4,0)</f>
        <v>4455.1725999999999</v>
      </c>
      <c r="D13" s="65">
        <f>VLOOKUP($A13,'Return Data'!$B$7:$R$2843,5,0)</f>
        <v>3.1642999999999999</v>
      </c>
      <c r="E13" s="66">
        <f t="shared" si="0"/>
        <v>11</v>
      </c>
      <c r="F13" s="65">
        <f>VLOOKUP($A13,'Return Data'!$B$7:$R$2843,6,0)</f>
        <v>0.84150000000000003</v>
      </c>
      <c r="G13" s="66">
        <f t="shared" si="1"/>
        <v>10</v>
      </c>
      <c r="H13" s="65">
        <f>VLOOKUP($A13,'Return Data'!$B$7:$R$2843,7,0)</f>
        <v>2.1515</v>
      </c>
      <c r="I13" s="66">
        <f t="shared" si="2"/>
        <v>9</v>
      </c>
      <c r="J13" s="65">
        <f>VLOOKUP($A13,'Return Data'!$B$7:$R$2843,8,0)</f>
        <v>3.4984999999999999</v>
      </c>
      <c r="K13" s="66">
        <f t="shared" si="3"/>
        <v>1</v>
      </c>
      <c r="L13" s="65">
        <f>VLOOKUP($A13,'Return Data'!$B$7:$R$2843,9,0)</f>
        <v>3.5891999999999999</v>
      </c>
      <c r="M13" s="66">
        <f t="shared" si="4"/>
        <v>2</v>
      </c>
      <c r="N13" s="65">
        <f>VLOOKUP($A13,'Return Data'!$B$7:$R$2843,10,0)</f>
        <v>4.3063000000000002</v>
      </c>
      <c r="O13" s="66">
        <f t="shared" si="5"/>
        <v>3</v>
      </c>
      <c r="P13" s="65">
        <f>VLOOKUP($A13,'Return Data'!$B$7:$R$2843,11,0)</f>
        <v>3.7826</v>
      </c>
      <c r="Q13" s="66">
        <f t="shared" si="6"/>
        <v>4</v>
      </c>
      <c r="R13" s="65">
        <f>VLOOKUP($A13,'Return Data'!$B$7:$R$2843,12,0)</f>
        <v>3.8858999999999999</v>
      </c>
      <c r="S13" s="66">
        <f t="shared" si="7"/>
        <v>5</v>
      </c>
      <c r="T13" s="65">
        <f>VLOOKUP($A13,'Return Data'!$B$7:$R$2843,13,0)</f>
        <v>4.1989000000000001</v>
      </c>
      <c r="U13" s="66">
        <f t="shared" si="8"/>
        <v>4</v>
      </c>
      <c r="V13" s="65">
        <f>VLOOKUP($A13,'Return Data'!$B$7:$R$2843,17,0)</f>
        <v>6.2009999999999996</v>
      </c>
      <c r="W13" s="66">
        <f t="shared" si="10"/>
        <v>3</v>
      </c>
      <c r="X13" s="65">
        <f>VLOOKUP($A13,'Return Data'!$B$7:$R$2843,14,0)</f>
        <v>6.8457999999999997</v>
      </c>
      <c r="Y13" s="66">
        <f t="shared" si="11"/>
        <v>2</v>
      </c>
      <c r="Z13" s="65">
        <f>VLOOKUP($A13,'Return Data'!$B$7:$R$2843,16,0)</f>
        <v>7.1501000000000001</v>
      </c>
      <c r="AA13" s="67">
        <f t="shared" si="9"/>
        <v>9</v>
      </c>
    </row>
    <row r="14" spans="1:27" x14ac:dyDescent="0.3">
      <c r="A14" s="63" t="s">
        <v>1214</v>
      </c>
      <c r="B14" s="64">
        <f>VLOOKUP($A14,'Return Data'!$B$7:$R$2843,3,0)</f>
        <v>44365</v>
      </c>
      <c r="C14" s="65">
        <f>VLOOKUP($A14,'Return Data'!$B$7:$R$2843,4,0)</f>
        <v>295.38099999999997</v>
      </c>
      <c r="D14" s="65">
        <f>VLOOKUP($A14,'Return Data'!$B$7:$R$2843,5,0)</f>
        <v>3.7198000000000002</v>
      </c>
      <c r="E14" s="66">
        <f t="shared" si="0"/>
        <v>6</v>
      </c>
      <c r="F14" s="65">
        <f>VLOOKUP($A14,'Return Data'!$B$7:$R$2843,6,0)</f>
        <v>1.3676999999999999</v>
      </c>
      <c r="G14" s="66">
        <f t="shared" si="1"/>
        <v>7</v>
      </c>
      <c r="H14" s="65">
        <f>VLOOKUP($A14,'Return Data'!$B$7:$R$2843,7,0)</f>
        <v>2.2269999999999999</v>
      </c>
      <c r="I14" s="66">
        <f t="shared" si="2"/>
        <v>8</v>
      </c>
      <c r="J14" s="65">
        <f>VLOOKUP($A14,'Return Data'!$B$7:$R$2843,8,0)</f>
        <v>3.1804999999999999</v>
      </c>
      <c r="K14" s="66">
        <f t="shared" si="3"/>
        <v>8</v>
      </c>
      <c r="L14" s="65">
        <f>VLOOKUP($A14,'Return Data'!$B$7:$R$2843,9,0)</f>
        <v>3.4268000000000001</v>
      </c>
      <c r="M14" s="66">
        <f t="shared" si="4"/>
        <v>6</v>
      </c>
      <c r="N14" s="65">
        <f>VLOOKUP($A14,'Return Data'!$B$7:$R$2843,10,0)</f>
        <v>4.0362</v>
      </c>
      <c r="O14" s="66">
        <f t="shared" si="5"/>
        <v>6</v>
      </c>
      <c r="P14" s="65">
        <f>VLOOKUP($A14,'Return Data'!$B$7:$R$2843,11,0)</f>
        <v>3.6808000000000001</v>
      </c>
      <c r="Q14" s="66">
        <f t="shared" si="6"/>
        <v>7</v>
      </c>
      <c r="R14" s="65">
        <f>VLOOKUP($A14,'Return Data'!$B$7:$R$2843,12,0)</f>
        <v>3.8153000000000001</v>
      </c>
      <c r="S14" s="66">
        <f t="shared" si="7"/>
        <v>7</v>
      </c>
      <c r="T14" s="65">
        <f>VLOOKUP($A14,'Return Data'!$B$7:$R$2843,13,0)</f>
        <v>4.1329000000000002</v>
      </c>
      <c r="U14" s="66">
        <f t="shared" si="8"/>
        <v>6</v>
      </c>
      <c r="V14" s="65">
        <f>VLOOKUP($A14,'Return Data'!$B$7:$R$2843,17,0)</f>
        <v>5.9444999999999997</v>
      </c>
      <c r="W14" s="66">
        <f t="shared" si="10"/>
        <v>6</v>
      </c>
      <c r="X14" s="65">
        <f>VLOOKUP($A14,'Return Data'!$B$7:$R$2843,14,0)</f>
        <v>6.6917</v>
      </c>
      <c r="Y14" s="66">
        <f t="shared" si="11"/>
        <v>6</v>
      </c>
      <c r="Z14" s="65">
        <f>VLOOKUP($A14,'Return Data'!$B$7:$R$2843,16,0)</f>
        <v>7.3403999999999998</v>
      </c>
      <c r="AA14" s="67">
        <f t="shared" si="9"/>
        <v>5</v>
      </c>
    </row>
    <row r="15" spans="1:27" x14ac:dyDescent="0.3">
      <c r="A15" s="63" t="s">
        <v>1217</v>
      </c>
      <c r="B15" s="64">
        <f>VLOOKUP($A15,'Return Data'!$B$7:$R$2843,3,0)</f>
        <v>44365</v>
      </c>
      <c r="C15" s="65">
        <f>VLOOKUP($A15,'Return Data'!$B$7:$R$2843,4,0)</f>
        <v>32.099200000000003</v>
      </c>
      <c r="D15" s="65">
        <f>VLOOKUP($A15,'Return Data'!$B$7:$R$2843,5,0)</f>
        <v>3.8664999999999998</v>
      </c>
      <c r="E15" s="66">
        <f t="shared" si="0"/>
        <v>4</v>
      </c>
      <c r="F15" s="65">
        <f>VLOOKUP($A15,'Return Data'!$B$7:$R$2843,6,0)</f>
        <v>0.53069999999999995</v>
      </c>
      <c r="G15" s="66">
        <f t="shared" si="1"/>
        <v>12</v>
      </c>
      <c r="H15" s="65">
        <f>VLOOKUP($A15,'Return Data'!$B$7:$R$2843,7,0)</f>
        <v>1.8688</v>
      </c>
      <c r="I15" s="66">
        <f t="shared" si="2"/>
        <v>12</v>
      </c>
      <c r="J15" s="65">
        <f>VLOOKUP($A15,'Return Data'!$B$7:$R$2843,8,0)</f>
        <v>2.4958999999999998</v>
      </c>
      <c r="K15" s="66">
        <f t="shared" si="3"/>
        <v>15</v>
      </c>
      <c r="L15" s="65">
        <f>VLOOKUP($A15,'Return Data'!$B$7:$R$2843,9,0)</f>
        <v>2.5438000000000001</v>
      </c>
      <c r="M15" s="66">
        <f t="shared" si="4"/>
        <v>16</v>
      </c>
      <c r="N15" s="65">
        <f>VLOOKUP($A15,'Return Data'!$B$7:$R$2843,10,0)</f>
        <v>3.3014000000000001</v>
      </c>
      <c r="O15" s="66">
        <f t="shared" si="5"/>
        <v>14</v>
      </c>
      <c r="P15" s="65">
        <f>VLOOKUP($A15,'Return Data'!$B$7:$R$2843,11,0)</f>
        <v>2.9466000000000001</v>
      </c>
      <c r="Q15" s="66">
        <f t="shared" si="6"/>
        <v>14</v>
      </c>
      <c r="R15" s="65">
        <f>VLOOKUP($A15,'Return Data'!$B$7:$R$2843,12,0)</f>
        <v>2.9537</v>
      </c>
      <c r="S15" s="66">
        <f t="shared" si="7"/>
        <v>15</v>
      </c>
      <c r="T15" s="65">
        <f>VLOOKUP($A15,'Return Data'!$B$7:$R$2843,13,0)</f>
        <v>3.0428999999999999</v>
      </c>
      <c r="U15" s="66">
        <f t="shared" si="8"/>
        <v>15</v>
      </c>
      <c r="V15" s="65">
        <f>VLOOKUP($A15,'Return Data'!$B$7:$R$2843,17,0)</f>
        <v>4.8</v>
      </c>
      <c r="W15" s="66">
        <f t="shared" si="10"/>
        <v>14</v>
      </c>
      <c r="X15" s="65">
        <f>VLOOKUP($A15,'Return Data'!$B$7:$R$2843,14,0)</f>
        <v>5.5629</v>
      </c>
      <c r="Y15" s="66">
        <f t="shared" si="11"/>
        <v>12</v>
      </c>
      <c r="Z15" s="65">
        <f>VLOOKUP($A15,'Return Data'!$B$7:$R$2843,16,0)</f>
        <v>6.5647000000000002</v>
      </c>
      <c r="AA15" s="67">
        <f t="shared" si="9"/>
        <v>13</v>
      </c>
    </row>
    <row r="16" spans="1:27" x14ac:dyDescent="0.3">
      <c r="A16" s="63" t="s">
        <v>1220</v>
      </c>
      <c r="B16" s="64">
        <f>VLOOKUP($A16,'Return Data'!$B$7:$R$2843,3,0)</f>
        <v>44365</v>
      </c>
      <c r="C16" s="65">
        <f>VLOOKUP($A16,'Return Data'!$B$7:$R$2843,4,0)</f>
        <v>2409.9457000000002</v>
      </c>
      <c r="D16" s="65">
        <f>VLOOKUP($A16,'Return Data'!$B$7:$R$2843,5,0)</f>
        <v>2.6324999999999998</v>
      </c>
      <c r="E16" s="66">
        <f t="shared" si="0"/>
        <v>13</v>
      </c>
      <c r="F16" s="65">
        <f>VLOOKUP($A16,'Return Data'!$B$7:$R$2843,6,0)</f>
        <v>-2.0625</v>
      </c>
      <c r="G16" s="66">
        <f t="shared" si="1"/>
        <v>16</v>
      </c>
      <c r="H16" s="65">
        <f>VLOOKUP($A16,'Return Data'!$B$7:$R$2843,7,0)</f>
        <v>0.30880000000000002</v>
      </c>
      <c r="I16" s="66">
        <f t="shared" si="2"/>
        <v>17</v>
      </c>
      <c r="J16" s="65">
        <f>VLOOKUP($A16,'Return Data'!$B$7:$R$2843,8,0)</f>
        <v>2.3632</v>
      </c>
      <c r="K16" s="66">
        <f t="shared" si="3"/>
        <v>16</v>
      </c>
      <c r="L16" s="65">
        <f>VLOOKUP($A16,'Return Data'!$B$7:$R$2843,9,0)</f>
        <v>2.7450000000000001</v>
      </c>
      <c r="M16" s="66">
        <f t="shared" si="4"/>
        <v>13</v>
      </c>
      <c r="N16" s="65">
        <f>VLOOKUP($A16,'Return Data'!$B$7:$R$2843,10,0)</f>
        <v>4.1543000000000001</v>
      </c>
      <c r="O16" s="66">
        <f t="shared" si="5"/>
        <v>5</v>
      </c>
      <c r="P16" s="65">
        <f>VLOOKUP($A16,'Return Data'!$B$7:$R$2843,11,0)</f>
        <v>3.5712000000000002</v>
      </c>
      <c r="Q16" s="66">
        <f t="shared" si="6"/>
        <v>10</v>
      </c>
      <c r="R16" s="65">
        <f>VLOOKUP($A16,'Return Data'!$B$7:$R$2843,12,0)</f>
        <v>3.6152000000000002</v>
      </c>
      <c r="S16" s="66">
        <f t="shared" si="7"/>
        <v>10</v>
      </c>
      <c r="T16" s="65">
        <f>VLOOKUP($A16,'Return Data'!$B$7:$R$2843,13,0)</f>
        <v>3.6781000000000001</v>
      </c>
      <c r="U16" s="66">
        <f t="shared" si="8"/>
        <v>12</v>
      </c>
      <c r="V16" s="65">
        <f>VLOOKUP($A16,'Return Data'!$B$7:$R$2843,17,0)</f>
        <v>5.3883000000000001</v>
      </c>
      <c r="W16" s="66">
        <f t="shared" si="10"/>
        <v>12</v>
      </c>
      <c r="X16" s="65">
        <f>VLOOKUP($A16,'Return Data'!$B$7:$R$2843,14,0)</f>
        <v>6.1708999999999996</v>
      </c>
      <c r="Y16" s="66">
        <f t="shared" si="11"/>
        <v>11</v>
      </c>
      <c r="Z16" s="65">
        <f>VLOOKUP($A16,'Return Data'!$B$7:$R$2843,16,0)</f>
        <v>7.7298</v>
      </c>
      <c r="AA16" s="67">
        <f t="shared" si="9"/>
        <v>1</v>
      </c>
    </row>
    <row r="17" spans="1:27" x14ac:dyDescent="0.3">
      <c r="A17" s="63" t="s">
        <v>1224</v>
      </c>
      <c r="B17" s="64">
        <f>VLOOKUP($A17,'Return Data'!$B$7:$R$2843,3,0)</f>
        <v>44365</v>
      </c>
      <c r="C17" s="65">
        <f>VLOOKUP($A17,'Return Data'!$B$7:$R$2843,4,0)</f>
        <v>3493.1605</v>
      </c>
      <c r="D17" s="65">
        <f>VLOOKUP($A17,'Return Data'!$B$7:$R$2843,5,0)</f>
        <v>4.2282000000000002</v>
      </c>
      <c r="E17" s="66">
        <f t="shared" si="0"/>
        <v>2</v>
      </c>
      <c r="F17" s="65">
        <f>VLOOKUP($A17,'Return Data'!$B$7:$R$2843,6,0)</f>
        <v>1.7174</v>
      </c>
      <c r="G17" s="66">
        <f t="shared" si="1"/>
        <v>3</v>
      </c>
      <c r="H17" s="65">
        <f>VLOOKUP($A17,'Return Data'!$B$7:$R$2843,7,0)</f>
        <v>2.5535999999999999</v>
      </c>
      <c r="I17" s="66">
        <f t="shared" si="2"/>
        <v>3</v>
      </c>
      <c r="J17" s="65">
        <f>VLOOKUP($A17,'Return Data'!$B$7:$R$2843,8,0)</f>
        <v>3.1335999999999999</v>
      </c>
      <c r="K17" s="66">
        <f t="shared" si="3"/>
        <v>9</v>
      </c>
      <c r="L17" s="65">
        <f>VLOOKUP($A17,'Return Data'!$B$7:$R$2843,9,0)</f>
        <v>3.3466999999999998</v>
      </c>
      <c r="M17" s="66">
        <f t="shared" si="4"/>
        <v>8</v>
      </c>
      <c r="N17" s="65">
        <f>VLOOKUP($A17,'Return Data'!$B$7:$R$2843,10,0)</f>
        <v>3.8538999999999999</v>
      </c>
      <c r="O17" s="66">
        <f t="shared" si="5"/>
        <v>11</v>
      </c>
      <c r="P17" s="65">
        <f>VLOOKUP($A17,'Return Data'!$B$7:$R$2843,11,0)</f>
        <v>3.5815000000000001</v>
      </c>
      <c r="Q17" s="66">
        <f t="shared" si="6"/>
        <v>9</v>
      </c>
      <c r="R17" s="65">
        <f>VLOOKUP($A17,'Return Data'!$B$7:$R$2843,12,0)</f>
        <v>3.7974000000000001</v>
      </c>
      <c r="S17" s="66">
        <f t="shared" si="7"/>
        <v>8</v>
      </c>
      <c r="T17" s="65">
        <f>VLOOKUP($A17,'Return Data'!$B$7:$R$2843,13,0)</f>
        <v>4.0107999999999997</v>
      </c>
      <c r="U17" s="66">
        <f t="shared" si="8"/>
        <v>8</v>
      </c>
      <c r="V17" s="65">
        <f>VLOOKUP($A17,'Return Data'!$B$7:$R$2843,17,0)</f>
        <v>5.6528999999999998</v>
      </c>
      <c r="W17" s="66">
        <f t="shared" si="10"/>
        <v>10</v>
      </c>
      <c r="X17" s="65">
        <f>VLOOKUP($A17,'Return Data'!$B$7:$R$2843,14,0)</f>
        <v>6.5488</v>
      </c>
      <c r="Y17" s="66">
        <f t="shared" si="11"/>
        <v>7</v>
      </c>
      <c r="Z17" s="65">
        <f>VLOOKUP($A17,'Return Data'!$B$7:$R$2843,16,0)</f>
        <v>7.2199</v>
      </c>
      <c r="AA17" s="67">
        <f t="shared" si="9"/>
        <v>8</v>
      </c>
    </row>
    <row r="18" spans="1:27" x14ac:dyDescent="0.3">
      <c r="A18" s="63" t="s">
        <v>1227</v>
      </c>
      <c r="B18" s="64">
        <f>VLOOKUP($A18,'Return Data'!$B$7:$R$2843,3,0)</f>
        <v>44365</v>
      </c>
      <c r="C18" s="65">
        <f>VLOOKUP($A18,'Return Data'!$B$7:$R$2843,4,0)</f>
        <v>31.336733163341801</v>
      </c>
      <c r="D18" s="65">
        <f>VLOOKUP($A18,'Return Data'!$B$7:$R$2843,5,0)</f>
        <v>2.6208</v>
      </c>
      <c r="E18" s="66">
        <f t="shared" si="0"/>
        <v>14</v>
      </c>
      <c r="F18" s="65">
        <f>VLOOKUP($A18,'Return Data'!$B$7:$R$2843,6,0)</f>
        <v>1.7473000000000001</v>
      </c>
      <c r="G18" s="66">
        <f t="shared" si="1"/>
        <v>2</v>
      </c>
      <c r="H18" s="65">
        <f>VLOOKUP($A18,'Return Data'!$B$7:$R$2843,7,0)</f>
        <v>2.0474000000000001</v>
      </c>
      <c r="I18" s="66">
        <f t="shared" si="2"/>
        <v>11</v>
      </c>
      <c r="J18" s="65">
        <f>VLOOKUP($A18,'Return Data'!$B$7:$R$2843,8,0)</f>
        <v>2.5356999999999998</v>
      </c>
      <c r="K18" s="66">
        <f t="shared" si="3"/>
        <v>13</v>
      </c>
      <c r="L18" s="65">
        <f>VLOOKUP($A18,'Return Data'!$B$7:$R$2843,9,0)</f>
        <v>2.6661000000000001</v>
      </c>
      <c r="M18" s="66">
        <f t="shared" si="4"/>
        <v>14</v>
      </c>
      <c r="N18" s="65">
        <f>VLOOKUP($A18,'Return Data'!$B$7:$R$2843,10,0)</f>
        <v>2.8439999999999999</v>
      </c>
      <c r="O18" s="66">
        <f t="shared" si="5"/>
        <v>15</v>
      </c>
      <c r="P18" s="65">
        <f>VLOOKUP($A18,'Return Data'!$B$7:$R$2843,11,0)</f>
        <v>2.6789000000000001</v>
      </c>
      <c r="Q18" s="66">
        <f t="shared" si="6"/>
        <v>15</v>
      </c>
      <c r="R18" s="65">
        <f>VLOOKUP($A18,'Return Data'!$B$7:$R$2843,12,0)</f>
        <v>2.9544999999999999</v>
      </c>
      <c r="S18" s="66">
        <f t="shared" si="7"/>
        <v>14</v>
      </c>
      <c r="T18" s="65">
        <f>VLOOKUP($A18,'Return Data'!$B$7:$R$2843,13,0)</f>
        <v>3.0853000000000002</v>
      </c>
      <c r="U18" s="66">
        <f t="shared" si="8"/>
        <v>14</v>
      </c>
      <c r="V18" s="65">
        <f>VLOOKUP($A18,'Return Data'!$B$7:$R$2843,17,0)</f>
        <v>7.0271999999999997</v>
      </c>
      <c r="W18" s="66">
        <f t="shared" si="10"/>
        <v>1</v>
      </c>
      <c r="X18" s="65">
        <f>VLOOKUP($A18,'Return Data'!$B$7:$R$2843,14,0)</f>
        <v>6.2805999999999997</v>
      </c>
      <c r="Y18" s="66">
        <f t="shared" si="11"/>
        <v>10</v>
      </c>
      <c r="Z18" s="65">
        <f>VLOOKUP($A18,'Return Data'!$B$7:$R$2843,16,0)</f>
        <v>7.4646999999999997</v>
      </c>
      <c r="AA18" s="67">
        <f t="shared" si="9"/>
        <v>4</v>
      </c>
    </row>
    <row r="19" spans="1:27" x14ac:dyDescent="0.3">
      <c r="A19" s="63" t="s">
        <v>1228</v>
      </c>
      <c r="B19" s="64">
        <f>VLOOKUP($A19,'Return Data'!$B$7:$R$2843,3,0)</f>
        <v>44365</v>
      </c>
      <c r="C19" s="65">
        <f>VLOOKUP($A19,'Return Data'!$B$7:$R$2843,4,0)</f>
        <v>3221.0486000000001</v>
      </c>
      <c r="D19" s="65">
        <f>VLOOKUP($A19,'Return Data'!$B$7:$R$2843,5,0)</f>
        <v>4.0323000000000002</v>
      </c>
      <c r="E19" s="66">
        <f t="shared" si="0"/>
        <v>3</v>
      </c>
      <c r="F19" s="65">
        <f>VLOOKUP($A19,'Return Data'!$B$7:$R$2843,6,0)</f>
        <v>1.714</v>
      </c>
      <c r="G19" s="66">
        <f t="shared" si="1"/>
        <v>4</v>
      </c>
      <c r="H19" s="65">
        <f>VLOOKUP($A19,'Return Data'!$B$7:$R$2843,7,0)</f>
        <v>2.3431999999999999</v>
      </c>
      <c r="I19" s="66">
        <f t="shared" si="2"/>
        <v>6</v>
      </c>
      <c r="J19" s="65">
        <f>VLOOKUP($A19,'Return Data'!$B$7:$R$2843,8,0)</f>
        <v>3.4390000000000001</v>
      </c>
      <c r="K19" s="66">
        <f t="shared" si="3"/>
        <v>2</v>
      </c>
      <c r="L19" s="65">
        <f>VLOOKUP($A19,'Return Data'!$B$7:$R$2843,9,0)</f>
        <v>3.4780000000000002</v>
      </c>
      <c r="M19" s="66">
        <f t="shared" si="4"/>
        <v>4</v>
      </c>
      <c r="N19" s="65">
        <f>VLOOKUP($A19,'Return Data'!$B$7:$R$2843,10,0)</f>
        <v>3.9859</v>
      </c>
      <c r="O19" s="66">
        <f t="shared" si="5"/>
        <v>9</v>
      </c>
      <c r="P19" s="65">
        <f>VLOOKUP($A19,'Return Data'!$B$7:$R$2843,11,0)</f>
        <v>3.7846000000000002</v>
      </c>
      <c r="Q19" s="66">
        <f t="shared" si="6"/>
        <v>3</v>
      </c>
      <c r="R19" s="65">
        <f>VLOOKUP($A19,'Return Data'!$B$7:$R$2843,12,0)</f>
        <v>3.9456000000000002</v>
      </c>
      <c r="S19" s="66">
        <f t="shared" si="7"/>
        <v>3</v>
      </c>
      <c r="T19" s="65">
        <f>VLOOKUP($A19,'Return Data'!$B$7:$R$2843,13,0)</f>
        <v>4.1626000000000003</v>
      </c>
      <c r="U19" s="66">
        <f t="shared" si="8"/>
        <v>5</v>
      </c>
      <c r="V19" s="65">
        <f>VLOOKUP($A19,'Return Data'!$B$7:$R$2843,17,0)</f>
        <v>5.8891</v>
      </c>
      <c r="W19" s="66">
        <f t="shared" si="10"/>
        <v>7</v>
      </c>
      <c r="X19" s="65">
        <f>VLOOKUP($A19,'Return Data'!$B$7:$R$2843,14,0)</f>
        <v>6.7534999999999998</v>
      </c>
      <c r="Y19" s="66">
        <f t="shared" si="11"/>
        <v>4</v>
      </c>
      <c r="Z19" s="65">
        <f>VLOOKUP($A19,'Return Data'!$B$7:$R$2843,16,0)</f>
        <v>7.5750999999999999</v>
      </c>
      <c r="AA19" s="67">
        <f t="shared" si="9"/>
        <v>2</v>
      </c>
    </row>
    <row r="20" spans="1:27" x14ac:dyDescent="0.3">
      <c r="A20" s="63" t="s">
        <v>1231</v>
      </c>
      <c r="B20" s="64">
        <f>VLOOKUP($A20,'Return Data'!$B$7:$R$2843,3,0)</f>
        <v>44365</v>
      </c>
      <c r="C20" s="65">
        <f>VLOOKUP($A20,'Return Data'!$B$7:$R$2843,4,0)</f>
        <v>1049.1251</v>
      </c>
      <c r="D20" s="65">
        <f>VLOOKUP($A20,'Return Data'!$B$7:$R$2843,5,0)</f>
        <v>2.6339000000000001</v>
      </c>
      <c r="E20" s="66">
        <f t="shared" si="0"/>
        <v>12</v>
      </c>
      <c r="F20" s="65">
        <f>VLOOKUP($A20,'Return Data'!$B$7:$R$2843,6,0)</f>
        <v>0.59960000000000002</v>
      </c>
      <c r="G20" s="66">
        <f t="shared" si="1"/>
        <v>11</v>
      </c>
      <c r="H20" s="65">
        <f>VLOOKUP($A20,'Return Data'!$B$7:$R$2843,7,0)</f>
        <v>1.5521</v>
      </c>
      <c r="I20" s="66">
        <f t="shared" si="2"/>
        <v>13</v>
      </c>
      <c r="J20" s="65">
        <f>VLOOKUP($A20,'Return Data'!$B$7:$R$2843,8,0)</f>
        <v>2.2688000000000001</v>
      </c>
      <c r="K20" s="66">
        <f t="shared" si="3"/>
        <v>17</v>
      </c>
      <c r="L20" s="65">
        <f>VLOOKUP($A20,'Return Data'!$B$7:$R$2843,9,0)</f>
        <v>2.4114</v>
      </c>
      <c r="M20" s="66">
        <f t="shared" si="4"/>
        <v>17</v>
      </c>
      <c r="N20" s="65">
        <f>VLOOKUP($A20,'Return Data'!$B$7:$R$2843,10,0)</f>
        <v>2.8058999999999998</v>
      </c>
      <c r="O20" s="66">
        <f t="shared" si="5"/>
        <v>16</v>
      </c>
      <c r="P20" s="65">
        <f>VLOOKUP($A20,'Return Data'!$B$7:$R$2843,11,0)</f>
        <v>2.6625999999999999</v>
      </c>
      <c r="Q20" s="66">
        <f t="shared" si="6"/>
        <v>16</v>
      </c>
      <c r="R20" s="65">
        <f>VLOOKUP($A20,'Return Data'!$B$7:$R$2843,12,0)</f>
        <v>2.8691</v>
      </c>
      <c r="S20" s="66">
        <f t="shared" si="7"/>
        <v>16</v>
      </c>
      <c r="T20" s="65"/>
      <c r="U20" s="66"/>
      <c r="V20" s="65"/>
      <c r="W20" s="66"/>
      <c r="X20" s="65"/>
      <c r="Y20" s="66"/>
      <c r="Z20" s="65">
        <f>VLOOKUP($A20,'Return Data'!$B$7:$R$2843,16,0)</f>
        <v>3.8028</v>
      </c>
      <c r="AA20" s="67">
        <f t="shared" si="9"/>
        <v>17</v>
      </c>
    </row>
    <row r="21" spans="1:27" x14ac:dyDescent="0.3">
      <c r="A21" s="63" t="s">
        <v>1235</v>
      </c>
      <c r="B21" s="64">
        <f>VLOOKUP($A21,'Return Data'!$B$7:$R$2843,3,0)</f>
        <v>44365</v>
      </c>
      <c r="C21" s="65">
        <f>VLOOKUP($A21,'Return Data'!$B$7:$R$2843,4,0)</f>
        <v>32.798099999999998</v>
      </c>
      <c r="D21" s="65">
        <f>VLOOKUP($A21,'Return Data'!$B$7:$R$2843,5,0)</f>
        <v>2.4485000000000001</v>
      </c>
      <c r="E21" s="66">
        <f t="shared" si="0"/>
        <v>17</v>
      </c>
      <c r="F21" s="65">
        <f>VLOOKUP($A21,'Return Data'!$B$7:$R$2843,6,0)</f>
        <v>0.1855</v>
      </c>
      <c r="G21" s="66">
        <f t="shared" si="1"/>
        <v>14</v>
      </c>
      <c r="H21" s="65">
        <f>VLOOKUP($A21,'Return Data'!$B$7:$R$2843,7,0)</f>
        <v>1.3835</v>
      </c>
      <c r="I21" s="66">
        <f t="shared" si="2"/>
        <v>15</v>
      </c>
      <c r="J21" s="65">
        <f>VLOOKUP($A21,'Return Data'!$B$7:$R$2843,8,0)</f>
        <v>2.5223</v>
      </c>
      <c r="K21" s="66">
        <f t="shared" si="3"/>
        <v>14</v>
      </c>
      <c r="L21" s="65">
        <f>VLOOKUP($A21,'Return Data'!$B$7:$R$2843,9,0)</f>
        <v>2.8934000000000002</v>
      </c>
      <c r="M21" s="66">
        <f t="shared" si="4"/>
        <v>12</v>
      </c>
      <c r="N21" s="65">
        <f>VLOOKUP($A21,'Return Data'!$B$7:$R$2843,10,0)</f>
        <v>3.5996000000000001</v>
      </c>
      <c r="O21" s="66">
        <f t="shared" si="5"/>
        <v>12</v>
      </c>
      <c r="P21" s="65">
        <f>VLOOKUP($A21,'Return Data'!$B$7:$R$2843,11,0)</f>
        <v>3.3458000000000001</v>
      </c>
      <c r="Q21" s="66">
        <f t="shared" si="6"/>
        <v>12</v>
      </c>
      <c r="R21" s="65">
        <f>VLOOKUP($A21,'Return Data'!$B$7:$R$2843,12,0)</f>
        <v>3.5297000000000001</v>
      </c>
      <c r="S21" s="66">
        <f t="shared" si="7"/>
        <v>12</v>
      </c>
      <c r="T21" s="65">
        <f>VLOOKUP($A21,'Return Data'!$B$7:$R$2843,13,0)</f>
        <v>3.8532000000000002</v>
      </c>
      <c r="U21" s="66">
        <f>RANK(T21,T$8:T$24,0)</f>
        <v>10</v>
      </c>
      <c r="V21" s="65">
        <f>VLOOKUP($A21,'Return Data'!$B$7:$R$2843,17,0)</f>
        <v>5.6191000000000004</v>
      </c>
      <c r="W21" s="66">
        <f>RANK(V21,V$8:V$24,0)</f>
        <v>11</v>
      </c>
      <c r="X21" s="65">
        <f>VLOOKUP($A21,'Return Data'!$B$7:$R$2843,14,0)</f>
        <v>6.3174000000000001</v>
      </c>
      <c r="Y21" s="66">
        <f>RANK(X21,X$8:X$24,0)</f>
        <v>9</v>
      </c>
      <c r="Z21" s="65">
        <f>VLOOKUP($A21,'Return Data'!$B$7:$R$2843,16,0)</f>
        <v>7.2634999999999996</v>
      </c>
      <c r="AA21" s="67">
        <f t="shared" si="9"/>
        <v>7</v>
      </c>
    </row>
    <row r="22" spans="1:27" x14ac:dyDescent="0.3">
      <c r="A22" s="63" t="s">
        <v>1237</v>
      </c>
      <c r="B22" s="64">
        <f>VLOOKUP($A22,'Return Data'!$B$7:$R$2843,3,0)</f>
        <v>44365</v>
      </c>
      <c r="C22" s="65">
        <f>VLOOKUP($A22,'Return Data'!$B$7:$R$2843,4,0)</f>
        <v>11.763999999999999</v>
      </c>
      <c r="D22" s="65">
        <f>VLOOKUP($A22,'Return Data'!$B$7:$R$2843,5,0)</f>
        <v>3.7235999999999998</v>
      </c>
      <c r="E22" s="66">
        <f t="shared" si="0"/>
        <v>5</v>
      </c>
      <c r="F22" s="65">
        <f>VLOOKUP($A22,'Return Data'!$B$7:$R$2843,6,0)</f>
        <v>1.5515000000000001</v>
      </c>
      <c r="G22" s="66">
        <f t="shared" si="1"/>
        <v>5</v>
      </c>
      <c r="H22" s="65">
        <f>VLOOKUP($A22,'Return Data'!$B$7:$R$2843,7,0)</f>
        <v>2.7938999999999998</v>
      </c>
      <c r="I22" s="66">
        <f t="shared" si="2"/>
        <v>1</v>
      </c>
      <c r="J22" s="65">
        <f>VLOOKUP($A22,'Return Data'!$B$7:$R$2843,8,0)</f>
        <v>3.1951999999999998</v>
      </c>
      <c r="K22" s="66">
        <f t="shared" si="3"/>
        <v>7</v>
      </c>
      <c r="L22" s="65">
        <f>VLOOKUP($A22,'Return Data'!$B$7:$R$2843,9,0)</f>
        <v>2.9801000000000002</v>
      </c>
      <c r="M22" s="66">
        <f t="shared" si="4"/>
        <v>10</v>
      </c>
      <c r="N22" s="65">
        <f>VLOOKUP($A22,'Return Data'!$B$7:$R$2843,10,0)</f>
        <v>3.47</v>
      </c>
      <c r="O22" s="66">
        <f t="shared" si="5"/>
        <v>13</v>
      </c>
      <c r="P22" s="65">
        <f>VLOOKUP($A22,'Return Data'!$B$7:$R$2843,11,0)</f>
        <v>3.3397999999999999</v>
      </c>
      <c r="Q22" s="66">
        <f t="shared" si="6"/>
        <v>13</v>
      </c>
      <c r="R22" s="65">
        <f>VLOOKUP($A22,'Return Data'!$B$7:$R$2843,12,0)</f>
        <v>3.3959000000000001</v>
      </c>
      <c r="S22" s="66">
        <f t="shared" si="7"/>
        <v>13</v>
      </c>
      <c r="T22" s="65">
        <f>VLOOKUP($A22,'Return Data'!$B$7:$R$2843,13,0)</f>
        <v>3.5644999999999998</v>
      </c>
      <c r="U22" s="66">
        <f>RANK(T22,T$8:T$24,0)</f>
        <v>13</v>
      </c>
      <c r="V22" s="65">
        <f>VLOOKUP($A22,'Return Data'!$B$7:$R$2843,17,0)</f>
        <v>5.3520000000000003</v>
      </c>
      <c r="W22" s="66">
        <f>RANK(V22,V$8:V$24,0)</f>
        <v>13</v>
      </c>
      <c r="X22" s="65"/>
      <c r="Y22" s="66"/>
      <c r="Z22" s="65">
        <f>VLOOKUP($A22,'Return Data'!$B$7:$R$2843,16,0)</f>
        <v>6.1344000000000003</v>
      </c>
      <c r="AA22" s="67">
        <f t="shared" si="9"/>
        <v>14</v>
      </c>
    </row>
    <row r="23" spans="1:27" x14ac:dyDescent="0.3">
      <c r="A23" s="63" t="s">
        <v>1239</v>
      </c>
      <c r="B23" s="64">
        <f>VLOOKUP($A23,'Return Data'!$B$7:$R$2843,3,0)</f>
        <v>44365</v>
      </c>
      <c r="C23" s="65">
        <f>VLOOKUP($A23,'Return Data'!$B$7:$R$2843,4,0)</f>
        <v>3671.3287999999998</v>
      </c>
      <c r="D23" s="65">
        <f>VLOOKUP($A23,'Return Data'!$B$7:$R$2843,5,0)</f>
        <v>3.5526</v>
      </c>
      <c r="E23" s="66">
        <f t="shared" si="0"/>
        <v>8</v>
      </c>
      <c r="F23" s="65">
        <f>VLOOKUP($A23,'Return Data'!$B$7:$R$2843,6,0)</f>
        <v>0.42549999999999999</v>
      </c>
      <c r="G23" s="66">
        <f t="shared" si="1"/>
        <v>13</v>
      </c>
      <c r="H23" s="65">
        <f>VLOOKUP($A23,'Return Data'!$B$7:$R$2843,7,0)</f>
        <v>2.0605000000000002</v>
      </c>
      <c r="I23" s="66">
        <f t="shared" si="2"/>
        <v>10</v>
      </c>
      <c r="J23" s="65">
        <f>VLOOKUP($A23,'Return Data'!$B$7:$R$2843,8,0)</f>
        <v>3.2825000000000002</v>
      </c>
      <c r="K23" s="66">
        <f t="shared" si="3"/>
        <v>5</v>
      </c>
      <c r="L23" s="65">
        <f>VLOOKUP($A23,'Return Data'!$B$7:$R$2843,9,0)</f>
        <v>3.5421999999999998</v>
      </c>
      <c r="M23" s="66">
        <f t="shared" si="4"/>
        <v>3</v>
      </c>
      <c r="N23" s="65">
        <f>VLOOKUP($A23,'Return Data'!$B$7:$R$2843,10,0)</f>
        <v>4.6132999999999997</v>
      </c>
      <c r="O23" s="66">
        <f t="shared" si="5"/>
        <v>1</v>
      </c>
      <c r="P23" s="65">
        <f>VLOOKUP($A23,'Return Data'!$B$7:$R$2843,11,0)</f>
        <v>3.9990999999999999</v>
      </c>
      <c r="Q23" s="66">
        <f t="shared" si="6"/>
        <v>1</v>
      </c>
      <c r="R23" s="65">
        <f>VLOOKUP($A23,'Return Data'!$B$7:$R$2843,12,0)</f>
        <v>4.0978000000000003</v>
      </c>
      <c r="S23" s="66">
        <f t="shared" si="7"/>
        <v>1</v>
      </c>
      <c r="T23" s="65">
        <f>VLOOKUP($A23,'Return Data'!$B$7:$R$2843,13,0)</f>
        <v>4.3921999999999999</v>
      </c>
      <c r="U23" s="66">
        <f>RANK(T23,T$8:T$24,0)</f>
        <v>1</v>
      </c>
      <c r="V23" s="65">
        <f>VLOOKUP($A23,'Return Data'!$B$7:$R$2843,17,0)</f>
        <v>6.0617999999999999</v>
      </c>
      <c r="W23" s="66">
        <f>RANK(V23,V$8:V$24,0)</f>
        <v>4</v>
      </c>
      <c r="X23" s="65">
        <f>VLOOKUP($A23,'Return Data'!$B$7:$R$2843,14,0)</f>
        <v>4.2134999999999998</v>
      </c>
      <c r="Y23" s="66">
        <f>RANK(X23,X$8:X$24,0)</f>
        <v>13</v>
      </c>
      <c r="Z23" s="65">
        <f>VLOOKUP($A23,'Return Data'!$B$7:$R$2843,16,0)</f>
        <v>6.8305999999999996</v>
      </c>
      <c r="AA23" s="67">
        <f t="shared" si="9"/>
        <v>11</v>
      </c>
    </row>
    <row r="24" spans="1:27" x14ac:dyDescent="0.3">
      <c r="A24" s="63" t="s">
        <v>1241</v>
      </c>
      <c r="B24" s="64">
        <f>VLOOKUP($A24,'Return Data'!$B$7:$R$2843,3,0)</f>
        <v>44365</v>
      </c>
      <c r="C24" s="65">
        <f>VLOOKUP($A24,'Return Data'!$B$7:$R$2843,4,0)</f>
        <v>2393.1660999999999</v>
      </c>
      <c r="D24" s="65">
        <f>VLOOKUP($A24,'Return Data'!$B$7:$R$2843,5,0)</f>
        <v>3.4274</v>
      </c>
      <c r="E24" s="66">
        <f t="shared" si="0"/>
        <v>9</v>
      </c>
      <c r="F24" s="65">
        <f>VLOOKUP($A24,'Return Data'!$B$7:$R$2843,6,0)</f>
        <v>1.5503</v>
      </c>
      <c r="G24" s="66">
        <f t="shared" si="1"/>
        <v>6</v>
      </c>
      <c r="H24" s="65">
        <f>VLOOKUP($A24,'Return Data'!$B$7:$R$2843,7,0)</f>
        <v>2.3264999999999998</v>
      </c>
      <c r="I24" s="66">
        <f t="shared" si="2"/>
        <v>7</v>
      </c>
      <c r="J24" s="65">
        <f>VLOOKUP($A24,'Return Data'!$B$7:$R$2843,8,0)</f>
        <v>3.2806999999999999</v>
      </c>
      <c r="K24" s="66">
        <f t="shared" si="3"/>
        <v>6</v>
      </c>
      <c r="L24" s="65">
        <f>VLOOKUP($A24,'Return Data'!$B$7:$R$2843,9,0)</f>
        <v>3.4033000000000002</v>
      </c>
      <c r="M24" s="66">
        <f t="shared" si="4"/>
        <v>7</v>
      </c>
      <c r="N24" s="65">
        <f>VLOOKUP($A24,'Return Data'!$B$7:$R$2843,10,0)</f>
        <v>3.9874999999999998</v>
      </c>
      <c r="O24" s="66">
        <f t="shared" si="5"/>
        <v>8</v>
      </c>
      <c r="P24" s="65">
        <f>VLOOKUP($A24,'Return Data'!$B$7:$R$2843,11,0)</f>
        <v>3.7109000000000001</v>
      </c>
      <c r="Q24" s="66">
        <f t="shared" si="6"/>
        <v>6</v>
      </c>
      <c r="R24" s="65">
        <f>VLOOKUP($A24,'Return Data'!$B$7:$R$2843,12,0)</f>
        <v>3.8690000000000002</v>
      </c>
      <c r="S24" s="66">
        <f t="shared" si="7"/>
        <v>6</v>
      </c>
      <c r="T24" s="65">
        <f>VLOOKUP($A24,'Return Data'!$B$7:$R$2843,13,0)</f>
        <v>4.2187999999999999</v>
      </c>
      <c r="U24" s="66">
        <f>RANK(T24,T$8:T$24,0)</f>
        <v>3</v>
      </c>
      <c r="V24" s="65">
        <f>VLOOKUP($A24,'Return Data'!$B$7:$R$2843,17,0)</f>
        <v>5.8699000000000003</v>
      </c>
      <c r="W24" s="66">
        <f>RANK(V24,V$8:V$24,0)</f>
        <v>8</v>
      </c>
      <c r="X24" s="65">
        <f>VLOOKUP($A24,'Return Data'!$B$7:$R$2843,14,0)</f>
        <v>6.7031999999999998</v>
      </c>
      <c r="Y24" s="66">
        <f>RANK(X24,X$8:X$24,0)</f>
        <v>5</v>
      </c>
      <c r="Z24" s="65">
        <f>VLOOKUP($A24,'Return Data'!$B$7:$R$2843,16,0)</f>
        <v>7.5750000000000002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3.3191470588235288</v>
      </c>
      <c r="E26" s="74"/>
      <c r="F26" s="75">
        <f>AVERAGE(F8:F24)</f>
        <v>0.76331764705882355</v>
      </c>
      <c r="G26" s="74"/>
      <c r="H26" s="75">
        <f>AVERAGE(H8:H24)</f>
        <v>1.9394823529411767</v>
      </c>
      <c r="I26" s="74"/>
      <c r="J26" s="75">
        <f>AVERAGE(J8:J24)</f>
        <v>2.9417294117647059</v>
      </c>
      <c r="K26" s="74"/>
      <c r="L26" s="75">
        <f>AVERAGE(L8:L24)</f>
        <v>3.0926470588235295</v>
      </c>
      <c r="M26" s="74"/>
      <c r="N26" s="75">
        <f>AVERAGE(N8:N24)</f>
        <v>3.7758117647058831</v>
      </c>
      <c r="O26" s="74"/>
      <c r="P26" s="75">
        <f>AVERAGE(P8:P24)</f>
        <v>3.4326882352941173</v>
      </c>
      <c r="Q26" s="74"/>
      <c r="R26" s="75">
        <f>AVERAGE(R8:R24)</f>
        <v>3.5661058823529412</v>
      </c>
      <c r="S26" s="74"/>
      <c r="T26" s="75">
        <f>AVERAGE(T8:T24)</f>
        <v>3.8284562499999999</v>
      </c>
      <c r="U26" s="74"/>
      <c r="V26" s="75">
        <f>AVERAGE(V8:V24)</f>
        <v>5.8344928571428571</v>
      </c>
      <c r="W26" s="74"/>
      <c r="X26" s="75">
        <f>AVERAGE(X8:X24)</f>
        <v>6.3326230769230758</v>
      </c>
      <c r="Y26" s="74"/>
      <c r="Z26" s="75">
        <f>AVERAGE(Z8:Z24)</f>
        <v>6.7091823529411769</v>
      </c>
      <c r="AA26" s="76"/>
    </row>
    <row r="27" spans="1:27" x14ac:dyDescent="0.3">
      <c r="A27" s="73" t="s">
        <v>28</v>
      </c>
      <c r="B27" s="74"/>
      <c r="C27" s="74"/>
      <c r="D27" s="75">
        <f>MIN(D8:D24)</f>
        <v>2.4485000000000001</v>
      </c>
      <c r="E27" s="74"/>
      <c r="F27" s="75">
        <f>MIN(F8:F24)</f>
        <v>-2.1634000000000002</v>
      </c>
      <c r="G27" s="74"/>
      <c r="H27" s="75">
        <f>MIN(H8:H24)</f>
        <v>0.30880000000000002</v>
      </c>
      <c r="I27" s="74"/>
      <c r="J27" s="75">
        <f>MIN(J8:J24)</f>
        <v>2.2688000000000001</v>
      </c>
      <c r="K27" s="74"/>
      <c r="L27" s="75">
        <f>MIN(L8:L24)</f>
        <v>2.4114</v>
      </c>
      <c r="M27" s="74"/>
      <c r="N27" s="75">
        <f>MIN(N8:N24)</f>
        <v>2.6360000000000001</v>
      </c>
      <c r="O27" s="74"/>
      <c r="P27" s="75">
        <f>MIN(P8:P24)</f>
        <v>2.6027</v>
      </c>
      <c r="Q27" s="74"/>
      <c r="R27" s="75">
        <f>MIN(R8:R24)</f>
        <v>2.7742</v>
      </c>
      <c r="S27" s="74"/>
      <c r="T27" s="75">
        <f>MIN(T8:T24)</f>
        <v>2.7698999999999998</v>
      </c>
      <c r="U27" s="74"/>
      <c r="V27" s="75">
        <f>MIN(V8:V24)</f>
        <v>4.8</v>
      </c>
      <c r="W27" s="74"/>
      <c r="X27" s="75">
        <f>MIN(X8:X24)</f>
        <v>4.2134999999999998</v>
      </c>
      <c r="Y27" s="74"/>
      <c r="Z27" s="75">
        <f>MIN(Z8:Z24)</f>
        <v>3.8028</v>
      </c>
      <c r="AA27" s="76"/>
    </row>
    <row r="28" spans="1:27" ht="15" thickBot="1" x14ac:dyDescent="0.35">
      <c r="A28" s="77" t="s">
        <v>29</v>
      </c>
      <c r="B28" s="78"/>
      <c r="C28" s="78"/>
      <c r="D28" s="79">
        <f>MAX(D8:D24)</f>
        <v>4.3829000000000002</v>
      </c>
      <c r="E28" s="78"/>
      <c r="F28" s="79">
        <f>MAX(F8:F24)</f>
        <v>2.6244999999999998</v>
      </c>
      <c r="G28" s="78"/>
      <c r="H28" s="79">
        <f>MAX(H8:H24)</f>
        <v>2.7938999999999998</v>
      </c>
      <c r="I28" s="78"/>
      <c r="J28" s="79">
        <f>MAX(J8:J24)</f>
        <v>3.4984999999999999</v>
      </c>
      <c r="K28" s="78"/>
      <c r="L28" s="79">
        <f>MAX(L8:L24)</f>
        <v>3.6112000000000002</v>
      </c>
      <c r="M28" s="78"/>
      <c r="N28" s="79">
        <f>MAX(N8:N24)</f>
        <v>4.6132999999999997</v>
      </c>
      <c r="O28" s="78"/>
      <c r="P28" s="79">
        <f>MAX(P8:P24)</f>
        <v>3.9990999999999999</v>
      </c>
      <c r="Q28" s="78"/>
      <c r="R28" s="79">
        <f>MAX(R8:R24)</f>
        <v>4.0978000000000003</v>
      </c>
      <c r="S28" s="78"/>
      <c r="T28" s="79">
        <f>MAX(T8:T24)</f>
        <v>4.3921999999999999</v>
      </c>
      <c r="U28" s="78"/>
      <c r="V28" s="79">
        <f>MAX(V8:V24)</f>
        <v>7.0271999999999997</v>
      </c>
      <c r="W28" s="78"/>
      <c r="X28" s="79">
        <f>MAX(X8:X24)</f>
        <v>6.9691000000000001</v>
      </c>
      <c r="Y28" s="78"/>
      <c r="Z28" s="79">
        <f>MAX(Z8:Z24)</f>
        <v>7.7298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44365</v>
      </c>
      <c r="C8" s="65">
        <f>VLOOKUP($A8,'Return Data'!$B$7:$R$2843,4,0)</f>
        <v>30.310099999999998</v>
      </c>
      <c r="D8" s="65">
        <f>VLOOKUP($A8,'Return Data'!$B$7:$R$2843,10,0)</f>
        <v>8.5185999999999993</v>
      </c>
      <c r="E8" s="66">
        <f t="shared" ref="E8:E16" si="0">RANK(D8,D$8:D$16,0)</f>
        <v>4</v>
      </c>
      <c r="F8" s="65">
        <f>VLOOKUP($A8,'Return Data'!$B$7:$R$2843,11,0)</f>
        <v>10.527200000000001</v>
      </c>
      <c r="G8" s="66">
        <f t="shared" ref="G8:G16" si="1">RANK(F8,F$8:F$16,0)</f>
        <v>4</v>
      </c>
      <c r="H8" s="65">
        <f>VLOOKUP($A8,'Return Data'!$B$7:$R$2843,12,0)</f>
        <v>27.299299999999999</v>
      </c>
      <c r="I8" s="66">
        <f t="shared" ref="I8:I16" si="2">RANK(H8,H$8:H$16,0)</f>
        <v>4</v>
      </c>
      <c r="J8" s="65">
        <f>VLOOKUP($A8,'Return Data'!$B$7:$R$2843,13,0)</f>
        <v>42.104799999999997</v>
      </c>
      <c r="K8" s="66">
        <f t="shared" ref="K8:K16" si="3">RANK(J8,J$8:J$16,0)</f>
        <v>4</v>
      </c>
      <c r="L8" s="65">
        <f>VLOOKUP($A8,'Return Data'!$B$7:$R$2843,17,0)</f>
        <v>19.772400000000001</v>
      </c>
      <c r="M8" s="66">
        <f t="shared" ref="M8:M14" si="4">RANK(L8,L$8:L$16,0)</f>
        <v>2</v>
      </c>
      <c r="N8" s="65">
        <f>VLOOKUP($A8,'Return Data'!$B$7:$R$2843,14,0)</f>
        <v>15.17</v>
      </c>
      <c r="O8" s="66">
        <f t="shared" ref="O8:O14" si="5">RANK(N8,N$8:N$16,0)</f>
        <v>2</v>
      </c>
      <c r="P8" s="65">
        <f>VLOOKUP($A8,'Return Data'!$B$7:$R$2843,15,0)</f>
        <v>12.910399999999999</v>
      </c>
      <c r="Q8" s="66">
        <f t="shared" ref="Q8:Q14" si="6">RANK(P8,P$8:P$16,0)</f>
        <v>3</v>
      </c>
      <c r="R8" s="65">
        <f>VLOOKUP($A8,'Return Data'!$B$7:$R$2843,16,0)</f>
        <v>10.8346</v>
      </c>
      <c r="S8" s="67">
        <f t="shared" ref="S8:S16" si="7">RANK(R8,R$8:R$16,0)</f>
        <v>6</v>
      </c>
    </row>
    <row r="9" spans="1:20" x14ac:dyDescent="0.3">
      <c r="A9" s="63" t="s">
        <v>1247</v>
      </c>
      <c r="B9" s="64">
        <f>VLOOKUP($A9,'Return Data'!$B$7:$R$2843,3,0)</f>
        <v>44365</v>
      </c>
      <c r="C9" s="65">
        <f>VLOOKUP($A9,'Return Data'!$B$7:$R$2843,4,0)</f>
        <v>46.337000000000003</v>
      </c>
      <c r="D9" s="65">
        <f>VLOOKUP($A9,'Return Data'!$B$7:$R$2843,10,0)</f>
        <v>7.8834</v>
      </c>
      <c r="E9" s="66">
        <f t="shared" si="0"/>
        <v>7</v>
      </c>
      <c r="F9" s="65">
        <f>VLOOKUP($A9,'Return Data'!$B$7:$R$2843,11,0)</f>
        <v>10.4893</v>
      </c>
      <c r="G9" s="66">
        <f t="shared" si="1"/>
        <v>5</v>
      </c>
      <c r="H9" s="65">
        <f>VLOOKUP($A9,'Return Data'!$B$7:$R$2843,12,0)</f>
        <v>22.257999999999999</v>
      </c>
      <c r="I9" s="66">
        <f t="shared" si="2"/>
        <v>5</v>
      </c>
      <c r="J9" s="65">
        <f>VLOOKUP($A9,'Return Data'!$B$7:$R$2843,13,0)</f>
        <v>40.406599999999997</v>
      </c>
      <c r="K9" s="66">
        <f t="shared" si="3"/>
        <v>5</v>
      </c>
      <c r="L9" s="65">
        <f>VLOOKUP($A9,'Return Data'!$B$7:$R$2843,17,0)</f>
        <v>18.109000000000002</v>
      </c>
      <c r="M9" s="66">
        <f t="shared" si="4"/>
        <v>3</v>
      </c>
      <c r="N9" s="65">
        <f>VLOOKUP($A9,'Return Data'!$B$7:$R$2843,14,0)</f>
        <v>12.845800000000001</v>
      </c>
      <c r="O9" s="66">
        <f t="shared" si="5"/>
        <v>4</v>
      </c>
      <c r="P9" s="65">
        <f>VLOOKUP($A9,'Return Data'!$B$7:$R$2843,15,0)</f>
        <v>11.279</v>
      </c>
      <c r="Q9" s="66">
        <f t="shared" si="6"/>
        <v>4</v>
      </c>
      <c r="R9" s="65">
        <f>VLOOKUP($A9,'Return Data'!$B$7:$R$2843,16,0)</f>
        <v>11.0025</v>
      </c>
      <c r="S9" s="67">
        <f t="shared" si="7"/>
        <v>5</v>
      </c>
    </row>
    <row r="10" spans="1:20" x14ac:dyDescent="0.3">
      <c r="A10" s="63" t="s">
        <v>1249</v>
      </c>
      <c r="B10" s="64">
        <f>VLOOKUP($A10,'Return Data'!$B$7:$R$2843,3,0)</f>
        <v>44365</v>
      </c>
      <c r="C10" s="65">
        <f>VLOOKUP($A10,'Return Data'!$B$7:$R$2843,4,0)</f>
        <v>385.08620000000002</v>
      </c>
      <c r="D10" s="65">
        <f>VLOOKUP($A10,'Return Data'!$B$7:$R$2843,10,0)</f>
        <v>8.8046000000000006</v>
      </c>
      <c r="E10" s="66">
        <f t="shared" si="0"/>
        <v>3</v>
      </c>
      <c r="F10" s="65">
        <f>VLOOKUP($A10,'Return Data'!$B$7:$R$2843,11,0)</f>
        <v>18.100000000000001</v>
      </c>
      <c r="G10" s="66">
        <f t="shared" si="1"/>
        <v>2</v>
      </c>
      <c r="H10" s="65">
        <f>VLOOKUP($A10,'Return Data'!$B$7:$R$2843,12,0)</f>
        <v>36.051499999999997</v>
      </c>
      <c r="I10" s="66">
        <f t="shared" si="2"/>
        <v>2</v>
      </c>
      <c r="J10" s="65">
        <f>VLOOKUP($A10,'Return Data'!$B$7:$R$2843,13,0)</f>
        <v>45.959000000000003</v>
      </c>
      <c r="K10" s="66">
        <f t="shared" si="3"/>
        <v>2</v>
      </c>
      <c r="L10" s="65">
        <f>VLOOKUP($A10,'Return Data'!$B$7:$R$2843,17,0)</f>
        <v>16.7164</v>
      </c>
      <c r="M10" s="66">
        <f t="shared" si="4"/>
        <v>4</v>
      </c>
      <c r="N10" s="65">
        <f>VLOOKUP($A10,'Return Data'!$B$7:$R$2843,14,0)</f>
        <v>13.161799999999999</v>
      </c>
      <c r="O10" s="66">
        <f t="shared" si="5"/>
        <v>3</v>
      </c>
      <c r="P10" s="65">
        <f>VLOOKUP($A10,'Return Data'!$B$7:$R$2843,15,0)</f>
        <v>14.930300000000001</v>
      </c>
      <c r="Q10" s="66">
        <f t="shared" si="6"/>
        <v>2</v>
      </c>
      <c r="R10" s="65">
        <f>VLOOKUP($A10,'Return Data'!$B$7:$R$2843,16,0)</f>
        <v>15.1013</v>
      </c>
      <c r="S10" s="67">
        <f t="shared" si="7"/>
        <v>2</v>
      </c>
    </row>
    <row r="11" spans="1:20" x14ac:dyDescent="0.3">
      <c r="A11" s="63" t="s">
        <v>2028</v>
      </c>
      <c r="B11" s="64">
        <f>VLOOKUP($A11,'Return Data'!$B$7:$R$2843,3,0)</f>
        <v>44365</v>
      </c>
      <c r="C11" s="65">
        <f>VLOOKUP($A11,'Return Data'!$B$7:$R$2843,4,0)</f>
        <v>25.6188</v>
      </c>
      <c r="D11" s="65">
        <f>VLOOKUP($A11,'Return Data'!$B$7:$R$2843,10,0)</f>
        <v>8.0037000000000003</v>
      </c>
      <c r="E11" s="66">
        <f t="shared" si="0"/>
        <v>5</v>
      </c>
      <c r="F11" s="65">
        <f>VLOOKUP($A11,'Return Data'!$B$7:$R$2843,11,0)</f>
        <v>10.0587</v>
      </c>
      <c r="G11" s="66">
        <f t="shared" si="1"/>
        <v>6</v>
      </c>
      <c r="H11" s="65">
        <f>VLOOKUP($A11,'Return Data'!$B$7:$R$2843,12,0)</f>
        <v>21.8933</v>
      </c>
      <c r="I11" s="66">
        <f t="shared" si="2"/>
        <v>6</v>
      </c>
      <c r="J11" s="65">
        <f>VLOOKUP($A11,'Return Data'!$B$7:$R$2843,13,0)</f>
        <v>36.267299999999999</v>
      </c>
      <c r="K11" s="66">
        <f t="shared" si="3"/>
        <v>6</v>
      </c>
      <c r="L11" s="65">
        <f>VLOOKUP($A11,'Return Data'!$B$7:$R$2843,17,0)</f>
        <v>15.138400000000001</v>
      </c>
      <c r="M11" s="66">
        <f t="shared" si="4"/>
        <v>6</v>
      </c>
      <c r="N11" s="65">
        <f>VLOOKUP($A11,'Return Data'!$B$7:$R$2843,14,0)</f>
        <v>11.8207</v>
      </c>
      <c r="O11" s="66">
        <f t="shared" si="5"/>
        <v>5</v>
      </c>
      <c r="P11" s="65">
        <f>VLOOKUP($A11,'Return Data'!$B$7:$R$2843,15,0)</f>
        <v>9.99</v>
      </c>
      <c r="Q11" s="66">
        <f t="shared" si="6"/>
        <v>6</v>
      </c>
      <c r="R11" s="65">
        <f>VLOOKUP($A11,'Return Data'!$B$7:$R$2843,16,0)</f>
        <v>9.3686000000000007</v>
      </c>
      <c r="S11" s="67">
        <f t="shared" si="7"/>
        <v>8</v>
      </c>
    </row>
    <row r="12" spans="1:20" x14ac:dyDescent="0.3">
      <c r="A12" s="63" t="s">
        <v>1251</v>
      </c>
      <c r="B12" s="64">
        <f>VLOOKUP($A12,'Return Data'!$B$7:$R$2843,3,0)</f>
        <v>44365</v>
      </c>
      <c r="C12" s="65">
        <f>VLOOKUP($A12,'Return Data'!$B$7:$R$2843,4,0)</f>
        <v>68.870800000000003</v>
      </c>
      <c r="D12" s="65">
        <f>VLOOKUP($A12,'Return Data'!$B$7:$R$2843,10,0)</f>
        <v>29.901</v>
      </c>
      <c r="E12" s="66">
        <f t="shared" si="0"/>
        <v>1</v>
      </c>
      <c r="F12" s="65">
        <f>VLOOKUP($A12,'Return Data'!$B$7:$R$2843,11,0)</f>
        <v>36.794400000000003</v>
      </c>
      <c r="G12" s="66">
        <f t="shared" si="1"/>
        <v>1</v>
      </c>
      <c r="H12" s="65">
        <f>VLOOKUP($A12,'Return Data'!$B$7:$R$2843,12,0)</f>
        <v>47.01</v>
      </c>
      <c r="I12" s="66">
        <f t="shared" si="2"/>
        <v>1</v>
      </c>
      <c r="J12" s="65">
        <f>VLOOKUP($A12,'Return Data'!$B$7:$R$2843,13,0)</f>
        <v>97.051299999999998</v>
      </c>
      <c r="K12" s="66">
        <f t="shared" si="3"/>
        <v>1</v>
      </c>
      <c r="L12" s="65">
        <f>VLOOKUP($A12,'Return Data'!$B$7:$R$2843,17,0)</f>
        <v>36.2562</v>
      </c>
      <c r="M12" s="66">
        <f t="shared" si="4"/>
        <v>1</v>
      </c>
      <c r="N12" s="65">
        <f>VLOOKUP($A12,'Return Data'!$B$7:$R$2843,14,0)</f>
        <v>26.1111</v>
      </c>
      <c r="O12" s="66">
        <f t="shared" si="5"/>
        <v>1</v>
      </c>
      <c r="P12" s="65">
        <f>VLOOKUP($A12,'Return Data'!$B$7:$R$2843,15,0)</f>
        <v>17.071999999999999</v>
      </c>
      <c r="Q12" s="66">
        <f t="shared" si="6"/>
        <v>1</v>
      </c>
      <c r="R12" s="65">
        <f>VLOOKUP($A12,'Return Data'!$B$7:$R$2843,16,0)</f>
        <v>13.048500000000001</v>
      </c>
      <c r="S12" s="67">
        <f t="shared" si="7"/>
        <v>3</v>
      </c>
    </row>
    <row r="13" spans="1:20" x14ac:dyDescent="0.3">
      <c r="A13" s="63" t="s">
        <v>761</v>
      </c>
      <c r="B13" s="64">
        <f>VLOOKUP($A13,'Return Data'!$B$7:$R$2843,3,0)</f>
        <v>44365</v>
      </c>
      <c r="C13" s="65">
        <f>VLOOKUP($A13,'Return Data'!$B$7:$R$2843,4,0)</f>
        <v>22.762899999999998</v>
      </c>
      <c r="D13" s="65">
        <f>VLOOKUP($A13,'Return Data'!$B$7:$R$2843,10,0)</f>
        <v>14.719099999999999</v>
      </c>
      <c r="E13" s="66">
        <f t="shared" si="0"/>
        <v>2</v>
      </c>
      <c r="F13" s="65">
        <f>VLOOKUP($A13,'Return Data'!$B$7:$R$2843,11,0)</f>
        <v>9.1593</v>
      </c>
      <c r="G13" s="66">
        <f t="shared" si="1"/>
        <v>7</v>
      </c>
      <c r="H13" s="65">
        <f>VLOOKUP($A13,'Return Data'!$B$7:$R$2843,12,0)</f>
        <v>13.755800000000001</v>
      </c>
      <c r="I13" s="66">
        <f t="shared" si="2"/>
        <v>9</v>
      </c>
      <c r="J13" s="65">
        <f>VLOOKUP($A13,'Return Data'!$B$7:$R$2843,13,0)</f>
        <v>17.583600000000001</v>
      </c>
      <c r="K13" s="66">
        <f t="shared" si="3"/>
        <v>9</v>
      </c>
      <c r="L13" s="65">
        <f>VLOOKUP($A13,'Return Data'!$B$7:$R$2843,17,0)</f>
        <v>10.85</v>
      </c>
      <c r="M13" s="66">
        <f t="shared" si="4"/>
        <v>8</v>
      </c>
      <c r="N13" s="65">
        <f>VLOOKUP($A13,'Return Data'!$B$7:$R$2843,14,0)</f>
        <v>9.3335000000000008</v>
      </c>
      <c r="O13" s="66">
        <f t="shared" si="5"/>
        <v>7</v>
      </c>
      <c r="P13" s="65">
        <f>VLOOKUP($A13,'Return Data'!$B$7:$R$2843,15,0)</f>
        <v>9.2117000000000004</v>
      </c>
      <c r="Q13" s="66">
        <f t="shared" si="6"/>
        <v>7</v>
      </c>
      <c r="R13" s="65">
        <f>VLOOKUP($A13,'Return Data'!$B$7:$R$2843,16,0)</f>
        <v>9.6344999999999992</v>
      </c>
      <c r="S13" s="67">
        <f t="shared" si="7"/>
        <v>7</v>
      </c>
    </row>
    <row r="14" spans="1:20" x14ac:dyDescent="0.3">
      <c r="A14" s="63" t="s">
        <v>1252</v>
      </c>
      <c r="B14" s="64">
        <f>VLOOKUP($A14,'Return Data'!$B$7:$R$2843,3,0)</f>
        <v>44365</v>
      </c>
      <c r="C14" s="65">
        <f>VLOOKUP($A14,'Return Data'!$B$7:$R$2843,4,0)</f>
        <v>37.610100000000003</v>
      </c>
      <c r="D14" s="65">
        <f>VLOOKUP($A14,'Return Data'!$B$7:$R$2843,10,0)</f>
        <v>7.7927999999999997</v>
      </c>
      <c r="E14" s="66">
        <f t="shared" si="0"/>
        <v>8</v>
      </c>
      <c r="F14" s="65">
        <f>VLOOKUP($A14,'Return Data'!$B$7:$R$2843,11,0)</f>
        <v>7.8417000000000003</v>
      </c>
      <c r="G14" s="66">
        <f t="shared" si="1"/>
        <v>8</v>
      </c>
      <c r="H14" s="65">
        <f>VLOOKUP($A14,'Return Data'!$B$7:$R$2843,12,0)</f>
        <v>15.3613</v>
      </c>
      <c r="I14" s="66">
        <f t="shared" si="2"/>
        <v>7</v>
      </c>
      <c r="J14" s="65">
        <f>VLOOKUP($A14,'Return Data'!$B$7:$R$2843,13,0)</f>
        <v>22.760400000000001</v>
      </c>
      <c r="K14" s="66">
        <f t="shared" si="3"/>
        <v>8</v>
      </c>
      <c r="L14" s="65">
        <f>VLOOKUP($A14,'Return Data'!$B$7:$R$2843,17,0)</f>
        <v>15.2483</v>
      </c>
      <c r="M14" s="66">
        <f t="shared" si="4"/>
        <v>5</v>
      </c>
      <c r="N14" s="65">
        <f>VLOOKUP($A14,'Return Data'!$B$7:$R$2843,14,0)</f>
        <v>11.533799999999999</v>
      </c>
      <c r="O14" s="66">
        <f t="shared" si="5"/>
        <v>6</v>
      </c>
      <c r="P14" s="65">
        <f>VLOOKUP($A14,'Return Data'!$B$7:$R$2843,15,0)</f>
        <v>10.354900000000001</v>
      </c>
      <c r="Q14" s="66">
        <f t="shared" si="6"/>
        <v>5</v>
      </c>
      <c r="R14" s="65">
        <f>VLOOKUP($A14,'Return Data'!$B$7:$R$2843,16,0)</f>
        <v>11.303800000000001</v>
      </c>
      <c r="S14" s="67">
        <f t="shared" si="7"/>
        <v>4</v>
      </c>
    </row>
    <row r="15" spans="1:20" x14ac:dyDescent="0.3">
      <c r="A15" s="63" t="s">
        <v>1254</v>
      </c>
      <c r="B15" s="64">
        <f>VLOOKUP($A15,'Return Data'!$B$7:$R$2843,3,0)</f>
        <v>44365</v>
      </c>
      <c r="C15" s="65">
        <f>VLOOKUP($A15,'Return Data'!$B$7:$R$2843,4,0)</f>
        <v>14.431699999999999</v>
      </c>
      <c r="D15" s="65">
        <f>VLOOKUP($A15,'Return Data'!$B$7:$R$2843,10,0)</f>
        <v>7.9360999999999997</v>
      </c>
      <c r="E15" s="66">
        <f t="shared" si="0"/>
        <v>6</v>
      </c>
      <c r="F15" s="65">
        <f>VLOOKUP($A15,'Return Data'!$B$7:$R$2843,11,0)</f>
        <v>14.558199999999999</v>
      </c>
      <c r="G15" s="66">
        <f t="shared" si="1"/>
        <v>3</v>
      </c>
      <c r="H15" s="65">
        <f>VLOOKUP($A15,'Return Data'!$B$7:$R$2843,12,0)</f>
        <v>28.699300000000001</v>
      </c>
      <c r="I15" s="66">
        <f t="shared" si="2"/>
        <v>3</v>
      </c>
      <c r="J15" s="65">
        <f>VLOOKUP($A15,'Return Data'!$B$7:$R$2843,13,0)</f>
        <v>43.402099999999997</v>
      </c>
      <c r="K15" s="66">
        <f t="shared" si="3"/>
        <v>3</v>
      </c>
      <c r="L15" s="65"/>
      <c r="M15" s="66"/>
      <c r="N15" s="65"/>
      <c r="O15" s="66"/>
      <c r="P15" s="65"/>
      <c r="Q15" s="66"/>
      <c r="R15" s="65">
        <f>VLOOKUP($A15,'Return Data'!$B$7:$R$2843,16,0)</f>
        <v>32.880899999999997</v>
      </c>
      <c r="S15" s="67">
        <f t="shared" si="7"/>
        <v>1</v>
      </c>
    </row>
    <row r="16" spans="1:20" x14ac:dyDescent="0.3">
      <c r="A16" s="63" t="s">
        <v>1256</v>
      </c>
      <c r="B16" s="64">
        <f>VLOOKUP($A16,'Return Data'!$B$7:$R$2843,3,0)</f>
        <v>44365</v>
      </c>
      <c r="C16" s="65">
        <f>VLOOKUP($A16,'Return Data'!$B$7:$R$2843,4,0)</f>
        <v>44.4251</v>
      </c>
      <c r="D16" s="65">
        <f>VLOOKUP($A16,'Return Data'!$B$7:$R$2843,10,0)</f>
        <v>4.7393999999999998</v>
      </c>
      <c r="E16" s="66">
        <f t="shared" si="0"/>
        <v>9</v>
      </c>
      <c r="F16" s="65">
        <f>VLOOKUP($A16,'Return Data'!$B$7:$R$2843,11,0)</f>
        <v>7.1330999999999998</v>
      </c>
      <c r="G16" s="66">
        <f t="shared" si="1"/>
        <v>9</v>
      </c>
      <c r="H16" s="65">
        <f>VLOOKUP($A16,'Return Data'!$B$7:$R$2843,12,0)</f>
        <v>14.9382</v>
      </c>
      <c r="I16" s="66">
        <f t="shared" si="2"/>
        <v>8</v>
      </c>
      <c r="J16" s="65">
        <f>VLOOKUP($A16,'Return Data'!$B$7:$R$2843,13,0)</f>
        <v>27.952100000000002</v>
      </c>
      <c r="K16" s="66">
        <f t="shared" si="3"/>
        <v>7</v>
      </c>
      <c r="L16" s="65">
        <f>VLOOKUP($A16,'Return Data'!$B$7:$R$2843,17,0)</f>
        <v>12.3828</v>
      </c>
      <c r="M16" s="66">
        <f>RANK(L16,L$8:L$16,0)</f>
        <v>7</v>
      </c>
      <c r="N16" s="65">
        <f>VLOOKUP($A16,'Return Data'!$B$7:$R$2843,14,0)</f>
        <v>8.2287999999999997</v>
      </c>
      <c r="O16" s="66">
        <f>RANK(N16,N$8:N$16,0)</f>
        <v>8</v>
      </c>
      <c r="P16" s="65">
        <f>VLOOKUP($A16,'Return Data'!$B$7:$R$2843,15,0)</f>
        <v>9.1526999999999994</v>
      </c>
      <c r="Q16" s="66">
        <f>RANK(P16,P$8:P$16,0)</f>
        <v>8</v>
      </c>
      <c r="R16" s="65">
        <f>VLOOKUP($A16,'Return Data'!$B$7:$R$2843,16,0)</f>
        <v>7.7473999999999998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10.922077777777778</v>
      </c>
      <c r="E18" s="74"/>
      <c r="F18" s="75">
        <f>AVERAGE(F8:F16)</f>
        <v>13.851322222222224</v>
      </c>
      <c r="G18" s="74"/>
      <c r="H18" s="75">
        <f>AVERAGE(H8:H16)</f>
        <v>25.251855555555554</v>
      </c>
      <c r="I18" s="74"/>
      <c r="J18" s="75">
        <f>AVERAGE(J8:J16)</f>
        <v>41.498577777777783</v>
      </c>
      <c r="K18" s="74"/>
      <c r="L18" s="75">
        <f>AVERAGE(L8:L16)</f>
        <v>18.0591875</v>
      </c>
      <c r="M18" s="74"/>
      <c r="N18" s="75">
        <f>AVERAGE(N8:N16)</f>
        <v>13.5256875</v>
      </c>
      <c r="O18" s="74"/>
      <c r="P18" s="75">
        <f>AVERAGE(P8:P16)</f>
        <v>11.862625000000001</v>
      </c>
      <c r="Q18" s="74"/>
      <c r="R18" s="75">
        <f>AVERAGE(R8:R16)</f>
        <v>13.435788888888888</v>
      </c>
      <c r="S18" s="76"/>
    </row>
    <row r="19" spans="1:19" x14ac:dyDescent="0.3">
      <c r="A19" s="73" t="s">
        <v>28</v>
      </c>
      <c r="B19" s="74"/>
      <c r="C19" s="74"/>
      <c r="D19" s="75">
        <f>MIN(D8:D16)</f>
        <v>4.7393999999999998</v>
      </c>
      <c r="E19" s="74"/>
      <c r="F19" s="75">
        <f>MIN(F8:F16)</f>
        <v>7.1330999999999998</v>
      </c>
      <c r="G19" s="74"/>
      <c r="H19" s="75">
        <f>MIN(H8:H16)</f>
        <v>13.755800000000001</v>
      </c>
      <c r="I19" s="74"/>
      <c r="J19" s="75">
        <f>MIN(J8:J16)</f>
        <v>17.583600000000001</v>
      </c>
      <c r="K19" s="74"/>
      <c r="L19" s="75">
        <f>MIN(L8:L16)</f>
        <v>10.85</v>
      </c>
      <c r="M19" s="74"/>
      <c r="N19" s="75">
        <f>MIN(N8:N16)</f>
        <v>8.2287999999999997</v>
      </c>
      <c r="O19" s="74"/>
      <c r="P19" s="75">
        <f>MIN(P8:P16)</f>
        <v>9.1526999999999994</v>
      </c>
      <c r="Q19" s="74"/>
      <c r="R19" s="75">
        <f>MIN(R8:R16)</f>
        <v>7.7473999999999998</v>
      </c>
      <c r="S19" s="76"/>
    </row>
    <row r="20" spans="1:19" ht="15" thickBot="1" x14ac:dyDescent="0.35">
      <c r="A20" s="77" t="s">
        <v>29</v>
      </c>
      <c r="B20" s="78"/>
      <c r="C20" s="78"/>
      <c r="D20" s="79">
        <f>MAX(D8:D16)</f>
        <v>29.901</v>
      </c>
      <c r="E20" s="78"/>
      <c r="F20" s="79">
        <f>MAX(F8:F16)</f>
        <v>36.794400000000003</v>
      </c>
      <c r="G20" s="78"/>
      <c r="H20" s="79">
        <f>MAX(H8:H16)</f>
        <v>47.01</v>
      </c>
      <c r="I20" s="78"/>
      <c r="J20" s="79">
        <f>MAX(J8:J16)</f>
        <v>97.051299999999998</v>
      </c>
      <c r="K20" s="78"/>
      <c r="L20" s="79">
        <f>MAX(L8:L16)</f>
        <v>36.2562</v>
      </c>
      <c r="M20" s="78"/>
      <c r="N20" s="79">
        <f>MAX(N8:N16)</f>
        <v>26.1111</v>
      </c>
      <c r="O20" s="78"/>
      <c r="P20" s="79">
        <f>MAX(P8:P16)</f>
        <v>17.071999999999999</v>
      </c>
      <c r="Q20" s="78"/>
      <c r="R20" s="79">
        <f>MAX(R8:R16)</f>
        <v>32.880899999999997</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44365</v>
      </c>
      <c r="C8" s="65">
        <f>VLOOKUP($A8,'Return Data'!$B$7:$R$2843,4,0)</f>
        <v>274.30040000000002</v>
      </c>
      <c r="D8" s="65">
        <f>VLOOKUP($A8,'Return Data'!$B$7:$R$2843,5,0)</f>
        <v>2.0893000000000002</v>
      </c>
      <c r="E8" s="66">
        <f>RANK(D8,D$8:D$14,0)</f>
        <v>7</v>
      </c>
      <c r="F8" s="65">
        <f>VLOOKUP($A8,'Return Data'!$B$7:$R$2843,6,0)</f>
        <v>-9.4270999999999994</v>
      </c>
      <c r="G8" s="66">
        <f>RANK(F8,F$8:F$14,0)</f>
        <v>6</v>
      </c>
      <c r="H8" s="65">
        <f>VLOOKUP($A8,'Return Data'!$B$7:$R$2843,7,0)</f>
        <v>-4.5050999999999997</v>
      </c>
      <c r="I8" s="66">
        <f>RANK(H8,H$8:H$14,0)</f>
        <v>5</v>
      </c>
      <c r="J8" s="65">
        <f>VLOOKUP($A8,'Return Data'!$B$7:$R$2843,8,0)</f>
        <v>3.5005000000000002</v>
      </c>
      <c r="K8" s="66">
        <f>RANK(J8,J$8:J$14,0)</f>
        <v>5</v>
      </c>
      <c r="L8" s="65">
        <f>VLOOKUP($A8,'Return Data'!$B$7:$R$2843,9,0)</f>
        <v>4.0984999999999996</v>
      </c>
      <c r="M8" s="66">
        <f>RANK(L8,L$8:L$14,0)</f>
        <v>6</v>
      </c>
      <c r="N8" s="65">
        <f>VLOOKUP($A8,'Return Data'!$B$7:$R$2843,10,0)</f>
        <v>7.3646000000000003</v>
      </c>
      <c r="O8" s="66">
        <f>RANK(N8,N$8:N$14,0)</f>
        <v>4</v>
      </c>
      <c r="P8" s="65">
        <f>VLOOKUP($A8,'Return Data'!$B$7:$R$2843,11,0)</f>
        <v>3.8509000000000002</v>
      </c>
      <c r="Q8" s="66">
        <f>RANK(P8,P$8:P$14,0)</f>
        <v>7</v>
      </c>
      <c r="R8" s="65">
        <f>VLOOKUP($A8,'Return Data'!$B$7:$R$2843,12,0)</f>
        <v>5.1383999999999999</v>
      </c>
      <c r="S8" s="66">
        <f>RANK(R8,R$8:R$14,0)</f>
        <v>5</v>
      </c>
      <c r="T8" s="65">
        <f>VLOOKUP($A8,'Return Data'!$B$7:$R$2843,13,0)</f>
        <v>5.8780999999999999</v>
      </c>
      <c r="U8" s="66">
        <f>RANK(T8,T$8:T$14,0)</f>
        <v>5</v>
      </c>
      <c r="V8" s="65">
        <f>VLOOKUP($A8,'Return Data'!$B$7:$R$2843,17,0)</f>
        <v>7.5533999999999999</v>
      </c>
      <c r="W8" s="66">
        <f>RANK(V8,V$8:V$14,0)</f>
        <v>4</v>
      </c>
      <c r="X8" s="65">
        <f>VLOOKUP($A8,'Return Data'!$B$7:$R$2843,14,0)</f>
        <v>7.9875999999999996</v>
      </c>
      <c r="Y8" s="66">
        <f>RANK(X8,X$8:X$14,0)</f>
        <v>4</v>
      </c>
      <c r="Z8" s="65">
        <f>VLOOKUP($A8,'Return Data'!$B$7:$R$2843,16,0)</f>
        <v>8.5905000000000005</v>
      </c>
      <c r="AA8" s="67">
        <f>RANK(Z8,Z$8:Z$14,0)</f>
        <v>3</v>
      </c>
    </row>
    <row r="9" spans="1:27" x14ac:dyDescent="0.3">
      <c r="A9" s="63" t="s">
        <v>806</v>
      </c>
      <c r="B9" s="64">
        <f>VLOOKUP($A9,'Return Data'!$B$7:$R$2843,3,0)</f>
        <v>44365</v>
      </c>
      <c r="C9" s="65">
        <f>VLOOKUP($A9,'Return Data'!$B$7:$R$2843,4,0)</f>
        <v>33.5747</v>
      </c>
      <c r="D9" s="65">
        <f>VLOOKUP($A9,'Return Data'!$B$7:$R$2843,5,0)</f>
        <v>5.3277000000000001</v>
      </c>
      <c r="E9" s="66">
        <f t="shared" ref="E9:E14" si="0">RANK(D9,D$8:D$14,0)</f>
        <v>6</v>
      </c>
      <c r="F9" s="65">
        <f>VLOOKUP($A9,'Return Data'!$B$7:$R$2843,6,0)</f>
        <v>-3.2242999999999999</v>
      </c>
      <c r="G9" s="66">
        <f t="shared" ref="G9:G14" si="1">RANK(F9,F$8:F$14,0)</f>
        <v>3</v>
      </c>
      <c r="H9" s="65">
        <f>VLOOKUP($A9,'Return Data'!$B$7:$R$2843,7,0)</f>
        <v>-0.48139999999999999</v>
      </c>
      <c r="I9" s="66">
        <f t="shared" ref="I9:I14" si="2">RANK(H9,H$8:H$14,0)</f>
        <v>2</v>
      </c>
      <c r="J9" s="65">
        <f>VLOOKUP($A9,'Return Data'!$B$7:$R$2843,8,0)</f>
        <v>2.7050999999999998</v>
      </c>
      <c r="K9" s="66">
        <f t="shared" ref="K9:K14" si="3">RANK(J9,J$8:J$14,0)</f>
        <v>6</v>
      </c>
      <c r="L9" s="65">
        <f>VLOOKUP($A9,'Return Data'!$B$7:$R$2843,9,0)</f>
        <v>3.0659000000000001</v>
      </c>
      <c r="M9" s="66">
        <f t="shared" ref="M9:M14" si="4">RANK(L9,L$8:L$14,0)</f>
        <v>7</v>
      </c>
      <c r="N9" s="65">
        <f>VLOOKUP($A9,'Return Data'!$B$7:$R$2843,10,0)</f>
        <v>5.0162000000000004</v>
      </c>
      <c r="O9" s="66">
        <f t="shared" ref="O9:O14" si="5">RANK(N9,N$8:N$14,0)</f>
        <v>7</v>
      </c>
      <c r="P9" s="65">
        <f>VLOOKUP($A9,'Return Data'!$B$7:$R$2843,11,0)</f>
        <v>4.2236000000000002</v>
      </c>
      <c r="Q9" s="66">
        <f t="shared" ref="Q9:Q14" si="6">RANK(P9,P$8:P$14,0)</f>
        <v>4</v>
      </c>
      <c r="R9" s="65">
        <f>VLOOKUP($A9,'Return Data'!$B$7:$R$2843,12,0)</f>
        <v>5.0156999999999998</v>
      </c>
      <c r="S9" s="66">
        <f t="shared" ref="S9:S14" si="7">RANK(R9,R$8:R$14,0)</f>
        <v>6</v>
      </c>
      <c r="T9" s="65">
        <f>VLOOKUP($A9,'Return Data'!$B$7:$R$2843,13,0)</f>
        <v>5.5433000000000003</v>
      </c>
      <c r="U9" s="66">
        <f t="shared" ref="U9:U14" si="8">RANK(T9,T$8:T$14,0)</f>
        <v>6</v>
      </c>
      <c r="V9" s="65">
        <f>VLOOKUP($A9,'Return Data'!$B$7:$R$2843,17,0)</f>
        <v>6.4295</v>
      </c>
      <c r="W9" s="66">
        <f t="shared" ref="W9:W13" si="9">RANK(V9,V$8:V$14,0)</f>
        <v>6</v>
      </c>
      <c r="X9" s="65">
        <f>VLOOKUP($A9,'Return Data'!$B$7:$R$2843,14,0)</f>
        <v>6.8385999999999996</v>
      </c>
      <c r="Y9" s="66">
        <f t="shared" ref="Y9:Y13" si="10">RANK(X9,X$8:X$14,0)</f>
        <v>5</v>
      </c>
      <c r="Z9" s="65">
        <f>VLOOKUP($A9,'Return Data'!$B$7:$R$2843,16,0)</f>
        <v>7.1021999999999998</v>
      </c>
      <c r="AA9" s="67">
        <f t="shared" ref="AA9:AA14" si="11">RANK(Z9,Z$8:Z$14,0)</f>
        <v>7</v>
      </c>
    </row>
    <row r="10" spans="1:27" x14ac:dyDescent="0.3">
      <c r="A10" s="63" t="s">
        <v>808</v>
      </c>
      <c r="B10" s="64">
        <f>VLOOKUP($A10,'Return Data'!$B$7:$R$2843,3,0)</f>
        <v>44365</v>
      </c>
      <c r="C10" s="65">
        <f>VLOOKUP($A10,'Return Data'!$B$7:$R$2843,4,0)</f>
        <v>38.820700000000002</v>
      </c>
      <c r="D10" s="65">
        <f>VLOOKUP($A10,'Return Data'!$B$7:$R$2843,5,0)</f>
        <v>13.638299999999999</v>
      </c>
      <c r="E10" s="66">
        <f t="shared" si="0"/>
        <v>4</v>
      </c>
      <c r="F10" s="65">
        <f>VLOOKUP($A10,'Return Data'!$B$7:$R$2843,6,0)</f>
        <v>-4.1669</v>
      </c>
      <c r="G10" s="66">
        <f t="shared" si="1"/>
        <v>4</v>
      </c>
      <c r="H10" s="65">
        <f>VLOOKUP($A10,'Return Data'!$B$7:$R$2843,7,0)</f>
        <v>-2.0139999999999998</v>
      </c>
      <c r="I10" s="66">
        <f t="shared" si="2"/>
        <v>3</v>
      </c>
      <c r="J10" s="65">
        <f>VLOOKUP($A10,'Return Data'!$B$7:$R$2843,8,0)</f>
        <v>4.7028999999999996</v>
      </c>
      <c r="K10" s="66">
        <f t="shared" si="3"/>
        <v>2</v>
      </c>
      <c r="L10" s="65">
        <f>VLOOKUP($A10,'Return Data'!$B$7:$R$2843,9,0)</f>
        <v>5.3163999999999998</v>
      </c>
      <c r="M10" s="66">
        <f t="shared" si="4"/>
        <v>4</v>
      </c>
      <c r="N10" s="65">
        <f>VLOOKUP($A10,'Return Data'!$B$7:$R$2843,10,0)</f>
        <v>7.5376000000000003</v>
      </c>
      <c r="O10" s="66">
        <f t="shared" si="5"/>
        <v>3</v>
      </c>
      <c r="P10" s="65">
        <f>VLOOKUP($A10,'Return Data'!$B$7:$R$2843,11,0)</f>
        <v>4.5542999999999996</v>
      </c>
      <c r="Q10" s="66">
        <f t="shared" si="6"/>
        <v>2</v>
      </c>
      <c r="R10" s="65">
        <f>VLOOKUP($A10,'Return Data'!$B$7:$R$2843,12,0)</f>
        <v>6.3361000000000001</v>
      </c>
      <c r="S10" s="66">
        <f t="shared" si="7"/>
        <v>4</v>
      </c>
      <c r="T10" s="65">
        <f>VLOOKUP($A10,'Return Data'!$B$7:$R$2843,13,0)</f>
        <v>7.2234999999999996</v>
      </c>
      <c r="U10" s="66">
        <f t="shared" si="8"/>
        <v>4</v>
      </c>
      <c r="V10" s="65">
        <f>VLOOKUP($A10,'Return Data'!$B$7:$R$2843,17,0)</f>
        <v>7.9748999999999999</v>
      </c>
      <c r="W10" s="66">
        <f t="shared" si="9"/>
        <v>3</v>
      </c>
      <c r="X10" s="65">
        <f>VLOOKUP($A10,'Return Data'!$B$7:$R$2843,14,0)</f>
        <v>8.1441999999999997</v>
      </c>
      <c r="Y10" s="66">
        <f t="shared" si="10"/>
        <v>3</v>
      </c>
      <c r="Z10" s="65">
        <f>VLOOKUP($A10,'Return Data'!$B$7:$R$2843,16,0)</f>
        <v>8.3879999999999999</v>
      </c>
      <c r="AA10" s="67">
        <f t="shared" si="11"/>
        <v>4</v>
      </c>
    </row>
    <row r="11" spans="1:27" x14ac:dyDescent="0.3">
      <c r="A11" s="63" t="s">
        <v>810</v>
      </c>
      <c r="B11" s="64">
        <f>VLOOKUP($A11,'Return Data'!$B$7:$R$2843,3,0)</f>
        <v>44365</v>
      </c>
      <c r="C11" s="65">
        <f>VLOOKUP($A11,'Return Data'!$B$7:$R$2843,4,0)</f>
        <v>349.5351</v>
      </c>
      <c r="D11" s="65">
        <f>VLOOKUP($A11,'Return Data'!$B$7:$R$2843,5,0)</f>
        <v>22.778700000000001</v>
      </c>
      <c r="E11" s="66">
        <f t="shared" si="0"/>
        <v>1</v>
      </c>
      <c r="F11" s="65">
        <f>VLOOKUP($A11,'Return Data'!$B$7:$R$2843,6,0)</f>
        <v>1.7302</v>
      </c>
      <c r="G11" s="66">
        <f t="shared" si="1"/>
        <v>1</v>
      </c>
      <c r="H11" s="65">
        <f>VLOOKUP($A11,'Return Data'!$B$7:$R$2843,7,0)</f>
        <v>-0.42809999999999998</v>
      </c>
      <c r="I11" s="66">
        <f t="shared" si="2"/>
        <v>1</v>
      </c>
      <c r="J11" s="65">
        <f>VLOOKUP($A11,'Return Data'!$B$7:$R$2843,8,0)</f>
        <v>6.4942000000000002</v>
      </c>
      <c r="K11" s="66">
        <f t="shared" si="3"/>
        <v>1</v>
      </c>
      <c r="L11" s="65">
        <f>VLOOKUP($A11,'Return Data'!$B$7:$R$2843,9,0)</f>
        <v>8.1242999999999999</v>
      </c>
      <c r="M11" s="66">
        <f t="shared" si="4"/>
        <v>1</v>
      </c>
      <c r="N11" s="65">
        <f>VLOOKUP($A11,'Return Data'!$B$7:$R$2843,10,0)</f>
        <v>7.2539999999999996</v>
      </c>
      <c r="O11" s="66">
        <f t="shared" si="5"/>
        <v>5</v>
      </c>
      <c r="P11" s="65">
        <f>VLOOKUP($A11,'Return Data'!$B$7:$R$2843,11,0)</f>
        <v>4.6845999999999997</v>
      </c>
      <c r="Q11" s="66">
        <f t="shared" si="6"/>
        <v>1</v>
      </c>
      <c r="R11" s="65">
        <f>VLOOKUP($A11,'Return Data'!$B$7:$R$2843,12,0)</f>
        <v>6.6669999999999998</v>
      </c>
      <c r="S11" s="66">
        <f t="shared" si="7"/>
        <v>3</v>
      </c>
      <c r="T11" s="65">
        <f>VLOOKUP($A11,'Return Data'!$B$7:$R$2843,13,0)</f>
        <v>8.0917999999999992</v>
      </c>
      <c r="U11" s="66">
        <f t="shared" si="8"/>
        <v>2</v>
      </c>
      <c r="V11" s="65">
        <f>VLOOKUP($A11,'Return Data'!$B$7:$R$2843,17,0)</f>
        <v>8.6376000000000008</v>
      </c>
      <c r="W11" s="66">
        <f t="shared" si="9"/>
        <v>2</v>
      </c>
      <c r="X11" s="65">
        <f>VLOOKUP($A11,'Return Data'!$B$7:$R$2843,14,0)</f>
        <v>8.6015999999999995</v>
      </c>
      <c r="Y11" s="66">
        <f t="shared" si="10"/>
        <v>2</v>
      </c>
      <c r="Z11" s="65">
        <f>VLOOKUP($A11,'Return Data'!$B$7:$R$2843,16,0)</f>
        <v>8.8427000000000007</v>
      </c>
      <c r="AA11" s="67">
        <f t="shared" si="11"/>
        <v>1</v>
      </c>
    </row>
    <row r="12" spans="1:27" x14ac:dyDescent="0.3">
      <c r="A12" s="63" t="s">
        <v>811</v>
      </c>
      <c r="B12" s="64">
        <f>VLOOKUP($A12,'Return Data'!$B$7:$R$2843,3,0)</f>
        <v>44365</v>
      </c>
      <c r="C12" s="65">
        <f>VLOOKUP($A12,'Return Data'!$B$7:$R$2843,4,0)</f>
        <v>1183.2934</v>
      </c>
      <c r="D12" s="65">
        <f>VLOOKUP($A12,'Return Data'!$B$7:$R$2843,5,0)</f>
        <v>15.553100000000001</v>
      </c>
      <c r="E12" s="66">
        <f t="shared" si="0"/>
        <v>3</v>
      </c>
      <c r="F12" s="65">
        <f>VLOOKUP($A12,'Return Data'!$B$7:$R$2843,6,0)</f>
        <v>-18.683499999999999</v>
      </c>
      <c r="G12" s="66">
        <f t="shared" si="1"/>
        <v>7</v>
      </c>
      <c r="H12" s="65">
        <f>VLOOKUP($A12,'Return Data'!$B$7:$R$2843,7,0)</f>
        <v>-13.8001</v>
      </c>
      <c r="I12" s="66">
        <f t="shared" si="2"/>
        <v>7</v>
      </c>
      <c r="J12" s="65">
        <f>VLOOKUP($A12,'Return Data'!$B$7:$R$2843,8,0)</f>
        <v>0.55359999999999998</v>
      </c>
      <c r="K12" s="66">
        <f t="shared" si="3"/>
        <v>7</v>
      </c>
      <c r="L12" s="65">
        <f>VLOOKUP($A12,'Return Data'!$B$7:$R$2843,9,0)</f>
        <v>7.5023999999999997</v>
      </c>
      <c r="M12" s="66">
        <f t="shared" si="4"/>
        <v>2</v>
      </c>
      <c r="N12" s="65">
        <f>VLOOKUP($A12,'Return Data'!$B$7:$R$2843,10,0)</f>
        <v>13.299200000000001</v>
      </c>
      <c r="O12" s="66">
        <f t="shared" si="5"/>
        <v>1</v>
      </c>
      <c r="P12" s="65">
        <f>VLOOKUP($A12,'Return Data'!$B$7:$R$2843,11,0)</f>
        <v>4.1185</v>
      </c>
      <c r="Q12" s="66">
        <f t="shared" si="6"/>
        <v>5</v>
      </c>
      <c r="R12" s="65">
        <f>VLOOKUP($A12,'Return Data'!$B$7:$R$2843,12,0)</f>
        <v>6.9992000000000001</v>
      </c>
      <c r="S12" s="66">
        <f t="shared" si="7"/>
        <v>1</v>
      </c>
      <c r="T12" s="65">
        <f>VLOOKUP($A12,'Return Data'!$B$7:$R$2843,13,0)</f>
        <v>8.2576000000000001</v>
      </c>
      <c r="U12" s="66">
        <f t="shared" si="8"/>
        <v>1</v>
      </c>
      <c r="V12" s="65"/>
      <c r="W12" s="66"/>
      <c r="X12" s="65"/>
      <c r="Y12" s="66"/>
      <c r="Z12" s="65">
        <f>VLOOKUP($A12,'Return Data'!$B$7:$R$2843,16,0)</f>
        <v>8.3498999999999999</v>
      </c>
      <c r="AA12" s="67">
        <f t="shared" si="11"/>
        <v>5</v>
      </c>
    </row>
    <row r="13" spans="1:27" x14ac:dyDescent="0.3">
      <c r="A13" s="63" t="s">
        <v>814</v>
      </c>
      <c r="B13" s="64">
        <f>VLOOKUP($A13,'Return Data'!$B$7:$R$2843,3,0)</f>
        <v>44365</v>
      </c>
      <c r="C13" s="65">
        <f>VLOOKUP($A13,'Return Data'!$B$7:$R$2843,4,0)</f>
        <v>36.558300000000003</v>
      </c>
      <c r="D13" s="65">
        <f>VLOOKUP($A13,'Return Data'!$B$7:$R$2843,5,0)</f>
        <v>10.786</v>
      </c>
      <c r="E13" s="66">
        <f t="shared" si="0"/>
        <v>5</v>
      </c>
      <c r="F13" s="65">
        <f>VLOOKUP($A13,'Return Data'!$B$7:$R$2843,6,0)</f>
        <v>-5.5552999999999999</v>
      </c>
      <c r="G13" s="66">
        <f t="shared" si="1"/>
        <v>5</v>
      </c>
      <c r="H13" s="65">
        <f>VLOOKUP($A13,'Return Data'!$B$7:$R$2843,7,0)</f>
        <v>-4.6740000000000004</v>
      </c>
      <c r="I13" s="66">
        <f t="shared" si="2"/>
        <v>6</v>
      </c>
      <c r="J13" s="65">
        <f>VLOOKUP($A13,'Return Data'!$B$7:$R$2843,8,0)</f>
        <v>4.3932000000000002</v>
      </c>
      <c r="K13" s="66">
        <f t="shared" si="3"/>
        <v>3</v>
      </c>
      <c r="L13" s="65">
        <f>VLOOKUP($A13,'Return Data'!$B$7:$R$2843,9,0)</f>
        <v>5.4161999999999999</v>
      </c>
      <c r="M13" s="66">
        <f t="shared" si="4"/>
        <v>3</v>
      </c>
      <c r="N13" s="65">
        <f>VLOOKUP($A13,'Return Data'!$B$7:$R$2843,10,0)</f>
        <v>8.9179999999999993</v>
      </c>
      <c r="O13" s="66">
        <f t="shared" si="5"/>
        <v>2</v>
      </c>
      <c r="P13" s="65">
        <f>VLOOKUP($A13,'Return Data'!$B$7:$R$2843,11,0)</f>
        <v>4.2411000000000003</v>
      </c>
      <c r="Q13" s="66">
        <f t="shared" si="6"/>
        <v>3</v>
      </c>
      <c r="R13" s="65">
        <f>VLOOKUP($A13,'Return Data'!$B$7:$R$2843,12,0)</f>
        <v>6.6738</v>
      </c>
      <c r="S13" s="66">
        <f t="shared" si="7"/>
        <v>2</v>
      </c>
      <c r="T13" s="65">
        <f>VLOOKUP($A13,'Return Data'!$B$7:$R$2843,13,0)</f>
        <v>7.4021999999999997</v>
      </c>
      <c r="U13" s="66">
        <f t="shared" si="8"/>
        <v>3</v>
      </c>
      <c r="V13" s="65">
        <f>VLOOKUP($A13,'Return Data'!$B$7:$R$2843,17,0)</f>
        <v>9.1565999999999992</v>
      </c>
      <c r="W13" s="66">
        <f t="shared" si="9"/>
        <v>1</v>
      </c>
      <c r="X13" s="65">
        <f>VLOOKUP($A13,'Return Data'!$B$7:$R$2843,14,0)</f>
        <v>9.1735000000000007</v>
      </c>
      <c r="Y13" s="66">
        <f t="shared" si="10"/>
        <v>1</v>
      </c>
      <c r="Z13" s="65">
        <f>VLOOKUP($A13,'Return Data'!$B$7:$R$2843,16,0)</f>
        <v>8.6369000000000007</v>
      </c>
      <c r="AA13" s="67">
        <f t="shared" si="11"/>
        <v>2</v>
      </c>
    </row>
    <row r="14" spans="1:27" x14ac:dyDescent="0.3">
      <c r="A14" s="63" t="s">
        <v>815</v>
      </c>
      <c r="B14" s="64">
        <f>VLOOKUP($A14,'Return Data'!$B$7:$R$2843,3,0)</f>
        <v>44365</v>
      </c>
      <c r="C14" s="65">
        <f>VLOOKUP($A14,'Return Data'!$B$7:$R$2843,4,0)</f>
        <v>1222.5574999999999</v>
      </c>
      <c r="D14" s="65">
        <f>VLOOKUP($A14,'Return Data'!$B$7:$R$2843,5,0)</f>
        <v>18.104399999999998</v>
      </c>
      <c r="E14" s="66">
        <f t="shared" si="0"/>
        <v>2</v>
      </c>
      <c r="F14" s="65">
        <f>VLOOKUP($A14,'Return Data'!$B$7:$R$2843,6,0)</f>
        <v>-1.9402999999999999</v>
      </c>
      <c r="G14" s="66">
        <f t="shared" si="1"/>
        <v>2</v>
      </c>
      <c r="H14" s="65">
        <f>VLOOKUP($A14,'Return Data'!$B$7:$R$2843,7,0)</f>
        <v>-2.2702</v>
      </c>
      <c r="I14" s="66">
        <f t="shared" si="2"/>
        <v>4</v>
      </c>
      <c r="J14" s="65">
        <f>VLOOKUP($A14,'Return Data'!$B$7:$R$2843,8,0)</f>
        <v>4.3174000000000001</v>
      </c>
      <c r="K14" s="66">
        <f t="shared" si="3"/>
        <v>4</v>
      </c>
      <c r="L14" s="65">
        <f>VLOOKUP($A14,'Return Data'!$B$7:$R$2843,9,0)</f>
        <v>4.2984</v>
      </c>
      <c r="M14" s="66">
        <f t="shared" si="4"/>
        <v>5</v>
      </c>
      <c r="N14" s="65">
        <f>VLOOKUP($A14,'Return Data'!$B$7:$R$2843,10,0)</f>
        <v>6.0096999999999996</v>
      </c>
      <c r="O14" s="66">
        <f t="shared" si="5"/>
        <v>6</v>
      </c>
      <c r="P14" s="65">
        <f>VLOOKUP($A14,'Return Data'!$B$7:$R$2843,11,0)</f>
        <v>3.9481000000000002</v>
      </c>
      <c r="Q14" s="66">
        <f t="shared" si="6"/>
        <v>6</v>
      </c>
      <c r="R14" s="65">
        <f>VLOOKUP($A14,'Return Data'!$B$7:$R$2843,12,0)</f>
        <v>4.8489000000000004</v>
      </c>
      <c r="S14" s="66">
        <f t="shared" si="7"/>
        <v>7</v>
      </c>
      <c r="T14" s="65">
        <f>VLOOKUP($A14,'Return Data'!$B$7:$R$2843,13,0)</f>
        <v>5.38</v>
      </c>
      <c r="U14" s="66">
        <f t="shared" si="8"/>
        <v>7</v>
      </c>
      <c r="V14" s="65">
        <f>VLOOKUP($A14,'Return Data'!$B$7:$R$2843,17,0)</f>
        <v>7.4969000000000001</v>
      </c>
      <c r="W14" s="66">
        <f t="shared" ref="W14" si="12">RANK(V14,V$8:V$14,0)</f>
        <v>5</v>
      </c>
      <c r="X14" s="65"/>
      <c r="Y14" s="66"/>
      <c r="Z14" s="65">
        <f>VLOOKUP($A14,'Return Data'!$B$7:$R$2843,16,0)</f>
        <v>7.9223999999999997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12.61107142857143</v>
      </c>
      <c r="E16" s="74"/>
      <c r="F16" s="75">
        <f>AVERAGE(F8:F14)</f>
        <v>-5.895314285714286</v>
      </c>
      <c r="G16" s="74"/>
      <c r="H16" s="75">
        <f>AVERAGE(H8:H14)</f>
        <v>-4.0247000000000002</v>
      </c>
      <c r="I16" s="74"/>
      <c r="J16" s="75">
        <f>AVERAGE(J8:J14)</f>
        <v>3.8095571428571424</v>
      </c>
      <c r="K16" s="74"/>
      <c r="L16" s="75">
        <f>AVERAGE(L8:L14)</f>
        <v>5.4031571428571441</v>
      </c>
      <c r="M16" s="74"/>
      <c r="N16" s="75">
        <f>AVERAGE(N8:N14)</f>
        <v>7.9141857142857148</v>
      </c>
      <c r="O16" s="74"/>
      <c r="P16" s="75">
        <f>AVERAGE(P8:P14)</f>
        <v>4.2315857142857149</v>
      </c>
      <c r="Q16" s="74"/>
      <c r="R16" s="75">
        <f>AVERAGE(R8:R14)</f>
        <v>5.9541571428571434</v>
      </c>
      <c r="S16" s="74"/>
      <c r="T16" s="75">
        <f>AVERAGE(T8:T14)</f>
        <v>6.8252142857142859</v>
      </c>
      <c r="U16" s="74"/>
      <c r="V16" s="75">
        <f>AVERAGE(V8:V14)</f>
        <v>7.874816666666665</v>
      </c>
      <c r="W16" s="74"/>
      <c r="X16" s="75">
        <f>AVERAGE(X8:X14)</f>
        <v>8.1490999999999989</v>
      </c>
      <c r="Y16" s="74"/>
      <c r="Z16" s="75">
        <f>AVERAGE(Z8:Z14)</f>
        <v>8.2617999999999991</v>
      </c>
      <c r="AA16" s="76"/>
    </row>
    <row r="17" spans="1:27" x14ac:dyDescent="0.3">
      <c r="A17" s="73" t="s">
        <v>28</v>
      </c>
      <c r="B17" s="74"/>
      <c r="C17" s="74"/>
      <c r="D17" s="75">
        <f>MIN(D8:D14)</f>
        <v>2.0893000000000002</v>
      </c>
      <c r="E17" s="74"/>
      <c r="F17" s="75">
        <f>MIN(F8:F14)</f>
        <v>-18.683499999999999</v>
      </c>
      <c r="G17" s="74"/>
      <c r="H17" s="75">
        <f>MIN(H8:H14)</f>
        <v>-13.8001</v>
      </c>
      <c r="I17" s="74"/>
      <c r="J17" s="75">
        <f>MIN(J8:J14)</f>
        <v>0.55359999999999998</v>
      </c>
      <c r="K17" s="74"/>
      <c r="L17" s="75">
        <f>MIN(L8:L14)</f>
        <v>3.0659000000000001</v>
      </c>
      <c r="M17" s="74"/>
      <c r="N17" s="75">
        <f>MIN(N8:N14)</f>
        <v>5.0162000000000004</v>
      </c>
      <c r="O17" s="74"/>
      <c r="P17" s="75">
        <f>MIN(P8:P14)</f>
        <v>3.8509000000000002</v>
      </c>
      <c r="Q17" s="74"/>
      <c r="R17" s="75">
        <f>MIN(R8:R14)</f>
        <v>4.8489000000000004</v>
      </c>
      <c r="S17" s="74"/>
      <c r="T17" s="75">
        <f>MIN(T8:T14)</f>
        <v>5.38</v>
      </c>
      <c r="U17" s="74"/>
      <c r="V17" s="75">
        <f>MIN(V8:V14)</f>
        <v>6.4295</v>
      </c>
      <c r="W17" s="74"/>
      <c r="X17" s="75">
        <f>MIN(X8:X14)</f>
        <v>6.8385999999999996</v>
      </c>
      <c r="Y17" s="74"/>
      <c r="Z17" s="75">
        <f>MIN(Z8:Z14)</f>
        <v>7.1021999999999998</v>
      </c>
      <c r="AA17" s="76"/>
    </row>
    <row r="18" spans="1:27" ht="15" thickBot="1" x14ac:dyDescent="0.35">
      <c r="A18" s="77" t="s">
        <v>29</v>
      </c>
      <c r="B18" s="78"/>
      <c r="C18" s="78"/>
      <c r="D18" s="79">
        <f>MAX(D8:D14)</f>
        <v>22.778700000000001</v>
      </c>
      <c r="E18" s="78"/>
      <c r="F18" s="79">
        <f>MAX(F8:F14)</f>
        <v>1.7302</v>
      </c>
      <c r="G18" s="78"/>
      <c r="H18" s="79">
        <f>MAX(H8:H14)</f>
        <v>-0.42809999999999998</v>
      </c>
      <c r="I18" s="78"/>
      <c r="J18" s="79">
        <f>MAX(J8:J14)</f>
        <v>6.4942000000000002</v>
      </c>
      <c r="K18" s="78"/>
      <c r="L18" s="79">
        <f>MAX(L8:L14)</f>
        <v>8.1242999999999999</v>
      </c>
      <c r="M18" s="78"/>
      <c r="N18" s="79">
        <f>MAX(N8:N14)</f>
        <v>13.299200000000001</v>
      </c>
      <c r="O18" s="78"/>
      <c r="P18" s="79">
        <f>MAX(P8:P14)</f>
        <v>4.6845999999999997</v>
      </c>
      <c r="Q18" s="78"/>
      <c r="R18" s="79">
        <f>MAX(R8:R14)</f>
        <v>6.9992000000000001</v>
      </c>
      <c r="S18" s="78"/>
      <c r="T18" s="79">
        <f>MAX(T8:T14)</f>
        <v>8.2576000000000001</v>
      </c>
      <c r="U18" s="78"/>
      <c r="V18" s="79">
        <f>MAX(V8:V14)</f>
        <v>9.1565999999999992</v>
      </c>
      <c r="W18" s="78"/>
      <c r="X18" s="79">
        <f>MAX(X8:X14)</f>
        <v>9.1735000000000007</v>
      </c>
      <c r="Y18" s="78"/>
      <c r="Z18" s="79">
        <f>MAX(Z8:Z14)</f>
        <v>8.8427000000000007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44365</v>
      </c>
      <c r="C8" s="65">
        <f>VLOOKUP($A8,'Return Data'!$B$7:$R$2843,4,0)</f>
        <v>269.27980000000002</v>
      </c>
      <c r="D8" s="65">
        <f>VLOOKUP($A8,'Return Data'!$B$7:$R$2843,5,0)</f>
        <v>1.9383999999999999</v>
      </c>
      <c r="E8" s="66">
        <f>RANK(D8,D$8:D$14,0)</f>
        <v>7</v>
      </c>
      <c r="F8" s="65">
        <f>VLOOKUP($A8,'Return Data'!$B$7:$R$2843,6,0)</f>
        <v>-9.5755999999999997</v>
      </c>
      <c r="G8" s="66">
        <f>RANK(F8,F$8:F$14,0)</f>
        <v>6</v>
      </c>
      <c r="H8" s="65">
        <f>VLOOKUP($A8,'Return Data'!$B$7:$R$2843,7,0)</f>
        <v>-4.6566999999999998</v>
      </c>
      <c r="I8" s="66">
        <f>RANK(H8,H$8:H$14,0)</f>
        <v>5</v>
      </c>
      <c r="J8" s="65">
        <f>VLOOKUP($A8,'Return Data'!$B$7:$R$2843,8,0)</f>
        <v>3.3494000000000002</v>
      </c>
      <c r="K8" s="66">
        <f>RANK(J8,J$8:J$14,0)</f>
        <v>5</v>
      </c>
      <c r="L8" s="65">
        <f>VLOOKUP($A8,'Return Data'!$B$7:$R$2843,9,0)</f>
        <v>3.9474999999999998</v>
      </c>
      <c r="M8" s="66">
        <f>RANK(L8,L$8:L$14,0)</f>
        <v>5</v>
      </c>
      <c r="N8" s="65">
        <f>VLOOKUP($A8,'Return Data'!$B$7:$R$2843,10,0)</f>
        <v>7.2110000000000003</v>
      </c>
      <c r="O8" s="66">
        <f>RANK(N8,N$8:N$14,0)</f>
        <v>4</v>
      </c>
      <c r="P8" s="65">
        <f>VLOOKUP($A8,'Return Data'!$B$7:$R$2843,11,0)</f>
        <v>3.6951000000000001</v>
      </c>
      <c r="Q8" s="66">
        <f>RANK(P8,P$8:P$14,0)</f>
        <v>5</v>
      </c>
      <c r="R8" s="65">
        <f>VLOOKUP($A8,'Return Data'!$B$7:$R$2843,12,0)</f>
        <v>4.9733000000000001</v>
      </c>
      <c r="S8" s="66">
        <f>RANK(R8,R$8:R$14,0)</f>
        <v>5</v>
      </c>
      <c r="T8" s="65">
        <f>VLOOKUP($A8,'Return Data'!$B$7:$R$2843,13,0)</f>
        <v>5.7060000000000004</v>
      </c>
      <c r="U8" s="66">
        <f>RANK(T8,T$8:T$14,0)</f>
        <v>5</v>
      </c>
      <c r="V8" s="65">
        <f>VLOOKUP($A8,'Return Data'!$B$7:$R$2843,17,0)</f>
        <v>7.3517999999999999</v>
      </c>
      <c r="W8" s="66">
        <f>RANK(V8,V$8:V$14,0)</f>
        <v>4</v>
      </c>
      <c r="X8" s="65">
        <f>VLOOKUP($A8,'Return Data'!$B$7:$R$2843,14,0)</f>
        <v>7.7717999999999998</v>
      </c>
      <c r="Y8" s="66">
        <f>RANK(X8,X$8:X$14,0)</f>
        <v>4</v>
      </c>
      <c r="Z8" s="65">
        <f>VLOOKUP($A8,'Return Data'!$B$7:$R$2843,16,0)</f>
        <v>8.4268000000000001</v>
      </c>
      <c r="AA8" s="67">
        <f>RANK(Z8,Z$8:Z$14,0)</f>
        <v>1</v>
      </c>
    </row>
    <row r="9" spans="1:27" x14ac:dyDescent="0.3">
      <c r="A9" s="63" t="s">
        <v>805</v>
      </c>
      <c r="B9" s="64">
        <f>VLOOKUP($A9,'Return Data'!$B$7:$R$2843,3,0)</f>
        <v>44365</v>
      </c>
      <c r="C9" s="65">
        <f>VLOOKUP($A9,'Return Data'!$B$7:$R$2843,4,0)</f>
        <v>31.650400000000001</v>
      </c>
      <c r="D9" s="65">
        <f>VLOOKUP($A9,'Return Data'!$B$7:$R$2843,5,0)</f>
        <v>4.7287999999999997</v>
      </c>
      <c r="E9" s="66">
        <f t="shared" ref="E9:E14" si="0">RANK(D9,D$8:D$14,0)</f>
        <v>6</v>
      </c>
      <c r="F9" s="65">
        <f>VLOOKUP($A9,'Return Data'!$B$7:$R$2843,6,0)</f>
        <v>-3.8813</v>
      </c>
      <c r="G9" s="66">
        <f t="shared" ref="G9:G14" si="1">RANK(F9,F$8:F$14,0)</f>
        <v>3</v>
      </c>
      <c r="H9" s="65">
        <f>VLOOKUP($A9,'Return Data'!$B$7:$R$2843,7,0)</f>
        <v>-1.1365000000000001</v>
      </c>
      <c r="I9" s="66">
        <f t="shared" ref="I9:I14" si="2">RANK(H9,H$8:H$14,0)</f>
        <v>1</v>
      </c>
      <c r="J9" s="65">
        <f>VLOOKUP($A9,'Return Data'!$B$7:$R$2843,8,0)</f>
        <v>2.0445000000000002</v>
      </c>
      <c r="K9" s="66">
        <f t="shared" ref="K9:K14" si="3">RANK(J9,J$8:J$14,0)</f>
        <v>6</v>
      </c>
      <c r="L9" s="65">
        <f>VLOOKUP($A9,'Return Data'!$B$7:$R$2843,9,0)</f>
        <v>2.4005999999999998</v>
      </c>
      <c r="M9" s="66">
        <f t="shared" ref="M9:M14" si="4">RANK(L9,L$8:L$14,0)</f>
        <v>7</v>
      </c>
      <c r="N9" s="65">
        <f>VLOOKUP($A9,'Return Data'!$B$7:$R$2843,10,0)</f>
        <v>4.3555999999999999</v>
      </c>
      <c r="O9" s="66">
        <f t="shared" ref="O9:O14" si="5">RANK(N9,N$8:N$14,0)</f>
        <v>7</v>
      </c>
      <c r="P9" s="65">
        <f>VLOOKUP($A9,'Return Data'!$B$7:$R$2843,11,0)</f>
        <v>3.59</v>
      </c>
      <c r="Q9" s="66">
        <f t="shared" ref="Q9:Q14" si="6">RANK(P9,P$8:P$14,0)</f>
        <v>6</v>
      </c>
      <c r="R9" s="65">
        <f>VLOOKUP($A9,'Return Data'!$B$7:$R$2843,12,0)</f>
        <v>4.3498999999999999</v>
      </c>
      <c r="S9" s="66">
        <f t="shared" ref="S9:S14" si="7">RANK(R9,R$8:R$14,0)</f>
        <v>6</v>
      </c>
      <c r="T9" s="65">
        <f>VLOOKUP($A9,'Return Data'!$B$7:$R$2843,13,0)</f>
        <v>4.8282999999999996</v>
      </c>
      <c r="U9" s="66">
        <f t="shared" ref="U9:U14" si="8">RANK(T9,T$8:T$14,0)</f>
        <v>6</v>
      </c>
      <c r="V9" s="65">
        <f>VLOOKUP($A9,'Return Data'!$B$7:$R$2843,17,0)</f>
        <v>5.7503000000000002</v>
      </c>
      <c r="W9" s="66">
        <f t="shared" ref="W9:W11" si="9">RANK(V9,V$8:V$14,0)</f>
        <v>6</v>
      </c>
      <c r="X9" s="65">
        <f>VLOOKUP($A9,'Return Data'!$B$7:$R$2843,14,0)</f>
        <v>6.2005999999999997</v>
      </c>
      <c r="Y9" s="66">
        <f t="shared" ref="Y9:Y11" si="10">RANK(X9,X$8:X$14,0)</f>
        <v>5</v>
      </c>
      <c r="Z9" s="65">
        <f>VLOOKUP($A9,'Return Data'!$B$7:$R$2843,16,0)</f>
        <v>5.8794000000000004</v>
      </c>
      <c r="AA9" s="67">
        <f t="shared" ref="AA9:AA14" si="11">RANK(Z9,Z$8:Z$14,0)</f>
        <v>7</v>
      </c>
    </row>
    <row r="10" spans="1:27" x14ac:dyDescent="0.3">
      <c r="A10" s="63" t="s">
        <v>807</v>
      </c>
      <c r="B10" s="64">
        <f>VLOOKUP($A10,'Return Data'!$B$7:$R$2843,3,0)</f>
        <v>44365</v>
      </c>
      <c r="C10" s="65">
        <f>VLOOKUP($A10,'Return Data'!$B$7:$R$2843,4,0)</f>
        <v>38.415700000000001</v>
      </c>
      <c r="D10" s="65">
        <f>VLOOKUP($A10,'Return Data'!$B$7:$R$2843,5,0)</f>
        <v>13.4018</v>
      </c>
      <c r="E10" s="66">
        <f t="shared" si="0"/>
        <v>4</v>
      </c>
      <c r="F10" s="65">
        <f>VLOOKUP($A10,'Return Data'!$B$7:$R$2843,6,0)</f>
        <v>-4.4006999999999996</v>
      </c>
      <c r="G10" s="66">
        <f t="shared" si="1"/>
        <v>4</v>
      </c>
      <c r="H10" s="65">
        <f>VLOOKUP($A10,'Return Data'!$B$7:$R$2843,7,0)</f>
        <v>-2.2522000000000002</v>
      </c>
      <c r="I10" s="66">
        <f t="shared" si="2"/>
        <v>3</v>
      </c>
      <c r="J10" s="65">
        <f>VLOOKUP($A10,'Return Data'!$B$7:$R$2843,8,0)</f>
        <v>4.4528999999999996</v>
      </c>
      <c r="K10" s="66">
        <f t="shared" si="3"/>
        <v>2</v>
      </c>
      <c r="L10" s="65">
        <f>VLOOKUP($A10,'Return Data'!$B$7:$R$2843,9,0)</f>
        <v>5.0635000000000003</v>
      </c>
      <c r="M10" s="66">
        <f t="shared" si="4"/>
        <v>4</v>
      </c>
      <c r="N10" s="65">
        <f>VLOOKUP($A10,'Return Data'!$B$7:$R$2843,10,0)</f>
        <v>7.2842000000000002</v>
      </c>
      <c r="O10" s="66">
        <f t="shared" si="5"/>
        <v>3</v>
      </c>
      <c r="P10" s="65">
        <f>VLOOKUP($A10,'Return Data'!$B$7:$R$2843,11,0)</f>
        <v>4.2990000000000004</v>
      </c>
      <c r="Q10" s="66">
        <f t="shared" si="6"/>
        <v>1</v>
      </c>
      <c r="R10" s="65">
        <f>VLOOKUP($A10,'Return Data'!$B$7:$R$2843,12,0)</f>
        <v>6.0739999999999998</v>
      </c>
      <c r="S10" s="66">
        <f t="shared" si="7"/>
        <v>3</v>
      </c>
      <c r="T10" s="65">
        <f>VLOOKUP($A10,'Return Data'!$B$7:$R$2843,13,0)</f>
        <v>6.9554</v>
      </c>
      <c r="U10" s="66">
        <f t="shared" si="8"/>
        <v>4</v>
      </c>
      <c r="V10" s="65">
        <f>VLOOKUP($A10,'Return Data'!$B$7:$R$2843,17,0)</f>
        <v>7.7590000000000003</v>
      </c>
      <c r="W10" s="66">
        <f t="shared" si="9"/>
        <v>3</v>
      </c>
      <c r="X10" s="65">
        <f>VLOOKUP($A10,'Return Data'!$B$7:$R$2843,14,0)</f>
        <v>7.9459999999999997</v>
      </c>
      <c r="Y10" s="66">
        <f t="shared" si="10"/>
        <v>2</v>
      </c>
      <c r="Z10" s="65">
        <f>VLOOKUP($A10,'Return Data'!$B$7:$R$2843,16,0)</f>
        <v>8.1431000000000004</v>
      </c>
      <c r="AA10" s="67">
        <f t="shared" si="11"/>
        <v>2</v>
      </c>
    </row>
    <row r="11" spans="1:27" x14ac:dyDescent="0.3">
      <c r="A11" s="63" t="s">
        <v>809</v>
      </c>
      <c r="B11" s="64">
        <f>VLOOKUP($A11,'Return Data'!$B$7:$R$2843,3,0)</f>
        <v>44365</v>
      </c>
      <c r="C11" s="65">
        <f>VLOOKUP($A11,'Return Data'!$B$7:$R$2843,4,0)</f>
        <v>328.77800000000002</v>
      </c>
      <c r="D11" s="65">
        <f>VLOOKUP($A11,'Return Data'!$B$7:$R$2843,5,0)</f>
        <v>22.061299999999999</v>
      </c>
      <c r="E11" s="66">
        <f t="shared" si="0"/>
        <v>1</v>
      </c>
      <c r="F11" s="65">
        <f>VLOOKUP($A11,'Return Data'!$B$7:$R$2843,6,0)</f>
        <v>1.0065999999999999</v>
      </c>
      <c r="G11" s="66">
        <f t="shared" si="1"/>
        <v>1</v>
      </c>
      <c r="H11" s="65">
        <f>VLOOKUP($A11,'Return Data'!$B$7:$R$2843,7,0)</f>
        <v>-1.1479999999999999</v>
      </c>
      <c r="I11" s="66">
        <f t="shared" si="2"/>
        <v>2</v>
      </c>
      <c r="J11" s="65">
        <f>VLOOKUP($A11,'Return Data'!$B$7:$R$2843,8,0)</f>
        <v>5.7721999999999998</v>
      </c>
      <c r="K11" s="66">
        <f t="shared" si="3"/>
        <v>1</v>
      </c>
      <c r="L11" s="65">
        <f>VLOOKUP($A11,'Return Data'!$B$7:$R$2843,9,0)</f>
        <v>7.3990999999999998</v>
      </c>
      <c r="M11" s="66">
        <f t="shared" si="4"/>
        <v>1</v>
      </c>
      <c r="N11" s="65">
        <f>VLOOKUP($A11,'Return Data'!$B$7:$R$2843,10,0)</f>
        <v>6.5213000000000001</v>
      </c>
      <c r="O11" s="66">
        <f t="shared" si="5"/>
        <v>5</v>
      </c>
      <c r="P11" s="65">
        <f>VLOOKUP($A11,'Return Data'!$B$7:$R$2843,11,0)</f>
        <v>3.9491000000000001</v>
      </c>
      <c r="Q11" s="66">
        <f t="shared" si="6"/>
        <v>2</v>
      </c>
      <c r="R11" s="65">
        <f>VLOOKUP($A11,'Return Data'!$B$7:$R$2843,12,0)</f>
        <v>5.9131999999999998</v>
      </c>
      <c r="S11" s="66">
        <f t="shared" si="7"/>
        <v>4</v>
      </c>
      <c r="T11" s="65">
        <f>VLOOKUP($A11,'Return Data'!$B$7:$R$2843,13,0)</f>
        <v>7.3163999999999998</v>
      </c>
      <c r="U11" s="66">
        <f t="shared" si="8"/>
        <v>2</v>
      </c>
      <c r="V11" s="65">
        <f>VLOOKUP($A11,'Return Data'!$B$7:$R$2843,17,0)</f>
        <v>7.8491999999999997</v>
      </c>
      <c r="W11" s="66">
        <f t="shared" si="9"/>
        <v>2</v>
      </c>
      <c r="X11" s="65">
        <f>VLOOKUP($A11,'Return Data'!$B$7:$R$2843,14,0)</f>
        <v>7.7988999999999997</v>
      </c>
      <c r="Y11" s="66">
        <f t="shared" si="10"/>
        <v>3</v>
      </c>
      <c r="Z11" s="65">
        <f>VLOOKUP($A11,'Return Data'!$B$7:$R$2843,16,0)</f>
        <v>7.9310999999999998</v>
      </c>
      <c r="AA11" s="67">
        <f t="shared" si="11"/>
        <v>4</v>
      </c>
    </row>
    <row r="12" spans="1:27" x14ac:dyDescent="0.3">
      <c r="A12" s="63" t="s">
        <v>812</v>
      </c>
      <c r="B12" s="64">
        <f>VLOOKUP($A12,'Return Data'!$B$7:$R$2843,3,0)</f>
        <v>44365</v>
      </c>
      <c r="C12" s="65">
        <f>VLOOKUP($A12,'Return Data'!$B$7:$R$2843,4,0)</f>
        <v>1174.9041</v>
      </c>
      <c r="D12" s="65">
        <f>VLOOKUP($A12,'Return Data'!$B$7:$R$2843,5,0)</f>
        <v>15.1511</v>
      </c>
      <c r="E12" s="66">
        <f t="shared" si="0"/>
        <v>3</v>
      </c>
      <c r="F12" s="65">
        <f>VLOOKUP($A12,'Return Data'!$B$7:$R$2843,6,0)</f>
        <v>-19.083100000000002</v>
      </c>
      <c r="G12" s="66">
        <f t="shared" si="1"/>
        <v>7</v>
      </c>
      <c r="H12" s="65">
        <f>VLOOKUP($A12,'Return Data'!$B$7:$R$2843,7,0)</f>
        <v>-14.199400000000001</v>
      </c>
      <c r="I12" s="66">
        <f t="shared" si="2"/>
        <v>7</v>
      </c>
      <c r="J12" s="65">
        <f>VLOOKUP($A12,'Return Data'!$B$7:$R$2843,8,0)</f>
        <v>0.15329999999999999</v>
      </c>
      <c r="K12" s="66">
        <f t="shared" si="3"/>
        <v>7</v>
      </c>
      <c r="L12" s="65">
        <f>VLOOKUP($A12,'Return Data'!$B$7:$R$2843,9,0)</f>
        <v>7.0998000000000001</v>
      </c>
      <c r="M12" s="66">
        <f t="shared" si="4"/>
        <v>2</v>
      </c>
      <c r="N12" s="65">
        <f>VLOOKUP($A12,'Return Data'!$B$7:$R$2843,10,0)</f>
        <v>12.885300000000001</v>
      </c>
      <c r="O12" s="66">
        <f t="shared" si="5"/>
        <v>1</v>
      </c>
      <c r="P12" s="65">
        <f>VLOOKUP($A12,'Return Data'!$B$7:$R$2843,11,0)</f>
        <v>3.7103999999999999</v>
      </c>
      <c r="Q12" s="66">
        <f t="shared" si="6"/>
        <v>4</v>
      </c>
      <c r="R12" s="65">
        <f>VLOOKUP($A12,'Return Data'!$B$7:$R$2843,12,0)</f>
        <v>6.5788000000000002</v>
      </c>
      <c r="S12" s="66">
        <f t="shared" si="7"/>
        <v>1</v>
      </c>
      <c r="T12" s="65">
        <f>VLOOKUP($A12,'Return Data'!$B$7:$R$2843,13,0)</f>
        <v>7.8250999999999999</v>
      </c>
      <c r="U12" s="66">
        <f t="shared" si="8"/>
        <v>1</v>
      </c>
      <c r="V12" s="65"/>
      <c r="W12" s="66"/>
      <c r="X12" s="65"/>
      <c r="Y12" s="66"/>
      <c r="Z12" s="65">
        <f>VLOOKUP($A12,'Return Data'!$B$7:$R$2843,16,0)</f>
        <v>7.9832000000000001</v>
      </c>
      <c r="AA12" s="67">
        <f t="shared" si="11"/>
        <v>3</v>
      </c>
    </row>
    <row r="13" spans="1:27" x14ac:dyDescent="0.3">
      <c r="A13" s="63" t="s">
        <v>813</v>
      </c>
      <c r="B13" s="64">
        <f>VLOOKUP($A13,'Return Data'!$B$7:$R$2843,3,0)</f>
        <v>44365</v>
      </c>
      <c r="C13" s="65">
        <f>VLOOKUP($A13,'Return Data'!$B$7:$R$2843,4,0)</f>
        <v>35.182200000000002</v>
      </c>
      <c r="D13" s="65">
        <f>VLOOKUP($A13,'Return Data'!$B$7:$R$2843,5,0)</f>
        <v>10.585100000000001</v>
      </c>
      <c r="E13" s="66">
        <f t="shared" si="0"/>
        <v>5</v>
      </c>
      <c r="F13" s="65">
        <f>VLOOKUP($A13,'Return Data'!$B$7:$R$2843,6,0)</f>
        <v>-5.8761000000000001</v>
      </c>
      <c r="G13" s="66">
        <f t="shared" si="1"/>
        <v>5</v>
      </c>
      <c r="H13" s="65">
        <f>VLOOKUP($A13,'Return Data'!$B$7:$R$2843,7,0)</f>
        <v>-5.0045999999999999</v>
      </c>
      <c r="I13" s="66">
        <f t="shared" si="2"/>
        <v>6</v>
      </c>
      <c r="J13" s="65">
        <f>VLOOKUP($A13,'Return Data'!$B$7:$R$2843,8,0)</f>
        <v>4.0671999999999997</v>
      </c>
      <c r="K13" s="66">
        <f t="shared" si="3"/>
        <v>3</v>
      </c>
      <c r="L13" s="65">
        <f>VLOOKUP($A13,'Return Data'!$B$7:$R$2843,9,0)</f>
        <v>5.0853000000000002</v>
      </c>
      <c r="M13" s="66">
        <f t="shared" si="4"/>
        <v>3</v>
      </c>
      <c r="N13" s="65">
        <f>VLOOKUP($A13,'Return Data'!$B$7:$R$2843,10,0)</f>
        <v>8.5816999999999997</v>
      </c>
      <c r="O13" s="66">
        <f t="shared" si="5"/>
        <v>2</v>
      </c>
      <c r="P13" s="65">
        <f>VLOOKUP($A13,'Return Data'!$B$7:$R$2843,11,0)</f>
        <v>3.8963000000000001</v>
      </c>
      <c r="Q13" s="66">
        <f t="shared" si="6"/>
        <v>3</v>
      </c>
      <c r="R13" s="65">
        <f>VLOOKUP($A13,'Return Data'!$B$7:$R$2843,12,0)</f>
        <v>6.3150000000000004</v>
      </c>
      <c r="S13" s="66">
        <f t="shared" si="7"/>
        <v>2</v>
      </c>
      <c r="T13" s="65">
        <f>VLOOKUP($A13,'Return Data'!$B$7:$R$2843,13,0)</f>
        <v>7.0350000000000001</v>
      </c>
      <c r="U13" s="66">
        <f t="shared" si="8"/>
        <v>3</v>
      </c>
      <c r="V13" s="65">
        <f>VLOOKUP($A13,'Return Data'!$B$7:$R$2843,17,0)</f>
        <v>8.7426999999999992</v>
      </c>
      <c r="W13" s="66">
        <f t="shared" ref="W13:W14" si="12">RANK(V13,V$8:V$14,0)</f>
        <v>1</v>
      </c>
      <c r="X13" s="65">
        <f>VLOOKUP($A13,'Return Data'!$B$7:$R$2843,14,0)</f>
        <v>8.7344000000000008</v>
      </c>
      <c r="Y13" s="66">
        <f t="shared" ref="Y13" si="13">RANK(X13,X$8:X$14,0)</f>
        <v>1</v>
      </c>
      <c r="Z13" s="65">
        <f>VLOOKUP($A13,'Return Data'!$B$7:$R$2843,16,0)</f>
        <v>7.774</v>
      </c>
      <c r="AA13" s="67">
        <f t="shared" si="11"/>
        <v>5</v>
      </c>
    </row>
    <row r="14" spans="1:27" x14ac:dyDescent="0.3">
      <c r="A14" s="63" t="s">
        <v>816</v>
      </c>
      <c r="B14" s="64">
        <f>VLOOKUP($A14,'Return Data'!$B$7:$R$2843,3,0)</f>
        <v>44365</v>
      </c>
      <c r="C14" s="65">
        <f>VLOOKUP($A14,'Return Data'!$B$7:$R$2843,4,0)</f>
        <v>1191.9915000000001</v>
      </c>
      <c r="D14" s="65">
        <f>VLOOKUP($A14,'Return Data'!$B$7:$R$2843,5,0)</f>
        <v>17.232500000000002</v>
      </c>
      <c r="E14" s="66">
        <f t="shared" si="0"/>
        <v>2</v>
      </c>
      <c r="F14" s="65">
        <f>VLOOKUP($A14,'Return Data'!$B$7:$R$2843,6,0)</f>
        <v>-2.8104</v>
      </c>
      <c r="G14" s="66">
        <f t="shared" si="1"/>
        <v>2</v>
      </c>
      <c r="H14" s="65">
        <f>VLOOKUP($A14,'Return Data'!$B$7:$R$2843,7,0)</f>
        <v>-3.1394000000000002</v>
      </c>
      <c r="I14" s="66">
        <f t="shared" si="2"/>
        <v>4</v>
      </c>
      <c r="J14" s="65">
        <f>VLOOKUP($A14,'Return Data'!$B$7:$R$2843,8,0)</f>
        <v>3.4460999999999999</v>
      </c>
      <c r="K14" s="66">
        <f t="shared" si="3"/>
        <v>4</v>
      </c>
      <c r="L14" s="65">
        <f>VLOOKUP($A14,'Return Data'!$B$7:$R$2843,9,0)</f>
        <v>3.4255</v>
      </c>
      <c r="M14" s="66">
        <f t="shared" si="4"/>
        <v>6</v>
      </c>
      <c r="N14" s="65">
        <f>VLOOKUP($A14,'Return Data'!$B$7:$R$2843,10,0)</f>
        <v>5.1246999999999998</v>
      </c>
      <c r="O14" s="66">
        <f t="shared" si="5"/>
        <v>6</v>
      </c>
      <c r="P14" s="65">
        <f>VLOOKUP($A14,'Return Data'!$B$7:$R$2843,11,0)</f>
        <v>3.0531000000000001</v>
      </c>
      <c r="Q14" s="66">
        <f t="shared" si="6"/>
        <v>7</v>
      </c>
      <c r="R14" s="65">
        <f>VLOOKUP($A14,'Return Data'!$B$7:$R$2843,12,0)</f>
        <v>3.9281000000000001</v>
      </c>
      <c r="S14" s="66">
        <f t="shared" si="7"/>
        <v>7</v>
      </c>
      <c r="T14" s="65">
        <f>VLOOKUP($A14,'Return Data'!$B$7:$R$2843,13,0)</f>
        <v>4.4329999999999998</v>
      </c>
      <c r="U14" s="66">
        <f t="shared" si="8"/>
        <v>7</v>
      </c>
      <c r="V14" s="65">
        <f>VLOOKUP($A14,'Return Data'!$B$7:$R$2843,17,0)</f>
        <v>6.5042</v>
      </c>
      <c r="W14" s="66">
        <f t="shared" si="12"/>
        <v>5</v>
      </c>
      <c r="X14" s="65"/>
      <c r="Y14" s="66"/>
      <c r="Z14" s="65">
        <f>VLOOKUP($A14,'Return Data'!$B$7:$R$2843,16,0)</f>
        <v>6.8906000000000001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12.157</v>
      </c>
      <c r="E16" s="74"/>
      <c r="F16" s="75">
        <f>AVERAGE(F8:F14)</f>
        <v>-6.374371428571429</v>
      </c>
      <c r="G16" s="74"/>
      <c r="H16" s="75">
        <f>AVERAGE(H8:H14)</f>
        <v>-4.5052571428571424</v>
      </c>
      <c r="I16" s="74"/>
      <c r="J16" s="75">
        <f>AVERAGE(J8:J14)</f>
        <v>3.326514285714286</v>
      </c>
      <c r="K16" s="74"/>
      <c r="L16" s="75">
        <f>AVERAGE(L8:L14)</f>
        <v>4.9173285714285715</v>
      </c>
      <c r="M16" s="74"/>
      <c r="N16" s="75">
        <f>AVERAGE(N8:N14)</f>
        <v>7.4234</v>
      </c>
      <c r="O16" s="74"/>
      <c r="P16" s="75">
        <f>AVERAGE(P8:P14)</f>
        <v>3.741857142857143</v>
      </c>
      <c r="Q16" s="74"/>
      <c r="R16" s="75">
        <f>AVERAGE(R8:R14)</f>
        <v>5.4474714285714283</v>
      </c>
      <c r="S16" s="74"/>
      <c r="T16" s="75">
        <f>AVERAGE(T8:T14)</f>
        <v>6.2998857142857148</v>
      </c>
      <c r="U16" s="74"/>
      <c r="V16" s="75">
        <f>AVERAGE(V8:V14)</f>
        <v>7.3262</v>
      </c>
      <c r="W16" s="74"/>
      <c r="X16" s="75">
        <f>AVERAGE(X8:X14)</f>
        <v>7.6903400000000008</v>
      </c>
      <c r="Y16" s="74"/>
      <c r="Z16" s="75">
        <f>AVERAGE(Z8:Z14)</f>
        <v>7.575457142857144</v>
      </c>
      <c r="AA16" s="76"/>
    </row>
    <row r="17" spans="1:27" x14ac:dyDescent="0.3">
      <c r="A17" s="73" t="s">
        <v>28</v>
      </c>
      <c r="B17" s="74"/>
      <c r="C17" s="74"/>
      <c r="D17" s="75">
        <f>MIN(D8:D14)</f>
        <v>1.9383999999999999</v>
      </c>
      <c r="E17" s="74"/>
      <c r="F17" s="75">
        <f>MIN(F8:F14)</f>
        <v>-19.083100000000002</v>
      </c>
      <c r="G17" s="74"/>
      <c r="H17" s="75">
        <f>MIN(H8:H14)</f>
        <v>-14.199400000000001</v>
      </c>
      <c r="I17" s="74"/>
      <c r="J17" s="75">
        <f>MIN(J8:J14)</f>
        <v>0.15329999999999999</v>
      </c>
      <c r="K17" s="74"/>
      <c r="L17" s="75">
        <f>MIN(L8:L14)</f>
        <v>2.4005999999999998</v>
      </c>
      <c r="M17" s="74"/>
      <c r="N17" s="75">
        <f>MIN(N8:N14)</f>
        <v>4.3555999999999999</v>
      </c>
      <c r="O17" s="74"/>
      <c r="P17" s="75">
        <f>MIN(P8:P14)</f>
        <v>3.0531000000000001</v>
      </c>
      <c r="Q17" s="74"/>
      <c r="R17" s="75">
        <f>MIN(R8:R14)</f>
        <v>3.9281000000000001</v>
      </c>
      <c r="S17" s="74"/>
      <c r="T17" s="75">
        <f>MIN(T8:T14)</f>
        <v>4.4329999999999998</v>
      </c>
      <c r="U17" s="74"/>
      <c r="V17" s="75">
        <f>MIN(V8:V14)</f>
        <v>5.7503000000000002</v>
      </c>
      <c r="W17" s="74"/>
      <c r="X17" s="75">
        <f>MIN(X8:X14)</f>
        <v>6.2005999999999997</v>
      </c>
      <c r="Y17" s="74"/>
      <c r="Z17" s="75">
        <f>MIN(Z8:Z14)</f>
        <v>5.8794000000000004</v>
      </c>
      <c r="AA17" s="76"/>
    </row>
    <row r="18" spans="1:27" ht="15" thickBot="1" x14ac:dyDescent="0.35">
      <c r="A18" s="77" t="s">
        <v>29</v>
      </c>
      <c r="B18" s="78"/>
      <c r="C18" s="78"/>
      <c r="D18" s="79">
        <f>MAX(D8:D14)</f>
        <v>22.061299999999999</v>
      </c>
      <c r="E18" s="78"/>
      <c r="F18" s="79">
        <f>MAX(F8:F14)</f>
        <v>1.0065999999999999</v>
      </c>
      <c r="G18" s="78"/>
      <c r="H18" s="79">
        <f>MAX(H8:H14)</f>
        <v>-1.1365000000000001</v>
      </c>
      <c r="I18" s="78"/>
      <c r="J18" s="79">
        <f>MAX(J8:J14)</f>
        <v>5.7721999999999998</v>
      </c>
      <c r="K18" s="78"/>
      <c r="L18" s="79">
        <f>MAX(L8:L14)</f>
        <v>7.3990999999999998</v>
      </c>
      <c r="M18" s="78"/>
      <c r="N18" s="79">
        <f>MAX(N8:N14)</f>
        <v>12.885300000000001</v>
      </c>
      <c r="O18" s="78"/>
      <c r="P18" s="79">
        <f>MAX(P8:P14)</f>
        <v>4.2990000000000004</v>
      </c>
      <c r="Q18" s="78"/>
      <c r="R18" s="79">
        <f>MAX(R8:R14)</f>
        <v>6.5788000000000002</v>
      </c>
      <c r="S18" s="78"/>
      <c r="T18" s="79">
        <f>MAX(T8:T14)</f>
        <v>7.8250999999999999</v>
      </c>
      <c r="U18" s="78"/>
      <c r="V18" s="79">
        <f>MAX(V8:V14)</f>
        <v>8.7426999999999992</v>
      </c>
      <c r="W18" s="78"/>
      <c r="X18" s="79">
        <f>MAX(X8:X14)</f>
        <v>8.7344000000000008</v>
      </c>
      <c r="Y18" s="78"/>
      <c r="Z18" s="79">
        <f>MAX(Z8:Z14)</f>
        <v>8.4268000000000001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44367</v>
      </c>
      <c r="C8" s="65">
        <f>VLOOKUP($A8,'Return Data'!$B$7:$R$2843,4,0)</f>
        <v>333.91980000000001</v>
      </c>
      <c r="D8" s="65">
        <f>VLOOKUP($A8,'Return Data'!$B$7:$R$2843,5,0)</f>
        <v>3.4653999999999998</v>
      </c>
      <c r="E8" s="66">
        <f t="shared" ref="E8:E50" si="0">RANK(D8,D$8:D$50,0)</f>
        <v>11</v>
      </c>
      <c r="F8" s="65">
        <f>VLOOKUP($A8,'Return Data'!$B$7:$R$2843,6,0)</f>
        <v>3.5973000000000002</v>
      </c>
      <c r="G8" s="66">
        <f t="shared" ref="G8:G50" si="1">RANK(F8,F$8:F$50,0)</f>
        <v>7</v>
      </c>
      <c r="H8" s="65">
        <f>VLOOKUP($A8,'Return Data'!$B$7:$R$2843,7,0)</f>
        <v>2.8997999999999999</v>
      </c>
      <c r="I8" s="66">
        <f t="shared" ref="I8:I50" si="2">RANK(H8,H$8:H$50,0)</f>
        <v>31</v>
      </c>
      <c r="J8" s="65">
        <f>VLOOKUP($A8,'Return Data'!$B$7:$R$2843,8,0)</f>
        <v>3.1518999999999999</v>
      </c>
      <c r="K8" s="66">
        <f t="shared" ref="K8:K50" si="3">RANK(J8,J$8:J$50,0)</f>
        <v>20</v>
      </c>
      <c r="L8" s="65">
        <f>VLOOKUP($A8,'Return Data'!$B$7:$R$2843,9,0)</f>
        <v>3.2734999999999999</v>
      </c>
      <c r="M8" s="66">
        <f t="shared" ref="M8:M50" si="4">RANK(L8,L$8:L$50,0)</f>
        <v>11</v>
      </c>
      <c r="N8" s="65">
        <f>VLOOKUP($A8,'Return Data'!$B$7:$R$2843,10,0)</f>
        <v>3.3231000000000002</v>
      </c>
      <c r="O8" s="66">
        <f t="shared" ref="O8:O50" si="5">RANK(N8,N$8:N$50,0)</f>
        <v>14</v>
      </c>
      <c r="P8" s="65">
        <f>VLOOKUP($A8,'Return Data'!$B$7:$R$2843,11,0)</f>
        <v>3.254</v>
      </c>
      <c r="Q8" s="66">
        <f t="shared" ref="Q8:Q50" si="6">RANK(P8,P$8:P$50,0)</f>
        <v>17</v>
      </c>
      <c r="R8" s="65">
        <f>VLOOKUP($A8,'Return Data'!$B$7:$R$2843,12,0)</f>
        <v>3.2442000000000002</v>
      </c>
      <c r="S8" s="66">
        <f t="shared" ref="S8:S50" si="7">RANK(R8,R$8:R$50,0)</f>
        <v>15</v>
      </c>
      <c r="T8" s="65">
        <f>VLOOKUP($A8,'Return Data'!$B$7:$R$2843,13,0)</f>
        <v>3.3298999999999999</v>
      </c>
      <c r="U8" s="66">
        <f t="shared" ref="U8:U23" si="8">RANK(T8,T$8:T$50,0)</f>
        <v>8</v>
      </c>
      <c r="V8" s="65">
        <f>VLOOKUP($A8,'Return Data'!$B$7:$R$2843,17,0)</f>
        <v>4.5781000000000001</v>
      </c>
      <c r="W8" s="66">
        <f t="shared" ref="W8:W23" si="9">RANK(V8,V$8:V$50,0)</f>
        <v>6</v>
      </c>
      <c r="X8" s="65">
        <f>VLOOKUP($A8,'Return Data'!$B$7:$R$2843,14,0)</f>
        <v>5.5780000000000003</v>
      </c>
      <c r="Y8" s="66">
        <f t="shared" ref="Y8:Y23" si="10">RANK(X8,X$8:X$50,0)</f>
        <v>7</v>
      </c>
      <c r="Z8" s="65">
        <f>VLOOKUP($A8,'Return Data'!$B$7:$R$2843,16,0)</f>
        <v>7.2881</v>
      </c>
      <c r="AA8" s="67">
        <f t="shared" ref="AA8:AA50" si="11">RANK(Z8,Z$8:Z$50,0)</f>
        <v>3</v>
      </c>
    </row>
    <row r="9" spans="1:27" x14ac:dyDescent="0.3">
      <c r="A9" s="63" t="s">
        <v>119</v>
      </c>
      <c r="B9" s="64">
        <f>VLOOKUP($A9,'Return Data'!$B$7:$R$2843,3,0)</f>
        <v>44367</v>
      </c>
      <c r="C9" s="65">
        <f>VLOOKUP($A9,'Return Data'!$B$7:$R$2843,4,0)</f>
        <v>2301.0201999999999</v>
      </c>
      <c r="D9" s="65">
        <f>VLOOKUP($A9,'Return Data'!$B$7:$R$2843,5,0)</f>
        <v>3.4298000000000002</v>
      </c>
      <c r="E9" s="66">
        <f t="shared" si="0"/>
        <v>20</v>
      </c>
      <c r="F9" s="65">
        <f>VLOOKUP($A9,'Return Data'!$B$7:$R$2843,6,0)</f>
        <v>3.5876000000000001</v>
      </c>
      <c r="G9" s="66">
        <f t="shared" si="1"/>
        <v>9</v>
      </c>
      <c r="H9" s="65">
        <f>VLOOKUP($A9,'Return Data'!$B$7:$R$2843,7,0)</f>
        <v>2.9430000000000001</v>
      </c>
      <c r="I9" s="66">
        <f t="shared" si="2"/>
        <v>27</v>
      </c>
      <c r="J9" s="65">
        <f>VLOOKUP($A9,'Return Data'!$B$7:$R$2843,8,0)</f>
        <v>3.1615000000000002</v>
      </c>
      <c r="K9" s="66">
        <f t="shared" si="3"/>
        <v>15</v>
      </c>
      <c r="L9" s="65">
        <f>VLOOKUP($A9,'Return Data'!$B$7:$R$2843,9,0)</f>
        <v>3.2387999999999999</v>
      </c>
      <c r="M9" s="66">
        <f t="shared" si="4"/>
        <v>19</v>
      </c>
      <c r="N9" s="65">
        <f>VLOOKUP($A9,'Return Data'!$B$7:$R$2843,10,0)</f>
        <v>3.2831999999999999</v>
      </c>
      <c r="O9" s="66">
        <f t="shared" si="5"/>
        <v>21</v>
      </c>
      <c r="P9" s="65">
        <f>VLOOKUP($A9,'Return Data'!$B$7:$R$2843,11,0)</f>
        <v>3.2246000000000001</v>
      </c>
      <c r="Q9" s="66">
        <f t="shared" si="6"/>
        <v>23</v>
      </c>
      <c r="R9" s="65">
        <f>VLOOKUP($A9,'Return Data'!$B$7:$R$2843,12,0)</f>
        <v>3.2334000000000001</v>
      </c>
      <c r="S9" s="66">
        <f t="shared" si="7"/>
        <v>19</v>
      </c>
      <c r="T9" s="65">
        <f>VLOOKUP($A9,'Return Data'!$B$7:$R$2843,13,0)</f>
        <v>3.2744</v>
      </c>
      <c r="U9" s="66">
        <f t="shared" si="8"/>
        <v>17</v>
      </c>
      <c r="V9" s="65">
        <f>VLOOKUP($A9,'Return Data'!$B$7:$R$2843,17,0)</f>
        <v>4.5075000000000003</v>
      </c>
      <c r="W9" s="66">
        <f t="shared" si="9"/>
        <v>14</v>
      </c>
      <c r="X9" s="65">
        <f>VLOOKUP($A9,'Return Data'!$B$7:$R$2843,14,0)</f>
        <v>5.5271999999999997</v>
      </c>
      <c r="Y9" s="66">
        <f t="shared" si="10"/>
        <v>12</v>
      </c>
      <c r="Z9" s="65">
        <f>VLOOKUP($A9,'Return Data'!$B$7:$R$2843,16,0)</f>
        <v>7.2359</v>
      </c>
      <c r="AA9" s="67">
        <f t="shared" si="11"/>
        <v>10</v>
      </c>
    </row>
    <row r="10" spans="1:27" x14ac:dyDescent="0.3">
      <c r="A10" s="63" t="s">
        <v>120</v>
      </c>
      <c r="B10" s="64">
        <f>VLOOKUP($A10,'Return Data'!$B$7:$R$2843,3,0)</f>
        <v>44367</v>
      </c>
      <c r="C10" s="65">
        <f>VLOOKUP($A10,'Return Data'!$B$7:$R$2843,4,0)</f>
        <v>2386.7381</v>
      </c>
      <c r="D10" s="65">
        <f>VLOOKUP($A10,'Return Data'!$B$7:$R$2843,5,0)</f>
        <v>3.6248</v>
      </c>
      <c r="E10" s="66">
        <f t="shared" si="0"/>
        <v>4</v>
      </c>
      <c r="F10" s="65">
        <f>VLOOKUP($A10,'Return Data'!$B$7:$R$2843,6,0)</f>
        <v>3.73</v>
      </c>
      <c r="G10" s="66">
        <f t="shared" si="1"/>
        <v>3</v>
      </c>
      <c r="H10" s="65">
        <f>VLOOKUP($A10,'Return Data'!$B$7:$R$2843,7,0)</f>
        <v>3.1892</v>
      </c>
      <c r="I10" s="66">
        <f t="shared" si="2"/>
        <v>4</v>
      </c>
      <c r="J10" s="65">
        <f>VLOOKUP($A10,'Return Data'!$B$7:$R$2843,8,0)</f>
        <v>3.2734000000000001</v>
      </c>
      <c r="K10" s="66">
        <f t="shared" si="3"/>
        <v>5</v>
      </c>
      <c r="L10" s="65">
        <f>VLOOKUP($A10,'Return Data'!$B$7:$R$2843,9,0)</f>
        <v>3.3231000000000002</v>
      </c>
      <c r="M10" s="66">
        <f t="shared" si="4"/>
        <v>7</v>
      </c>
      <c r="N10" s="65">
        <f>VLOOKUP($A10,'Return Data'!$B$7:$R$2843,10,0)</f>
        <v>3.3824999999999998</v>
      </c>
      <c r="O10" s="66">
        <f t="shared" si="5"/>
        <v>5</v>
      </c>
      <c r="P10" s="65">
        <f>VLOOKUP($A10,'Return Data'!$B$7:$R$2843,11,0)</f>
        <v>3.3166000000000002</v>
      </c>
      <c r="Q10" s="66">
        <f t="shared" si="6"/>
        <v>7</v>
      </c>
      <c r="R10" s="65">
        <f>VLOOKUP($A10,'Return Data'!$B$7:$R$2843,12,0)</f>
        <v>3.3022999999999998</v>
      </c>
      <c r="S10" s="66">
        <f t="shared" si="7"/>
        <v>7</v>
      </c>
      <c r="T10" s="65">
        <f>VLOOKUP($A10,'Return Data'!$B$7:$R$2843,13,0)</f>
        <v>3.3083</v>
      </c>
      <c r="U10" s="66">
        <f t="shared" si="8"/>
        <v>11</v>
      </c>
      <c r="V10" s="65">
        <f>VLOOKUP($A10,'Return Data'!$B$7:$R$2843,17,0)</f>
        <v>4.4920999999999998</v>
      </c>
      <c r="W10" s="66">
        <f t="shared" si="9"/>
        <v>16</v>
      </c>
      <c r="X10" s="65">
        <f>VLOOKUP($A10,'Return Data'!$B$7:$R$2843,14,0)</f>
        <v>5.5265000000000004</v>
      </c>
      <c r="Y10" s="66">
        <f t="shared" si="10"/>
        <v>13</v>
      </c>
      <c r="Z10" s="65">
        <f>VLOOKUP($A10,'Return Data'!$B$7:$R$2843,16,0)</f>
        <v>7.2763999999999998</v>
      </c>
      <c r="AA10" s="67">
        <f t="shared" si="11"/>
        <v>4</v>
      </c>
    </row>
    <row r="11" spans="1:27" x14ac:dyDescent="0.3">
      <c r="A11" s="63" t="s">
        <v>121</v>
      </c>
      <c r="B11" s="64">
        <f>VLOOKUP($A11,'Return Data'!$B$7:$R$2843,3,0)</f>
        <v>44367</v>
      </c>
      <c r="C11" s="65">
        <f>VLOOKUP($A11,'Return Data'!$B$7:$R$2843,4,0)</f>
        <v>3190.0601999999999</v>
      </c>
      <c r="D11" s="65">
        <f>VLOOKUP($A11,'Return Data'!$B$7:$R$2843,5,0)</f>
        <v>3.4394999999999998</v>
      </c>
      <c r="E11" s="66">
        <f t="shared" si="0"/>
        <v>18</v>
      </c>
      <c r="F11" s="65">
        <f>VLOOKUP($A11,'Return Data'!$B$7:$R$2843,6,0)</f>
        <v>3.5975999999999999</v>
      </c>
      <c r="G11" s="66">
        <f t="shared" si="1"/>
        <v>6</v>
      </c>
      <c r="H11" s="65">
        <f>VLOOKUP($A11,'Return Data'!$B$7:$R$2843,7,0)</f>
        <v>3.0962000000000001</v>
      </c>
      <c r="I11" s="66">
        <f t="shared" si="2"/>
        <v>7</v>
      </c>
      <c r="J11" s="65">
        <f>VLOOKUP($A11,'Return Data'!$B$7:$R$2843,8,0)</f>
        <v>3.2921</v>
      </c>
      <c r="K11" s="66">
        <f t="shared" si="3"/>
        <v>4</v>
      </c>
      <c r="L11" s="65">
        <f>VLOOKUP($A11,'Return Data'!$B$7:$R$2843,9,0)</f>
        <v>3.3340999999999998</v>
      </c>
      <c r="M11" s="66">
        <f t="shared" si="4"/>
        <v>6</v>
      </c>
      <c r="N11" s="65">
        <f>VLOOKUP($A11,'Return Data'!$B$7:$R$2843,10,0)</f>
        <v>3.3759999999999999</v>
      </c>
      <c r="O11" s="66">
        <f t="shared" si="5"/>
        <v>7</v>
      </c>
      <c r="P11" s="65">
        <f>VLOOKUP($A11,'Return Data'!$B$7:$R$2843,11,0)</f>
        <v>3.3477000000000001</v>
      </c>
      <c r="Q11" s="66">
        <f t="shared" si="6"/>
        <v>4</v>
      </c>
      <c r="R11" s="65">
        <f>VLOOKUP($A11,'Return Data'!$B$7:$R$2843,12,0)</f>
        <v>3.3279000000000001</v>
      </c>
      <c r="S11" s="66">
        <f t="shared" si="7"/>
        <v>6</v>
      </c>
      <c r="T11" s="65">
        <f>VLOOKUP($A11,'Return Data'!$B$7:$R$2843,13,0)</f>
        <v>3.3275000000000001</v>
      </c>
      <c r="U11" s="66">
        <f t="shared" si="8"/>
        <v>9</v>
      </c>
      <c r="V11" s="65">
        <f>VLOOKUP($A11,'Return Data'!$B$7:$R$2843,17,0)</f>
        <v>4.5286999999999997</v>
      </c>
      <c r="W11" s="66">
        <f t="shared" si="9"/>
        <v>12</v>
      </c>
      <c r="X11" s="65">
        <f>VLOOKUP($A11,'Return Data'!$B$7:$R$2843,14,0)</f>
        <v>5.5627000000000004</v>
      </c>
      <c r="Y11" s="66">
        <f t="shared" si="10"/>
        <v>9</v>
      </c>
      <c r="Z11" s="65">
        <f>VLOOKUP($A11,'Return Data'!$B$7:$R$2843,16,0)</f>
        <v>7.218</v>
      </c>
      <c r="AA11" s="67">
        <f t="shared" si="11"/>
        <v>14</v>
      </c>
    </row>
    <row r="12" spans="1:27" x14ac:dyDescent="0.3">
      <c r="A12" s="63" t="s">
        <v>122</v>
      </c>
      <c r="B12" s="64">
        <f>VLOOKUP($A12,'Return Data'!$B$7:$R$2843,3,0)</f>
        <v>44367</v>
      </c>
      <c r="C12" s="65">
        <f>VLOOKUP($A12,'Return Data'!$B$7:$R$2843,4,0)</f>
        <v>2383.8690000000001</v>
      </c>
      <c r="D12" s="65">
        <f>VLOOKUP($A12,'Return Data'!$B$7:$R$2843,5,0)</f>
        <v>3.3809999999999998</v>
      </c>
      <c r="E12" s="66">
        <f t="shared" si="0"/>
        <v>28</v>
      </c>
      <c r="F12" s="65">
        <f>VLOOKUP($A12,'Return Data'!$B$7:$R$2843,6,0)</f>
        <v>3.3209</v>
      </c>
      <c r="G12" s="66">
        <f t="shared" si="1"/>
        <v>29</v>
      </c>
      <c r="H12" s="65">
        <f>VLOOKUP($A12,'Return Data'!$B$7:$R$2843,7,0)</f>
        <v>3.0505</v>
      </c>
      <c r="I12" s="66">
        <f t="shared" si="2"/>
        <v>11</v>
      </c>
      <c r="J12" s="65">
        <f>VLOOKUP($A12,'Return Data'!$B$7:$R$2843,8,0)</f>
        <v>3.1463000000000001</v>
      </c>
      <c r="K12" s="66">
        <f t="shared" si="3"/>
        <v>22</v>
      </c>
      <c r="L12" s="65">
        <f>VLOOKUP($A12,'Return Data'!$B$7:$R$2843,9,0)</f>
        <v>3.1903999999999999</v>
      </c>
      <c r="M12" s="66">
        <f t="shared" si="4"/>
        <v>28</v>
      </c>
      <c r="N12" s="65">
        <f>VLOOKUP($A12,'Return Data'!$B$7:$R$2843,10,0)</f>
        <v>3.2627999999999999</v>
      </c>
      <c r="O12" s="66">
        <f t="shared" si="5"/>
        <v>24</v>
      </c>
      <c r="P12" s="65">
        <f>VLOOKUP($A12,'Return Data'!$B$7:$R$2843,11,0)</f>
        <v>3.2115999999999998</v>
      </c>
      <c r="Q12" s="66">
        <f t="shared" si="6"/>
        <v>26</v>
      </c>
      <c r="R12" s="65">
        <f>VLOOKUP($A12,'Return Data'!$B$7:$R$2843,12,0)</f>
        <v>3.2117</v>
      </c>
      <c r="S12" s="66">
        <f t="shared" si="7"/>
        <v>28</v>
      </c>
      <c r="T12" s="65">
        <f>VLOOKUP($A12,'Return Data'!$B$7:$R$2843,13,0)</f>
        <v>3.2282000000000002</v>
      </c>
      <c r="U12" s="66">
        <f t="shared" si="8"/>
        <v>25</v>
      </c>
      <c r="V12" s="65">
        <f>VLOOKUP($A12,'Return Data'!$B$7:$R$2843,17,0)</f>
        <v>4.3710000000000004</v>
      </c>
      <c r="W12" s="66">
        <f t="shared" si="9"/>
        <v>25</v>
      </c>
      <c r="X12" s="65">
        <f>VLOOKUP($A12,'Return Data'!$B$7:$R$2843,14,0)</f>
        <v>5.4088000000000003</v>
      </c>
      <c r="Y12" s="66">
        <f t="shared" si="10"/>
        <v>24</v>
      </c>
      <c r="Z12" s="65">
        <f>VLOOKUP($A12,'Return Data'!$B$7:$R$2843,16,0)</f>
        <v>7.2043999999999997</v>
      </c>
      <c r="AA12" s="67">
        <f t="shared" si="11"/>
        <v>16</v>
      </c>
    </row>
    <row r="13" spans="1:27" x14ac:dyDescent="0.3">
      <c r="A13" s="63" t="s">
        <v>123</v>
      </c>
      <c r="B13" s="64">
        <f>VLOOKUP($A13,'Return Data'!$B$7:$R$2843,3,0)</f>
        <v>44367</v>
      </c>
      <c r="C13" s="65">
        <f>VLOOKUP($A13,'Return Data'!$B$7:$R$2843,4,0)</f>
        <v>2484.2276999999999</v>
      </c>
      <c r="D13" s="65">
        <f>VLOOKUP($A13,'Return Data'!$B$7:$R$2843,5,0)</f>
        <v>3.34</v>
      </c>
      <c r="E13" s="66">
        <f t="shared" si="0"/>
        <v>29</v>
      </c>
      <c r="F13" s="65">
        <f>VLOOKUP($A13,'Return Data'!$B$7:$R$2843,6,0)</f>
        <v>3.3068</v>
      </c>
      <c r="G13" s="66">
        <f t="shared" si="1"/>
        <v>30</v>
      </c>
      <c r="H13" s="65">
        <f>VLOOKUP($A13,'Return Data'!$B$7:$R$2843,7,0)</f>
        <v>3.0484</v>
      </c>
      <c r="I13" s="66">
        <f t="shared" si="2"/>
        <v>12</v>
      </c>
      <c r="J13" s="65">
        <f>VLOOKUP($A13,'Return Data'!$B$7:$R$2843,8,0)</f>
        <v>3.1236999999999999</v>
      </c>
      <c r="K13" s="66">
        <f t="shared" si="3"/>
        <v>26</v>
      </c>
      <c r="L13" s="65">
        <f>VLOOKUP($A13,'Return Data'!$B$7:$R$2843,9,0)</f>
        <v>3.1894999999999998</v>
      </c>
      <c r="M13" s="66">
        <f t="shared" si="4"/>
        <v>29</v>
      </c>
      <c r="N13" s="65">
        <f>VLOOKUP($A13,'Return Data'!$B$7:$R$2843,10,0)</f>
        <v>3.2141000000000002</v>
      </c>
      <c r="O13" s="66">
        <f t="shared" si="5"/>
        <v>31</v>
      </c>
      <c r="P13" s="65">
        <f>VLOOKUP($A13,'Return Data'!$B$7:$R$2843,11,0)</f>
        <v>3.157</v>
      </c>
      <c r="Q13" s="66">
        <f t="shared" si="6"/>
        <v>34</v>
      </c>
      <c r="R13" s="65">
        <f>VLOOKUP($A13,'Return Data'!$B$7:$R$2843,12,0)</f>
        <v>3.1518999999999999</v>
      </c>
      <c r="S13" s="66">
        <f t="shared" si="7"/>
        <v>34</v>
      </c>
      <c r="T13" s="65">
        <f>VLOOKUP($A13,'Return Data'!$B$7:$R$2843,13,0)</f>
        <v>3.1543000000000001</v>
      </c>
      <c r="U13" s="66">
        <f t="shared" si="8"/>
        <v>31</v>
      </c>
      <c r="V13" s="65">
        <f>VLOOKUP($A13,'Return Data'!$B$7:$R$2843,17,0)</f>
        <v>4.0785999999999998</v>
      </c>
      <c r="W13" s="66">
        <f t="shared" si="9"/>
        <v>31</v>
      </c>
      <c r="X13" s="65">
        <f>VLOOKUP($A13,'Return Data'!$B$7:$R$2843,14,0)</f>
        <v>5.1761999999999997</v>
      </c>
      <c r="Y13" s="66">
        <f t="shared" si="10"/>
        <v>30</v>
      </c>
      <c r="Z13" s="65">
        <f>VLOOKUP($A13,'Return Data'!$B$7:$R$2843,16,0)</f>
        <v>7.0305</v>
      </c>
      <c r="AA13" s="67">
        <f t="shared" si="11"/>
        <v>28</v>
      </c>
    </row>
    <row r="14" spans="1:27" x14ac:dyDescent="0.3">
      <c r="A14" s="63" t="s">
        <v>124</v>
      </c>
      <c r="B14" s="64">
        <f>VLOOKUP($A14,'Return Data'!$B$7:$R$2843,3,0)</f>
        <v>44367</v>
      </c>
      <c r="C14" s="65">
        <f>VLOOKUP($A14,'Return Data'!$B$7:$R$2843,4,0)</f>
        <v>2962.2069000000001</v>
      </c>
      <c r="D14" s="65">
        <f>VLOOKUP($A14,'Return Data'!$B$7:$R$2843,5,0)</f>
        <v>3.4098000000000002</v>
      </c>
      <c r="E14" s="66">
        <f t="shared" si="0"/>
        <v>25</v>
      </c>
      <c r="F14" s="65">
        <f>VLOOKUP($A14,'Return Data'!$B$7:$R$2843,6,0)</f>
        <v>3.3881999999999999</v>
      </c>
      <c r="G14" s="66">
        <f t="shared" si="1"/>
        <v>28</v>
      </c>
      <c r="H14" s="65">
        <f>VLOOKUP($A14,'Return Data'!$B$7:$R$2843,7,0)</f>
        <v>2.8580000000000001</v>
      </c>
      <c r="I14" s="66">
        <f t="shared" si="2"/>
        <v>36</v>
      </c>
      <c r="J14" s="65">
        <f>VLOOKUP($A14,'Return Data'!$B$7:$R$2843,8,0)</f>
        <v>3.0992999999999999</v>
      </c>
      <c r="K14" s="66">
        <f t="shared" si="3"/>
        <v>28</v>
      </c>
      <c r="L14" s="65">
        <f>VLOOKUP($A14,'Return Data'!$B$7:$R$2843,9,0)</f>
        <v>3.2136</v>
      </c>
      <c r="M14" s="66">
        <f t="shared" si="4"/>
        <v>25</v>
      </c>
      <c r="N14" s="65">
        <f>VLOOKUP($A14,'Return Data'!$B$7:$R$2843,10,0)</f>
        <v>3.294</v>
      </c>
      <c r="O14" s="66">
        <f t="shared" si="5"/>
        <v>17</v>
      </c>
      <c r="P14" s="65">
        <f>VLOOKUP($A14,'Return Data'!$B$7:$R$2843,11,0)</f>
        <v>3.2361</v>
      </c>
      <c r="Q14" s="66">
        <f t="shared" si="6"/>
        <v>20</v>
      </c>
      <c r="R14" s="65">
        <f>VLOOKUP($A14,'Return Data'!$B$7:$R$2843,12,0)</f>
        <v>3.2298</v>
      </c>
      <c r="S14" s="66">
        <f t="shared" si="7"/>
        <v>21</v>
      </c>
      <c r="T14" s="65">
        <f>VLOOKUP($A14,'Return Data'!$B$7:$R$2843,13,0)</f>
        <v>3.2547000000000001</v>
      </c>
      <c r="U14" s="66">
        <f t="shared" si="8"/>
        <v>21</v>
      </c>
      <c r="V14" s="65">
        <f>VLOOKUP($A14,'Return Data'!$B$7:$R$2843,17,0)</f>
        <v>4.4423000000000004</v>
      </c>
      <c r="W14" s="66">
        <f t="shared" si="9"/>
        <v>19</v>
      </c>
      <c r="X14" s="65">
        <f>VLOOKUP($A14,'Return Data'!$B$7:$R$2843,14,0)</f>
        <v>5.4718</v>
      </c>
      <c r="Y14" s="66">
        <f t="shared" si="10"/>
        <v>18</v>
      </c>
      <c r="Z14" s="65">
        <f>VLOOKUP($A14,'Return Data'!$B$7:$R$2843,16,0)</f>
        <v>7.1981999999999999</v>
      </c>
      <c r="AA14" s="67">
        <f t="shared" si="11"/>
        <v>19</v>
      </c>
    </row>
    <row r="15" spans="1:27" x14ac:dyDescent="0.3">
      <c r="A15" s="63" t="s">
        <v>125</v>
      </c>
      <c r="B15" s="64">
        <f>VLOOKUP($A15,'Return Data'!$B$7:$R$2843,3,0)</f>
        <v>44367</v>
      </c>
      <c r="C15" s="65">
        <f>VLOOKUP($A15,'Return Data'!$B$7:$R$2843,4,0)</f>
        <v>2673.6988000000001</v>
      </c>
      <c r="D15" s="65">
        <f>VLOOKUP($A15,'Return Data'!$B$7:$R$2843,5,0)</f>
        <v>3.6124999999999998</v>
      </c>
      <c r="E15" s="66">
        <f t="shared" si="0"/>
        <v>5</v>
      </c>
      <c r="F15" s="65">
        <f>VLOOKUP($A15,'Return Data'!$B$7:$R$2843,6,0)</f>
        <v>3.6118999999999999</v>
      </c>
      <c r="G15" s="66">
        <f t="shared" si="1"/>
        <v>5</v>
      </c>
      <c r="H15" s="65">
        <f>VLOOKUP($A15,'Return Data'!$B$7:$R$2843,7,0)</f>
        <v>3.0356999999999998</v>
      </c>
      <c r="I15" s="66">
        <f t="shared" si="2"/>
        <v>14</v>
      </c>
      <c r="J15" s="65">
        <f>VLOOKUP($A15,'Return Data'!$B$7:$R$2843,8,0)</f>
        <v>3.2223999999999999</v>
      </c>
      <c r="K15" s="66">
        <f t="shared" si="3"/>
        <v>9</v>
      </c>
      <c r="L15" s="65">
        <f>VLOOKUP($A15,'Return Data'!$B$7:$R$2843,9,0)</f>
        <v>3.3885000000000001</v>
      </c>
      <c r="M15" s="66">
        <f t="shared" si="4"/>
        <v>3</v>
      </c>
      <c r="N15" s="65">
        <f>VLOOKUP($A15,'Return Data'!$B$7:$R$2843,10,0)</f>
        <v>3.4773999999999998</v>
      </c>
      <c r="O15" s="66">
        <f t="shared" si="5"/>
        <v>2</v>
      </c>
      <c r="P15" s="65">
        <f>VLOOKUP($A15,'Return Data'!$B$7:$R$2843,11,0)</f>
        <v>3.4094000000000002</v>
      </c>
      <c r="Q15" s="66">
        <f t="shared" si="6"/>
        <v>2</v>
      </c>
      <c r="R15" s="65">
        <f>VLOOKUP($A15,'Return Data'!$B$7:$R$2843,12,0)</f>
        <v>3.3997000000000002</v>
      </c>
      <c r="S15" s="66">
        <f t="shared" si="7"/>
        <v>2</v>
      </c>
      <c r="T15" s="65">
        <f>VLOOKUP($A15,'Return Data'!$B$7:$R$2843,13,0)</f>
        <v>3.3782999999999999</v>
      </c>
      <c r="U15" s="66">
        <f t="shared" si="8"/>
        <v>4</v>
      </c>
      <c r="V15" s="65">
        <f>VLOOKUP($A15,'Return Data'!$B$7:$R$2843,17,0)</f>
        <v>4.6300999999999997</v>
      </c>
      <c r="W15" s="66">
        <f t="shared" si="9"/>
        <v>4</v>
      </c>
      <c r="X15" s="65">
        <f>VLOOKUP($A15,'Return Data'!$B$7:$R$2843,14,0)</f>
        <v>5.6153000000000004</v>
      </c>
      <c r="Y15" s="66">
        <f t="shared" si="10"/>
        <v>5</v>
      </c>
      <c r="Z15" s="65">
        <f>VLOOKUP($A15,'Return Data'!$B$7:$R$2843,16,0)</f>
        <v>7.1516000000000002</v>
      </c>
      <c r="AA15" s="67">
        <f t="shared" si="11"/>
        <v>26</v>
      </c>
    </row>
    <row r="16" spans="1:27" x14ac:dyDescent="0.3">
      <c r="A16" s="63" t="s">
        <v>127</v>
      </c>
      <c r="B16" s="64">
        <f>VLOOKUP($A16,'Return Data'!$B$7:$R$2843,3,0)</f>
        <v>44367</v>
      </c>
      <c r="C16" s="65">
        <f>VLOOKUP($A16,'Return Data'!$B$7:$R$2843,4,0)</f>
        <v>3113.7645000000002</v>
      </c>
      <c r="D16" s="65">
        <f>VLOOKUP($A16,'Return Data'!$B$7:$R$2843,5,0)</f>
        <v>3.4220000000000002</v>
      </c>
      <c r="E16" s="66">
        <f t="shared" si="0"/>
        <v>23</v>
      </c>
      <c r="F16" s="65">
        <f>VLOOKUP($A16,'Return Data'!$B$7:$R$2843,6,0)</f>
        <v>3.4481000000000002</v>
      </c>
      <c r="G16" s="66">
        <f t="shared" si="1"/>
        <v>23</v>
      </c>
      <c r="H16" s="65">
        <f>VLOOKUP($A16,'Return Data'!$B$7:$R$2843,7,0)</f>
        <v>2.9628999999999999</v>
      </c>
      <c r="I16" s="66">
        <f t="shared" si="2"/>
        <v>24</v>
      </c>
      <c r="J16" s="65">
        <f>VLOOKUP($A16,'Return Data'!$B$7:$R$2843,8,0)</f>
        <v>3.1839</v>
      </c>
      <c r="K16" s="66">
        <f t="shared" si="3"/>
        <v>13</v>
      </c>
      <c r="L16" s="65">
        <f>VLOOKUP($A16,'Return Data'!$B$7:$R$2843,9,0)</f>
        <v>3.2319</v>
      </c>
      <c r="M16" s="66">
        <f t="shared" si="4"/>
        <v>22</v>
      </c>
      <c r="N16" s="65">
        <f>VLOOKUP($A16,'Return Data'!$B$7:$R$2843,10,0)</f>
        <v>3.2818999999999998</v>
      </c>
      <c r="O16" s="66">
        <f t="shared" si="5"/>
        <v>22</v>
      </c>
      <c r="P16" s="65">
        <f>VLOOKUP($A16,'Return Data'!$B$7:$R$2843,11,0)</f>
        <v>3.2078000000000002</v>
      </c>
      <c r="Q16" s="66">
        <f t="shared" si="6"/>
        <v>27</v>
      </c>
      <c r="R16" s="65">
        <f>VLOOKUP($A16,'Return Data'!$B$7:$R$2843,12,0)</f>
        <v>3.2139000000000002</v>
      </c>
      <c r="S16" s="66">
        <f t="shared" si="7"/>
        <v>25</v>
      </c>
      <c r="T16" s="65">
        <f>VLOOKUP($A16,'Return Data'!$B$7:$R$2843,13,0)</f>
        <v>3.2273000000000001</v>
      </c>
      <c r="U16" s="66">
        <f t="shared" si="8"/>
        <v>26</v>
      </c>
      <c r="V16" s="65">
        <f>VLOOKUP($A16,'Return Data'!$B$7:$R$2843,17,0)</f>
        <v>4.6346999999999996</v>
      </c>
      <c r="W16" s="66">
        <f t="shared" si="9"/>
        <v>3</v>
      </c>
      <c r="X16" s="65">
        <f>VLOOKUP($A16,'Return Data'!$B$7:$R$2843,14,0)</f>
        <v>5.6536</v>
      </c>
      <c r="Y16" s="66">
        <f t="shared" si="10"/>
        <v>3</v>
      </c>
      <c r="Z16" s="65">
        <f>VLOOKUP($A16,'Return Data'!$B$7:$R$2843,16,0)</f>
        <v>7.3323999999999998</v>
      </c>
      <c r="AA16" s="67">
        <f t="shared" si="11"/>
        <v>2</v>
      </c>
    </row>
    <row r="17" spans="1:27" x14ac:dyDescent="0.3">
      <c r="A17" s="63" t="s">
        <v>128</v>
      </c>
      <c r="B17" s="64">
        <f>VLOOKUP($A17,'Return Data'!$B$7:$R$2843,3,0)</f>
        <v>44367</v>
      </c>
      <c r="C17" s="65">
        <f>VLOOKUP($A17,'Return Data'!$B$7:$R$2843,4,0)</f>
        <v>4073.8820000000001</v>
      </c>
      <c r="D17" s="65">
        <f>VLOOKUP($A17,'Return Data'!$B$7:$R$2843,5,0)</f>
        <v>3.4157000000000002</v>
      </c>
      <c r="E17" s="66">
        <f t="shared" si="0"/>
        <v>24</v>
      </c>
      <c r="F17" s="65">
        <f>VLOOKUP($A17,'Return Data'!$B$7:$R$2843,6,0)</f>
        <v>3.5926</v>
      </c>
      <c r="G17" s="66">
        <f t="shared" si="1"/>
        <v>8</v>
      </c>
      <c r="H17" s="65">
        <f>VLOOKUP($A17,'Return Data'!$B$7:$R$2843,7,0)</f>
        <v>2.9822000000000002</v>
      </c>
      <c r="I17" s="66">
        <f t="shared" si="2"/>
        <v>20</v>
      </c>
      <c r="J17" s="65">
        <f>VLOOKUP($A17,'Return Data'!$B$7:$R$2843,8,0)</f>
        <v>3.1646000000000001</v>
      </c>
      <c r="K17" s="66">
        <f t="shared" si="3"/>
        <v>14</v>
      </c>
      <c r="L17" s="65">
        <f>VLOOKUP($A17,'Return Data'!$B$7:$R$2843,9,0)</f>
        <v>3.2404000000000002</v>
      </c>
      <c r="M17" s="66">
        <f t="shared" si="4"/>
        <v>17</v>
      </c>
      <c r="N17" s="65">
        <f>VLOOKUP($A17,'Return Data'!$B$7:$R$2843,10,0)</f>
        <v>3.2391000000000001</v>
      </c>
      <c r="O17" s="66">
        <f t="shared" si="5"/>
        <v>27</v>
      </c>
      <c r="P17" s="65">
        <f>VLOOKUP($A17,'Return Data'!$B$7:$R$2843,11,0)</f>
        <v>3.1615000000000002</v>
      </c>
      <c r="Q17" s="66">
        <f t="shared" si="6"/>
        <v>33</v>
      </c>
      <c r="R17" s="65">
        <f>VLOOKUP($A17,'Return Data'!$B$7:$R$2843,12,0)</f>
        <v>3.1665999999999999</v>
      </c>
      <c r="S17" s="66">
        <f t="shared" si="7"/>
        <v>32</v>
      </c>
      <c r="T17" s="65">
        <f>VLOOKUP($A17,'Return Data'!$B$7:$R$2843,13,0)</f>
        <v>3.2086000000000001</v>
      </c>
      <c r="U17" s="66">
        <f t="shared" si="8"/>
        <v>28</v>
      </c>
      <c r="V17" s="65">
        <f>VLOOKUP($A17,'Return Data'!$B$7:$R$2843,17,0)</f>
        <v>4.4005000000000001</v>
      </c>
      <c r="W17" s="66">
        <f t="shared" si="9"/>
        <v>23</v>
      </c>
      <c r="X17" s="65">
        <f>VLOOKUP($A17,'Return Data'!$B$7:$R$2843,14,0)</f>
        <v>5.4203999999999999</v>
      </c>
      <c r="Y17" s="66">
        <f t="shared" si="10"/>
        <v>23</v>
      </c>
      <c r="Z17" s="65">
        <f>VLOOKUP($A17,'Return Data'!$B$7:$R$2843,16,0)</f>
        <v>7.1718000000000002</v>
      </c>
      <c r="AA17" s="67">
        <f t="shared" si="11"/>
        <v>23</v>
      </c>
    </row>
    <row r="18" spans="1:27" x14ac:dyDescent="0.3">
      <c r="A18" s="63" t="s">
        <v>129</v>
      </c>
      <c r="B18" s="64">
        <f>VLOOKUP($A18,'Return Data'!$B$7:$R$2843,3,0)</f>
        <v>44367</v>
      </c>
      <c r="C18" s="65">
        <f>VLOOKUP($A18,'Return Data'!$B$7:$R$2843,4,0)</f>
        <v>2063.3904000000002</v>
      </c>
      <c r="D18" s="65">
        <f>VLOOKUP($A18,'Return Data'!$B$7:$R$2843,5,0)</f>
        <v>3.3873000000000002</v>
      </c>
      <c r="E18" s="66">
        <f t="shared" si="0"/>
        <v>27</v>
      </c>
      <c r="F18" s="65">
        <f>VLOOKUP($A18,'Return Data'!$B$7:$R$2843,6,0)</f>
        <v>3.4864000000000002</v>
      </c>
      <c r="G18" s="66">
        <f t="shared" si="1"/>
        <v>16</v>
      </c>
      <c r="H18" s="65">
        <f>VLOOKUP($A18,'Return Data'!$B$7:$R$2843,7,0)</f>
        <v>2.9731999999999998</v>
      </c>
      <c r="I18" s="66">
        <f t="shared" si="2"/>
        <v>21</v>
      </c>
      <c r="J18" s="65">
        <f>VLOOKUP($A18,'Return Data'!$B$7:$R$2843,8,0)</f>
        <v>3.1589999999999998</v>
      </c>
      <c r="K18" s="66">
        <f t="shared" si="3"/>
        <v>16</v>
      </c>
      <c r="L18" s="65">
        <f>VLOOKUP($A18,'Return Data'!$B$7:$R$2843,9,0)</f>
        <v>3.2437</v>
      </c>
      <c r="M18" s="66">
        <f t="shared" si="4"/>
        <v>16</v>
      </c>
      <c r="N18" s="65">
        <f>VLOOKUP($A18,'Return Data'!$B$7:$R$2843,10,0)</f>
        <v>3.2843</v>
      </c>
      <c r="O18" s="66">
        <f t="shared" si="5"/>
        <v>19</v>
      </c>
      <c r="P18" s="65">
        <f>VLOOKUP($A18,'Return Data'!$B$7:$R$2843,11,0)</f>
        <v>3.2290999999999999</v>
      </c>
      <c r="Q18" s="66">
        <f t="shared" si="6"/>
        <v>21</v>
      </c>
      <c r="R18" s="65">
        <f>VLOOKUP($A18,'Return Data'!$B$7:$R$2843,12,0)</f>
        <v>3.2189999999999999</v>
      </c>
      <c r="S18" s="66">
        <f t="shared" si="7"/>
        <v>24</v>
      </c>
      <c r="T18" s="65">
        <f>VLOOKUP($A18,'Return Data'!$B$7:$R$2843,13,0)</f>
        <v>3.2517999999999998</v>
      </c>
      <c r="U18" s="66">
        <f t="shared" si="8"/>
        <v>22</v>
      </c>
      <c r="V18" s="65">
        <f>VLOOKUP($A18,'Return Data'!$B$7:$R$2843,17,0)</f>
        <v>4.4198000000000004</v>
      </c>
      <c r="W18" s="66">
        <f t="shared" si="9"/>
        <v>22</v>
      </c>
      <c r="X18" s="65">
        <f>VLOOKUP($A18,'Return Data'!$B$7:$R$2843,14,0)</f>
        <v>5.4692999999999996</v>
      </c>
      <c r="Y18" s="66">
        <f t="shared" si="10"/>
        <v>19</v>
      </c>
      <c r="Z18" s="65">
        <f>VLOOKUP($A18,'Return Data'!$B$7:$R$2843,16,0)</f>
        <v>7.1920000000000002</v>
      </c>
      <c r="AA18" s="67">
        <f t="shared" si="11"/>
        <v>22</v>
      </c>
    </row>
    <row r="19" spans="1:27" x14ac:dyDescent="0.3">
      <c r="A19" s="63" t="s">
        <v>130</v>
      </c>
      <c r="B19" s="64">
        <f>VLOOKUP($A19,'Return Data'!$B$7:$R$2843,3,0)</f>
        <v>44367</v>
      </c>
      <c r="C19" s="65">
        <f>VLOOKUP($A19,'Return Data'!$B$7:$R$2843,4,0)</f>
        <v>306.89679999999998</v>
      </c>
      <c r="D19" s="65">
        <f>VLOOKUP($A19,'Return Data'!$B$7:$R$2843,5,0)</f>
        <v>3.4256000000000002</v>
      </c>
      <c r="E19" s="66">
        <f t="shared" si="0"/>
        <v>21</v>
      </c>
      <c r="F19" s="65">
        <f>VLOOKUP($A19,'Return Data'!$B$7:$R$2843,6,0)</f>
        <v>3.4420999999999999</v>
      </c>
      <c r="G19" s="66">
        <f t="shared" si="1"/>
        <v>25</v>
      </c>
      <c r="H19" s="65">
        <f>VLOOKUP($A19,'Return Data'!$B$7:$R$2843,7,0)</f>
        <v>2.9325000000000001</v>
      </c>
      <c r="I19" s="66">
        <f t="shared" si="2"/>
        <v>29</v>
      </c>
      <c r="J19" s="65">
        <f>VLOOKUP($A19,'Return Data'!$B$7:$R$2843,8,0)</f>
        <v>3.1444999999999999</v>
      </c>
      <c r="K19" s="66">
        <f t="shared" si="3"/>
        <v>24</v>
      </c>
      <c r="L19" s="65">
        <f>VLOOKUP($A19,'Return Data'!$B$7:$R$2843,9,0)</f>
        <v>3.2404000000000002</v>
      </c>
      <c r="M19" s="66">
        <f t="shared" si="4"/>
        <v>17</v>
      </c>
      <c r="N19" s="65">
        <f>VLOOKUP($A19,'Return Data'!$B$7:$R$2843,10,0)</f>
        <v>3.2806000000000002</v>
      </c>
      <c r="O19" s="66">
        <f t="shared" si="5"/>
        <v>23</v>
      </c>
      <c r="P19" s="65">
        <f>VLOOKUP($A19,'Return Data'!$B$7:$R$2843,11,0)</f>
        <v>3.2280000000000002</v>
      </c>
      <c r="Q19" s="66">
        <f t="shared" si="6"/>
        <v>22</v>
      </c>
      <c r="R19" s="65">
        <f>VLOOKUP($A19,'Return Data'!$B$7:$R$2843,12,0)</f>
        <v>3.2479</v>
      </c>
      <c r="S19" s="66">
        <f t="shared" si="7"/>
        <v>12</v>
      </c>
      <c r="T19" s="65">
        <f>VLOOKUP($A19,'Return Data'!$B$7:$R$2843,13,0)</f>
        <v>3.3033000000000001</v>
      </c>
      <c r="U19" s="66">
        <f t="shared" si="8"/>
        <v>12</v>
      </c>
      <c r="V19" s="65">
        <f>VLOOKUP($A19,'Return Data'!$B$7:$R$2843,17,0)</f>
        <v>4.5294999999999996</v>
      </c>
      <c r="W19" s="66">
        <f t="shared" si="9"/>
        <v>11</v>
      </c>
      <c r="X19" s="65">
        <f>VLOOKUP($A19,'Return Data'!$B$7:$R$2843,14,0)</f>
        <v>5.5254000000000003</v>
      </c>
      <c r="Y19" s="66">
        <f t="shared" si="10"/>
        <v>14</v>
      </c>
      <c r="Z19" s="65">
        <f>VLOOKUP($A19,'Return Data'!$B$7:$R$2843,16,0)</f>
        <v>7.2295999999999996</v>
      </c>
      <c r="AA19" s="67">
        <f t="shared" si="11"/>
        <v>12</v>
      </c>
    </row>
    <row r="20" spans="1:27" x14ac:dyDescent="0.3">
      <c r="A20" s="63" t="s">
        <v>131</v>
      </c>
      <c r="B20" s="64">
        <f>VLOOKUP($A20,'Return Data'!$B$7:$R$2843,3,0)</f>
        <v>44367</v>
      </c>
      <c r="C20" s="65">
        <f>VLOOKUP($A20,'Return Data'!$B$7:$R$2843,4,0)</f>
        <v>2229.7024000000001</v>
      </c>
      <c r="D20" s="65">
        <f>VLOOKUP($A20,'Return Data'!$B$7:$R$2843,5,0)</f>
        <v>3.5116999999999998</v>
      </c>
      <c r="E20" s="66">
        <f t="shared" si="0"/>
        <v>7</v>
      </c>
      <c r="F20" s="65">
        <f>VLOOKUP($A20,'Return Data'!$B$7:$R$2843,6,0)</f>
        <v>3.5358000000000001</v>
      </c>
      <c r="G20" s="66">
        <f t="shared" si="1"/>
        <v>15</v>
      </c>
      <c r="H20" s="65">
        <f>VLOOKUP($A20,'Return Data'!$B$7:$R$2843,7,0)</f>
        <v>3.2313000000000001</v>
      </c>
      <c r="I20" s="66">
        <f t="shared" si="2"/>
        <v>3</v>
      </c>
      <c r="J20" s="65">
        <f>VLOOKUP($A20,'Return Data'!$B$7:$R$2843,8,0)</f>
        <v>3.3226</v>
      </c>
      <c r="K20" s="66">
        <f t="shared" si="3"/>
        <v>2</v>
      </c>
      <c r="L20" s="65">
        <f>VLOOKUP($A20,'Return Data'!$B$7:$R$2843,9,0)</f>
        <v>3.4180999999999999</v>
      </c>
      <c r="M20" s="66">
        <f t="shared" si="4"/>
        <v>2</v>
      </c>
      <c r="N20" s="65">
        <f>VLOOKUP($A20,'Return Data'!$B$7:$R$2843,10,0)</f>
        <v>3.4083000000000001</v>
      </c>
      <c r="O20" s="66">
        <f t="shared" si="5"/>
        <v>3</v>
      </c>
      <c r="P20" s="65">
        <f>VLOOKUP($A20,'Return Data'!$B$7:$R$2843,11,0)</f>
        <v>3.3498999999999999</v>
      </c>
      <c r="Q20" s="66">
        <f t="shared" si="6"/>
        <v>3</v>
      </c>
      <c r="R20" s="65">
        <f>VLOOKUP($A20,'Return Data'!$B$7:$R$2843,12,0)</f>
        <v>3.3723999999999998</v>
      </c>
      <c r="S20" s="66">
        <f t="shared" si="7"/>
        <v>3</v>
      </c>
      <c r="T20" s="65">
        <f>VLOOKUP($A20,'Return Data'!$B$7:$R$2843,13,0)</f>
        <v>3.4655</v>
      </c>
      <c r="U20" s="66">
        <f t="shared" si="8"/>
        <v>2</v>
      </c>
      <c r="V20" s="65">
        <f>VLOOKUP($A20,'Return Data'!$B$7:$R$2843,17,0)</f>
        <v>4.6879</v>
      </c>
      <c r="W20" s="66">
        <f t="shared" si="9"/>
        <v>2</v>
      </c>
      <c r="X20" s="65">
        <f>VLOOKUP($A20,'Return Data'!$B$7:$R$2843,14,0)</f>
        <v>5.6570999999999998</v>
      </c>
      <c r="Y20" s="66">
        <f t="shared" si="10"/>
        <v>2</v>
      </c>
      <c r="Z20" s="65">
        <f>VLOOKUP($A20,'Return Data'!$B$7:$R$2843,16,0)</f>
        <v>7.2443999999999997</v>
      </c>
      <c r="AA20" s="67">
        <f t="shared" si="11"/>
        <v>9</v>
      </c>
    </row>
    <row r="21" spans="1:27" x14ac:dyDescent="0.3">
      <c r="A21" s="63" t="s">
        <v>132</v>
      </c>
      <c r="B21" s="64">
        <f>VLOOKUP($A21,'Return Data'!$B$7:$R$2843,3,0)</f>
        <v>44367</v>
      </c>
      <c r="C21" s="65">
        <f>VLOOKUP($A21,'Return Data'!$B$7:$R$2843,4,0)</f>
        <v>2503.4985999999999</v>
      </c>
      <c r="D21" s="65">
        <f>VLOOKUP($A21,'Return Data'!$B$7:$R$2843,5,0)</f>
        <v>3.3988</v>
      </c>
      <c r="E21" s="66">
        <f t="shared" si="0"/>
        <v>26</v>
      </c>
      <c r="F21" s="65">
        <f>VLOOKUP($A21,'Return Data'!$B$7:$R$2843,6,0)</f>
        <v>3.4207999999999998</v>
      </c>
      <c r="G21" s="66">
        <f t="shared" si="1"/>
        <v>27</v>
      </c>
      <c r="H21" s="65">
        <f>VLOOKUP($A21,'Return Data'!$B$7:$R$2843,7,0)</f>
        <v>2.9430000000000001</v>
      </c>
      <c r="I21" s="66">
        <f t="shared" si="2"/>
        <v>27</v>
      </c>
      <c r="J21" s="65">
        <f>VLOOKUP($A21,'Return Data'!$B$7:$R$2843,8,0)</f>
        <v>3.1004999999999998</v>
      </c>
      <c r="K21" s="66">
        <f t="shared" si="3"/>
        <v>27</v>
      </c>
      <c r="L21" s="65">
        <f>VLOOKUP($A21,'Return Data'!$B$7:$R$2843,9,0)</f>
        <v>3.2002999999999999</v>
      </c>
      <c r="M21" s="66">
        <f t="shared" si="4"/>
        <v>27</v>
      </c>
      <c r="N21" s="65">
        <f>VLOOKUP($A21,'Return Data'!$B$7:$R$2843,10,0)</f>
        <v>3.242</v>
      </c>
      <c r="O21" s="66">
        <f t="shared" si="5"/>
        <v>26</v>
      </c>
      <c r="P21" s="65">
        <f>VLOOKUP($A21,'Return Data'!$B$7:$R$2843,11,0)</f>
        <v>3.1627000000000001</v>
      </c>
      <c r="Q21" s="66">
        <f t="shared" si="6"/>
        <v>32</v>
      </c>
      <c r="R21" s="65">
        <f>VLOOKUP($A21,'Return Data'!$B$7:$R$2843,12,0)</f>
        <v>3.1722999999999999</v>
      </c>
      <c r="S21" s="66">
        <f t="shared" si="7"/>
        <v>31</v>
      </c>
      <c r="T21" s="65">
        <f>VLOOKUP($A21,'Return Data'!$B$7:$R$2843,13,0)</f>
        <v>3.1901999999999999</v>
      </c>
      <c r="U21" s="66">
        <f t="shared" si="8"/>
        <v>29</v>
      </c>
      <c r="V21" s="65">
        <f>VLOOKUP($A21,'Return Data'!$B$7:$R$2843,17,0)</f>
        <v>4.2926000000000002</v>
      </c>
      <c r="W21" s="66">
        <f t="shared" si="9"/>
        <v>29</v>
      </c>
      <c r="X21" s="65">
        <f>VLOOKUP($A21,'Return Data'!$B$7:$R$2843,14,0)</f>
        <v>5.3127000000000004</v>
      </c>
      <c r="Y21" s="66">
        <f t="shared" si="10"/>
        <v>28</v>
      </c>
      <c r="Z21" s="65">
        <f>VLOOKUP($A21,'Return Data'!$B$7:$R$2843,16,0)</f>
        <v>7.1311</v>
      </c>
      <c r="AA21" s="67">
        <f t="shared" si="11"/>
        <v>27</v>
      </c>
    </row>
    <row r="22" spans="1:27" x14ac:dyDescent="0.3">
      <c r="A22" s="63" t="s">
        <v>133</v>
      </c>
      <c r="B22" s="64">
        <f>VLOOKUP($A22,'Return Data'!$B$7:$R$2843,3,0)</f>
        <v>44367</v>
      </c>
      <c r="C22" s="65">
        <f>VLOOKUP($A22,'Return Data'!$B$7:$R$2843,4,0)</f>
        <v>1600.3335</v>
      </c>
      <c r="D22" s="65">
        <f>VLOOKUP($A22,'Return Data'!$B$7:$R$2843,5,0)</f>
        <v>3.3054000000000001</v>
      </c>
      <c r="E22" s="66">
        <f t="shared" si="0"/>
        <v>30</v>
      </c>
      <c r="F22" s="65">
        <f>VLOOKUP($A22,'Return Data'!$B$7:$R$2843,6,0)</f>
        <v>2.9786999999999999</v>
      </c>
      <c r="G22" s="66">
        <f t="shared" si="1"/>
        <v>39</v>
      </c>
      <c r="H22" s="65">
        <f>VLOOKUP($A22,'Return Data'!$B$7:$R$2843,7,0)</f>
        <v>2.8679000000000001</v>
      </c>
      <c r="I22" s="66">
        <f t="shared" si="2"/>
        <v>33</v>
      </c>
      <c r="J22" s="65">
        <f>VLOOKUP($A22,'Return Data'!$B$7:$R$2843,8,0)</f>
        <v>2.9622000000000002</v>
      </c>
      <c r="K22" s="66">
        <f t="shared" si="3"/>
        <v>35</v>
      </c>
      <c r="L22" s="65">
        <f>VLOOKUP($A22,'Return Data'!$B$7:$R$2843,9,0)</f>
        <v>2.984</v>
      </c>
      <c r="M22" s="66">
        <f t="shared" si="4"/>
        <v>36</v>
      </c>
      <c r="N22" s="65">
        <f>VLOOKUP($A22,'Return Data'!$B$7:$R$2843,10,0)</f>
        <v>2.9824000000000002</v>
      </c>
      <c r="O22" s="66">
        <f t="shared" si="5"/>
        <v>37</v>
      </c>
      <c r="P22" s="65">
        <f>VLOOKUP($A22,'Return Data'!$B$7:$R$2843,11,0)</f>
        <v>2.8767</v>
      </c>
      <c r="Q22" s="66">
        <f t="shared" si="6"/>
        <v>41</v>
      </c>
      <c r="R22" s="65">
        <f>VLOOKUP($A22,'Return Data'!$B$7:$R$2843,12,0)</f>
        <v>2.8469000000000002</v>
      </c>
      <c r="S22" s="66">
        <f t="shared" si="7"/>
        <v>41</v>
      </c>
      <c r="T22" s="65">
        <f>VLOOKUP($A22,'Return Data'!$B$7:$R$2843,13,0)</f>
        <v>2.8908999999999998</v>
      </c>
      <c r="U22" s="66">
        <f t="shared" si="8"/>
        <v>38</v>
      </c>
      <c r="V22" s="65">
        <f>VLOOKUP($A22,'Return Data'!$B$7:$R$2843,17,0)</f>
        <v>3.8401000000000001</v>
      </c>
      <c r="W22" s="66">
        <f t="shared" si="9"/>
        <v>35</v>
      </c>
      <c r="X22" s="65">
        <f>VLOOKUP($A22,'Return Data'!$B$7:$R$2843,14,0)</f>
        <v>4.8231999999999999</v>
      </c>
      <c r="Y22" s="66">
        <f t="shared" si="10"/>
        <v>32</v>
      </c>
      <c r="Z22" s="65">
        <f>VLOOKUP($A22,'Return Data'!$B$7:$R$2843,16,0)</f>
        <v>6.3743999999999996</v>
      </c>
      <c r="AA22" s="67">
        <f t="shared" si="11"/>
        <v>32</v>
      </c>
    </row>
    <row r="23" spans="1:27" x14ac:dyDescent="0.3">
      <c r="A23" s="63" t="s">
        <v>134</v>
      </c>
      <c r="B23" s="64">
        <f>VLOOKUP($A23,'Return Data'!$B$7:$R$2843,3,0)</f>
        <v>44367</v>
      </c>
      <c r="C23" s="65">
        <f>VLOOKUP($A23,'Return Data'!$B$7:$R$2843,4,0)</f>
        <v>2019.1023</v>
      </c>
      <c r="D23" s="65">
        <f>VLOOKUP($A23,'Return Data'!$B$7:$R$2843,5,0)</f>
        <v>3.0951</v>
      </c>
      <c r="E23" s="66">
        <f t="shared" si="0"/>
        <v>38</v>
      </c>
      <c r="F23" s="65">
        <f>VLOOKUP($A23,'Return Data'!$B$7:$R$2843,6,0)</f>
        <v>2.9708000000000001</v>
      </c>
      <c r="G23" s="66">
        <f t="shared" si="1"/>
        <v>40</v>
      </c>
      <c r="H23" s="65">
        <f>VLOOKUP($A23,'Return Data'!$B$7:$R$2843,7,0)</f>
        <v>2.7835999999999999</v>
      </c>
      <c r="I23" s="66">
        <f t="shared" si="2"/>
        <v>41</v>
      </c>
      <c r="J23" s="65">
        <f>VLOOKUP($A23,'Return Data'!$B$7:$R$2843,8,0)</f>
        <v>2.8374000000000001</v>
      </c>
      <c r="K23" s="66">
        <f t="shared" si="3"/>
        <v>40</v>
      </c>
      <c r="L23" s="65">
        <f>VLOOKUP($A23,'Return Data'!$B$7:$R$2843,9,0)</f>
        <v>2.8973</v>
      </c>
      <c r="M23" s="66">
        <f t="shared" si="4"/>
        <v>39</v>
      </c>
      <c r="N23" s="65">
        <f>VLOOKUP($A23,'Return Data'!$B$7:$R$2843,10,0)</f>
        <v>2.9306000000000001</v>
      </c>
      <c r="O23" s="66">
        <f t="shared" si="5"/>
        <v>40</v>
      </c>
      <c r="P23" s="65">
        <f>VLOOKUP($A23,'Return Data'!$B$7:$R$2843,11,0)</f>
        <v>3.3008000000000002</v>
      </c>
      <c r="Q23" s="66">
        <f t="shared" si="6"/>
        <v>10</v>
      </c>
      <c r="R23" s="65">
        <f>VLOOKUP($A23,'Return Data'!$B$7:$R$2843,12,0)</f>
        <v>3.2322000000000002</v>
      </c>
      <c r="S23" s="66">
        <f t="shared" si="7"/>
        <v>20</v>
      </c>
      <c r="T23" s="65">
        <f>VLOOKUP($A23,'Return Data'!$B$7:$R$2843,13,0)</f>
        <v>3.2101999999999999</v>
      </c>
      <c r="U23" s="66">
        <f t="shared" si="8"/>
        <v>27</v>
      </c>
      <c r="V23" s="65">
        <f>VLOOKUP($A23,'Return Data'!$B$7:$R$2843,17,0)</f>
        <v>4.3311999999999999</v>
      </c>
      <c r="W23" s="66">
        <f t="shared" si="9"/>
        <v>28</v>
      </c>
      <c r="X23" s="65">
        <f>VLOOKUP($A23,'Return Data'!$B$7:$R$2843,14,0)</f>
        <v>5.3776000000000002</v>
      </c>
      <c r="Y23" s="66">
        <f t="shared" si="10"/>
        <v>27</v>
      </c>
      <c r="Z23" s="65">
        <f>VLOOKUP($A23,'Return Data'!$B$7:$R$2843,16,0)</f>
        <v>7.2346000000000004</v>
      </c>
      <c r="AA23" s="67">
        <f t="shared" si="11"/>
        <v>11</v>
      </c>
    </row>
    <row r="24" spans="1:27" x14ac:dyDescent="0.3">
      <c r="A24" s="63" t="s">
        <v>135</v>
      </c>
      <c r="B24" s="64">
        <f>VLOOKUP($A24,'Return Data'!$B$7:$R$2843,3,0)</f>
        <v>44367</v>
      </c>
      <c r="C24" s="65">
        <f>VLOOKUP($A24,'Return Data'!$B$7:$R$2843,4,0)</f>
        <v>2007.5940000000001</v>
      </c>
      <c r="D24" s="65">
        <f>VLOOKUP($A24,'Return Data'!$B$7:$R$2843,5,0)</f>
        <v>4.1021000000000001</v>
      </c>
      <c r="E24" s="66">
        <f t="shared" si="0"/>
        <v>1</v>
      </c>
      <c r="F24" s="65">
        <f>VLOOKUP($A24,'Return Data'!$B$7:$R$2843,6,0)</f>
        <v>4.1024000000000003</v>
      </c>
      <c r="G24" s="66">
        <f t="shared" si="1"/>
        <v>1</v>
      </c>
      <c r="H24" s="65">
        <f>VLOOKUP($A24,'Return Data'!$B$7:$R$2843,7,0)</f>
        <v>3.3220000000000001</v>
      </c>
      <c r="I24" s="66">
        <f t="shared" si="2"/>
        <v>2</v>
      </c>
      <c r="J24" s="65">
        <f>VLOOKUP($A24,'Return Data'!$B$7:$R$2843,8,0)</f>
        <v>2.3454999999999999</v>
      </c>
      <c r="K24" s="66">
        <f t="shared" si="3"/>
        <v>42</v>
      </c>
      <c r="L24" s="65">
        <f>VLOOKUP($A24,'Return Data'!$B$7:$R$2843,9,0)</f>
        <v>1.9435</v>
      </c>
      <c r="M24" s="66">
        <f t="shared" si="4"/>
        <v>42</v>
      </c>
      <c r="N24" s="65">
        <f>VLOOKUP($A24,'Return Data'!$B$7:$R$2843,10,0)</f>
        <v>2.4519000000000002</v>
      </c>
      <c r="O24" s="66">
        <f t="shared" si="5"/>
        <v>42</v>
      </c>
      <c r="P24" s="65">
        <f>VLOOKUP($A24,'Return Data'!$B$7:$R$2843,11,0)</f>
        <v>2.8104</v>
      </c>
      <c r="Q24" s="66">
        <f t="shared" si="6"/>
        <v>42</v>
      </c>
      <c r="R24" s="65">
        <f>VLOOKUP($A24,'Return Data'!$B$7:$R$2843,12,0)</f>
        <v>2.7023999999999999</v>
      </c>
      <c r="S24" s="66">
        <f t="shared" si="7"/>
        <v>42</v>
      </c>
      <c r="T24" s="65"/>
      <c r="U24" s="66"/>
      <c r="V24" s="65"/>
      <c r="W24" s="66"/>
      <c r="X24" s="65"/>
      <c r="Y24" s="66"/>
      <c r="Z24" s="65">
        <f>VLOOKUP($A24,'Return Data'!$B$7:$R$2843,16,0)</f>
        <v>3.2759</v>
      </c>
      <c r="AA24" s="67">
        <f t="shared" si="11"/>
        <v>42</v>
      </c>
    </row>
    <row r="25" spans="1:27" x14ac:dyDescent="0.3">
      <c r="A25" s="63" t="s">
        <v>136</v>
      </c>
      <c r="B25" s="64">
        <f>VLOOKUP($A25,'Return Data'!$B$7:$R$2843,3,0)</f>
        <v>44367</v>
      </c>
      <c r="C25" s="65">
        <f>VLOOKUP($A25,'Return Data'!$B$7:$R$2843,4,0)</f>
        <v>2019.3471999999999</v>
      </c>
      <c r="D25" s="65">
        <f>VLOOKUP($A25,'Return Data'!$B$7:$R$2843,5,0)</f>
        <v>3.0405000000000002</v>
      </c>
      <c r="E25" s="66">
        <f t="shared" si="0"/>
        <v>40</v>
      </c>
      <c r="F25" s="65">
        <f>VLOOKUP($A25,'Return Data'!$B$7:$R$2843,6,0)</f>
        <v>2.9198</v>
      </c>
      <c r="G25" s="66">
        <f t="shared" si="1"/>
        <v>42</v>
      </c>
      <c r="H25" s="65">
        <f>VLOOKUP($A25,'Return Data'!$B$7:$R$2843,7,0)</f>
        <v>2.7641</v>
      </c>
      <c r="I25" s="66">
        <f t="shared" si="2"/>
        <v>42</v>
      </c>
      <c r="J25" s="65">
        <f>VLOOKUP($A25,'Return Data'!$B$7:$R$2843,8,0)</f>
        <v>2.7919</v>
      </c>
      <c r="K25" s="66">
        <f t="shared" si="3"/>
        <v>41</v>
      </c>
      <c r="L25" s="65">
        <f>VLOOKUP($A25,'Return Data'!$B$7:$R$2843,9,0)</f>
        <v>2.82</v>
      </c>
      <c r="M25" s="66">
        <f t="shared" si="4"/>
        <v>41</v>
      </c>
      <c r="N25" s="65">
        <f>VLOOKUP($A25,'Return Data'!$B$7:$R$2843,10,0)</f>
        <v>2.9154</v>
      </c>
      <c r="O25" s="66">
        <f t="shared" si="5"/>
        <v>41</v>
      </c>
      <c r="P25" s="65">
        <f>VLOOKUP($A25,'Return Data'!$B$7:$R$2843,11,0)</f>
        <v>3.2877000000000001</v>
      </c>
      <c r="Q25" s="66">
        <f t="shared" si="6"/>
        <v>14</v>
      </c>
      <c r="R25" s="65">
        <f>VLOOKUP($A25,'Return Data'!$B$7:$R$2843,12,0)</f>
        <v>3.2139000000000002</v>
      </c>
      <c r="S25" s="66">
        <f t="shared" si="7"/>
        <v>25</v>
      </c>
      <c r="T25" s="65"/>
      <c r="U25" s="66"/>
      <c r="V25" s="65"/>
      <c r="W25" s="66"/>
      <c r="X25" s="65"/>
      <c r="Y25" s="66"/>
      <c r="Z25" s="65">
        <f>VLOOKUP($A25,'Return Data'!$B$7:$R$2843,16,0)</f>
        <v>3.6903999999999999</v>
      </c>
      <c r="AA25" s="67">
        <f t="shared" si="11"/>
        <v>40</v>
      </c>
    </row>
    <row r="26" spans="1:27" x14ac:dyDescent="0.3">
      <c r="A26" s="63" t="s">
        <v>137</v>
      </c>
      <c r="B26" s="64">
        <f>VLOOKUP($A26,'Return Data'!$B$7:$R$2843,3,0)</f>
        <v>44367</v>
      </c>
      <c r="C26" s="65">
        <f>VLOOKUP($A26,'Return Data'!$B$7:$R$2843,4,0)</f>
        <v>2019.5209</v>
      </c>
      <c r="D26" s="65">
        <f>VLOOKUP($A26,'Return Data'!$B$7:$R$2843,5,0)</f>
        <v>3.0945</v>
      </c>
      <c r="E26" s="66">
        <f t="shared" si="0"/>
        <v>39</v>
      </c>
      <c r="F26" s="65">
        <f>VLOOKUP($A26,'Return Data'!$B$7:$R$2843,6,0)</f>
        <v>2.9702000000000002</v>
      </c>
      <c r="G26" s="66">
        <f t="shared" si="1"/>
        <v>41</v>
      </c>
      <c r="H26" s="65">
        <f>VLOOKUP($A26,'Return Data'!$B$7:$R$2843,7,0)</f>
        <v>2.7850999999999999</v>
      </c>
      <c r="I26" s="66">
        <f t="shared" si="2"/>
        <v>40</v>
      </c>
      <c r="J26" s="65">
        <f>VLOOKUP($A26,'Return Data'!$B$7:$R$2843,8,0)</f>
        <v>2.8409</v>
      </c>
      <c r="K26" s="66">
        <f t="shared" si="3"/>
        <v>39</v>
      </c>
      <c r="L26" s="65">
        <f>VLOOKUP($A26,'Return Data'!$B$7:$R$2843,9,0)</f>
        <v>2.8990999999999998</v>
      </c>
      <c r="M26" s="66">
        <f t="shared" si="4"/>
        <v>38</v>
      </c>
      <c r="N26" s="65">
        <f>VLOOKUP($A26,'Return Data'!$B$7:$R$2843,10,0)</f>
        <v>2.9392</v>
      </c>
      <c r="O26" s="66">
        <f t="shared" si="5"/>
        <v>38</v>
      </c>
      <c r="P26" s="65">
        <f>VLOOKUP($A26,'Return Data'!$B$7:$R$2843,11,0)</f>
        <v>3.3054000000000001</v>
      </c>
      <c r="Q26" s="66">
        <f t="shared" si="6"/>
        <v>9</v>
      </c>
      <c r="R26" s="65">
        <f>VLOOKUP($A26,'Return Data'!$B$7:$R$2843,12,0)</f>
        <v>3.2351999999999999</v>
      </c>
      <c r="S26" s="66">
        <f t="shared" si="7"/>
        <v>17</v>
      </c>
      <c r="T26" s="65"/>
      <c r="U26" s="66"/>
      <c r="V26" s="65"/>
      <c r="W26" s="66"/>
      <c r="X26" s="65"/>
      <c r="Y26" s="66"/>
      <c r="Z26" s="65">
        <f>VLOOKUP($A26,'Return Data'!$B$7:$R$2843,16,0)</f>
        <v>3.698</v>
      </c>
      <c r="AA26" s="67">
        <f t="shared" si="11"/>
        <v>39</v>
      </c>
    </row>
    <row r="27" spans="1:27" x14ac:dyDescent="0.3">
      <c r="A27" s="63" t="s">
        <v>138</v>
      </c>
      <c r="B27" s="64">
        <f>VLOOKUP($A27,'Return Data'!$B$7:$R$2843,3,0)</f>
        <v>44367</v>
      </c>
      <c r="C27" s="65">
        <f>VLOOKUP($A27,'Return Data'!$B$7:$R$2843,4,0)</f>
        <v>2019.0849000000001</v>
      </c>
      <c r="D27" s="65">
        <f>VLOOKUP($A27,'Return Data'!$B$7:$R$2843,5,0)</f>
        <v>3.1602000000000001</v>
      </c>
      <c r="E27" s="66">
        <f t="shared" si="0"/>
        <v>36</v>
      </c>
      <c r="F27" s="65">
        <f>VLOOKUP($A27,'Return Data'!$B$7:$R$2843,6,0)</f>
        <v>3.0589</v>
      </c>
      <c r="G27" s="66">
        <f t="shared" si="1"/>
        <v>37</v>
      </c>
      <c r="H27" s="65">
        <f>VLOOKUP($A27,'Return Data'!$B$7:$R$2843,7,0)</f>
        <v>2.8161999999999998</v>
      </c>
      <c r="I27" s="66">
        <f t="shared" si="2"/>
        <v>38</v>
      </c>
      <c r="J27" s="65">
        <f>VLOOKUP($A27,'Return Data'!$B$7:$R$2843,8,0)</f>
        <v>2.8714</v>
      </c>
      <c r="K27" s="66">
        <f t="shared" si="3"/>
        <v>38</v>
      </c>
      <c r="L27" s="65">
        <f>VLOOKUP($A27,'Return Data'!$B$7:$R$2843,9,0)</f>
        <v>2.8889</v>
      </c>
      <c r="M27" s="66">
        <f t="shared" si="4"/>
        <v>40</v>
      </c>
      <c r="N27" s="65">
        <f>VLOOKUP($A27,'Return Data'!$B$7:$R$2843,10,0)</f>
        <v>2.9312999999999998</v>
      </c>
      <c r="O27" s="66">
        <f t="shared" si="5"/>
        <v>39</v>
      </c>
      <c r="P27" s="65">
        <f>VLOOKUP($A27,'Return Data'!$B$7:$R$2843,11,0)</f>
        <v>3.2959000000000001</v>
      </c>
      <c r="Q27" s="66">
        <f t="shared" si="6"/>
        <v>12</v>
      </c>
      <c r="R27" s="65">
        <f>VLOOKUP($A27,'Return Data'!$B$7:$R$2843,12,0)</f>
        <v>3.2139000000000002</v>
      </c>
      <c r="S27" s="66">
        <f t="shared" si="7"/>
        <v>25</v>
      </c>
      <c r="T27" s="65"/>
      <c r="U27" s="66"/>
      <c r="V27" s="65"/>
      <c r="W27" s="66"/>
      <c r="X27" s="65"/>
      <c r="Y27" s="66"/>
      <c r="Z27" s="65">
        <f>VLOOKUP($A27,'Return Data'!$B$7:$R$2843,16,0)</f>
        <v>3.6798000000000002</v>
      </c>
      <c r="AA27" s="67">
        <f t="shared" si="11"/>
        <v>41</v>
      </c>
    </row>
    <row r="28" spans="1:27" x14ac:dyDescent="0.3">
      <c r="A28" s="63" t="s">
        <v>139</v>
      </c>
      <c r="B28" s="64">
        <f>VLOOKUP($A28,'Return Data'!$B$7:$R$2843,3,0)</f>
        <v>44367</v>
      </c>
      <c r="C28" s="65">
        <f>VLOOKUP($A28,'Return Data'!$B$7:$R$2843,4,0)</f>
        <v>2845.9573999999998</v>
      </c>
      <c r="D28" s="65">
        <f>VLOOKUP($A28,'Return Data'!$B$7:$R$2843,5,0)</f>
        <v>3.4477000000000002</v>
      </c>
      <c r="E28" s="66">
        <f t="shared" si="0"/>
        <v>15</v>
      </c>
      <c r="F28" s="65">
        <f>VLOOKUP($A28,'Return Data'!$B$7:$R$2843,6,0)</f>
        <v>3.4796</v>
      </c>
      <c r="G28" s="66">
        <f t="shared" si="1"/>
        <v>17</v>
      </c>
      <c r="H28" s="65">
        <f>VLOOKUP($A28,'Return Data'!$B$7:$R$2843,7,0)</f>
        <v>2.9011999999999998</v>
      </c>
      <c r="I28" s="66">
        <f t="shared" si="2"/>
        <v>30</v>
      </c>
      <c r="J28" s="65">
        <f>VLOOKUP($A28,'Return Data'!$B$7:$R$2843,8,0)</f>
        <v>3.0992000000000002</v>
      </c>
      <c r="K28" s="66">
        <f t="shared" si="3"/>
        <v>29</v>
      </c>
      <c r="L28" s="65">
        <f>VLOOKUP($A28,'Return Data'!$B$7:$R$2843,9,0)</f>
        <v>3.2250000000000001</v>
      </c>
      <c r="M28" s="66">
        <f t="shared" si="4"/>
        <v>23</v>
      </c>
      <c r="N28" s="65">
        <f>VLOOKUP($A28,'Return Data'!$B$7:$R$2843,10,0)</f>
        <v>3.2461000000000002</v>
      </c>
      <c r="O28" s="66">
        <f t="shared" si="5"/>
        <v>25</v>
      </c>
      <c r="P28" s="65">
        <f>VLOOKUP($A28,'Return Data'!$B$7:$R$2843,11,0)</f>
        <v>3.2008999999999999</v>
      </c>
      <c r="Q28" s="66">
        <f t="shared" si="6"/>
        <v>29</v>
      </c>
      <c r="R28" s="65">
        <f>VLOOKUP($A28,'Return Data'!$B$7:$R$2843,12,0)</f>
        <v>3.2111000000000001</v>
      </c>
      <c r="S28" s="66">
        <f t="shared" si="7"/>
        <v>29</v>
      </c>
      <c r="T28" s="65">
        <f>VLOOKUP($A28,'Return Data'!$B$7:$R$2843,13,0)</f>
        <v>3.2382</v>
      </c>
      <c r="U28" s="66">
        <f t="shared" ref="U28:U50" si="12">RANK(T28,T$8:T$50,0)</f>
        <v>23</v>
      </c>
      <c r="V28" s="65">
        <f>VLOOKUP($A28,'Return Data'!$B$7:$R$2843,17,0)</f>
        <v>4.3547000000000002</v>
      </c>
      <c r="W28" s="66">
        <f>RANK(V28,V$8:V$50,0)</f>
        <v>27</v>
      </c>
      <c r="X28" s="65">
        <f>VLOOKUP($A28,'Return Data'!$B$7:$R$2843,14,0)</f>
        <v>5.4085000000000001</v>
      </c>
      <c r="Y28" s="66">
        <f>RANK(X28,X$8:X$50,0)</f>
        <v>25</v>
      </c>
      <c r="Z28" s="65">
        <f>VLOOKUP($A28,'Return Data'!$B$7:$R$2843,16,0)</f>
        <v>7.1984000000000004</v>
      </c>
      <c r="AA28" s="67">
        <f t="shared" si="11"/>
        <v>18</v>
      </c>
    </row>
    <row r="29" spans="1:27" x14ac:dyDescent="0.3">
      <c r="A29" s="63" t="s">
        <v>140</v>
      </c>
      <c r="B29" s="64">
        <f>VLOOKUP($A29,'Return Data'!$B$7:$R$2843,3,0)</f>
        <v>44367</v>
      </c>
      <c r="C29" s="65">
        <f>VLOOKUP($A29,'Return Data'!$B$7:$R$2843,4,0)</f>
        <v>1087.3237999999999</v>
      </c>
      <c r="D29" s="65">
        <f>VLOOKUP($A29,'Return Data'!$B$7:$R$2843,5,0)</f>
        <v>3.2833000000000001</v>
      </c>
      <c r="E29" s="66">
        <f t="shared" si="0"/>
        <v>31</v>
      </c>
      <c r="F29" s="65">
        <f>VLOOKUP($A29,'Return Data'!$B$7:$R$2843,6,0)</f>
        <v>3.2749000000000001</v>
      </c>
      <c r="G29" s="66">
        <f t="shared" si="1"/>
        <v>31</v>
      </c>
      <c r="H29" s="65">
        <f>VLOOKUP($A29,'Return Data'!$B$7:$R$2843,7,0)</f>
        <v>2.996</v>
      </c>
      <c r="I29" s="66">
        <f t="shared" si="2"/>
        <v>17</v>
      </c>
      <c r="J29" s="65">
        <f>VLOOKUP($A29,'Return Data'!$B$7:$R$2843,8,0)</f>
        <v>3.0586000000000002</v>
      </c>
      <c r="K29" s="66">
        <f t="shared" si="3"/>
        <v>33</v>
      </c>
      <c r="L29" s="65">
        <f>VLOOKUP($A29,'Return Data'!$B$7:$R$2843,9,0)</f>
        <v>3.0869</v>
      </c>
      <c r="M29" s="66">
        <f t="shared" si="4"/>
        <v>34</v>
      </c>
      <c r="N29" s="65">
        <f>VLOOKUP($A29,'Return Data'!$B$7:$R$2843,10,0)</f>
        <v>3.0661</v>
      </c>
      <c r="O29" s="66">
        <f t="shared" si="5"/>
        <v>34</v>
      </c>
      <c r="P29" s="65">
        <f>VLOOKUP($A29,'Return Data'!$B$7:$R$2843,11,0)</f>
        <v>3.0206</v>
      </c>
      <c r="Q29" s="66">
        <f t="shared" si="6"/>
        <v>38</v>
      </c>
      <c r="R29" s="65">
        <f>VLOOKUP($A29,'Return Data'!$B$7:$R$2843,12,0)</f>
        <v>3.0072999999999999</v>
      </c>
      <c r="S29" s="66">
        <f t="shared" si="7"/>
        <v>39</v>
      </c>
      <c r="T29" s="65">
        <f>VLOOKUP($A29,'Return Data'!$B$7:$R$2843,13,0)</f>
        <v>3.0044</v>
      </c>
      <c r="U29" s="66">
        <f t="shared" si="12"/>
        <v>36</v>
      </c>
      <c r="V29" s="65"/>
      <c r="W29" s="66"/>
      <c r="X29" s="65"/>
      <c r="Y29" s="66"/>
      <c r="Z29" s="65">
        <f>VLOOKUP($A29,'Return Data'!$B$7:$R$2843,16,0)</f>
        <v>3.9498000000000002</v>
      </c>
      <c r="AA29" s="67">
        <f t="shared" si="11"/>
        <v>38</v>
      </c>
    </row>
    <row r="30" spans="1:27" x14ac:dyDescent="0.3">
      <c r="A30" s="63" t="s">
        <v>141</v>
      </c>
      <c r="B30" s="64">
        <f>VLOOKUP($A30,'Return Data'!$B$7:$R$2843,3,0)</f>
        <v>44367</v>
      </c>
      <c r="C30" s="65">
        <f>VLOOKUP($A30,'Return Data'!$B$7:$R$2843,4,0)</f>
        <v>56.653300000000002</v>
      </c>
      <c r="D30" s="65">
        <f>VLOOKUP($A30,'Return Data'!$B$7:$R$2843,5,0)</f>
        <v>3.4794</v>
      </c>
      <c r="E30" s="66">
        <f t="shared" si="0"/>
        <v>9</v>
      </c>
      <c r="F30" s="65">
        <f>VLOOKUP($A30,'Return Data'!$B$7:$R$2843,6,0)</f>
        <v>3.4586000000000001</v>
      </c>
      <c r="G30" s="66">
        <f t="shared" si="1"/>
        <v>19</v>
      </c>
      <c r="H30" s="65">
        <f>VLOOKUP($A30,'Return Data'!$B$7:$R$2843,7,0)</f>
        <v>3.0943000000000001</v>
      </c>
      <c r="I30" s="66">
        <f t="shared" si="2"/>
        <v>8</v>
      </c>
      <c r="J30" s="65">
        <f>VLOOKUP($A30,'Return Data'!$B$7:$R$2843,8,0)</f>
        <v>3.2115</v>
      </c>
      <c r="K30" s="66">
        <f t="shared" si="3"/>
        <v>10</v>
      </c>
      <c r="L30" s="65">
        <f>VLOOKUP($A30,'Return Data'!$B$7:$R$2843,9,0)</f>
        <v>3.2866</v>
      </c>
      <c r="M30" s="66">
        <f t="shared" si="4"/>
        <v>10</v>
      </c>
      <c r="N30" s="65">
        <f>VLOOKUP($A30,'Return Data'!$B$7:$R$2843,10,0)</f>
        <v>3.3338999999999999</v>
      </c>
      <c r="O30" s="66">
        <f t="shared" si="5"/>
        <v>9</v>
      </c>
      <c r="P30" s="65">
        <f>VLOOKUP($A30,'Return Data'!$B$7:$R$2843,11,0)</f>
        <v>3.2709999999999999</v>
      </c>
      <c r="Q30" s="66">
        <f t="shared" si="6"/>
        <v>16</v>
      </c>
      <c r="R30" s="65">
        <f>VLOOKUP($A30,'Return Data'!$B$7:$R$2843,12,0)</f>
        <v>3.2402000000000002</v>
      </c>
      <c r="S30" s="66">
        <f t="shared" si="7"/>
        <v>16</v>
      </c>
      <c r="T30" s="65">
        <f>VLOOKUP($A30,'Return Data'!$B$7:$R$2843,13,0)</f>
        <v>3.2643</v>
      </c>
      <c r="U30" s="66">
        <f t="shared" si="12"/>
        <v>18</v>
      </c>
      <c r="V30" s="65">
        <f>VLOOKUP($A30,'Return Data'!$B$7:$R$2843,17,0)</f>
        <v>4.3583999999999996</v>
      </c>
      <c r="W30" s="66">
        <f t="shared" ref="W30:W35" si="13">RANK(V30,V$8:V$50,0)</f>
        <v>26</v>
      </c>
      <c r="X30" s="65">
        <f>VLOOKUP($A30,'Return Data'!$B$7:$R$2843,14,0)</f>
        <v>5.4394</v>
      </c>
      <c r="Y30" s="66">
        <f t="shared" ref="Y30:Y35" si="14">RANK(X30,X$8:X$50,0)</f>
        <v>22</v>
      </c>
      <c r="Z30" s="65">
        <f>VLOOKUP($A30,'Return Data'!$B$7:$R$2843,16,0)</f>
        <v>7.2473999999999998</v>
      </c>
      <c r="AA30" s="67">
        <f t="shared" si="11"/>
        <v>7</v>
      </c>
    </row>
    <row r="31" spans="1:27" x14ac:dyDescent="0.3">
      <c r="A31" s="63" t="s">
        <v>142</v>
      </c>
      <c r="B31" s="64">
        <f>VLOOKUP($A31,'Return Data'!$B$7:$R$2843,3,0)</f>
        <v>44367</v>
      </c>
      <c r="C31" s="65">
        <f>VLOOKUP($A31,'Return Data'!$B$7:$R$2843,4,0)</f>
        <v>4188.7875000000004</v>
      </c>
      <c r="D31" s="65">
        <f>VLOOKUP($A31,'Return Data'!$B$7:$R$2843,5,0)</f>
        <v>3.4643999999999999</v>
      </c>
      <c r="E31" s="66">
        <f t="shared" si="0"/>
        <v>12</v>
      </c>
      <c r="F31" s="65">
        <f>VLOOKUP($A31,'Return Data'!$B$7:$R$2843,6,0)</f>
        <v>3.4434999999999998</v>
      </c>
      <c r="G31" s="66">
        <f t="shared" si="1"/>
        <v>24</v>
      </c>
      <c r="H31" s="65">
        <f>VLOOKUP($A31,'Return Data'!$B$7:$R$2843,7,0)</f>
        <v>2.9950999999999999</v>
      </c>
      <c r="I31" s="66">
        <f t="shared" si="2"/>
        <v>18</v>
      </c>
      <c r="J31" s="65">
        <f>VLOOKUP($A31,'Return Data'!$B$7:$R$2843,8,0)</f>
        <v>3.1892999999999998</v>
      </c>
      <c r="K31" s="66">
        <f t="shared" si="3"/>
        <v>12</v>
      </c>
      <c r="L31" s="65">
        <f>VLOOKUP($A31,'Return Data'!$B$7:$R$2843,9,0)</f>
        <v>3.2685</v>
      </c>
      <c r="M31" s="66">
        <f t="shared" si="4"/>
        <v>12</v>
      </c>
      <c r="N31" s="65">
        <f>VLOOKUP($A31,'Return Data'!$B$7:$R$2843,10,0)</f>
        <v>3.3243999999999998</v>
      </c>
      <c r="O31" s="66">
        <f t="shared" si="5"/>
        <v>13</v>
      </c>
      <c r="P31" s="65">
        <f>VLOOKUP($A31,'Return Data'!$B$7:$R$2843,11,0)</f>
        <v>3.2164999999999999</v>
      </c>
      <c r="Q31" s="66">
        <f t="shared" si="6"/>
        <v>24</v>
      </c>
      <c r="R31" s="65">
        <f>VLOOKUP($A31,'Return Data'!$B$7:$R$2843,12,0)</f>
        <v>3.2235</v>
      </c>
      <c r="S31" s="66">
        <f t="shared" si="7"/>
        <v>23</v>
      </c>
      <c r="T31" s="65">
        <f>VLOOKUP($A31,'Return Data'!$B$7:$R$2843,13,0)</f>
        <v>3.2641</v>
      </c>
      <c r="U31" s="66">
        <f t="shared" si="12"/>
        <v>19</v>
      </c>
      <c r="V31" s="65">
        <f>VLOOKUP($A31,'Return Data'!$B$7:$R$2843,17,0)</f>
        <v>4.3925000000000001</v>
      </c>
      <c r="W31" s="66">
        <f t="shared" si="13"/>
        <v>24</v>
      </c>
      <c r="X31" s="65">
        <f>VLOOKUP($A31,'Return Data'!$B$7:$R$2843,14,0)</f>
        <v>5.4024000000000001</v>
      </c>
      <c r="Y31" s="66">
        <f t="shared" si="14"/>
        <v>26</v>
      </c>
      <c r="Z31" s="65">
        <f>VLOOKUP($A31,'Return Data'!$B$7:$R$2843,16,0)</f>
        <v>7.1670999999999996</v>
      </c>
      <c r="AA31" s="67">
        <f t="shared" si="11"/>
        <v>24</v>
      </c>
    </row>
    <row r="32" spans="1:27" x14ac:dyDescent="0.3">
      <c r="A32" s="63" t="s">
        <v>143</v>
      </c>
      <c r="B32" s="64">
        <f>VLOOKUP($A32,'Return Data'!$B$7:$R$2843,3,0)</f>
        <v>44367</v>
      </c>
      <c r="C32" s="65">
        <f>VLOOKUP($A32,'Return Data'!$B$7:$R$2843,4,0)</f>
        <v>2838.6336000000001</v>
      </c>
      <c r="D32" s="65">
        <f>VLOOKUP($A32,'Return Data'!$B$7:$R$2843,5,0)</f>
        <v>3.4681999999999999</v>
      </c>
      <c r="E32" s="66">
        <f t="shared" si="0"/>
        <v>10</v>
      </c>
      <c r="F32" s="65">
        <f>VLOOKUP($A32,'Return Data'!$B$7:$R$2843,6,0)</f>
        <v>3.4367000000000001</v>
      </c>
      <c r="G32" s="66">
        <f t="shared" si="1"/>
        <v>26</v>
      </c>
      <c r="H32" s="65">
        <f>VLOOKUP($A32,'Return Data'!$B$7:$R$2843,7,0)</f>
        <v>2.8628999999999998</v>
      </c>
      <c r="I32" s="66">
        <f t="shared" si="2"/>
        <v>35</v>
      </c>
      <c r="J32" s="65">
        <f>VLOOKUP($A32,'Return Data'!$B$7:$R$2843,8,0)</f>
        <v>3.0819000000000001</v>
      </c>
      <c r="K32" s="66">
        <f t="shared" si="3"/>
        <v>31</v>
      </c>
      <c r="L32" s="65">
        <f>VLOOKUP($A32,'Return Data'!$B$7:$R$2843,9,0)</f>
        <v>3.1857000000000002</v>
      </c>
      <c r="M32" s="66">
        <f t="shared" si="4"/>
        <v>30</v>
      </c>
      <c r="N32" s="65">
        <f>VLOOKUP($A32,'Return Data'!$B$7:$R$2843,10,0)</f>
        <v>3.226</v>
      </c>
      <c r="O32" s="66">
        <f t="shared" si="5"/>
        <v>29</v>
      </c>
      <c r="P32" s="65">
        <f>VLOOKUP($A32,'Return Data'!$B$7:$R$2843,11,0)</f>
        <v>3.1762000000000001</v>
      </c>
      <c r="Q32" s="66">
        <f t="shared" si="6"/>
        <v>31</v>
      </c>
      <c r="R32" s="65">
        <f>VLOOKUP($A32,'Return Data'!$B$7:$R$2843,12,0)</f>
        <v>3.1886999999999999</v>
      </c>
      <c r="S32" s="66">
        <f t="shared" si="7"/>
        <v>30</v>
      </c>
      <c r="T32" s="65">
        <f>VLOOKUP($A32,'Return Data'!$B$7:$R$2843,13,0)</f>
        <v>3.2284000000000002</v>
      </c>
      <c r="U32" s="66">
        <f t="shared" si="12"/>
        <v>24</v>
      </c>
      <c r="V32" s="65">
        <f>VLOOKUP($A32,'Return Data'!$B$7:$R$2843,17,0)</f>
        <v>4.4245999999999999</v>
      </c>
      <c r="W32" s="66">
        <f t="shared" si="13"/>
        <v>21</v>
      </c>
      <c r="X32" s="65">
        <f>VLOOKUP($A32,'Return Data'!$B$7:$R$2843,14,0)</f>
        <v>5.4493</v>
      </c>
      <c r="Y32" s="66">
        <f t="shared" si="14"/>
        <v>20</v>
      </c>
      <c r="Z32" s="65">
        <f>VLOOKUP($A32,'Return Data'!$B$7:$R$2843,16,0)</f>
        <v>7.194</v>
      </c>
      <c r="AA32" s="67">
        <f t="shared" si="11"/>
        <v>21</v>
      </c>
    </row>
    <row r="33" spans="1:27" x14ac:dyDescent="0.3">
      <c r="A33" s="63" t="s">
        <v>144</v>
      </c>
      <c r="B33" s="64">
        <f>VLOOKUP($A33,'Return Data'!$B$7:$R$2843,3,0)</f>
        <v>44367</v>
      </c>
      <c r="C33" s="65">
        <f>VLOOKUP($A33,'Return Data'!$B$7:$R$2843,4,0)</f>
        <v>3764.0127000000002</v>
      </c>
      <c r="D33" s="65">
        <f>VLOOKUP($A33,'Return Data'!$B$7:$R$2843,5,0)</f>
        <v>3.5154999999999998</v>
      </c>
      <c r="E33" s="66">
        <f t="shared" si="0"/>
        <v>6</v>
      </c>
      <c r="F33" s="65">
        <f>VLOOKUP($A33,'Return Data'!$B$7:$R$2843,6,0)</f>
        <v>3.5825</v>
      </c>
      <c r="G33" s="66">
        <f t="shared" si="1"/>
        <v>10</v>
      </c>
      <c r="H33" s="65">
        <f>VLOOKUP($A33,'Return Data'!$B$7:$R$2843,7,0)</f>
        <v>3.153</v>
      </c>
      <c r="I33" s="66">
        <f t="shared" si="2"/>
        <v>5</v>
      </c>
      <c r="J33" s="65">
        <f>VLOOKUP($A33,'Return Data'!$B$7:$R$2843,8,0)</f>
        <v>3.2705000000000002</v>
      </c>
      <c r="K33" s="66">
        <f t="shared" si="3"/>
        <v>6</v>
      </c>
      <c r="L33" s="65">
        <f>VLOOKUP($A33,'Return Data'!$B$7:$R$2843,9,0)</f>
        <v>3.3089</v>
      </c>
      <c r="M33" s="66">
        <f t="shared" si="4"/>
        <v>9</v>
      </c>
      <c r="N33" s="65">
        <f>VLOOKUP($A33,'Return Data'!$B$7:$R$2843,10,0)</f>
        <v>3.3311999999999999</v>
      </c>
      <c r="O33" s="66">
        <f t="shared" si="5"/>
        <v>11</v>
      </c>
      <c r="P33" s="65">
        <f>VLOOKUP($A33,'Return Data'!$B$7:$R$2843,11,0)</f>
        <v>3.3105000000000002</v>
      </c>
      <c r="Q33" s="66">
        <f t="shared" si="6"/>
        <v>8</v>
      </c>
      <c r="R33" s="65">
        <f>VLOOKUP($A33,'Return Data'!$B$7:$R$2843,12,0)</f>
        <v>3.2976000000000001</v>
      </c>
      <c r="S33" s="66">
        <f t="shared" si="7"/>
        <v>8</v>
      </c>
      <c r="T33" s="65">
        <f>VLOOKUP($A33,'Return Data'!$B$7:$R$2843,13,0)</f>
        <v>3.3414000000000001</v>
      </c>
      <c r="U33" s="66">
        <f t="shared" si="12"/>
        <v>6</v>
      </c>
      <c r="V33" s="65">
        <f>VLOOKUP($A33,'Return Data'!$B$7:$R$2843,17,0)</f>
        <v>4.5644999999999998</v>
      </c>
      <c r="W33" s="66">
        <f t="shared" si="13"/>
        <v>7</v>
      </c>
      <c r="X33" s="65">
        <f>VLOOKUP($A33,'Return Data'!$B$7:$R$2843,14,0)</f>
        <v>5.5419999999999998</v>
      </c>
      <c r="Y33" s="66">
        <f t="shared" si="14"/>
        <v>11</v>
      </c>
      <c r="Z33" s="65">
        <f>VLOOKUP($A33,'Return Data'!$B$7:$R$2843,16,0)</f>
        <v>7.2205000000000004</v>
      </c>
      <c r="AA33" s="67">
        <f t="shared" si="11"/>
        <v>13</v>
      </c>
    </row>
    <row r="34" spans="1:27" x14ac:dyDescent="0.3">
      <c r="A34" s="63" t="s">
        <v>436</v>
      </c>
      <c r="B34" s="64">
        <f>VLOOKUP($A34,'Return Data'!$B$7:$R$2843,3,0)</f>
        <v>44367</v>
      </c>
      <c r="C34" s="65">
        <f>VLOOKUP($A34,'Return Data'!$B$7:$R$2843,4,0)</f>
        <v>1347.0488</v>
      </c>
      <c r="D34" s="65">
        <f>VLOOKUP($A34,'Return Data'!$B$7:$R$2843,5,0)</f>
        <v>3.4958</v>
      </c>
      <c r="E34" s="66">
        <f t="shared" si="0"/>
        <v>8</v>
      </c>
      <c r="F34" s="65">
        <f>VLOOKUP($A34,'Return Data'!$B$7:$R$2843,6,0)</f>
        <v>3.4485000000000001</v>
      </c>
      <c r="G34" s="66">
        <f t="shared" si="1"/>
        <v>22</v>
      </c>
      <c r="H34" s="65">
        <f>VLOOKUP($A34,'Return Data'!$B$7:$R$2843,7,0)</f>
        <v>3.0306999999999999</v>
      </c>
      <c r="I34" s="66">
        <f t="shared" si="2"/>
        <v>15</v>
      </c>
      <c r="J34" s="65">
        <f>VLOOKUP($A34,'Return Data'!$B$7:$R$2843,8,0)</f>
        <v>3.2389000000000001</v>
      </c>
      <c r="K34" s="66">
        <f t="shared" si="3"/>
        <v>8</v>
      </c>
      <c r="L34" s="65">
        <f>VLOOKUP($A34,'Return Data'!$B$7:$R$2843,9,0)</f>
        <v>3.3529</v>
      </c>
      <c r="M34" s="66">
        <f t="shared" si="4"/>
        <v>4</v>
      </c>
      <c r="N34" s="65">
        <f>VLOOKUP($A34,'Return Data'!$B$7:$R$2843,10,0)</f>
        <v>3.4026999999999998</v>
      </c>
      <c r="O34" s="66">
        <f t="shared" si="5"/>
        <v>4</v>
      </c>
      <c r="P34" s="65">
        <f>VLOOKUP($A34,'Return Data'!$B$7:$R$2843,11,0)</f>
        <v>3.3258999999999999</v>
      </c>
      <c r="Q34" s="66">
        <f t="shared" si="6"/>
        <v>6</v>
      </c>
      <c r="R34" s="65">
        <f>VLOOKUP($A34,'Return Data'!$B$7:$R$2843,12,0)</f>
        <v>3.3401000000000001</v>
      </c>
      <c r="S34" s="66">
        <f t="shared" si="7"/>
        <v>5</v>
      </c>
      <c r="T34" s="65">
        <f>VLOOKUP($A34,'Return Data'!$B$7:$R$2843,13,0)</f>
        <v>3.4058000000000002</v>
      </c>
      <c r="U34" s="66">
        <f t="shared" si="12"/>
        <v>3</v>
      </c>
      <c r="V34" s="65">
        <f>VLOOKUP($A34,'Return Data'!$B$7:$R$2843,17,0)</f>
        <v>4.6120999999999999</v>
      </c>
      <c r="W34" s="66">
        <f t="shared" si="13"/>
        <v>5</v>
      </c>
      <c r="X34" s="65">
        <f>VLOOKUP($A34,'Return Data'!$B$7:$R$2843,14,0)</f>
        <v>5.6238000000000001</v>
      </c>
      <c r="Y34" s="66">
        <f t="shared" si="14"/>
        <v>4</v>
      </c>
      <c r="Z34" s="65">
        <f>VLOOKUP($A34,'Return Data'!$B$7:$R$2843,16,0)</f>
        <v>6.1814</v>
      </c>
      <c r="AA34" s="67">
        <f t="shared" si="11"/>
        <v>33</v>
      </c>
    </row>
    <row r="35" spans="1:27" x14ac:dyDescent="0.3">
      <c r="A35" s="63" t="s">
        <v>146</v>
      </c>
      <c r="B35" s="64">
        <f>VLOOKUP($A35,'Return Data'!$B$7:$R$2843,3,0)</f>
        <v>44367</v>
      </c>
      <c r="C35" s="65">
        <f>VLOOKUP($A35,'Return Data'!$B$7:$R$2843,4,0)</f>
        <v>2187.4058</v>
      </c>
      <c r="D35" s="65">
        <f>VLOOKUP($A35,'Return Data'!$B$7:$R$2843,5,0)</f>
        <v>3.4472</v>
      </c>
      <c r="E35" s="66">
        <f t="shared" si="0"/>
        <v>16</v>
      </c>
      <c r="F35" s="65">
        <f>VLOOKUP($A35,'Return Data'!$B$7:$R$2843,6,0)</f>
        <v>3.5564</v>
      </c>
      <c r="G35" s="66">
        <f t="shared" si="1"/>
        <v>13</v>
      </c>
      <c r="H35" s="65">
        <f>VLOOKUP($A35,'Return Data'!$B$7:$R$2843,7,0)</f>
        <v>3.1497000000000002</v>
      </c>
      <c r="I35" s="66">
        <f t="shared" si="2"/>
        <v>6</v>
      </c>
      <c r="J35" s="65">
        <f>VLOOKUP($A35,'Return Data'!$B$7:$R$2843,8,0)</f>
        <v>3.2928999999999999</v>
      </c>
      <c r="K35" s="66">
        <f t="shared" si="3"/>
        <v>3</v>
      </c>
      <c r="L35" s="65">
        <f>VLOOKUP($A35,'Return Data'!$B$7:$R$2843,9,0)</f>
        <v>3.3454999999999999</v>
      </c>
      <c r="M35" s="66">
        <f t="shared" si="4"/>
        <v>5</v>
      </c>
      <c r="N35" s="65">
        <f>VLOOKUP($A35,'Return Data'!$B$7:$R$2843,10,0)</f>
        <v>3.3784000000000001</v>
      </c>
      <c r="O35" s="66">
        <f t="shared" si="5"/>
        <v>6</v>
      </c>
      <c r="P35" s="65">
        <f>VLOOKUP($A35,'Return Data'!$B$7:$R$2843,11,0)</f>
        <v>3.3389000000000002</v>
      </c>
      <c r="Q35" s="66">
        <f t="shared" si="6"/>
        <v>5</v>
      </c>
      <c r="R35" s="65">
        <f>VLOOKUP($A35,'Return Data'!$B$7:$R$2843,12,0)</f>
        <v>3.3525999999999998</v>
      </c>
      <c r="S35" s="66">
        <f t="shared" si="7"/>
        <v>4</v>
      </c>
      <c r="T35" s="65">
        <f>VLOOKUP($A35,'Return Data'!$B$7:$R$2843,13,0)</f>
        <v>3.3719999999999999</v>
      </c>
      <c r="U35" s="66">
        <f t="shared" si="12"/>
        <v>5</v>
      </c>
      <c r="V35" s="65">
        <f>VLOOKUP($A35,'Return Data'!$B$7:$R$2843,17,0)</f>
        <v>4.5003000000000002</v>
      </c>
      <c r="W35" s="66">
        <f t="shared" si="13"/>
        <v>15</v>
      </c>
      <c r="X35" s="65">
        <f>VLOOKUP($A35,'Return Data'!$B$7:$R$2843,14,0)</f>
        <v>5.5004999999999997</v>
      </c>
      <c r="Y35" s="66">
        <f t="shared" si="14"/>
        <v>17</v>
      </c>
      <c r="Z35" s="65">
        <f>VLOOKUP($A35,'Return Data'!$B$7:$R$2843,16,0)</f>
        <v>7.0082000000000004</v>
      </c>
      <c r="AA35" s="67">
        <f t="shared" si="11"/>
        <v>29</v>
      </c>
    </row>
    <row r="36" spans="1:27" x14ac:dyDescent="0.3">
      <c r="A36" s="63" t="s">
        <v>147</v>
      </c>
      <c r="B36" s="64">
        <f>VLOOKUP($A36,'Return Data'!$B$7:$R$2843,3,0)</f>
        <v>44367</v>
      </c>
      <c r="C36" s="65">
        <f>VLOOKUP($A36,'Return Data'!$B$7:$R$2843,4,0)</f>
        <v>11.109299999999999</v>
      </c>
      <c r="D36" s="65">
        <f>VLOOKUP($A36,'Return Data'!$B$7:$R$2843,5,0)</f>
        <v>3.1217999999999999</v>
      </c>
      <c r="E36" s="66">
        <f t="shared" si="0"/>
        <v>37</v>
      </c>
      <c r="F36" s="65">
        <f>VLOOKUP($A36,'Return Data'!$B$7:$R$2843,6,0)</f>
        <v>3.0672999999999999</v>
      </c>
      <c r="G36" s="66">
        <f t="shared" si="1"/>
        <v>36</v>
      </c>
      <c r="H36" s="65">
        <f>VLOOKUP($A36,'Return Data'!$B$7:$R$2843,7,0)</f>
        <v>2.8176999999999999</v>
      </c>
      <c r="I36" s="66">
        <f t="shared" si="2"/>
        <v>37</v>
      </c>
      <c r="J36" s="65">
        <f>VLOOKUP($A36,'Return Data'!$B$7:$R$2843,8,0)</f>
        <v>2.9367999999999999</v>
      </c>
      <c r="K36" s="66">
        <f t="shared" si="3"/>
        <v>37</v>
      </c>
      <c r="L36" s="65">
        <f>VLOOKUP($A36,'Return Data'!$B$7:$R$2843,9,0)</f>
        <v>3.0177</v>
      </c>
      <c r="M36" s="66">
        <f t="shared" si="4"/>
        <v>35</v>
      </c>
      <c r="N36" s="65">
        <f>VLOOKUP($A36,'Return Data'!$B$7:$R$2843,10,0)</f>
        <v>3.0045000000000002</v>
      </c>
      <c r="O36" s="66">
        <f t="shared" si="5"/>
        <v>36</v>
      </c>
      <c r="P36" s="65">
        <f>VLOOKUP($A36,'Return Data'!$B$7:$R$2843,11,0)</f>
        <v>2.9788999999999999</v>
      </c>
      <c r="Q36" s="66">
        <f t="shared" si="6"/>
        <v>40</v>
      </c>
      <c r="R36" s="65">
        <f>VLOOKUP($A36,'Return Data'!$B$7:$R$2843,12,0)</f>
        <v>2.9786000000000001</v>
      </c>
      <c r="S36" s="66">
        <f t="shared" si="7"/>
        <v>40</v>
      </c>
      <c r="T36" s="65">
        <f>VLOOKUP($A36,'Return Data'!$B$7:$R$2843,13,0)</f>
        <v>2.9767999999999999</v>
      </c>
      <c r="U36" s="66">
        <f t="shared" si="12"/>
        <v>37</v>
      </c>
      <c r="V36" s="65"/>
      <c r="W36" s="66"/>
      <c r="X36" s="65"/>
      <c r="Y36" s="66"/>
      <c r="Z36" s="65">
        <f>VLOOKUP($A36,'Return Data'!$B$7:$R$2843,16,0)</f>
        <v>4.2904999999999998</v>
      </c>
      <c r="AA36" s="67">
        <f t="shared" si="11"/>
        <v>37</v>
      </c>
    </row>
    <row r="37" spans="1:27" x14ac:dyDescent="0.3">
      <c r="A37" s="63" t="s">
        <v>2025</v>
      </c>
      <c r="B37" s="64">
        <f>VLOOKUP($A37,'Return Data'!$B$7:$R$2843,3,0)</f>
        <v>44367</v>
      </c>
      <c r="C37" s="65">
        <f>VLOOKUP($A37,'Return Data'!$B$7:$R$2843,4,0)</f>
        <v>2264.4578999999999</v>
      </c>
      <c r="D37" s="65">
        <f>VLOOKUP($A37,'Return Data'!$B$7:$R$2843,5,0)</f>
        <v>2.9712000000000001</v>
      </c>
      <c r="E37" s="66">
        <f t="shared" si="0"/>
        <v>42</v>
      </c>
      <c r="F37" s="65">
        <f>VLOOKUP($A37,'Return Data'!$B$7:$R$2843,6,0)</f>
        <v>3.1347999999999998</v>
      </c>
      <c r="G37" s="66">
        <f t="shared" si="1"/>
        <v>34</v>
      </c>
      <c r="H37" s="65">
        <f>VLOOKUP($A37,'Return Data'!$B$7:$R$2843,7,0)</f>
        <v>3.0129000000000001</v>
      </c>
      <c r="I37" s="66">
        <f t="shared" si="2"/>
        <v>16</v>
      </c>
      <c r="J37" s="65">
        <f>VLOOKUP($A37,'Return Data'!$B$7:$R$2843,8,0)</f>
        <v>3.1520000000000001</v>
      </c>
      <c r="K37" s="66">
        <f t="shared" si="3"/>
        <v>19</v>
      </c>
      <c r="L37" s="65">
        <f>VLOOKUP($A37,'Return Data'!$B$7:$R$2843,9,0)</f>
        <v>3.1581999999999999</v>
      </c>
      <c r="M37" s="66">
        <f t="shared" si="4"/>
        <v>31</v>
      </c>
      <c r="N37" s="65">
        <f>VLOOKUP($A37,'Return Data'!$B$7:$R$2843,10,0)</f>
        <v>3.2324000000000002</v>
      </c>
      <c r="O37" s="66">
        <f t="shared" si="5"/>
        <v>28</v>
      </c>
      <c r="P37" s="65">
        <f>VLOOKUP($A37,'Return Data'!$B$7:$R$2843,11,0)</f>
        <v>3.145</v>
      </c>
      <c r="Q37" s="66">
        <f t="shared" si="6"/>
        <v>35</v>
      </c>
      <c r="R37" s="65">
        <f>VLOOKUP($A37,'Return Data'!$B$7:$R$2843,12,0)</f>
        <v>3.0798000000000001</v>
      </c>
      <c r="S37" s="66">
        <f t="shared" si="7"/>
        <v>37</v>
      </c>
      <c r="T37" s="65">
        <f>VLOOKUP($A37,'Return Data'!$B$7:$R$2843,13,0)</f>
        <v>3.0918999999999999</v>
      </c>
      <c r="U37" s="66">
        <f t="shared" si="12"/>
        <v>33</v>
      </c>
      <c r="V37" s="65">
        <f>VLOOKUP($A37,'Return Data'!$B$7:$R$2843,17,0)</f>
        <v>4.0290999999999997</v>
      </c>
      <c r="W37" s="66">
        <f t="shared" ref="W37:W49" si="15">RANK(V37,V$8:V$50,0)</f>
        <v>33</v>
      </c>
      <c r="X37" s="65">
        <f>VLOOKUP($A37,'Return Data'!$B$7:$R$2843,14,0)</f>
        <v>5.1947999999999999</v>
      </c>
      <c r="Y37" s="66">
        <f>RANK(X37,X$8:X$50,0)</f>
        <v>29</v>
      </c>
      <c r="Z37" s="65">
        <f>VLOOKUP($A37,'Return Data'!$B$7:$R$2843,16,0)</f>
        <v>7.1993999999999998</v>
      </c>
      <c r="AA37" s="67">
        <f t="shared" si="11"/>
        <v>17</v>
      </c>
    </row>
    <row r="38" spans="1:27" x14ac:dyDescent="0.3">
      <c r="A38" s="63" t="s">
        <v>148</v>
      </c>
      <c r="B38" s="64">
        <f>VLOOKUP($A38,'Return Data'!$B$7:$R$2843,3,0)</f>
        <v>44367</v>
      </c>
      <c r="C38" s="65">
        <f>VLOOKUP($A38,'Return Data'!$B$7:$R$2843,4,0)</f>
        <v>5068.3513999999996</v>
      </c>
      <c r="D38" s="65">
        <f>VLOOKUP($A38,'Return Data'!$B$7:$R$2843,5,0)</f>
        <v>3.2315999999999998</v>
      </c>
      <c r="E38" s="66">
        <f t="shared" si="0"/>
        <v>35</v>
      </c>
      <c r="F38" s="65">
        <f>VLOOKUP($A38,'Return Data'!$B$7:$R$2843,6,0)</f>
        <v>3.4670999999999998</v>
      </c>
      <c r="G38" s="66">
        <f t="shared" si="1"/>
        <v>18</v>
      </c>
      <c r="H38" s="65">
        <f>VLOOKUP($A38,'Return Data'!$B$7:$R$2843,7,0)</f>
        <v>2.8691</v>
      </c>
      <c r="I38" s="66">
        <f t="shared" si="2"/>
        <v>32</v>
      </c>
      <c r="J38" s="65">
        <f>VLOOKUP($A38,'Return Data'!$B$7:$R$2843,8,0)</f>
        <v>3.0975000000000001</v>
      </c>
      <c r="K38" s="66">
        <f t="shared" si="3"/>
        <v>30</v>
      </c>
      <c r="L38" s="65">
        <f>VLOOKUP($A38,'Return Data'!$B$7:$R$2843,9,0)</f>
        <v>3.2330999999999999</v>
      </c>
      <c r="M38" s="66">
        <f t="shared" si="4"/>
        <v>21</v>
      </c>
      <c r="N38" s="65">
        <f>VLOOKUP($A38,'Return Data'!$B$7:$R$2843,10,0)</f>
        <v>3.3077999999999999</v>
      </c>
      <c r="O38" s="66">
        <f t="shared" si="5"/>
        <v>15</v>
      </c>
      <c r="P38" s="65">
        <f>VLOOKUP($A38,'Return Data'!$B$7:$R$2843,11,0)</f>
        <v>3.2519999999999998</v>
      </c>
      <c r="Q38" s="66">
        <f t="shared" si="6"/>
        <v>18</v>
      </c>
      <c r="R38" s="65">
        <f>VLOOKUP($A38,'Return Data'!$B$7:$R$2843,12,0)</f>
        <v>3.2446000000000002</v>
      </c>
      <c r="S38" s="66">
        <f t="shared" si="7"/>
        <v>14</v>
      </c>
      <c r="T38" s="65">
        <f>VLOOKUP($A38,'Return Data'!$B$7:$R$2843,13,0)</f>
        <v>3.2947000000000002</v>
      </c>
      <c r="U38" s="66">
        <f t="shared" si="12"/>
        <v>14</v>
      </c>
      <c r="V38" s="65">
        <f>VLOOKUP($A38,'Return Data'!$B$7:$R$2843,17,0)</f>
        <v>4.5456000000000003</v>
      </c>
      <c r="W38" s="66">
        <f t="shared" si="15"/>
        <v>9</v>
      </c>
      <c r="X38" s="65">
        <f>VLOOKUP($A38,'Return Data'!$B$7:$R$2843,14,0)</f>
        <v>5.5758999999999999</v>
      </c>
      <c r="Y38" s="66">
        <f>RANK(X38,X$8:X$50,0)</f>
        <v>8</v>
      </c>
      <c r="Z38" s="65">
        <f>VLOOKUP($A38,'Return Data'!$B$7:$R$2843,16,0)</f>
        <v>7.2644000000000002</v>
      </c>
      <c r="AA38" s="67">
        <f t="shared" si="11"/>
        <v>5</v>
      </c>
    </row>
    <row r="39" spans="1:27" x14ac:dyDescent="0.3">
      <c r="A39" s="63" t="s">
        <v>149</v>
      </c>
      <c r="B39" s="64">
        <f>VLOOKUP($A39,'Return Data'!$B$7:$R$2843,3,0)</f>
        <v>44367</v>
      </c>
      <c r="C39" s="65">
        <f>VLOOKUP($A39,'Return Data'!$B$7:$R$2843,4,0)</f>
        <v>1161.0111999999999</v>
      </c>
      <c r="D39" s="65">
        <f>VLOOKUP($A39,'Return Data'!$B$7:$R$2843,5,0)</f>
        <v>3.2732999999999999</v>
      </c>
      <c r="E39" s="66">
        <f t="shared" si="0"/>
        <v>32</v>
      </c>
      <c r="F39" s="65">
        <f>VLOOKUP($A39,'Return Data'!$B$7:$R$2843,6,0)</f>
        <v>3.2368999999999999</v>
      </c>
      <c r="G39" s="66">
        <f t="shared" si="1"/>
        <v>32</v>
      </c>
      <c r="H39" s="65">
        <f>VLOOKUP($A39,'Return Data'!$B$7:$R$2843,7,0)</f>
        <v>2.8647</v>
      </c>
      <c r="I39" s="66">
        <f t="shared" si="2"/>
        <v>34</v>
      </c>
      <c r="J39" s="65">
        <f>VLOOKUP($A39,'Return Data'!$B$7:$R$2843,8,0)</f>
        <v>3.0627</v>
      </c>
      <c r="K39" s="66">
        <f t="shared" si="3"/>
        <v>32</v>
      </c>
      <c r="L39" s="65">
        <f>VLOOKUP($A39,'Return Data'!$B$7:$R$2843,9,0)</f>
        <v>3.1396999999999999</v>
      </c>
      <c r="M39" s="66">
        <f t="shared" si="4"/>
        <v>32</v>
      </c>
      <c r="N39" s="65">
        <f>VLOOKUP($A39,'Return Data'!$B$7:$R$2843,10,0)</f>
        <v>3.1522999999999999</v>
      </c>
      <c r="O39" s="66">
        <f t="shared" si="5"/>
        <v>32</v>
      </c>
      <c r="P39" s="65">
        <f>VLOOKUP($A39,'Return Data'!$B$7:$R$2843,11,0)</f>
        <v>3.0895000000000001</v>
      </c>
      <c r="Q39" s="66">
        <f t="shared" si="6"/>
        <v>36</v>
      </c>
      <c r="R39" s="65">
        <f>VLOOKUP($A39,'Return Data'!$B$7:$R$2843,12,0)</f>
        <v>3.0947</v>
      </c>
      <c r="S39" s="66">
        <f t="shared" si="7"/>
        <v>35</v>
      </c>
      <c r="T39" s="65">
        <f>VLOOKUP($A39,'Return Data'!$B$7:$R$2843,13,0)</f>
        <v>3.0950000000000002</v>
      </c>
      <c r="U39" s="66">
        <f t="shared" si="12"/>
        <v>32</v>
      </c>
      <c r="V39" s="65">
        <f>VLOOKUP($A39,'Return Data'!$B$7:$R$2843,17,0)</f>
        <v>4.0651000000000002</v>
      </c>
      <c r="W39" s="66">
        <f t="shared" si="15"/>
        <v>32</v>
      </c>
      <c r="X39" s="65"/>
      <c r="Y39" s="66"/>
      <c r="Z39" s="65">
        <f>VLOOKUP($A39,'Return Data'!$B$7:$R$2843,16,0)</f>
        <v>4.9137000000000004</v>
      </c>
      <c r="AA39" s="67">
        <f t="shared" si="11"/>
        <v>35</v>
      </c>
    </row>
    <row r="40" spans="1:27" x14ac:dyDescent="0.3">
      <c r="A40" s="63" t="s">
        <v>150</v>
      </c>
      <c r="B40" s="64">
        <f>VLOOKUP($A40,'Return Data'!$B$7:$R$2843,3,0)</f>
        <v>44367</v>
      </c>
      <c r="C40" s="65">
        <f>VLOOKUP($A40,'Return Data'!$B$7:$R$2843,4,0)</f>
        <v>270.03059999999999</v>
      </c>
      <c r="D40" s="65">
        <f>VLOOKUP($A40,'Return Data'!$B$7:$R$2843,5,0)</f>
        <v>3.4607000000000001</v>
      </c>
      <c r="E40" s="66">
        <f t="shared" si="0"/>
        <v>14</v>
      </c>
      <c r="F40" s="65">
        <f>VLOOKUP($A40,'Return Data'!$B$7:$R$2843,6,0)</f>
        <v>3.6597</v>
      </c>
      <c r="G40" s="66">
        <f t="shared" si="1"/>
        <v>4</v>
      </c>
      <c r="H40" s="65">
        <f>VLOOKUP($A40,'Return Data'!$B$7:$R$2843,7,0)</f>
        <v>3.0836999999999999</v>
      </c>
      <c r="I40" s="66">
        <f t="shared" si="2"/>
        <v>9</v>
      </c>
      <c r="J40" s="65">
        <f>VLOOKUP($A40,'Return Data'!$B$7:$R$2843,8,0)</f>
        <v>3.2433000000000001</v>
      </c>
      <c r="K40" s="66">
        <f t="shared" si="3"/>
        <v>7</v>
      </c>
      <c r="L40" s="65">
        <f>VLOOKUP($A40,'Return Data'!$B$7:$R$2843,9,0)</f>
        <v>3.3197000000000001</v>
      </c>
      <c r="M40" s="66">
        <f t="shared" si="4"/>
        <v>8</v>
      </c>
      <c r="N40" s="65">
        <f>VLOOKUP($A40,'Return Data'!$B$7:$R$2843,10,0)</f>
        <v>3.3681999999999999</v>
      </c>
      <c r="O40" s="66">
        <f t="shared" si="5"/>
        <v>8</v>
      </c>
      <c r="P40" s="65">
        <f>VLOOKUP($A40,'Return Data'!$B$7:$R$2843,11,0)</f>
        <v>3.2987000000000002</v>
      </c>
      <c r="Q40" s="66">
        <f t="shared" si="6"/>
        <v>11</v>
      </c>
      <c r="R40" s="65">
        <f>VLOOKUP($A40,'Return Data'!$B$7:$R$2843,12,0)</f>
        <v>3.2854999999999999</v>
      </c>
      <c r="S40" s="66">
        <f t="shared" si="7"/>
        <v>10</v>
      </c>
      <c r="T40" s="65">
        <f>VLOOKUP($A40,'Return Data'!$B$7:$R$2843,13,0)</f>
        <v>3.3342999999999998</v>
      </c>
      <c r="U40" s="66">
        <f t="shared" si="12"/>
        <v>7</v>
      </c>
      <c r="V40" s="65">
        <f>VLOOKUP($A40,'Return Data'!$B$7:$R$2843,17,0)</f>
        <v>4.5568999999999997</v>
      </c>
      <c r="W40" s="66">
        <f t="shared" si="15"/>
        <v>8</v>
      </c>
      <c r="X40" s="65">
        <f>VLOOKUP($A40,'Return Data'!$B$7:$R$2843,14,0)</f>
        <v>5.5865</v>
      </c>
      <c r="Y40" s="66">
        <f t="shared" ref="Y40:Y49" si="16">RANK(X40,X$8:X$50,0)</f>
        <v>6</v>
      </c>
      <c r="Z40" s="65">
        <f>VLOOKUP($A40,'Return Data'!$B$7:$R$2843,16,0)</f>
        <v>7.2462999999999997</v>
      </c>
      <c r="AA40" s="67">
        <f t="shared" si="11"/>
        <v>8</v>
      </c>
    </row>
    <row r="41" spans="1:27" x14ac:dyDescent="0.3">
      <c r="A41" s="63" t="s">
        <v>151</v>
      </c>
      <c r="B41" s="64">
        <f>VLOOKUP($A41,'Return Data'!$B$7:$R$2843,3,0)</f>
        <v>44367</v>
      </c>
      <c r="C41" s="65">
        <f>VLOOKUP($A41,'Return Data'!$B$7:$R$2843,4,0)</f>
        <v>2928.2926400000001</v>
      </c>
      <c r="D41" s="65">
        <f>VLOOKUP($A41,'Return Data'!$B$7:$R$2843,5,0)</f>
        <v>3.2410999999999999</v>
      </c>
      <c r="E41" s="66">
        <f t="shared" si="0"/>
        <v>34</v>
      </c>
      <c r="F41" s="65">
        <f>VLOOKUP($A41,'Return Data'!$B$7:$R$2843,6,0)</f>
        <v>3.2330000000000001</v>
      </c>
      <c r="G41" s="66">
        <f t="shared" si="1"/>
        <v>33</v>
      </c>
      <c r="H41" s="65">
        <f>VLOOKUP($A41,'Return Data'!$B$7:$R$2843,7,0)</f>
        <v>3.0383</v>
      </c>
      <c r="I41" s="66">
        <f t="shared" si="2"/>
        <v>13</v>
      </c>
      <c r="J41" s="65">
        <f>VLOOKUP($A41,'Return Data'!$B$7:$R$2843,8,0)</f>
        <v>3.1539000000000001</v>
      </c>
      <c r="K41" s="66">
        <f t="shared" si="3"/>
        <v>18</v>
      </c>
      <c r="L41" s="65">
        <f>VLOOKUP($A41,'Return Data'!$B$7:$R$2843,9,0)</f>
        <v>3.2096</v>
      </c>
      <c r="M41" s="66">
        <f t="shared" si="4"/>
        <v>26</v>
      </c>
      <c r="N41" s="65">
        <f>VLOOKUP($A41,'Return Data'!$B$7:$R$2843,10,0)</f>
        <v>3.2227000000000001</v>
      </c>
      <c r="O41" s="66">
        <f t="shared" si="5"/>
        <v>30</v>
      </c>
      <c r="P41" s="65">
        <f>VLOOKUP($A41,'Return Data'!$B$7:$R$2843,11,0)</f>
        <v>3.1781999999999999</v>
      </c>
      <c r="Q41" s="66">
        <f t="shared" si="6"/>
        <v>30</v>
      </c>
      <c r="R41" s="65">
        <f>VLOOKUP($A41,'Return Data'!$B$7:$R$2843,12,0)</f>
        <v>3.1621999999999999</v>
      </c>
      <c r="S41" s="66">
        <f t="shared" si="7"/>
        <v>33</v>
      </c>
      <c r="T41" s="65">
        <f>VLOOKUP($A41,'Return Data'!$B$7:$R$2843,13,0)</f>
        <v>3.1844000000000001</v>
      </c>
      <c r="U41" s="66">
        <f t="shared" si="12"/>
        <v>30</v>
      </c>
      <c r="V41" s="65">
        <f>VLOOKUP($A41,'Return Data'!$B$7:$R$2843,17,0)</f>
        <v>4.1429999999999998</v>
      </c>
      <c r="W41" s="66">
        <f t="shared" si="15"/>
        <v>30</v>
      </c>
      <c r="X41" s="65">
        <f>VLOOKUP($A41,'Return Data'!$B$7:$R$2843,14,0)</f>
        <v>2.0838999999999999</v>
      </c>
      <c r="Y41" s="66">
        <f t="shared" si="16"/>
        <v>34</v>
      </c>
      <c r="Z41" s="65">
        <f>VLOOKUP($A41,'Return Data'!$B$7:$R$2843,16,0)</f>
        <v>6.0026000000000002</v>
      </c>
      <c r="AA41" s="67">
        <f t="shared" si="11"/>
        <v>34</v>
      </c>
    </row>
    <row r="42" spans="1:27" x14ac:dyDescent="0.3">
      <c r="A42" s="63" t="s">
        <v>152</v>
      </c>
      <c r="B42" s="64">
        <f>VLOOKUP($A42,'Return Data'!$B$7:$R$2843,3,0)</f>
        <v>44367</v>
      </c>
      <c r="C42" s="65">
        <f>VLOOKUP($A42,'Return Data'!$B$7:$R$2843,4,0)</f>
        <v>33.244100000000003</v>
      </c>
      <c r="D42" s="65">
        <f>VLOOKUP($A42,'Return Data'!$B$7:$R$2843,5,0)</f>
        <v>3.7887</v>
      </c>
      <c r="E42" s="66">
        <f t="shared" si="0"/>
        <v>2</v>
      </c>
      <c r="F42" s="65">
        <f>VLOOKUP($A42,'Return Data'!$B$7:$R$2843,6,0)</f>
        <v>3.8805999999999998</v>
      </c>
      <c r="G42" s="66">
        <f t="shared" si="1"/>
        <v>2</v>
      </c>
      <c r="H42" s="65">
        <f>VLOOKUP($A42,'Return Data'!$B$7:$R$2843,7,0)</f>
        <v>3.5629</v>
      </c>
      <c r="I42" s="66">
        <f t="shared" si="2"/>
        <v>1</v>
      </c>
      <c r="J42" s="65">
        <f>VLOOKUP($A42,'Return Data'!$B$7:$R$2843,8,0)</f>
        <v>3.7147999999999999</v>
      </c>
      <c r="K42" s="66">
        <f t="shared" si="3"/>
        <v>1</v>
      </c>
      <c r="L42" s="65">
        <f>VLOOKUP($A42,'Return Data'!$B$7:$R$2843,9,0)</f>
        <v>4.1940999999999997</v>
      </c>
      <c r="M42" s="66">
        <f t="shared" si="4"/>
        <v>1</v>
      </c>
      <c r="N42" s="65">
        <f>VLOOKUP($A42,'Return Data'!$B$7:$R$2843,10,0)</f>
        <v>4.6117999999999997</v>
      </c>
      <c r="O42" s="66">
        <f t="shared" si="5"/>
        <v>1</v>
      </c>
      <c r="P42" s="65">
        <f>VLOOKUP($A42,'Return Data'!$B$7:$R$2843,11,0)</f>
        <v>4.5380000000000003</v>
      </c>
      <c r="Q42" s="66">
        <f t="shared" si="6"/>
        <v>1</v>
      </c>
      <c r="R42" s="65">
        <f>VLOOKUP($A42,'Return Data'!$B$7:$R$2843,12,0)</f>
        <v>4.6950000000000003</v>
      </c>
      <c r="S42" s="66">
        <f t="shared" si="7"/>
        <v>1</v>
      </c>
      <c r="T42" s="65">
        <f>VLOOKUP($A42,'Return Data'!$B$7:$R$2843,13,0)</f>
        <v>4.7515000000000001</v>
      </c>
      <c r="U42" s="66">
        <f t="shared" si="12"/>
        <v>1</v>
      </c>
      <c r="V42" s="65">
        <f>VLOOKUP($A42,'Return Data'!$B$7:$R$2843,17,0)</f>
        <v>5.5919999999999996</v>
      </c>
      <c r="W42" s="66">
        <f t="shared" si="15"/>
        <v>1</v>
      </c>
      <c r="X42" s="65">
        <f>VLOOKUP($A42,'Return Data'!$B$7:$R$2843,14,0)</f>
        <v>6.3310000000000004</v>
      </c>
      <c r="Y42" s="66">
        <f t="shared" si="16"/>
        <v>1</v>
      </c>
      <c r="Z42" s="65">
        <f>VLOOKUP($A42,'Return Data'!$B$7:$R$2843,16,0)</f>
        <v>7.7199</v>
      </c>
      <c r="AA42" s="67">
        <f t="shared" si="11"/>
        <v>1</v>
      </c>
    </row>
    <row r="43" spans="1:27" x14ac:dyDescent="0.3">
      <c r="A43" s="63" t="s">
        <v>153</v>
      </c>
      <c r="B43" s="64">
        <f>VLOOKUP($A43,'Return Data'!$B$7:$R$2843,3,0)</f>
        <v>44367</v>
      </c>
      <c r="C43" s="65">
        <f>VLOOKUP($A43,'Return Data'!$B$7:$R$2843,4,0)</f>
        <v>27.9758</v>
      </c>
      <c r="D43" s="65">
        <f>VLOOKUP($A43,'Return Data'!$B$7:$R$2843,5,0)</f>
        <v>3.262</v>
      </c>
      <c r="E43" s="66">
        <f t="shared" si="0"/>
        <v>33</v>
      </c>
      <c r="F43" s="65">
        <f>VLOOKUP($A43,'Return Data'!$B$7:$R$2843,6,0)</f>
        <v>3.0886</v>
      </c>
      <c r="G43" s="66">
        <f t="shared" si="1"/>
        <v>35</v>
      </c>
      <c r="H43" s="65">
        <f>VLOOKUP($A43,'Return Data'!$B$7:$R$2843,7,0)</f>
        <v>2.7972999999999999</v>
      </c>
      <c r="I43" s="66">
        <f t="shared" si="2"/>
        <v>39</v>
      </c>
      <c r="J43" s="65">
        <f>VLOOKUP($A43,'Return Data'!$B$7:$R$2843,8,0)</f>
        <v>3.0135999999999998</v>
      </c>
      <c r="K43" s="66">
        <f t="shared" si="3"/>
        <v>34</v>
      </c>
      <c r="L43" s="65">
        <f>VLOOKUP($A43,'Return Data'!$B$7:$R$2843,9,0)</f>
        <v>3.1057999999999999</v>
      </c>
      <c r="M43" s="66">
        <f t="shared" si="4"/>
        <v>33</v>
      </c>
      <c r="N43" s="65">
        <f>VLOOKUP($A43,'Return Data'!$B$7:$R$2843,10,0)</f>
        <v>3.1202000000000001</v>
      </c>
      <c r="O43" s="66">
        <f t="shared" si="5"/>
        <v>33</v>
      </c>
      <c r="P43" s="65">
        <f>VLOOKUP($A43,'Return Data'!$B$7:$R$2843,11,0)</f>
        <v>3.0796000000000001</v>
      </c>
      <c r="Q43" s="66">
        <f t="shared" si="6"/>
        <v>37</v>
      </c>
      <c r="R43" s="65">
        <f>VLOOKUP($A43,'Return Data'!$B$7:$R$2843,12,0)</f>
        <v>3.0901999999999998</v>
      </c>
      <c r="S43" s="66">
        <f t="shared" si="7"/>
        <v>36</v>
      </c>
      <c r="T43" s="65">
        <f>VLOOKUP($A43,'Return Data'!$B$7:$R$2843,13,0)</f>
        <v>3.0897999999999999</v>
      </c>
      <c r="U43" s="66">
        <f t="shared" si="12"/>
        <v>34</v>
      </c>
      <c r="V43" s="65">
        <f>VLOOKUP($A43,'Return Data'!$B$7:$R$2843,17,0)</f>
        <v>4.0083000000000002</v>
      </c>
      <c r="W43" s="66">
        <f t="shared" si="15"/>
        <v>34</v>
      </c>
      <c r="X43" s="65">
        <f>VLOOKUP($A43,'Return Data'!$B$7:$R$2843,14,0)</f>
        <v>4.9260000000000002</v>
      </c>
      <c r="Y43" s="66">
        <f t="shared" si="16"/>
        <v>31</v>
      </c>
      <c r="Z43" s="65">
        <f>VLOOKUP($A43,'Return Data'!$B$7:$R$2843,16,0)</f>
        <v>6.9958999999999998</v>
      </c>
      <c r="AA43" s="67">
        <f t="shared" si="11"/>
        <v>30</v>
      </c>
    </row>
    <row r="44" spans="1:27" x14ac:dyDescent="0.3">
      <c r="A44" s="63" t="s">
        <v>156</v>
      </c>
      <c r="B44" s="64">
        <f>VLOOKUP($A44,'Return Data'!$B$7:$R$2843,3,0)</f>
        <v>44367</v>
      </c>
      <c r="C44" s="65">
        <f>VLOOKUP($A44,'Return Data'!$B$7:$R$2843,4,0)</f>
        <v>3244.3548999999998</v>
      </c>
      <c r="D44" s="65">
        <f>VLOOKUP($A44,'Return Data'!$B$7:$R$2843,5,0)</f>
        <v>3.4394999999999998</v>
      </c>
      <c r="E44" s="66">
        <f t="shared" si="0"/>
        <v>18</v>
      </c>
      <c r="F44" s="65">
        <f>VLOOKUP($A44,'Return Data'!$B$7:$R$2843,6,0)</f>
        <v>3.4521999999999999</v>
      </c>
      <c r="G44" s="66">
        <f t="shared" si="1"/>
        <v>21</v>
      </c>
      <c r="H44" s="65">
        <f>VLOOKUP($A44,'Return Data'!$B$7:$R$2843,7,0)</f>
        <v>2.9695</v>
      </c>
      <c r="I44" s="66">
        <f t="shared" si="2"/>
        <v>22</v>
      </c>
      <c r="J44" s="65">
        <f>VLOOKUP($A44,'Return Data'!$B$7:$R$2843,8,0)</f>
        <v>3.1417999999999999</v>
      </c>
      <c r="K44" s="66">
        <f t="shared" si="3"/>
        <v>25</v>
      </c>
      <c r="L44" s="65">
        <f>VLOOKUP($A44,'Return Data'!$B$7:$R$2843,9,0)</f>
        <v>3.2231999999999998</v>
      </c>
      <c r="M44" s="66">
        <f t="shared" si="4"/>
        <v>24</v>
      </c>
      <c r="N44" s="65">
        <f>VLOOKUP($A44,'Return Data'!$B$7:$R$2843,10,0)</f>
        <v>3.2833999999999999</v>
      </c>
      <c r="O44" s="66">
        <f t="shared" si="5"/>
        <v>20</v>
      </c>
      <c r="P44" s="65">
        <f>VLOOKUP($A44,'Return Data'!$B$7:$R$2843,11,0)</f>
        <v>3.2149999999999999</v>
      </c>
      <c r="Q44" s="66">
        <f t="shared" si="6"/>
        <v>25</v>
      </c>
      <c r="R44" s="65">
        <f>VLOOKUP($A44,'Return Data'!$B$7:$R$2843,12,0)</f>
        <v>3.2256</v>
      </c>
      <c r="S44" s="66">
        <f t="shared" si="7"/>
        <v>22</v>
      </c>
      <c r="T44" s="65">
        <f>VLOOKUP($A44,'Return Data'!$B$7:$R$2843,13,0)</f>
        <v>3.2599</v>
      </c>
      <c r="U44" s="66">
        <f t="shared" si="12"/>
        <v>20</v>
      </c>
      <c r="V44" s="65">
        <f>VLOOKUP($A44,'Return Data'!$B$7:$R$2843,17,0)</f>
        <v>4.4397000000000002</v>
      </c>
      <c r="W44" s="66">
        <f t="shared" si="15"/>
        <v>20</v>
      </c>
      <c r="X44" s="65">
        <f>VLOOKUP($A44,'Return Data'!$B$7:$R$2843,14,0)</f>
        <v>5.4461000000000004</v>
      </c>
      <c r="Y44" s="66">
        <f t="shared" si="16"/>
        <v>21</v>
      </c>
      <c r="Z44" s="65">
        <f>VLOOKUP($A44,'Return Data'!$B$7:$R$2843,16,0)</f>
        <v>7.1611000000000002</v>
      </c>
      <c r="AA44" s="67">
        <f t="shared" si="11"/>
        <v>25</v>
      </c>
    </row>
    <row r="45" spans="1:27" x14ac:dyDescent="0.3">
      <c r="A45" s="63" t="s">
        <v>157</v>
      </c>
      <c r="B45" s="64">
        <f>VLOOKUP($A45,'Return Data'!$B$7:$R$2843,3,0)</f>
        <v>44367</v>
      </c>
      <c r="C45" s="65">
        <f>VLOOKUP($A45,'Return Data'!$B$7:$R$2843,4,0)</f>
        <v>43.709499999999998</v>
      </c>
      <c r="D45" s="65">
        <f>VLOOKUP($A45,'Return Data'!$B$7:$R$2843,5,0)</f>
        <v>3.4241000000000001</v>
      </c>
      <c r="E45" s="66">
        <f t="shared" si="0"/>
        <v>22</v>
      </c>
      <c r="F45" s="65">
        <f>VLOOKUP($A45,'Return Data'!$B$7:$R$2843,6,0)</f>
        <v>3.5640000000000001</v>
      </c>
      <c r="G45" s="66">
        <f t="shared" si="1"/>
        <v>12</v>
      </c>
      <c r="H45" s="65">
        <f>VLOOKUP($A45,'Return Data'!$B$7:$R$2843,7,0)</f>
        <v>3.0556999999999999</v>
      </c>
      <c r="I45" s="66">
        <f t="shared" si="2"/>
        <v>10</v>
      </c>
      <c r="J45" s="65">
        <f>VLOOKUP($A45,'Return Data'!$B$7:$R$2843,8,0)</f>
        <v>3.2069999999999999</v>
      </c>
      <c r="K45" s="66">
        <f t="shared" si="3"/>
        <v>11</v>
      </c>
      <c r="L45" s="65">
        <f>VLOOKUP($A45,'Return Data'!$B$7:$R$2843,9,0)</f>
        <v>3.2576000000000001</v>
      </c>
      <c r="M45" s="66">
        <f t="shared" si="4"/>
        <v>14</v>
      </c>
      <c r="N45" s="65">
        <f>VLOOKUP($A45,'Return Data'!$B$7:$R$2843,10,0)</f>
        <v>3.3260999999999998</v>
      </c>
      <c r="O45" s="66">
        <f t="shared" si="5"/>
        <v>12</v>
      </c>
      <c r="P45" s="65">
        <f>VLOOKUP($A45,'Return Data'!$B$7:$R$2843,11,0)</f>
        <v>3.2896000000000001</v>
      </c>
      <c r="Q45" s="66">
        <f t="shared" si="6"/>
        <v>13</v>
      </c>
      <c r="R45" s="65">
        <f>VLOOKUP($A45,'Return Data'!$B$7:$R$2843,12,0)</f>
        <v>3.2972000000000001</v>
      </c>
      <c r="S45" s="66">
        <f t="shared" si="7"/>
        <v>9</v>
      </c>
      <c r="T45" s="65">
        <f>VLOOKUP($A45,'Return Data'!$B$7:$R$2843,13,0)</f>
        <v>3.3241000000000001</v>
      </c>
      <c r="U45" s="66">
        <f t="shared" si="12"/>
        <v>10</v>
      </c>
      <c r="V45" s="65">
        <f>VLOOKUP($A45,'Return Data'!$B$7:$R$2843,17,0)</f>
        <v>4.4779</v>
      </c>
      <c r="W45" s="66">
        <f t="shared" si="15"/>
        <v>17</v>
      </c>
      <c r="X45" s="65">
        <f>VLOOKUP($A45,'Return Data'!$B$7:$R$2843,14,0)</f>
        <v>5.5110000000000001</v>
      </c>
      <c r="Y45" s="66">
        <f t="shared" si="16"/>
        <v>15</v>
      </c>
      <c r="Z45" s="65">
        <f>VLOOKUP($A45,'Return Data'!$B$7:$R$2843,16,0)</f>
        <v>7.2164000000000001</v>
      </c>
      <c r="AA45" s="67">
        <f t="shared" si="11"/>
        <v>15</v>
      </c>
    </row>
    <row r="46" spans="1:27" x14ac:dyDescent="0.3">
      <c r="A46" s="63" t="s">
        <v>158</v>
      </c>
      <c r="B46" s="64">
        <f>VLOOKUP($A46,'Return Data'!$B$7:$R$2843,3,0)</f>
        <v>44367</v>
      </c>
      <c r="C46" s="65">
        <f>VLOOKUP($A46,'Return Data'!$B$7:$R$2843,4,0)</f>
        <v>3270.8157999999999</v>
      </c>
      <c r="D46" s="65">
        <f>VLOOKUP($A46,'Return Data'!$B$7:$R$2843,5,0)</f>
        <v>3.6539000000000001</v>
      </c>
      <c r="E46" s="66">
        <f t="shared" si="0"/>
        <v>3</v>
      </c>
      <c r="F46" s="65">
        <f>VLOOKUP($A46,'Return Data'!$B$7:$R$2843,6,0)</f>
        <v>3.5467</v>
      </c>
      <c r="G46" s="66">
        <f t="shared" si="1"/>
        <v>14</v>
      </c>
      <c r="H46" s="65">
        <f>VLOOKUP($A46,'Return Data'!$B$7:$R$2843,7,0)</f>
        <v>2.9645999999999999</v>
      </c>
      <c r="I46" s="66">
        <f t="shared" si="2"/>
        <v>23</v>
      </c>
      <c r="J46" s="65">
        <f>VLOOKUP($A46,'Return Data'!$B$7:$R$2843,8,0)</f>
        <v>3.1518999999999999</v>
      </c>
      <c r="K46" s="66">
        <f t="shared" si="3"/>
        <v>20</v>
      </c>
      <c r="L46" s="65">
        <f>VLOOKUP($A46,'Return Data'!$B$7:$R$2843,9,0)</f>
        <v>3.2378999999999998</v>
      </c>
      <c r="M46" s="66">
        <f t="shared" si="4"/>
        <v>20</v>
      </c>
      <c r="N46" s="65">
        <f>VLOOKUP($A46,'Return Data'!$B$7:$R$2843,10,0)</f>
        <v>3.3075000000000001</v>
      </c>
      <c r="O46" s="66">
        <f t="shared" si="5"/>
        <v>16</v>
      </c>
      <c r="P46" s="65">
        <f>VLOOKUP($A46,'Return Data'!$B$7:$R$2843,11,0)</f>
        <v>3.2073</v>
      </c>
      <c r="Q46" s="66">
        <f t="shared" si="6"/>
        <v>28</v>
      </c>
      <c r="R46" s="65">
        <f>VLOOKUP($A46,'Return Data'!$B$7:$R$2843,12,0)</f>
        <v>3.234</v>
      </c>
      <c r="S46" s="66">
        <f t="shared" si="7"/>
        <v>18</v>
      </c>
      <c r="T46" s="65">
        <f>VLOOKUP($A46,'Return Data'!$B$7:$R$2843,13,0)</f>
        <v>3.2791000000000001</v>
      </c>
      <c r="U46" s="66">
        <f t="shared" si="12"/>
        <v>16</v>
      </c>
      <c r="V46" s="65">
        <f>VLOOKUP($A46,'Return Data'!$B$7:$R$2843,17,0)</f>
        <v>4.5434000000000001</v>
      </c>
      <c r="W46" s="66">
        <f t="shared" si="15"/>
        <v>10</v>
      </c>
      <c r="X46" s="65">
        <f>VLOOKUP($A46,'Return Data'!$B$7:$R$2843,14,0)</f>
        <v>5.5462999999999996</v>
      </c>
      <c r="Y46" s="66">
        <f t="shared" si="16"/>
        <v>10</v>
      </c>
      <c r="Z46" s="65">
        <f>VLOOKUP($A46,'Return Data'!$B$7:$R$2843,16,0)</f>
        <v>7.2643000000000004</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44367</v>
      </c>
      <c r="C48" s="65">
        <f>VLOOKUP($A48,'Return Data'!$B$7:$R$2843,4,0)</f>
        <v>1996.3970999999999</v>
      </c>
      <c r="D48" s="65">
        <f>VLOOKUP($A48,'Return Data'!$B$7:$R$2843,5,0)</f>
        <v>3.4411999999999998</v>
      </c>
      <c r="E48" s="66">
        <f t="shared" si="0"/>
        <v>17</v>
      </c>
      <c r="F48" s="65">
        <f>VLOOKUP($A48,'Return Data'!$B$7:$R$2843,6,0)</f>
        <v>3.4582999999999999</v>
      </c>
      <c r="G48" s="66">
        <f t="shared" si="1"/>
        <v>20</v>
      </c>
      <c r="H48" s="65">
        <f>VLOOKUP($A48,'Return Data'!$B$7:$R$2843,7,0)</f>
        <v>2.9868000000000001</v>
      </c>
      <c r="I48" s="66">
        <f t="shared" si="2"/>
        <v>19</v>
      </c>
      <c r="J48" s="65">
        <f>VLOOKUP($A48,'Return Data'!$B$7:$R$2843,8,0)</f>
        <v>3.1581000000000001</v>
      </c>
      <c r="K48" s="66">
        <f t="shared" si="3"/>
        <v>17</v>
      </c>
      <c r="L48" s="65">
        <f>VLOOKUP($A48,'Return Data'!$B$7:$R$2843,9,0)</f>
        <v>3.2639999999999998</v>
      </c>
      <c r="M48" s="66">
        <f t="shared" si="4"/>
        <v>13</v>
      </c>
      <c r="N48" s="65">
        <f>VLOOKUP($A48,'Return Data'!$B$7:$R$2843,10,0)</f>
        <v>3.3327</v>
      </c>
      <c r="O48" s="66">
        <f t="shared" si="5"/>
        <v>10</v>
      </c>
      <c r="P48" s="65">
        <f>VLOOKUP($A48,'Return Data'!$B$7:$R$2843,11,0)</f>
        <v>3.2799</v>
      </c>
      <c r="Q48" s="66">
        <f t="shared" si="6"/>
        <v>15</v>
      </c>
      <c r="R48" s="65">
        <f>VLOOKUP($A48,'Return Data'!$B$7:$R$2843,12,0)</f>
        <v>3.2719</v>
      </c>
      <c r="S48" s="66">
        <f t="shared" si="7"/>
        <v>11</v>
      </c>
      <c r="T48" s="65">
        <f>VLOOKUP($A48,'Return Data'!$B$7:$R$2843,13,0)</f>
        <v>3.3018999999999998</v>
      </c>
      <c r="U48" s="66">
        <f t="shared" si="12"/>
        <v>13</v>
      </c>
      <c r="V48" s="65">
        <f>VLOOKUP($A48,'Return Data'!$B$7:$R$2843,17,0)</f>
        <v>4.5220000000000002</v>
      </c>
      <c r="W48" s="66">
        <f t="shared" si="15"/>
        <v>13</v>
      </c>
      <c r="X48" s="65">
        <f>VLOOKUP($A48,'Return Data'!$B$7:$R$2843,14,0)</f>
        <v>4.2415000000000003</v>
      </c>
      <c r="Y48" s="66">
        <f t="shared" si="16"/>
        <v>33</v>
      </c>
      <c r="Z48" s="65">
        <f>VLOOKUP($A48,'Return Data'!$B$7:$R$2843,16,0)</f>
        <v>6.7180999999999997</v>
      </c>
      <c r="AA48" s="67">
        <f t="shared" si="11"/>
        <v>31</v>
      </c>
    </row>
    <row r="49" spans="1:27" x14ac:dyDescent="0.3">
      <c r="A49" s="63" t="s">
        <v>161</v>
      </c>
      <c r="B49" s="64">
        <f>VLOOKUP($A49,'Return Data'!$B$7:$R$2843,3,0)</f>
        <v>44367</v>
      </c>
      <c r="C49" s="65">
        <f>VLOOKUP($A49,'Return Data'!$B$7:$R$2843,4,0)</f>
        <v>3394.5708</v>
      </c>
      <c r="D49" s="65">
        <f>VLOOKUP($A49,'Return Data'!$B$7:$R$2843,5,0)</f>
        <v>3.4636999999999998</v>
      </c>
      <c r="E49" s="66">
        <f t="shared" si="0"/>
        <v>13</v>
      </c>
      <c r="F49" s="65">
        <f>VLOOKUP($A49,'Return Data'!$B$7:$R$2843,6,0)</f>
        <v>3.5737000000000001</v>
      </c>
      <c r="G49" s="66">
        <f t="shared" si="1"/>
        <v>11</v>
      </c>
      <c r="H49" s="65">
        <f>VLOOKUP($A49,'Return Data'!$B$7:$R$2843,7,0)</f>
        <v>2.9533999999999998</v>
      </c>
      <c r="I49" s="66">
        <f t="shared" si="2"/>
        <v>26</v>
      </c>
      <c r="J49" s="65">
        <f>VLOOKUP($A49,'Return Data'!$B$7:$R$2843,8,0)</f>
        <v>3.1463000000000001</v>
      </c>
      <c r="K49" s="66">
        <f t="shared" si="3"/>
        <v>22</v>
      </c>
      <c r="L49" s="65">
        <f>VLOOKUP($A49,'Return Data'!$B$7:$R$2843,9,0)</f>
        <v>3.2486999999999999</v>
      </c>
      <c r="M49" s="66">
        <f t="shared" si="4"/>
        <v>15</v>
      </c>
      <c r="N49" s="65">
        <f>VLOOKUP($A49,'Return Data'!$B$7:$R$2843,10,0)</f>
        <v>3.2921</v>
      </c>
      <c r="O49" s="66">
        <f t="shared" si="5"/>
        <v>18</v>
      </c>
      <c r="P49" s="65">
        <f>VLOOKUP($A49,'Return Data'!$B$7:$R$2843,11,0)</f>
        <v>3.2395999999999998</v>
      </c>
      <c r="Q49" s="66">
        <f t="shared" si="6"/>
        <v>19</v>
      </c>
      <c r="R49" s="65">
        <f>VLOOKUP($A49,'Return Data'!$B$7:$R$2843,12,0)</f>
        <v>3.2477999999999998</v>
      </c>
      <c r="S49" s="66">
        <f t="shared" si="7"/>
        <v>13</v>
      </c>
      <c r="T49" s="65">
        <f>VLOOKUP($A49,'Return Data'!$B$7:$R$2843,13,0)</f>
        <v>3.2877000000000001</v>
      </c>
      <c r="U49" s="66">
        <f t="shared" si="12"/>
        <v>15</v>
      </c>
      <c r="V49" s="65">
        <f>VLOOKUP($A49,'Return Data'!$B$7:$R$2843,17,0)</f>
        <v>4.4717000000000002</v>
      </c>
      <c r="W49" s="66">
        <f t="shared" si="15"/>
        <v>18</v>
      </c>
      <c r="X49" s="65">
        <f>VLOOKUP($A49,'Return Data'!$B$7:$R$2843,14,0)</f>
        <v>5.5061</v>
      </c>
      <c r="Y49" s="66">
        <f t="shared" si="16"/>
        <v>16</v>
      </c>
      <c r="Z49" s="65">
        <f>VLOOKUP($A49,'Return Data'!$B$7:$R$2843,16,0)</f>
        <v>7.1954000000000002</v>
      </c>
      <c r="AA49" s="67">
        <f t="shared" si="11"/>
        <v>20</v>
      </c>
    </row>
    <row r="50" spans="1:27" x14ac:dyDescent="0.3">
      <c r="A50" s="63" t="s">
        <v>162</v>
      </c>
      <c r="B50" s="64">
        <f>VLOOKUP($A50,'Return Data'!$B$7:$R$2843,3,0)</f>
        <v>44367</v>
      </c>
      <c r="C50" s="65">
        <f>VLOOKUP($A50,'Return Data'!$B$7:$R$2843,4,0)</f>
        <v>1119.4665</v>
      </c>
      <c r="D50" s="65">
        <f>VLOOKUP($A50,'Return Data'!$B$7:$R$2843,5,0)</f>
        <v>2.9904000000000002</v>
      </c>
      <c r="E50" s="66">
        <f t="shared" si="0"/>
        <v>41</v>
      </c>
      <c r="F50" s="65">
        <f>VLOOKUP($A50,'Return Data'!$B$7:$R$2843,6,0)</f>
        <v>2.9939</v>
      </c>
      <c r="G50" s="66">
        <f t="shared" si="1"/>
        <v>38</v>
      </c>
      <c r="H50" s="65">
        <f>VLOOKUP($A50,'Return Data'!$B$7:$R$2843,7,0)</f>
        <v>2.9599000000000002</v>
      </c>
      <c r="I50" s="66">
        <f t="shared" si="2"/>
        <v>25</v>
      </c>
      <c r="J50" s="65">
        <f>VLOOKUP($A50,'Return Data'!$B$7:$R$2843,8,0)</f>
        <v>2.9491999999999998</v>
      </c>
      <c r="K50" s="66">
        <f t="shared" si="3"/>
        <v>36</v>
      </c>
      <c r="L50" s="65">
        <f>VLOOKUP($A50,'Return Data'!$B$7:$R$2843,9,0)</f>
        <v>2.9634999999999998</v>
      </c>
      <c r="M50" s="66">
        <f t="shared" si="4"/>
        <v>37</v>
      </c>
      <c r="N50" s="65">
        <f>VLOOKUP($A50,'Return Data'!$B$7:$R$2843,10,0)</f>
        <v>3.0377999999999998</v>
      </c>
      <c r="O50" s="66">
        <f t="shared" si="5"/>
        <v>35</v>
      </c>
      <c r="P50" s="65">
        <f>VLOOKUP($A50,'Return Data'!$B$7:$R$2843,11,0)</f>
        <v>3.0154999999999998</v>
      </c>
      <c r="Q50" s="66">
        <f t="shared" si="6"/>
        <v>39</v>
      </c>
      <c r="R50" s="65">
        <f>VLOOKUP($A50,'Return Data'!$B$7:$R$2843,12,0)</f>
        <v>3.0312999999999999</v>
      </c>
      <c r="S50" s="66">
        <f t="shared" si="7"/>
        <v>38</v>
      </c>
      <c r="T50" s="65">
        <f>VLOOKUP($A50,'Return Data'!$B$7:$R$2843,13,0)</f>
        <v>3.0350000000000001</v>
      </c>
      <c r="U50" s="66">
        <f t="shared" si="12"/>
        <v>35</v>
      </c>
      <c r="V50" s="65"/>
      <c r="W50" s="66"/>
      <c r="X50" s="65"/>
      <c r="Y50" s="66"/>
      <c r="Z50" s="65">
        <f>VLOOKUP($A50,'Return Data'!$B$7:$R$2843,16,0)</f>
        <v>4.7485999999999997</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3.3122418604651163</v>
      </c>
      <c r="E52" s="74"/>
      <c r="F52" s="75">
        <f>AVERAGE(F8:F50)</f>
        <v>3.3280093023255812</v>
      </c>
      <c r="G52" s="74"/>
      <c r="H52" s="75">
        <f>AVERAGE(H8:H50)</f>
        <v>2.921027906976744</v>
      </c>
      <c r="I52" s="74"/>
      <c r="J52" s="75">
        <f>AVERAGE(J8:J50)</f>
        <v>3.0410860465116283</v>
      </c>
      <c r="K52" s="74"/>
      <c r="L52" s="75">
        <f>AVERAGE(L8:L50)</f>
        <v>3.1114395348837207</v>
      </c>
      <c r="M52" s="74"/>
      <c r="N52" s="75">
        <f>AVERAGE(N8:N50)</f>
        <v>3.1722883720930226</v>
      </c>
      <c r="O52" s="74"/>
      <c r="P52" s="75">
        <f>AVERAGE(P8:P50)</f>
        <v>3.1637255813953487</v>
      </c>
      <c r="Q52" s="74"/>
      <c r="R52" s="75">
        <f>AVERAGE(R8:R50)</f>
        <v>3.1566744186046516</v>
      </c>
      <c r="S52" s="74"/>
      <c r="T52" s="75">
        <f>AVERAGE(T8:T50)</f>
        <v>3.1904641025641021</v>
      </c>
      <c r="U52" s="74"/>
      <c r="V52" s="75">
        <f>AVERAGE(V8:V50)</f>
        <v>4.3157361111111099</v>
      </c>
      <c r="W52" s="74"/>
      <c r="X52" s="75">
        <f>AVERAGE(X8:X50)</f>
        <v>5.1834514285714279</v>
      </c>
      <c r="Y52" s="74"/>
      <c r="Z52" s="75">
        <f>AVERAGE(Z8:Z50)</f>
        <v>6.3711837209302322</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4.1021000000000001</v>
      </c>
      <c r="E54" s="78"/>
      <c r="F54" s="79">
        <f>MAX(F8:F50)</f>
        <v>4.1024000000000003</v>
      </c>
      <c r="G54" s="78"/>
      <c r="H54" s="79">
        <f>MAX(H8:H50)</f>
        <v>3.5629</v>
      </c>
      <c r="I54" s="78"/>
      <c r="J54" s="79">
        <f>MAX(J8:J50)</f>
        <v>3.7147999999999999</v>
      </c>
      <c r="K54" s="78"/>
      <c r="L54" s="79">
        <f>MAX(L8:L50)</f>
        <v>4.1940999999999997</v>
      </c>
      <c r="M54" s="78"/>
      <c r="N54" s="79">
        <f>MAX(N8:N50)</f>
        <v>4.6117999999999997</v>
      </c>
      <c r="O54" s="78"/>
      <c r="P54" s="79">
        <f>MAX(P8:P50)</f>
        <v>4.5380000000000003</v>
      </c>
      <c r="Q54" s="78"/>
      <c r="R54" s="79">
        <f>MAX(R8:R50)</f>
        <v>4.6950000000000003</v>
      </c>
      <c r="S54" s="78"/>
      <c r="T54" s="79">
        <f>MAX(T8:T50)</f>
        <v>4.7515000000000001</v>
      </c>
      <c r="U54" s="78"/>
      <c r="V54" s="79">
        <f>MAX(V8:V50)</f>
        <v>5.5919999999999996</v>
      </c>
      <c r="W54" s="78"/>
      <c r="X54" s="79">
        <f>MAX(X8:X50)</f>
        <v>6.3310000000000004</v>
      </c>
      <c r="Y54" s="78"/>
      <c r="Z54" s="79">
        <f>MAX(Z8:Z50)</f>
        <v>7.7199</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44367</v>
      </c>
      <c r="C8" s="65">
        <f>VLOOKUP($A8,'Return Data'!$B$7:$R$2843,4,0)</f>
        <v>331.59120000000001</v>
      </c>
      <c r="D8" s="65">
        <f>VLOOKUP($A8,'Return Data'!$B$7:$R$2843,5,0)</f>
        <v>3.3466</v>
      </c>
      <c r="E8" s="66">
        <f t="shared" ref="E8:E45" si="0">RANK(D8,D$8:D$45,0)</f>
        <v>17</v>
      </c>
      <c r="F8" s="65">
        <f>VLOOKUP($A8,'Return Data'!$B$7:$R$2843,6,0)</f>
        <v>3.4830000000000001</v>
      </c>
      <c r="G8" s="66">
        <f t="shared" ref="G8:G45" si="1">RANK(F8,F$8:F$45,0)</f>
        <v>10</v>
      </c>
      <c r="H8" s="65">
        <f>VLOOKUP($A8,'Return Data'!$B$7:$R$2843,7,0)</f>
        <v>2.7848000000000002</v>
      </c>
      <c r="I8" s="66">
        <f t="shared" ref="I8:I45" si="2">RANK(H8,H$8:H$45,0)</f>
        <v>31</v>
      </c>
      <c r="J8" s="65">
        <f>VLOOKUP($A8,'Return Data'!$B$7:$R$2843,8,0)</f>
        <v>3.0360999999999998</v>
      </c>
      <c r="K8" s="66">
        <f t="shared" ref="K8:K45" si="3">RANK(J8,J$8:J$45,0)</f>
        <v>24</v>
      </c>
      <c r="L8" s="65">
        <f>VLOOKUP($A8,'Return Data'!$B$7:$R$2843,9,0)</f>
        <v>3.1579999999999999</v>
      </c>
      <c r="M8" s="66">
        <f t="shared" ref="M8:M45" si="4">RANK(L8,L$8:L$45,0)</f>
        <v>15</v>
      </c>
      <c r="N8" s="65">
        <f>VLOOKUP($A8,'Return Data'!$B$7:$R$2843,10,0)</f>
        <v>3.2021000000000002</v>
      </c>
      <c r="O8" s="66">
        <f t="shared" ref="O8:O45" si="5">RANK(N8,N$8:N$45,0)</f>
        <v>14</v>
      </c>
      <c r="P8" s="65">
        <f>VLOOKUP($A8,'Return Data'!$B$7:$R$2843,11,0)</f>
        <v>3.1373000000000002</v>
      </c>
      <c r="Q8" s="66">
        <f t="shared" ref="Q8:Q45" si="6">RANK(P8,P$8:P$45,0)</f>
        <v>17</v>
      </c>
      <c r="R8" s="65">
        <f>VLOOKUP($A8,'Return Data'!$B$7:$R$2843,12,0)</f>
        <v>3.1316000000000002</v>
      </c>
      <c r="S8" s="66">
        <f t="shared" ref="S8:S45" si="7">RANK(R8,R$8:R$45,0)</f>
        <v>19</v>
      </c>
      <c r="T8" s="65">
        <f>VLOOKUP($A8,'Return Data'!$B$7:$R$2843,13,0)</f>
        <v>3.2155</v>
      </c>
      <c r="U8" s="66">
        <f t="shared" ref="U8:U45" si="8">RANK(T8,T$8:T$45,0)</f>
        <v>7</v>
      </c>
      <c r="V8" s="65">
        <f>VLOOKUP($A8,'Return Data'!$B$7:$R$2843,17,0)</f>
        <v>4.4725999999999999</v>
      </c>
      <c r="W8" s="66">
        <f t="shared" ref="W8:W23" si="9">RANK(V8,V$8:V$45,0)</f>
        <v>4</v>
      </c>
      <c r="X8" s="65">
        <f>VLOOKUP($A8,'Return Data'!$B$7:$R$2843,14,0)</f>
        <v>5.4752999999999998</v>
      </c>
      <c r="Y8" s="66">
        <f t="shared" ref="Y8:Y23" si="10">RANK(X8,X$8:X$45,0)</f>
        <v>4</v>
      </c>
      <c r="Z8" s="65">
        <f>VLOOKUP($A8,'Return Data'!$B$7:$R$2843,16,0)</f>
        <v>7.2018000000000004</v>
      </c>
      <c r="AA8" s="67">
        <f t="shared" ref="AA8:AA45" si="11">RANK(Z8,Z$8:Z$45,0)</f>
        <v>16</v>
      </c>
    </row>
    <row r="9" spans="1:27" x14ac:dyDescent="0.3">
      <c r="A9" s="63" t="s">
        <v>228</v>
      </c>
      <c r="B9" s="64">
        <f>VLOOKUP($A9,'Return Data'!$B$7:$R$2843,3,0)</f>
        <v>44367</v>
      </c>
      <c r="C9" s="65">
        <f>VLOOKUP($A9,'Return Data'!$B$7:$R$2843,4,0)</f>
        <v>2288.5115000000001</v>
      </c>
      <c r="D9" s="65">
        <f>VLOOKUP($A9,'Return Data'!$B$7:$R$2843,5,0)</f>
        <v>3.3576000000000001</v>
      </c>
      <c r="E9" s="66">
        <f t="shared" si="0"/>
        <v>15</v>
      </c>
      <c r="F9" s="65">
        <f>VLOOKUP($A9,'Return Data'!$B$7:$R$2843,6,0)</f>
        <v>3.5167999999999999</v>
      </c>
      <c r="G9" s="66">
        <f t="shared" si="1"/>
        <v>4</v>
      </c>
      <c r="H9" s="65">
        <f>VLOOKUP($A9,'Return Data'!$B$7:$R$2843,7,0)</f>
        <v>2.8717999999999999</v>
      </c>
      <c r="I9" s="66">
        <f t="shared" si="2"/>
        <v>22</v>
      </c>
      <c r="J9" s="65">
        <f>VLOOKUP($A9,'Return Data'!$B$7:$R$2843,8,0)</f>
        <v>3.0901999999999998</v>
      </c>
      <c r="K9" s="66">
        <f t="shared" si="3"/>
        <v>13</v>
      </c>
      <c r="L9" s="65">
        <f>VLOOKUP($A9,'Return Data'!$B$7:$R$2843,9,0)</f>
        <v>3.1675</v>
      </c>
      <c r="M9" s="66">
        <f t="shared" si="4"/>
        <v>11</v>
      </c>
      <c r="N9" s="65">
        <f>VLOOKUP($A9,'Return Data'!$B$7:$R$2843,10,0)</f>
        <v>3.2115999999999998</v>
      </c>
      <c r="O9" s="66">
        <f t="shared" si="5"/>
        <v>12</v>
      </c>
      <c r="P9" s="65">
        <f>VLOOKUP($A9,'Return Data'!$B$7:$R$2843,11,0)</f>
        <v>3.1528</v>
      </c>
      <c r="Q9" s="66">
        <f t="shared" si="6"/>
        <v>15</v>
      </c>
      <c r="R9" s="65">
        <f>VLOOKUP($A9,'Return Data'!$B$7:$R$2843,12,0)</f>
        <v>3.1606999999999998</v>
      </c>
      <c r="S9" s="66">
        <f t="shared" si="7"/>
        <v>10</v>
      </c>
      <c r="T9" s="65">
        <f>VLOOKUP($A9,'Return Data'!$B$7:$R$2843,13,0)</f>
        <v>3.2010000000000001</v>
      </c>
      <c r="U9" s="66">
        <f t="shared" si="8"/>
        <v>11</v>
      </c>
      <c r="V9" s="65">
        <f>VLOOKUP($A9,'Return Data'!$B$7:$R$2843,17,0)</f>
        <v>4.4417</v>
      </c>
      <c r="W9" s="66">
        <f t="shared" si="9"/>
        <v>5</v>
      </c>
      <c r="X9" s="65">
        <f>VLOOKUP($A9,'Return Data'!$B$7:$R$2843,14,0)</f>
        <v>5.4641999999999999</v>
      </c>
      <c r="Y9" s="66">
        <f t="shared" si="10"/>
        <v>7</v>
      </c>
      <c r="Z9" s="65">
        <f>VLOOKUP($A9,'Return Data'!$B$7:$R$2843,16,0)</f>
        <v>7.3297999999999996</v>
      </c>
      <c r="AA9" s="67">
        <f t="shared" si="11"/>
        <v>9</v>
      </c>
    </row>
    <row r="10" spans="1:27" x14ac:dyDescent="0.3">
      <c r="A10" s="63" t="s">
        <v>229</v>
      </c>
      <c r="B10" s="64">
        <f>VLOOKUP($A10,'Return Data'!$B$7:$R$2843,3,0)</f>
        <v>44367</v>
      </c>
      <c r="C10" s="65">
        <f>VLOOKUP($A10,'Return Data'!$B$7:$R$2843,4,0)</f>
        <v>2367.4321</v>
      </c>
      <c r="D10" s="65">
        <f>VLOOKUP($A10,'Return Data'!$B$7:$R$2843,5,0)</f>
        <v>3.5247999999999999</v>
      </c>
      <c r="E10" s="66">
        <f t="shared" si="0"/>
        <v>2</v>
      </c>
      <c r="F10" s="65">
        <f>VLOOKUP($A10,'Return Data'!$B$7:$R$2843,6,0)</f>
        <v>3.6303999999999998</v>
      </c>
      <c r="G10" s="66">
        <f t="shared" si="1"/>
        <v>1</v>
      </c>
      <c r="H10" s="65">
        <f>VLOOKUP($A10,'Return Data'!$B$7:$R$2843,7,0)</f>
        <v>3.0891000000000002</v>
      </c>
      <c r="I10" s="66">
        <f t="shared" si="2"/>
        <v>3</v>
      </c>
      <c r="J10" s="65">
        <f>VLOOKUP($A10,'Return Data'!$B$7:$R$2843,8,0)</f>
        <v>3.1734</v>
      </c>
      <c r="K10" s="66">
        <f t="shared" si="3"/>
        <v>5</v>
      </c>
      <c r="L10" s="65">
        <f>VLOOKUP($A10,'Return Data'!$B$7:$R$2843,9,0)</f>
        <v>3.2227999999999999</v>
      </c>
      <c r="M10" s="66">
        <f t="shared" si="4"/>
        <v>6</v>
      </c>
      <c r="N10" s="65">
        <f>VLOOKUP($A10,'Return Data'!$B$7:$R$2843,10,0)</f>
        <v>3.2816999999999998</v>
      </c>
      <c r="O10" s="66">
        <f t="shared" si="5"/>
        <v>4</v>
      </c>
      <c r="P10" s="65">
        <f>VLOOKUP($A10,'Return Data'!$B$7:$R$2843,11,0)</f>
        <v>3.2149000000000001</v>
      </c>
      <c r="Q10" s="66">
        <f t="shared" si="6"/>
        <v>5</v>
      </c>
      <c r="R10" s="65">
        <f>VLOOKUP($A10,'Return Data'!$B$7:$R$2843,12,0)</f>
        <v>3.1999</v>
      </c>
      <c r="S10" s="66">
        <f t="shared" si="7"/>
        <v>7</v>
      </c>
      <c r="T10" s="65">
        <f>VLOOKUP($A10,'Return Data'!$B$7:$R$2843,13,0)</f>
        <v>3.2050000000000001</v>
      </c>
      <c r="U10" s="66">
        <f t="shared" si="8"/>
        <v>9</v>
      </c>
      <c r="V10" s="65">
        <f>VLOOKUP($A10,'Return Data'!$B$7:$R$2843,17,0)</f>
        <v>4.3878000000000004</v>
      </c>
      <c r="W10" s="66">
        <f t="shared" si="9"/>
        <v>14</v>
      </c>
      <c r="X10" s="65">
        <f>VLOOKUP($A10,'Return Data'!$B$7:$R$2843,14,0)</f>
        <v>5.4223999999999997</v>
      </c>
      <c r="Y10" s="66">
        <f t="shared" si="10"/>
        <v>13</v>
      </c>
      <c r="Z10" s="65">
        <f>VLOOKUP($A10,'Return Data'!$B$7:$R$2843,16,0)</f>
        <v>7.2103999999999999</v>
      </c>
      <c r="AA10" s="67">
        <f t="shared" si="11"/>
        <v>15</v>
      </c>
    </row>
    <row r="11" spans="1:27" x14ac:dyDescent="0.3">
      <c r="A11" s="63" t="s">
        <v>230</v>
      </c>
      <c r="B11" s="64">
        <f>VLOOKUP($A11,'Return Data'!$B$7:$R$2843,3,0)</f>
        <v>44367</v>
      </c>
      <c r="C11" s="65">
        <f>VLOOKUP($A11,'Return Data'!$B$7:$R$2843,4,0)</f>
        <v>3163.6042000000002</v>
      </c>
      <c r="D11" s="65">
        <f>VLOOKUP($A11,'Return Data'!$B$7:$R$2843,5,0)</f>
        <v>3.339</v>
      </c>
      <c r="E11" s="66">
        <f t="shared" si="0"/>
        <v>20</v>
      </c>
      <c r="F11" s="65">
        <f>VLOOKUP($A11,'Return Data'!$B$7:$R$2843,6,0)</f>
        <v>3.4971999999999999</v>
      </c>
      <c r="G11" s="66">
        <f t="shared" si="1"/>
        <v>6</v>
      </c>
      <c r="H11" s="65">
        <f>VLOOKUP($A11,'Return Data'!$B$7:$R$2843,7,0)</f>
        <v>2.996</v>
      </c>
      <c r="I11" s="66">
        <f t="shared" si="2"/>
        <v>8</v>
      </c>
      <c r="J11" s="65">
        <f>VLOOKUP($A11,'Return Data'!$B$7:$R$2843,8,0)</f>
        <v>3.1920000000000002</v>
      </c>
      <c r="K11" s="66">
        <f t="shared" si="3"/>
        <v>4</v>
      </c>
      <c r="L11" s="65">
        <f>VLOOKUP($A11,'Return Data'!$B$7:$R$2843,9,0)</f>
        <v>3.2336999999999998</v>
      </c>
      <c r="M11" s="66">
        <f t="shared" si="4"/>
        <v>5</v>
      </c>
      <c r="N11" s="65">
        <f>VLOOKUP($A11,'Return Data'!$B$7:$R$2843,10,0)</f>
        <v>3.2751999999999999</v>
      </c>
      <c r="O11" s="66">
        <f t="shared" si="5"/>
        <v>6</v>
      </c>
      <c r="P11" s="65">
        <f>VLOOKUP($A11,'Return Data'!$B$7:$R$2843,11,0)</f>
        <v>3.246</v>
      </c>
      <c r="Q11" s="66">
        <f t="shared" si="6"/>
        <v>3</v>
      </c>
      <c r="R11" s="65">
        <f>VLOOKUP($A11,'Return Data'!$B$7:$R$2843,12,0)</f>
        <v>3.2254</v>
      </c>
      <c r="S11" s="66">
        <f t="shared" si="7"/>
        <v>5</v>
      </c>
      <c r="T11" s="65">
        <f>VLOOKUP($A11,'Return Data'!$B$7:$R$2843,13,0)</f>
        <v>3.2241</v>
      </c>
      <c r="U11" s="66">
        <f t="shared" si="8"/>
        <v>6</v>
      </c>
      <c r="V11" s="65">
        <f>VLOOKUP($A11,'Return Data'!$B$7:$R$2843,17,0)</f>
        <v>4.4160000000000004</v>
      </c>
      <c r="W11" s="66">
        <f t="shared" si="9"/>
        <v>11</v>
      </c>
      <c r="X11" s="65">
        <f>VLOOKUP($A11,'Return Data'!$B$7:$R$2843,14,0)</f>
        <v>5.4401999999999999</v>
      </c>
      <c r="Y11" s="66">
        <f t="shared" si="10"/>
        <v>9</v>
      </c>
      <c r="Z11" s="65">
        <f>VLOOKUP($A11,'Return Data'!$B$7:$R$2843,16,0)</f>
        <v>7.0922999999999998</v>
      </c>
      <c r="AA11" s="67">
        <f t="shared" si="11"/>
        <v>18</v>
      </c>
    </row>
    <row r="12" spans="1:27" x14ac:dyDescent="0.3">
      <c r="A12" s="63" t="s">
        <v>231</v>
      </c>
      <c r="B12" s="64">
        <f>VLOOKUP($A12,'Return Data'!$B$7:$R$2843,3,0)</f>
        <v>44367</v>
      </c>
      <c r="C12" s="65">
        <f>VLOOKUP($A12,'Return Data'!$B$7:$R$2843,4,0)</f>
        <v>2365.1127000000001</v>
      </c>
      <c r="D12" s="65">
        <f>VLOOKUP($A12,'Return Data'!$B$7:$R$2843,5,0)</f>
        <v>3.3121999999999998</v>
      </c>
      <c r="E12" s="66">
        <f t="shared" si="0"/>
        <v>24</v>
      </c>
      <c r="F12" s="65">
        <f>VLOOKUP($A12,'Return Data'!$B$7:$R$2843,6,0)</f>
        <v>3.2515000000000001</v>
      </c>
      <c r="G12" s="66">
        <f t="shared" si="1"/>
        <v>28</v>
      </c>
      <c r="H12" s="65">
        <f>VLOOKUP($A12,'Return Data'!$B$7:$R$2843,7,0)</f>
        <v>2.9811000000000001</v>
      </c>
      <c r="I12" s="66">
        <f t="shared" si="2"/>
        <v>10</v>
      </c>
      <c r="J12" s="65">
        <f>VLOOKUP($A12,'Return Data'!$B$7:$R$2843,8,0)</f>
        <v>3.0769000000000002</v>
      </c>
      <c r="K12" s="66">
        <f t="shared" si="3"/>
        <v>15</v>
      </c>
      <c r="L12" s="65">
        <f>VLOOKUP($A12,'Return Data'!$B$7:$R$2843,9,0)</f>
        <v>3.1208</v>
      </c>
      <c r="M12" s="66">
        <f t="shared" si="4"/>
        <v>26</v>
      </c>
      <c r="N12" s="65">
        <f>VLOOKUP($A12,'Return Data'!$B$7:$R$2843,10,0)</f>
        <v>3.1880000000000002</v>
      </c>
      <c r="O12" s="66">
        <f t="shared" si="5"/>
        <v>22</v>
      </c>
      <c r="P12" s="65">
        <f>VLOOKUP($A12,'Return Data'!$B$7:$R$2843,11,0)</f>
        <v>3.1326000000000001</v>
      </c>
      <c r="Q12" s="66">
        <f t="shared" si="6"/>
        <v>19</v>
      </c>
      <c r="R12" s="65">
        <f>VLOOKUP($A12,'Return Data'!$B$7:$R$2843,12,0)</f>
        <v>3.1303000000000001</v>
      </c>
      <c r="S12" s="66">
        <f t="shared" si="7"/>
        <v>20</v>
      </c>
      <c r="T12" s="65">
        <f>VLOOKUP($A12,'Return Data'!$B$7:$R$2843,13,0)</f>
        <v>3.1454</v>
      </c>
      <c r="U12" s="66">
        <f t="shared" si="8"/>
        <v>24</v>
      </c>
      <c r="V12" s="65">
        <f>VLOOKUP($A12,'Return Data'!$B$7:$R$2843,17,0)</f>
        <v>4.2858999999999998</v>
      </c>
      <c r="W12" s="66">
        <f t="shared" si="9"/>
        <v>24</v>
      </c>
      <c r="X12" s="65">
        <f>VLOOKUP($A12,'Return Data'!$B$7:$R$2843,14,0)</f>
        <v>5.3207000000000004</v>
      </c>
      <c r="Y12" s="66">
        <f t="shared" si="10"/>
        <v>24</v>
      </c>
      <c r="Z12" s="65">
        <f>VLOOKUP($A12,'Return Data'!$B$7:$R$2843,16,0)</f>
        <v>6.8803999999999998</v>
      </c>
      <c r="AA12" s="67">
        <f t="shared" si="11"/>
        <v>27</v>
      </c>
    </row>
    <row r="13" spans="1:27" x14ac:dyDescent="0.3">
      <c r="A13" s="63" t="s">
        <v>232</v>
      </c>
      <c r="B13" s="64">
        <f>VLOOKUP($A13,'Return Data'!$B$7:$R$2843,3,0)</f>
        <v>44367</v>
      </c>
      <c r="C13" s="65">
        <f>VLOOKUP($A13,'Return Data'!$B$7:$R$2843,4,0)</f>
        <v>2476.3723</v>
      </c>
      <c r="D13" s="65">
        <f>VLOOKUP($A13,'Return Data'!$B$7:$R$2843,5,0)</f>
        <v>3.3107000000000002</v>
      </c>
      <c r="E13" s="66">
        <f t="shared" si="0"/>
        <v>25</v>
      </c>
      <c r="F13" s="65">
        <f>VLOOKUP($A13,'Return Data'!$B$7:$R$2843,6,0)</f>
        <v>3.2764000000000002</v>
      </c>
      <c r="G13" s="66">
        <f t="shared" si="1"/>
        <v>27</v>
      </c>
      <c r="H13" s="65">
        <f>VLOOKUP($A13,'Return Data'!$B$7:$R$2843,7,0)</f>
        <v>3.0182000000000002</v>
      </c>
      <c r="I13" s="66">
        <f t="shared" si="2"/>
        <v>5</v>
      </c>
      <c r="J13" s="65">
        <f>VLOOKUP($A13,'Return Data'!$B$7:$R$2843,8,0)</f>
        <v>3.0964999999999998</v>
      </c>
      <c r="K13" s="66">
        <f t="shared" si="3"/>
        <v>12</v>
      </c>
      <c r="L13" s="65">
        <f>VLOOKUP($A13,'Return Data'!$B$7:$R$2843,9,0)</f>
        <v>3.1661999999999999</v>
      </c>
      <c r="M13" s="66">
        <f t="shared" si="4"/>
        <v>13</v>
      </c>
      <c r="N13" s="65">
        <f>VLOOKUP($A13,'Return Data'!$B$7:$R$2843,10,0)</f>
        <v>3.1919</v>
      </c>
      <c r="O13" s="66">
        <f t="shared" si="5"/>
        <v>18</v>
      </c>
      <c r="P13" s="65">
        <f>VLOOKUP($A13,'Return Data'!$B$7:$R$2843,11,0)</f>
        <v>3.1263999999999998</v>
      </c>
      <c r="Q13" s="66">
        <f t="shared" si="6"/>
        <v>22</v>
      </c>
      <c r="R13" s="65">
        <f>VLOOKUP($A13,'Return Data'!$B$7:$R$2843,12,0)</f>
        <v>3.1233</v>
      </c>
      <c r="S13" s="66">
        <f t="shared" si="7"/>
        <v>23</v>
      </c>
      <c r="T13" s="65">
        <f>VLOOKUP($A13,'Return Data'!$B$7:$R$2843,13,0)</f>
        <v>3.1267999999999998</v>
      </c>
      <c r="U13" s="66">
        <f t="shared" si="8"/>
        <v>26</v>
      </c>
      <c r="V13" s="65">
        <f>VLOOKUP($A13,'Return Data'!$B$7:$R$2843,17,0)</f>
        <v>4.0541999999999998</v>
      </c>
      <c r="W13" s="66">
        <f t="shared" si="9"/>
        <v>30</v>
      </c>
      <c r="X13" s="65">
        <f>VLOOKUP($A13,'Return Data'!$B$7:$R$2843,14,0)</f>
        <v>5.1459999999999999</v>
      </c>
      <c r="Y13" s="66">
        <f t="shared" si="10"/>
        <v>28</v>
      </c>
      <c r="Z13" s="65">
        <f>VLOOKUP($A13,'Return Data'!$B$7:$R$2843,16,0)</f>
        <v>7.2232000000000003</v>
      </c>
      <c r="AA13" s="67">
        <f t="shared" si="11"/>
        <v>14</v>
      </c>
    </row>
    <row r="14" spans="1:27" x14ac:dyDescent="0.3">
      <c r="A14" s="63" t="s">
        <v>233</v>
      </c>
      <c r="B14" s="64">
        <f>VLOOKUP($A14,'Return Data'!$B$7:$R$2843,3,0)</f>
        <v>44367</v>
      </c>
      <c r="C14" s="65">
        <f>VLOOKUP($A14,'Return Data'!$B$7:$R$2843,4,0)</f>
        <v>2939.9526999999998</v>
      </c>
      <c r="D14" s="65">
        <f>VLOOKUP($A14,'Return Data'!$B$7:$R$2843,5,0)</f>
        <v>3.3102</v>
      </c>
      <c r="E14" s="66">
        <f t="shared" si="0"/>
        <v>26</v>
      </c>
      <c r="F14" s="65">
        <f>VLOOKUP($A14,'Return Data'!$B$7:$R$2843,6,0)</f>
        <v>3.2879999999999998</v>
      </c>
      <c r="G14" s="66">
        <f t="shared" si="1"/>
        <v>26</v>
      </c>
      <c r="H14" s="65">
        <f>VLOOKUP($A14,'Return Data'!$B$7:$R$2843,7,0)</f>
        <v>2.7578</v>
      </c>
      <c r="I14" s="66">
        <f t="shared" si="2"/>
        <v>33</v>
      </c>
      <c r="J14" s="65">
        <f>VLOOKUP($A14,'Return Data'!$B$7:$R$2843,8,0)</f>
        <v>2.9990000000000001</v>
      </c>
      <c r="K14" s="66">
        <f t="shared" si="3"/>
        <v>28</v>
      </c>
      <c r="L14" s="65">
        <f>VLOOKUP($A14,'Return Data'!$B$7:$R$2843,9,0)</f>
        <v>3.1172</v>
      </c>
      <c r="M14" s="66">
        <f t="shared" si="4"/>
        <v>28</v>
      </c>
      <c r="N14" s="65">
        <f>VLOOKUP($A14,'Return Data'!$B$7:$R$2843,10,0)</f>
        <v>3.1987999999999999</v>
      </c>
      <c r="O14" s="66">
        <f t="shared" si="5"/>
        <v>17</v>
      </c>
      <c r="P14" s="65">
        <f>VLOOKUP($A14,'Return Data'!$B$7:$R$2843,11,0)</f>
        <v>3.1442000000000001</v>
      </c>
      <c r="Q14" s="66">
        <f t="shared" si="6"/>
        <v>16</v>
      </c>
      <c r="R14" s="65">
        <f>VLOOKUP($A14,'Return Data'!$B$7:$R$2843,12,0)</f>
        <v>3.1429999999999998</v>
      </c>
      <c r="S14" s="66">
        <f t="shared" si="7"/>
        <v>15</v>
      </c>
      <c r="T14" s="65">
        <f>VLOOKUP($A14,'Return Data'!$B$7:$R$2843,13,0)</f>
        <v>3.1711999999999998</v>
      </c>
      <c r="U14" s="66">
        <f t="shared" si="8"/>
        <v>18</v>
      </c>
      <c r="V14" s="65">
        <f>VLOOKUP($A14,'Return Data'!$B$7:$R$2843,17,0)</f>
        <v>4.3503999999999996</v>
      </c>
      <c r="W14" s="66">
        <f t="shared" si="9"/>
        <v>20</v>
      </c>
      <c r="X14" s="65">
        <f>VLOOKUP($A14,'Return Data'!$B$7:$R$2843,14,0)</f>
        <v>5.3753000000000002</v>
      </c>
      <c r="Y14" s="66">
        <f t="shared" si="10"/>
        <v>19</v>
      </c>
      <c r="Z14" s="65">
        <f>VLOOKUP($A14,'Return Data'!$B$7:$R$2843,16,0)</f>
        <v>7.1638000000000002</v>
      </c>
      <c r="AA14" s="67">
        <f t="shared" si="11"/>
        <v>17</v>
      </c>
    </row>
    <row r="15" spans="1:27" x14ac:dyDescent="0.3">
      <c r="A15" s="63" t="s">
        <v>234</v>
      </c>
      <c r="B15" s="64">
        <f>VLOOKUP($A15,'Return Data'!$B$7:$R$2843,3,0)</f>
        <v>44367</v>
      </c>
      <c r="C15" s="65">
        <f>VLOOKUP($A15,'Return Data'!$B$7:$R$2843,4,0)</f>
        <v>2641.8009000000002</v>
      </c>
      <c r="D15" s="65">
        <f>VLOOKUP($A15,'Return Data'!$B$7:$R$2843,5,0)</f>
        <v>3.3618000000000001</v>
      </c>
      <c r="E15" s="66">
        <f t="shared" si="0"/>
        <v>14</v>
      </c>
      <c r="F15" s="65">
        <f>VLOOKUP($A15,'Return Data'!$B$7:$R$2843,6,0)</f>
        <v>3.3620000000000001</v>
      </c>
      <c r="G15" s="66">
        <f t="shared" si="1"/>
        <v>20</v>
      </c>
      <c r="H15" s="65">
        <f>VLOOKUP($A15,'Return Data'!$B$7:$R$2843,7,0)</f>
        <v>2.7854999999999999</v>
      </c>
      <c r="I15" s="66">
        <f t="shared" si="2"/>
        <v>30</v>
      </c>
      <c r="J15" s="65">
        <f>VLOOKUP($A15,'Return Data'!$B$7:$R$2843,8,0)</f>
        <v>2.9722</v>
      </c>
      <c r="K15" s="66">
        <f t="shared" si="3"/>
        <v>29</v>
      </c>
      <c r="L15" s="65">
        <f>VLOOKUP($A15,'Return Data'!$B$7:$R$2843,9,0)</f>
        <v>3.1377999999999999</v>
      </c>
      <c r="M15" s="66">
        <f t="shared" si="4"/>
        <v>21</v>
      </c>
      <c r="N15" s="65">
        <f>VLOOKUP($A15,'Return Data'!$B$7:$R$2843,10,0)</f>
        <v>3.2252999999999998</v>
      </c>
      <c r="O15" s="66">
        <f t="shared" si="5"/>
        <v>11</v>
      </c>
      <c r="P15" s="65">
        <f>VLOOKUP($A15,'Return Data'!$B$7:$R$2843,11,0)</f>
        <v>3.1553</v>
      </c>
      <c r="Q15" s="66">
        <f t="shared" si="6"/>
        <v>14</v>
      </c>
      <c r="R15" s="65">
        <f>VLOOKUP($A15,'Return Data'!$B$7:$R$2843,12,0)</f>
        <v>3.1435</v>
      </c>
      <c r="S15" s="66">
        <f t="shared" si="7"/>
        <v>14</v>
      </c>
      <c r="T15" s="65">
        <f>VLOOKUP($A15,'Return Data'!$B$7:$R$2843,13,0)</f>
        <v>3.1202000000000001</v>
      </c>
      <c r="U15" s="66">
        <f t="shared" si="8"/>
        <v>27</v>
      </c>
      <c r="V15" s="65">
        <f>VLOOKUP($A15,'Return Data'!$B$7:$R$2843,17,0)</f>
        <v>4.3635000000000002</v>
      </c>
      <c r="W15" s="66">
        <f t="shared" si="9"/>
        <v>18</v>
      </c>
      <c r="X15" s="65">
        <f>VLOOKUP($A15,'Return Data'!$B$7:$R$2843,14,0)</f>
        <v>5.3997000000000002</v>
      </c>
      <c r="Y15" s="66">
        <f t="shared" si="10"/>
        <v>15</v>
      </c>
      <c r="Z15" s="65">
        <f>VLOOKUP($A15,'Return Data'!$B$7:$R$2843,16,0)</f>
        <v>7.23</v>
      </c>
      <c r="AA15" s="67">
        <f t="shared" si="11"/>
        <v>13</v>
      </c>
    </row>
    <row r="16" spans="1:27" x14ac:dyDescent="0.3">
      <c r="A16" s="63" t="s">
        <v>236</v>
      </c>
      <c r="B16" s="64">
        <f>VLOOKUP($A16,'Return Data'!$B$7:$R$2843,3,0)</f>
        <v>44367</v>
      </c>
      <c r="C16" s="65">
        <f>VLOOKUP($A16,'Return Data'!$B$7:$R$2843,4,0)</f>
        <v>4044.9587999999999</v>
      </c>
      <c r="D16" s="65">
        <f>VLOOKUP($A16,'Return Data'!$B$7:$R$2843,5,0)</f>
        <v>3.3155999999999999</v>
      </c>
      <c r="E16" s="66">
        <f t="shared" si="0"/>
        <v>22</v>
      </c>
      <c r="F16" s="65">
        <f>VLOOKUP($A16,'Return Data'!$B$7:$R$2843,6,0)</f>
        <v>3.4925000000000002</v>
      </c>
      <c r="G16" s="66">
        <f t="shared" si="1"/>
        <v>8</v>
      </c>
      <c r="H16" s="65">
        <f>VLOOKUP($A16,'Return Data'!$B$7:$R$2843,7,0)</f>
        <v>2.8822000000000001</v>
      </c>
      <c r="I16" s="66">
        <f t="shared" si="2"/>
        <v>18</v>
      </c>
      <c r="J16" s="65">
        <f>VLOOKUP($A16,'Return Data'!$B$7:$R$2843,8,0)</f>
        <v>3.0644</v>
      </c>
      <c r="K16" s="66">
        <f t="shared" si="3"/>
        <v>18</v>
      </c>
      <c r="L16" s="65">
        <f>VLOOKUP($A16,'Return Data'!$B$7:$R$2843,9,0)</f>
        <v>3.1398000000000001</v>
      </c>
      <c r="M16" s="66">
        <f t="shared" si="4"/>
        <v>20</v>
      </c>
      <c r="N16" s="65">
        <f>VLOOKUP($A16,'Return Data'!$B$7:$R$2843,10,0)</f>
        <v>3.1398999999999999</v>
      </c>
      <c r="O16" s="66">
        <f t="shared" si="5"/>
        <v>29</v>
      </c>
      <c r="P16" s="65">
        <f>VLOOKUP($A16,'Return Data'!$B$7:$R$2843,11,0)</f>
        <v>3.0606</v>
      </c>
      <c r="Q16" s="66">
        <f t="shared" si="6"/>
        <v>31</v>
      </c>
      <c r="R16" s="65">
        <f>VLOOKUP($A16,'Return Data'!$B$7:$R$2843,12,0)</f>
        <v>3.0647000000000002</v>
      </c>
      <c r="S16" s="66">
        <f t="shared" si="7"/>
        <v>30</v>
      </c>
      <c r="T16" s="65">
        <f>VLOOKUP($A16,'Return Data'!$B$7:$R$2843,13,0)</f>
        <v>3.1057999999999999</v>
      </c>
      <c r="U16" s="66">
        <f t="shared" si="8"/>
        <v>29</v>
      </c>
      <c r="V16" s="65">
        <f>VLOOKUP($A16,'Return Data'!$B$7:$R$2843,17,0)</f>
        <v>4.2961999999999998</v>
      </c>
      <c r="W16" s="66">
        <f t="shared" si="9"/>
        <v>23</v>
      </c>
      <c r="X16" s="65">
        <f>VLOOKUP($A16,'Return Data'!$B$7:$R$2843,14,0)</f>
        <v>5.3150000000000004</v>
      </c>
      <c r="Y16" s="66">
        <f t="shared" si="10"/>
        <v>25</v>
      </c>
      <c r="Z16" s="65">
        <f>VLOOKUP($A16,'Return Data'!$B$7:$R$2843,16,0)</f>
        <v>6.9885000000000002</v>
      </c>
      <c r="AA16" s="67">
        <f t="shared" si="11"/>
        <v>24</v>
      </c>
    </row>
    <row r="17" spans="1:27" x14ac:dyDescent="0.3">
      <c r="A17" s="63" t="s">
        <v>237</v>
      </c>
      <c r="B17" s="64">
        <f>VLOOKUP($A17,'Return Data'!$B$7:$R$2843,3,0)</f>
        <v>44367</v>
      </c>
      <c r="C17" s="65">
        <f>VLOOKUP($A17,'Return Data'!$B$7:$R$2843,4,0)</f>
        <v>2052.4863</v>
      </c>
      <c r="D17" s="65">
        <f>VLOOKUP($A17,'Return Data'!$B$7:$R$2843,5,0)</f>
        <v>3.2913999999999999</v>
      </c>
      <c r="E17" s="66">
        <f t="shared" si="0"/>
        <v>27</v>
      </c>
      <c r="F17" s="65">
        <f>VLOOKUP($A17,'Return Data'!$B$7:$R$2843,6,0)</f>
        <v>3.391</v>
      </c>
      <c r="G17" s="66">
        <f t="shared" si="1"/>
        <v>15</v>
      </c>
      <c r="H17" s="65">
        <f>VLOOKUP($A17,'Return Data'!$B$7:$R$2843,7,0)</f>
        <v>2.8778999999999999</v>
      </c>
      <c r="I17" s="66">
        <f t="shared" si="2"/>
        <v>20</v>
      </c>
      <c r="J17" s="65">
        <f>VLOOKUP($A17,'Return Data'!$B$7:$R$2843,8,0)</f>
        <v>3.0632999999999999</v>
      </c>
      <c r="K17" s="66">
        <f t="shared" si="3"/>
        <v>19</v>
      </c>
      <c r="L17" s="65">
        <f>VLOOKUP($A17,'Return Data'!$B$7:$R$2843,9,0)</f>
        <v>3.1480999999999999</v>
      </c>
      <c r="M17" s="66">
        <f t="shared" si="4"/>
        <v>18</v>
      </c>
      <c r="N17" s="65">
        <f>VLOOKUP($A17,'Return Data'!$B$7:$R$2843,10,0)</f>
        <v>3.1876000000000002</v>
      </c>
      <c r="O17" s="66">
        <f t="shared" si="5"/>
        <v>23</v>
      </c>
      <c r="P17" s="65">
        <f>VLOOKUP($A17,'Return Data'!$B$7:$R$2843,11,0)</f>
        <v>3.1295999999999999</v>
      </c>
      <c r="Q17" s="66">
        <f t="shared" si="6"/>
        <v>20</v>
      </c>
      <c r="R17" s="65">
        <f>VLOOKUP($A17,'Return Data'!$B$7:$R$2843,12,0)</f>
        <v>3.1181999999999999</v>
      </c>
      <c r="S17" s="66">
        <f t="shared" si="7"/>
        <v>25</v>
      </c>
      <c r="T17" s="65">
        <f>VLOOKUP($A17,'Return Data'!$B$7:$R$2843,13,0)</f>
        <v>3.1501000000000001</v>
      </c>
      <c r="U17" s="66">
        <f t="shared" si="8"/>
        <v>23</v>
      </c>
      <c r="V17" s="65">
        <f>VLOOKUP($A17,'Return Data'!$B$7:$R$2843,17,0)</f>
        <v>4.3159999999999998</v>
      </c>
      <c r="W17" s="66">
        <f t="shared" si="9"/>
        <v>21</v>
      </c>
      <c r="X17" s="65">
        <f>VLOOKUP($A17,'Return Data'!$B$7:$R$2843,14,0)</f>
        <v>5.3785999999999996</v>
      </c>
      <c r="Y17" s="66">
        <f t="shared" si="10"/>
        <v>18</v>
      </c>
      <c r="Z17" s="65">
        <f>VLOOKUP($A17,'Return Data'!$B$7:$R$2843,16,0)</f>
        <v>4.3041999999999998</v>
      </c>
      <c r="AA17" s="67">
        <f t="shared" si="11"/>
        <v>35</v>
      </c>
    </row>
    <row r="18" spans="1:27" x14ac:dyDescent="0.3">
      <c r="A18" s="63" t="s">
        <v>238</v>
      </c>
      <c r="B18" s="64">
        <f>VLOOKUP($A18,'Return Data'!$B$7:$R$2843,3,0)</f>
        <v>44367</v>
      </c>
      <c r="C18" s="65">
        <f>VLOOKUP($A18,'Return Data'!$B$7:$R$2843,4,0)</f>
        <v>305.1103</v>
      </c>
      <c r="D18" s="65">
        <f>VLOOKUP($A18,'Return Data'!$B$7:$R$2843,5,0)</f>
        <v>3.3140000000000001</v>
      </c>
      <c r="E18" s="66">
        <f t="shared" si="0"/>
        <v>23</v>
      </c>
      <c r="F18" s="65">
        <f>VLOOKUP($A18,'Return Data'!$B$7:$R$2843,6,0)</f>
        <v>3.3226</v>
      </c>
      <c r="G18" s="66">
        <f t="shared" si="1"/>
        <v>24</v>
      </c>
      <c r="H18" s="65">
        <f>VLOOKUP($A18,'Return Data'!$B$7:$R$2843,7,0)</f>
        <v>2.8144999999999998</v>
      </c>
      <c r="I18" s="66">
        <f t="shared" si="2"/>
        <v>28</v>
      </c>
      <c r="J18" s="65">
        <f>VLOOKUP($A18,'Return Data'!$B$7:$R$2843,8,0)</f>
        <v>3.0240999999999998</v>
      </c>
      <c r="K18" s="66">
        <f t="shared" si="3"/>
        <v>27</v>
      </c>
      <c r="L18" s="65">
        <f>VLOOKUP($A18,'Return Data'!$B$7:$R$2843,9,0)</f>
        <v>3.1200999999999999</v>
      </c>
      <c r="M18" s="66">
        <f t="shared" si="4"/>
        <v>27</v>
      </c>
      <c r="N18" s="65">
        <f>VLOOKUP($A18,'Return Data'!$B$7:$R$2843,10,0)</f>
        <v>3.1596000000000002</v>
      </c>
      <c r="O18" s="66">
        <f t="shared" si="5"/>
        <v>27</v>
      </c>
      <c r="P18" s="65">
        <f>VLOOKUP($A18,'Return Data'!$B$7:$R$2843,11,0)</f>
        <v>3.1061000000000001</v>
      </c>
      <c r="Q18" s="66">
        <f t="shared" si="6"/>
        <v>25</v>
      </c>
      <c r="R18" s="65">
        <f>VLOOKUP($A18,'Return Data'!$B$7:$R$2843,12,0)</f>
        <v>3.125</v>
      </c>
      <c r="S18" s="66">
        <f t="shared" si="7"/>
        <v>22</v>
      </c>
      <c r="T18" s="65">
        <f>VLOOKUP($A18,'Return Data'!$B$7:$R$2843,13,0)</f>
        <v>3.1793999999999998</v>
      </c>
      <c r="U18" s="66">
        <f t="shared" si="8"/>
        <v>15</v>
      </c>
      <c r="V18" s="65">
        <f>VLOOKUP($A18,'Return Data'!$B$7:$R$2843,17,0)</f>
        <v>4.4215999999999998</v>
      </c>
      <c r="W18" s="66">
        <f t="shared" si="9"/>
        <v>8</v>
      </c>
      <c r="X18" s="65">
        <f>VLOOKUP($A18,'Return Data'!$B$7:$R$2843,14,0)</f>
        <v>5.4282000000000004</v>
      </c>
      <c r="Y18" s="66">
        <f t="shared" si="10"/>
        <v>10</v>
      </c>
      <c r="Z18" s="65">
        <f>VLOOKUP($A18,'Return Data'!$B$7:$R$2843,16,0)</f>
        <v>7.4124999999999996</v>
      </c>
      <c r="AA18" s="67">
        <f t="shared" si="11"/>
        <v>5</v>
      </c>
    </row>
    <row r="19" spans="1:27" x14ac:dyDescent="0.3">
      <c r="A19" s="63" t="s">
        <v>239</v>
      </c>
      <c r="B19" s="64">
        <f>VLOOKUP($A19,'Return Data'!$B$7:$R$2843,3,0)</f>
        <v>44367</v>
      </c>
      <c r="C19" s="65">
        <f>VLOOKUP($A19,'Return Data'!$B$7:$R$2843,4,0)</f>
        <v>2212.366</v>
      </c>
      <c r="D19" s="65">
        <f>VLOOKUP($A19,'Return Data'!$B$7:$R$2843,5,0)</f>
        <v>3.4714999999999998</v>
      </c>
      <c r="E19" s="66">
        <f t="shared" si="0"/>
        <v>3</v>
      </c>
      <c r="F19" s="65">
        <f>VLOOKUP($A19,'Return Data'!$B$7:$R$2843,6,0)</f>
        <v>3.4964</v>
      </c>
      <c r="G19" s="66">
        <f t="shared" si="1"/>
        <v>7</v>
      </c>
      <c r="H19" s="65">
        <f>VLOOKUP($A19,'Return Data'!$B$7:$R$2843,7,0)</f>
        <v>3.1913</v>
      </c>
      <c r="I19" s="66">
        <f t="shared" si="2"/>
        <v>2</v>
      </c>
      <c r="J19" s="65">
        <f>VLOOKUP($A19,'Return Data'!$B$7:$R$2843,8,0)</f>
        <v>3.2827000000000002</v>
      </c>
      <c r="K19" s="66">
        <f t="shared" si="3"/>
        <v>2</v>
      </c>
      <c r="L19" s="65">
        <f>VLOOKUP($A19,'Return Data'!$B$7:$R$2843,9,0)</f>
        <v>3.3780000000000001</v>
      </c>
      <c r="M19" s="66">
        <f t="shared" si="4"/>
        <v>2</v>
      </c>
      <c r="N19" s="65">
        <f>VLOOKUP($A19,'Return Data'!$B$7:$R$2843,10,0)</f>
        <v>3.3677000000000001</v>
      </c>
      <c r="O19" s="66">
        <f t="shared" si="5"/>
        <v>2</v>
      </c>
      <c r="P19" s="65">
        <f>VLOOKUP($A19,'Return Data'!$B$7:$R$2843,11,0)</f>
        <v>3.3090999999999999</v>
      </c>
      <c r="Q19" s="66">
        <f t="shared" si="6"/>
        <v>2</v>
      </c>
      <c r="R19" s="65">
        <f>VLOOKUP($A19,'Return Data'!$B$7:$R$2843,12,0)</f>
        <v>3.3313000000000001</v>
      </c>
      <c r="S19" s="66">
        <f t="shared" si="7"/>
        <v>2</v>
      </c>
      <c r="T19" s="65">
        <f>VLOOKUP($A19,'Return Data'!$B$7:$R$2843,13,0)</f>
        <v>3.4239999999999999</v>
      </c>
      <c r="U19" s="66">
        <f t="shared" si="8"/>
        <v>2</v>
      </c>
      <c r="V19" s="65">
        <f>VLOOKUP($A19,'Return Data'!$B$7:$R$2843,17,0)</f>
        <v>4.6334</v>
      </c>
      <c r="W19" s="66">
        <f t="shared" si="9"/>
        <v>2</v>
      </c>
      <c r="X19" s="65">
        <f>VLOOKUP($A19,'Return Data'!$B$7:$R$2843,14,0)</f>
        <v>5.5805999999999996</v>
      </c>
      <c r="Y19" s="66">
        <f t="shared" si="10"/>
        <v>2</v>
      </c>
      <c r="Z19" s="65">
        <f>VLOOKUP($A19,'Return Data'!$B$7:$R$2843,16,0)</f>
        <v>7.5167000000000002</v>
      </c>
      <c r="AA19" s="67">
        <f t="shared" si="11"/>
        <v>3</v>
      </c>
    </row>
    <row r="20" spans="1:27" x14ac:dyDescent="0.3">
      <c r="A20" s="63" t="s">
        <v>240</v>
      </c>
      <c r="B20" s="64">
        <f>VLOOKUP($A20,'Return Data'!$B$7:$R$2843,3,0)</f>
        <v>44367</v>
      </c>
      <c r="C20" s="65">
        <f>VLOOKUP($A20,'Return Data'!$B$7:$R$2843,4,0)</f>
        <v>2490.6239999999998</v>
      </c>
      <c r="D20" s="65">
        <f>VLOOKUP($A20,'Return Data'!$B$7:$R$2843,5,0)</f>
        <v>3.3490000000000002</v>
      </c>
      <c r="E20" s="66">
        <f t="shared" si="0"/>
        <v>16</v>
      </c>
      <c r="F20" s="65">
        <f>VLOOKUP($A20,'Return Data'!$B$7:$R$2843,6,0)</f>
        <v>3.3706</v>
      </c>
      <c r="G20" s="66">
        <f t="shared" si="1"/>
        <v>19</v>
      </c>
      <c r="H20" s="65">
        <f>VLOOKUP($A20,'Return Data'!$B$7:$R$2843,7,0)</f>
        <v>2.8929999999999998</v>
      </c>
      <c r="I20" s="66">
        <f t="shared" si="2"/>
        <v>16</v>
      </c>
      <c r="J20" s="65">
        <f>VLOOKUP($A20,'Return Data'!$B$7:$R$2843,8,0)</f>
        <v>3.0503999999999998</v>
      </c>
      <c r="K20" s="66">
        <f t="shared" si="3"/>
        <v>21</v>
      </c>
      <c r="L20" s="65">
        <f>VLOOKUP($A20,'Return Data'!$B$7:$R$2843,9,0)</f>
        <v>3.1501000000000001</v>
      </c>
      <c r="M20" s="66">
        <f t="shared" si="4"/>
        <v>17</v>
      </c>
      <c r="N20" s="65">
        <f>VLOOKUP($A20,'Return Data'!$B$7:$R$2843,10,0)</f>
        <v>3.1917</v>
      </c>
      <c r="O20" s="66">
        <f t="shared" si="5"/>
        <v>19</v>
      </c>
      <c r="P20" s="65">
        <f>VLOOKUP($A20,'Return Data'!$B$7:$R$2843,11,0)</f>
        <v>3.1120000000000001</v>
      </c>
      <c r="Q20" s="66">
        <f t="shared" si="6"/>
        <v>24</v>
      </c>
      <c r="R20" s="65">
        <f>VLOOKUP($A20,'Return Data'!$B$7:$R$2843,12,0)</f>
        <v>3.1212</v>
      </c>
      <c r="S20" s="66">
        <f t="shared" si="7"/>
        <v>24</v>
      </c>
      <c r="T20" s="65">
        <f>VLOOKUP($A20,'Return Data'!$B$7:$R$2843,13,0)</f>
        <v>3.1387</v>
      </c>
      <c r="U20" s="66">
        <f t="shared" si="8"/>
        <v>25</v>
      </c>
      <c r="V20" s="65">
        <f>VLOOKUP($A20,'Return Data'!$B$7:$R$2843,17,0)</f>
        <v>4.2390999999999996</v>
      </c>
      <c r="W20" s="66">
        <f t="shared" si="9"/>
        <v>27</v>
      </c>
      <c r="X20" s="65">
        <f>VLOOKUP($A20,'Return Data'!$B$7:$R$2843,14,0)</f>
        <v>5.2504</v>
      </c>
      <c r="Y20" s="66">
        <f t="shared" si="10"/>
        <v>27</v>
      </c>
      <c r="Z20" s="65">
        <f>VLOOKUP($A20,'Return Data'!$B$7:$R$2843,16,0)</f>
        <v>5.4390000000000001</v>
      </c>
      <c r="AA20" s="67">
        <f t="shared" si="11"/>
        <v>32</v>
      </c>
    </row>
    <row r="21" spans="1:27" x14ac:dyDescent="0.3">
      <c r="A21" s="63" t="s">
        <v>241</v>
      </c>
      <c r="B21" s="64">
        <f>VLOOKUP($A21,'Return Data'!$B$7:$R$2843,3,0)</f>
        <v>44367</v>
      </c>
      <c r="C21" s="65">
        <f>VLOOKUP($A21,'Return Data'!$B$7:$R$2843,4,0)</f>
        <v>1594.2537</v>
      </c>
      <c r="D21" s="65">
        <f>VLOOKUP($A21,'Return Data'!$B$7:$R$2843,5,0)</f>
        <v>3.2562000000000002</v>
      </c>
      <c r="E21" s="66">
        <f t="shared" si="0"/>
        <v>28</v>
      </c>
      <c r="F21" s="65">
        <f>VLOOKUP($A21,'Return Data'!$B$7:$R$2843,6,0)</f>
        <v>2.9281999999999999</v>
      </c>
      <c r="G21" s="66">
        <f t="shared" si="1"/>
        <v>35</v>
      </c>
      <c r="H21" s="65">
        <f>VLOOKUP($A21,'Return Data'!$B$7:$R$2843,7,0)</f>
        <v>2.8178999999999998</v>
      </c>
      <c r="I21" s="66">
        <f t="shared" si="2"/>
        <v>27</v>
      </c>
      <c r="J21" s="65">
        <f>VLOOKUP($A21,'Return Data'!$B$7:$R$2843,8,0)</f>
        <v>2.9119999999999999</v>
      </c>
      <c r="K21" s="66">
        <f t="shared" si="3"/>
        <v>34</v>
      </c>
      <c r="L21" s="65">
        <f>VLOOKUP($A21,'Return Data'!$B$7:$R$2843,9,0)</f>
        <v>2.9338000000000002</v>
      </c>
      <c r="M21" s="66">
        <f t="shared" si="4"/>
        <v>34</v>
      </c>
      <c r="N21" s="65">
        <f>VLOOKUP($A21,'Return Data'!$B$7:$R$2843,10,0)</f>
        <v>2.9321000000000002</v>
      </c>
      <c r="O21" s="66">
        <f t="shared" si="5"/>
        <v>35</v>
      </c>
      <c r="P21" s="65">
        <f>VLOOKUP($A21,'Return Data'!$B$7:$R$2843,11,0)</f>
        <v>2.8260000000000001</v>
      </c>
      <c r="Q21" s="66">
        <f t="shared" si="6"/>
        <v>37</v>
      </c>
      <c r="R21" s="65">
        <f>VLOOKUP($A21,'Return Data'!$B$7:$R$2843,12,0)</f>
        <v>2.7959000000000001</v>
      </c>
      <c r="S21" s="66">
        <f t="shared" si="7"/>
        <v>37</v>
      </c>
      <c r="T21" s="65">
        <f>VLOOKUP($A21,'Return Data'!$B$7:$R$2843,13,0)</f>
        <v>2.8395000000000001</v>
      </c>
      <c r="U21" s="66">
        <f t="shared" si="8"/>
        <v>36</v>
      </c>
      <c r="V21" s="65">
        <f>VLOOKUP($A21,'Return Data'!$B$7:$R$2843,17,0)</f>
        <v>3.7883</v>
      </c>
      <c r="W21" s="66">
        <f t="shared" si="9"/>
        <v>34</v>
      </c>
      <c r="X21" s="65">
        <f>VLOOKUP($A21,'Return Data'!$B$7:$R$2843,14,0)</f>
        <v>4.7709000000000001</v>
      </c>
      <c r="Y21" s="66">
        <f t="shared" si="10"/>
        <v>31</v>
      </c>
      <c r="Z21" s="65">
        <f>VLOOKUP($A21,'Return Data'!$B$7:$R$2843,16,0)</f>
        <v>6.3212000000000002</v>
      </c>
      <c r="AA21" s="67">
        <f t="shared" si="11"/>
        <v>30</v>
      </c>
    </row>
    <row r="22" spans="1:27" x14ac:dyDescent="0.3">
      <c r="A22" s="63" t="s">
        <v>242</v>
      </c>
      <c r="B22" s="64">
        <f>VLOOKUP($A22,'Return Data'!$B$7:$R$2843,3,0)</f>
        <v>44367</v>
      </c>
      <c r="C22" s="65">
        <f>VLOOKUP($A22,'Return Data'!$B$7:$R$2843,4,0)</f>
        <v>2002.4172000000001</v>
      </c>
      <c r="D22" s="65">
        <f>VLOOKUP($A22,'Return Data'!$B$7:$R$2843,5,0)</f>
        <v>2.9950999999999999</v>
      </c>
      <c r="E22" s="66">
        <f t="shared" si="0"/>
        <v>34</v>
      </c>
      <c r="F22" s="65">
        <f>VLOOKUP($A22,'Return Data'!$B$7:$R$2843,6,0)</f>
        <v>2.8704000000000001</v>
      </c>
      <c r="G22" s="66">
        <f t="shared" si="1"/>
        <v>37</v>
      </c>
      <c r="H22" s="65">
        <f>VLOOKUP($A22,'Return Data'!$B$7:$R$2843,7,0)</f>
        <v>2.6840000000000002</v>
      </c>
      <c r="I22" s="66">
        <f t="shared" si="2"/>
        <v>36</v>
      </c>
      <c r="J22" s="65">
        <f>VLOOKUP($A22,'Return Data'!$B$7:$R$2843,8,0)</f>
        <v>2.7416</v>
      </c>
      <c r="K22" s="66">
        <f t="shared" si="3"/>
        <v>37</v>
      </c>
      <c r="L22" s="65">
        <f>VLOOKUP($A22,'Return Data'!$B$7:$R$2843,9,0)</f>
        <v>2.7999000000000001</v>
      </c>
      <c r="M22" s="66">
        <f t="shared" si="4"/>
        <v>37</v>
      </c>
      <c r="N22" s="65">
        <f>VLOOKUP($A22,'Return Data'!$B$7:$R$2843,10,0)</f>
        <v>2.8317000000000001</v>
      </c>
      <c r="O22" s="66">
        <f t="shared" si="5"/>
        <v>37</v>
      </c>
      <c r="P22" s="65">
        <f>VLOOKUP($A22,'Return Data'!$B$7:$R$2843,11,0)</f>
        <v>3.1987000000000001</v>
      </c>
      <c r="Q22" s="66">
        <f t="shared" si="6"/>
        <v>7</v>
      </c>
      <c r="R22" s="65">
        <f>VLOOKUP($A22,'Return Data'!$B$7:$R$2843,12,0)</f>
        <v>3.1294</v>
      </c>
      <c r="S22" s="66">
        <f t="shared" si="7"/>
        <v>21</v>
      </c>
      <c r="T22" s="65">
        <f>VLOOKUP($A22,'Return Data'!$B$7:$R$2843,13,0)</f>
        <v>3.1067</v>
      </c>
      <c r="U22" s="66">
        <f t="shared" si="8"/>
        <v>28</v>
      </c>
      <c r="V22" s="65">
        <f>VLOOKUP($A22,'Return Data'!$B$7:$R$2843,17,0)</f>
        <v>4.2268999999999997</v>
      </c>
      <c r="W22" s="66">
        <f t="shared" si="9"/>
        <v>28</v>
      </c>
      <c r="X22" s="65">
        <f>VLOOKUP($A22,'Return Data'!$B$7:$R$2843,14,0)</f>
        <v>5.2721999999999998</v>
      </c>
      <c r="Y22" s="66">
        <f t="shared" si="10"/>
        <v>26</v>
      </c>
      <c r="Z22" s="65">
        <f>VLOOKUP($A22,'Return Data'!$B$7:$R$2843,16,0)</f>
        <v>7.4523999999999999</v>
      </c>
      <c r="AA22" s="67">
        <f t="shared" si="11"/>
        <v>4</v>
      </c>
    </row>
    <row r="23" spans="1:27" x14ac:dyDescent="0.3">
      <c r="A23" s="63" t="s">
        <v>243</v>
      </c>
      <c r="B23" s="64">
        <f>VLOOKUP($A23,'Return Data'!$B$7:$R$2843,3,0)</f>
        <v>44367</v>
      </c>
      <c r="C23" s="65">
        <f>VLOOKUP($A23,'Return Data'!$B$7:$R$2843,4,0)</f>
        <v>2829.5794999999998</v>
      </c>
      <c r="D23" s="65">
        <f>VLOOKUP($A23,'Return Data'!$B$7:$R$2843,5,0)</f>
        <v>3.3774000000000002</v>
      </c>
      <c r="E23" s="66">
        <f t="shared" si="0"/>
        <v>7</v>
      </c>
      <c r="F23" s="65">
        <f>VLOOKUP($A23,'Return Data'!$B$7:$R$2843,6,0)</f>
        <v>3.4094000000000002</v>
      </c>
      <c r="G23" s="66">
        <f t="shared" si="1"/>
        <v>14</v>
      </c>
      <c r="H23" s="65">
        <f>VLOOKUP($A23,'Return Data'!$B$7:$R$2843,7,0)</f>
        <v>2.8309000000000002</v>
      </c>
      <c r="I23" s="66">
        <f t="shared" si="2"/>
        <v>26</v>
      </c>
      <c r="J23" s="65">
        <f>VLOOKUP($A23,'Return Data'!$B$7:$R$2843,8,0)</f>
        <v>3.0289000000000001</v>
      </c>
      <c r="K23" s="66">
        <f t="shared" si="3"/>
        <v>26</v>
      </c>
      <c r="L23" s="65">
        <f>VLOOKUP($A23,'Return Data'!$B$7:$R$2843,9,0)</f>
        <v>3.1547000000000001</v>
      </c>
      <c r="M23" s="66">
        <f t="shared" si="4"/>
        <v>16</v>
      </c>
      <c r="N23" s="65">
        <f>VLOOKUP($A23,'Return Data'!$B$7:$R$2843,10,0)</f>
        <v>3.1753999999999998</v>
      </c>
      <c r="O23" s="66">
        <f t="shared" si="5"/>
        <v>26</v>
      </c>
      <c r="P23" s="65">
        <f>VLOOKUP($A23,'Return Data'!$B$7:$R$2843,11,0)</f>
        <v>3.1295000000000002</v>
      </c>
      <c r="Q23" s="66">
        <f t="shared" si="6"/>
        <v>21</v>
      </c>
      <c r="R23" s="65">
        <f>VLOOKUP($A23,'Return Data'!$B$7:$R$2843,12,0)</f>
        <v>3.1392000000000002</v>
      </c>
      <c r="S23" s="66">
        <f t="shared" si="7"/>
        <v>17</v>
      </c>
      <c r="T23" s="65">
        <f>VLOOKUP($A23,'Return Data'!$B$7:$R$2843,13,0)</f>
        <v>3.1657000000000002</v>
      </c>
      <c r="U23" s="66">
        <f t="shared" si="8"/>
        <v>19</v>
      </c>
      <c r="V23" s="65">
        <f>VLOOKUP($A23,'Return Data'!$B$7:$R$2843,17,0)</f>
        <v>4.2816000000000001</v>
      </c>
      <c r="W23" s="66">
        <f t="shared" si="9"/>
        <v>25</v>
      </c>
      <c r="X23" s="65">
        <f>VLOOKUP($A23,'Return Data'!$B$7:$R$2843,14,0)</f>
        <v>5.3346</v>
      </c>
      <c r="Y23" s="66">
        <f t="shared" si="10"/>
        <v>22</v>
      </c>
      <c r="Z23" s="65">
        <f>VLOOKUP($A23,'Return Data'!$B$7:$R$2843,16,0)</f>
        <v>7.3841000000000001</v>
      </c>
      <c r="AA23" s="67">
        <f t="shared" si="11"/>
        <v>8</v>
      </c>
    </row>
    <row r="24" spans="1:27" x14ac:dyDescent="0.3">
      <c r="A24" s="63" t="s">
        <v>244</v>
      </c>
      <c r="B24" s="64">
        <f>VLOOKUP($A24,'Return Data'!$B$7:$R$2843,3,0)</f>
        <v>44367</v>
      </c>
      <c r="C24" s="65">
        <f>VLOOKUP($A24,'Return Data'!$B$7:$R$2843,4,0)</f>
        <v>1084.7428</v>
      </c>
      <c r="D24" s="65">
        <f>VLOOKUP($A24,'Return Data'!$B$7:$R$2843,5,0)</f>
        <v>3.1766999999999999</v>
      </c>
      <c r="E24" s="66">
        <f t="shared" si="0"/>
        <v>29</v>
      </c>
      <c r="F24" s="65">
        <f>VLOOKUP($A24,'Return Data'!$B$7:$R$2843,6,0)</f>
        <v>3.1648999999999998</v>
      </c>
      <c r="G24" s="66">
        <f t="shared" si="1"/>
        <v>29</v>
      </c>
      <c r="H24" s="65">
        <f>VLOOKUP($A24,'Return Data'!$B$7:$R$2843,7,0)</f>
        <v>2.8862000000000001</v>
      </c>
      <c r="I24" s="66">
        <f t="shared" si="2"/>
        <v>17</v>
      </c>
      <c r="J24" s="65">
        <f>VLOOKUP($A24,'Return Data'!$B$7:$R$2843,8,0)</f>
        <v>2.9485000000000001</v>
      </c>
      <c r="K24" s="66">
        <f t="shared" si="3"/>
        <v>32</v>
      </c>
      <c r="L24" s="65">
        <f>VLOOKUP($A24,'Return Data'!$B$7:$R$2843,9,0)</f>
        <v>2.9765999999999999</v>
      </c>
      <c r="M24" s="66">
        <f t="shared" si="4"/>
        <v>33</v>
      </c>
      <c r="N24" s="65">
        <f>VLOOKUP($A24,'Return Data'!$B$7:$R$2843,10,0)</f>
        <v>2.9548000000000001</v>
      </c>
      <c r="O24" s="66">
        <f t="shared" si="5"/>
        <v>34</v>
      </c>
      <c r="P24" s="65">
        <f>VLOOKUP($A24,'Return Data'!$B$7:$R$2843,11,0)</f>
        <v>2.9083999999999999</v>
      </c>
      <c r="Q24" s="66">
        <f t="shared" si="6"/>
        <v>35</v>
      </c>
      <c r="R24" s="65">
        <f>VLOOKUP($A24,'Return Data'!$B$7:$R$2843,12,0)</f>
        <v>2.8944999999999999</v>
      </c>
      <c r="S24" s="66">
        <f t="shared" si="7"/>
        <v>35</v>
      </c>
      <c r="T24" s="65">
        <f>VLOOKUP($A24,'Return Data'!$B$7:$R$2843,13,0)</f>
        <v>2.891</v>
      </c>
      <c r="U24" s="66">
        <f t="shared" si="8"/>
        <v>35</v>
      </c>
      <c r="V24" s="65"/>
      <c r="W24" s="66"/>
      <c r="X24" s="65"/>
      <c r="Y24" s="66"/>
      <c r="Z24" s="65">
        <f>VLOOKUP($A24,'Return Data'!$B$7:$R$2843,16,0)</f>
        <v>3.8355999999999999</v>
      </c>
      <c r="AA24" s="67">
        <f t="shared" si="11"/>
        <v>37</v>
      </c>
    </row>
    <row r="25" spans="1:27" x14ac:dyDescent="0.3">
      <c r="A25" s="63" t="s">
        <v>245</v>
      </c>
      <c r="B25" s="64">
        <f>VLOOKUP($A25,'Return Data'!$B$7:$R$2843,3,0)</f>
        <v>44367</v>
      </c>
      <c r="C25" s="65">
        <f>VLOOKUP($A25,'Return Data'!$B$7:$R$2843,4,0)</f>
        <v>56.273899999999998</v>
      </c>
      <c r="D25" s="65">
        <f>VLOOKUP($A25,'Return Data'!$B$7:$R$2843,5,0)</f>
        <v>3.3731</v>
      </c>
      <c r="E25" s="66">
        <f t="shared" si="0"/>
        <v>10</v>
      </c>
      <c r="F25" s="65">
        <f>VLOOKUP($A25,'Return Data'!$B$7:$R$2843,6,0)</f>
        <v>3.3736999999999999</v>
      </c>
      <c r="G25" s="66">
        <f t="shared" si="1"/>
        <v>18</v>
      </c>
      <c r="H25" s="65">
        <f>VLOOKUP($A25,'Return Data'!$B$7:$R$2843,7,0)</f>
        <v>3.0131999999999999</v>
      </c>
      <c r="I25" s="66">
        <f t="shared" si="2"/>
        <v>6</v>
      </c>
      <c r="J25" s="65">
        <f>VLOOKUP($A25,'Return Data'!$B$7:$R$2843,8,0)</f>
        <v>3.1309999999999998</v>
      </c>
      <c r="K25" s="66">
        <f t="shared" si="3"/>
        <v>7</v>
      </c>
      <c r="L25" s="65">
        <f>VLOOKUP($A25,'Return Data'!$B$7:$R$2843,9,0)</f>
        <v>3.2057000000000002</v>
      </c>
      <c r="M25" s="66">
        <f t="shared" si="4"/>
        <v>8</v>
      </c>
      <c r="N25" s="65">
        <f>VLOOKUP($A25,'Return Data'!$B$7:$R$2843,10,0)</f>
        <v>3.2532999999999999</v>
      </c>
      <c r="O25" s="66">
        <f t="shared" si="5"/>
        <v>8</v>
      </c>
      <c r="P25" s="65">
        <f>VLOOKUP($A25,'Return Data'!$B$7:$R$2843,11,0)</f>
        <v>3.1897000000000002</v>
      </c>
      <c r="Q25" s="66">
        <f t="shared" si="6"/>
        <v>10</v>
      </c>
      <c r="R25" s="65">
        <f>VLOOKUP($A25,'Return Data'!$B$7:$R$2843,12,0)</f>
        <v>3.1581999999999999</v>
      </c>
      <c r="S25" s="66">
        <f t="shared" si="7"/>
        <v>11</v>
      </c>
      <c r="T25" s="65">
        <f>VLOOKUP($A25,'Return Data'!$B$7:$R$2843,13,0)</f>
        <v>3.1818</v>
      </c>
      <c r="U25" s="66">
        <f t="shared" si="8"/>
        <v>14</v>
      </c>
      <c r="V25" s="65">
        <f>VLOOKUP($A25,'Return Data'!$B$7:$R$2843,17,0)</f>
        <v>4.2750000000000004</v>
      </c>
      <c r="W25" s="66">
        <f t="shared" ref="W25:W30" si="12">RANK(V25,V$8:V$45,0)</f>
        <v>26</v>
      </c>
      <c r="X25" s="65">
        <f>VLOOKUP($A25,'Return Data'!$B$7:$R$2843,14,0)</f>
        <v>5.3551000000000002</v>
      </c>
      <c r="Y25" s="66">
        <f t="shared" ref="Y25:Y30" si="13">RANK(X25,X$8:X$45,0)</f>
        <v>21</v>
      </c>
      <c r="Z25" s="65">
        <f>VLOOKUP($A25,'Return Data'!$B$7:$R$2843,16,0)</f>
        <v>7.6337000000000002</v>
      </c>
      <c r="AA25" s="67">
        <f t="shared" si="11"/>
        <v>2</v>
      </c>
    </row>
    <row r="26" spans="1:27" x14ac:dyDescent="0.3">
      <c r="A26" s="63" t="s">
        <v>246</v>
      </c>
      <c r="B26" s="64">
        <f>VLOOKUP($A26,'Return Data'!$B$7:$R$2843,3,0)</f>
        <v>44367</v>
      </c>
      <c r="C26" s="65">
        <f>VLOOKUP($A26,'Return Data'!$B$7:$R$2843,4,0)</f>
        <v>4169.2844999999998</v>
      </c>
      <c r="D26" s="65">
        <f>VLOOKUP($A26,'Return Data'!$B$7:$R$2843,5,0)</f>
        <v>3.3426</v>
      </c>
      <c r="E26" s="66">
        <f t="shared" si="0"/>
        <v>19</v>
      </c>
      <c r="F26" s="65">
        <f>VLOOKUP($A26,'Return Data'!$B$7:$R$2843,6,0)</f>
        <v>3.3220999999999998</v>
      </c>
      <c r="G26" s="66">
        <f t="shared" si="1"/>
        <v>25</v>
      </c>
      <c r="H26" s="65">
        <f>VLOOKUP($A26,'Return Data'!$B$7:$R$2843,7,0)</f>
        <v>2.8736999999999999</v>
      </c>
      <c r="I26" s="66">
        <f t="shared" si="2"/>
        <v>21</v>
      </c>
      <c r="J26" s="65">
        <f>VLOOKUP($A26,'Return Data'!$B$7:$R$2843,8,0)</f>
        <v>3.0674000000000001</v>
      </c>
      <c r="K26" s="66">
        <f t="shared" si="3"/>
        <v>16</v>
      </c>
      <c r="L26" s="65">
        <f>VLOOKUP($A26,'Return Data'!$B$7:$R$2843,9,0)</f>
        <v>3.1463000000000001</v>
      </c>
      <c r="M26" s="66">
        <f t="shared" si="4"/>
        <v>19</v>
      </c>
      <c r="N26" s="65">
        <f>VLOOKUP($A26,'Return Data'!$B$7:$R$2843,10,0)</f>
        <v>3.2014999999999998</v>
      </c>
      <c r="O26" s="66">
        <f t="shared" si="5"/>
        <v>15</v>
      </c>
      <c r="P26" s="65">
        <f>VLOOKUP($A26,'Return Data'!$B$7:$R$2843,11,0)</f>
        <v>3.1009000000000002</v>
      </c>
      <c r="Q26" s="66">
        <f t="shared" si="6"/>
        <v>26</v>
      </c>
      <c r="R26" s="65">
        <f>VLOOKUP($A26,'Return Data'!$B$7:$R$2843,12,0)</f>
        <v>3.1135999999999999</v>
      </c>
      <c r="S26" s="66">
        <f t="shared" si="7"/>
        <v>27</v>
      </c>
      <c r="T26" s="65">
        <f>VLOOKUP($A26,'Return Data'!$B$7:$R$2843,13,0)</f>
        <v>3.1652</v>
      </c>
      <c r="U26" s="66">
        <f t="shared" si="8"/>
        <v>21</v>
      </c>
      <c r="V26" s="65">
        <f>VLOOKUP($A26,'Return Data'!$B$7:$R$2843,17,0)</f>
        <v>4.3155999999999999</v>
      </c>
      <c r="W26" s="66">
        <f t="shared" si="12"/>
        <v>22</v>
      </c>
      <c r="X26" s="65">
        <f>VLOOKUP($A26,'Return Data'!$B$7:$R$2843,14,0)</f>
        <v>5.3330000000000002</v>
      </c>
      <c r="Y26" s="66">
        <f t="shared" si="13"/>
        <v>23</v>
      </c>
      <c r="Z26" s="65">
        <f>VLOOKUP($A26,'Return Data'!$B$7:$R$2843,16,0)</f>
        <v>7.0784000000000002</v>
      </c>
      <c r="AA26" s="67">
        <f t="shared" si="11"/>
        <v>19</v>
      </c>
    </row>
    <row r="27" spans="1:27" x14ac:dyDescent="0.3">
      <c r="A27" s="63" t="s">
        <v>247</v>
      </c>
      <c r="B27" s="64">
        <f>VLOOKUP($A27,'Return Data'!$B$7:$R$2843,3,0)</f>
        <v>44367</v>
      </c>
      <c r="C27" s="65">
        <f>VLOOKUP($A27,'Return Data'!$B$7:$R$2843,4,0)</f>
        <v>2825.5291000000002</v>
      </c>
      <c r="D27" s="65">
        <f>VLOOKUP($A27,'Return Data'!$B$7:$R$2843,5,0)</f>
        <v>3.4184000000000001</v>
      </c>
      <c r="E27" s="66">
        <f t="shared" si="0"/>
        <v>4</v>
      </c>
      <c r="F27" s="65">
        <f>VLOOKUP($A27,'Return Data'!$B$7:$R$2843,6,0)</f>
        <v>3.3862999999999999</v>
      </c>
      <c r="G27" s="66">
        <f t="shared" si="1"/>
        <v>16</v>
      </c>
      <c r="H27" s="65">
        <f>VLOOKUP($A27,'Return Data'!$B$7:$R$2843,7,0)</f>
        <v>2.8126000000000002</v>
      </c>
      <c r="I27" s="66">
        <f t="shared" si="2"/>
        <v>29</v>
      </c>
      <c r="J27" s="65">
        <f>VLOOKUP($A27,'Return Data'!$B$7:$R$2843,8,0)</f>
        <v>3.0316999999999998</v>
      </c>
      <c r="K27" s="66">
        <f t="shared" si="3"/>
        <v>25</v>
      </c>
      <c r="L27" s="65">
        <f>VLOOKUP($A27,'Return Data'!$B$7:$R$2843,9,0)</f>
        <v>3.1355</v>
      </c>
      <c r="M27" s="66">
        <f t="shared" si="4"/>
        <v>23</v>
      </c>
      <c r="N27" s="65">
        <f>VLOOKUP($A27,'Return Data'!$B$7:$R$2843,10,0)</f>
        <v>3.1755</v>
      </c>
      <c r="O27" s="66">
        <f t="shared" si="5"/>
        <v>25</v>
      </c>
      <c r="P27" s="65">
        <f>VLOOKUP($A27,'Return Data'!$B$7:$R$2843,11,0)</f>
        <v>3.1253000000000002</v>
      </c>
      <c r="Q27" s="66">
        <f t="shared" si="6"/>
        <v>23</v>
      </c>
      <c r="R27" s="65">
        <f>VLOOKUP($A27,'Return Data'!$B$7:$R$2843,12,0)</f>
        <v>3.1375000000000002</v>
      </c>
      <c r="S27" s="66">
        <f t="shared" si="7"/>
        <v>18</v>
      </c>
      <c r="T27" s="65">
        <f>VLOOKUP($A27,'Return Data'!$B$7:$R$2843,13,0)</f>
        <v>3.1768000000000001</v>
      </c>
      <c r="U27" s="66">
        <f t="shared" si="8"/>
        <v>16</v>
      </c>
      <c r="V27" s="65">
        <f>VLOOKUP($A27,'Return Data'!$B$7:$R$2843,17,0)</f>
        <v>4.3723999999999998</v>
      </c>
      <c r="W27" s="66">
        <f t="shared" si="12"/>
        <v>17</v>
      </c>
      <c r="X27" s="65">
        <f>VLOOKUP($A27,'Return Data'!$B$7:$R$2843,14,0)</f>
        <v>5.3956</v>
      </c>
      <c r="Y27" s="66">
        <f t="shared" si="13"/>
        <v>17</v>
      </c>
      <c r="Z27" s="65">
        <f>VLOOKUP($A27,'Return Data'!$B$7:$R$2843,16,0)</f>
        <v>7.3095999999999997</v>
      </c>
      <c r="AA27" s="67">
        <f t="shared" si="11"/>
        <v>11</v>
      </c>
    </row>
    <row r="28" spans="1:27" x14ac:dyDescent="0.3">
      <c r="A28" s="63" t="s">
        <v>248</v>
      </c>
      <c r="B28" s="64">
        <f>VLOOKUP($A28,'Return Data'!$B$7:$R$2843,3,0)</f>
        <v>44367</v>
      </c>
      <c r="C28" s="65">
        <f>VLOOKUP($A28,'Return Data'!$B$7:$R$2843,4,0)</f>
        <v>3728.5974999999999</v>
      </c>
      <c r="D28" s="65">
        <f>VLOOKUP($A28,'Return Data'!$B$7:$R$2843,5,0)</f>
        <v>3.3746999999999998</v>
      </c>
      <c r="E28" s="66">
        <f t="shared" si="0"/>
        <v>8</v>
      </c>
      <c r="F28" s="65">
        <f>VLOOKUP($A28,'Return Data'!$B$7:$R$2843,6,0)</f>
        <v>3.4422000000000001</v>
      </c>
      <c r="G28" s="66">
        <f t="shared" si="1"/>
        <v>12</v>
      </c>
      <c r="H28" s="65">
        <f>VLOOKUP($A28,'Return Data'!$B$7:$R$2843,7,0)</f>
        <v>3.0127999999999999</v>
      </c>
      <c r="I28" s="66">
        <f t="shared" si="2"/>
        <v>7</v>
      </c>
      <c r="J28" s="65">
        <f>VLOOKUP($A28,'Return Data'!$B$7:$R$2843,8,0)</f>
        <v>3.1301999999999999</v>
      </c>
      <c r="K28" s="66">
        <f t="shared" si="3"/>
        <v>8</v>
      </c>
      <c r="L28" s="65">
        <f>VLOOKUP($A28,'Return Data'!$B$7:$R$2843,9,0)</f>
        <v>3.1684999999999999</v>
      </c>
      <c r="M28" s="66">
        <f t="shared" si="4"/>
        <v>10</v>
      </c>
      <c r="N28" s="65">
        <f>VLOOKUP($A28,'Return Data'!$B$7:$R$2843,10,0)</f>
        <v>3.19</v>
      </c>
      <c r="O28" s="66">
        <f t="shared" si="5"/>
        <v>21</v>
      </c>
      <c r="P28" s="65">
        <f>VLOOKUP($A28,'Return Data'!$B$7:$R$2843,11,0)</f>
        <v>3.1674000000000002</v>
      </c>
      <c r="Q28" s="66">
        <f t="shared" si="6"/>
        <v>11</v>
      </c>
      <c r="R28" s="65">
        <f>VLOOKUP($A28,'Return Data'!$B$7:$R$2843,12,0)</f>
        <v>3.1555</v>
      </c>
      <c r="S28" s="66">
        <f t="shared" si="7"/>
        <v>12</v>
      </c>
      <c r="T28" s="65">
        <f>VLOOKUP($A28,'Return Data'!$B$7:$R$2843,13,0)</f>
        <v>3.1978</v>
      </c>
      <c r="U28" s="66">
        <f t="shared" si="8"/>
        <v>12</v>
      </c>
      <c r="V28" s="65">
        <f>VLOOKUP($A28,'Return Data'!$B$7:$R$2843,17,0)</f>
        <v>4.4217000000000004</v>
      </c>
      <c r="W28" s="66">
        <f t="shared" si="12"/>
        <v>7</v>
      </c>
      <c r="X28" s="65">
        <f>VLOOKUP($A28,'Return Data'!$B$7:$R$2843,14,0)</f>
        <v>5.3967000000000001</v>
      </c>
      <c r="Y28" s="66">
        <f t="shared" si="13"/>
        <v>16</v>
      </c>
      <c r="Z28" s="65">
        <f>VLOOKUP($A28,'Return Data'!$B$7:$R$2843,16,0)</f>
        <v>7.0624000000000002</v>
      </c>
      <c r="AA28" s="67">
        <f t="shared" si="11"/>
        <v>20</v>
      </c>
    </row>
    <row r="29" spans="1:27" x14ac:dyDescent="0.3">
      <c r="A29" s="63" t="s">
        <v>437</v>
      </c>
      <c r="B29" s="64">
        <f>VLOOKUP($A29,'Return Data'!$B$7:$R$2843,3,0)</f>
        <v>44367</v>
      </c>
      <c r="C29" s="65">
        <f>VLOOKUP($A29,'Return Data'!$B$7:$R$2843,4,0)</f>
        <v>1338.7161000000001</v>
      </c>
      <c r="D29" s="65">
        <f>VLOOKUP($A29,'Return Data'!$B$7:$R$2843,5,0)</f>
        <v>3.3866000000000001</v>
      </c>
      <c r="E29" s="66">
        <f t="shared" si="0"/>
        <v>6</v>
      </c>
      <c r="F29" s="65">
        <f>VLOOKUP($A29,'Return Data'!$B$7:$R$2843,6,0)</f>
        <v>3.3391000000000002</v>
      </c>
      <c r="G29" s="66">
        <f t="shared" si="1"/>
        <v>22</v>
      </c>
      <c r="H29" s="65">
        <f>VLOOKUP($A29,'Return Data'!$B$7:$R$2843,7,0)</f>
        <v>2.9209000000000001</v>
      </c>
      <c r="I29" s="66">
        <f t="shared" si="2"/>
        <v>14</v>
      </c>
      <c r="J29" s="65">
        <f>VLOOKUP($A29,'Return Data'!$B$7:$R$2843,8,0)</f>
        <v>3.1288999999999998</v>
      </c>
      <c r="K29" s="66">
        <f t="shared" si="3"/>
        <v>9</v>
      </c>
      <c r="L29" s="65">
        <f>VLOOKUP($A29,'Return Data'!$B$7:$R$2843,9,0)</f>
        <v>3.2425000000000002</v>
      </c>
      <c r="M29" s="66">
        <f t="shared" si="4"/>
        <v>4</v>
      </c>
      <c r="N29" s="65">
        <f>VLOOKUP($A29,'Return Data'!$B$7:$R$2843,10,0)</f>
        <v>3.2919</v>
      </c>
      <c r="O29" s="66">
        <f t="shared" si="5"/>
        <v>3</v>
      </c>
      <c r="P29" s="65">
        <f>VLOOKUP($A29,'Return Data'!$B$7:$R$2843,11,0)</f>
        <v>3.2141000000000002</v>
      </c>
      <c r="Q29" s="66">
        <f t="shared" si="6"/>
        <v>6</v>
      </c>
      <c r="R29" s="65">
        <f>VLOOKUP($A29,'Return Data'!$B$7:$R$2843,12,0)</f>
        <v>3.2271999999999998</v>
      </c>
      <c r="S29" s="66">
        <f t="shared" si="7"/>
        <v>4</v>
      </c>
      <c r="T29" s="65">
        <f>VLOOKUP($A29,'Return Data'!$B$7:$R$2843,13,0)</f>
        <v>3.2917999999999998</v>
      </c>
      <c r="U29" s="66">
        <f t="shared" si="8"/>
        <v>3</v>
      </c>
      <c r="V29" s="65">
        <f>VLOOKUP($A29,'Return Data'!$B$7:$R$2843,17,0)</f>
        <v>4.4972000000000003</v>
      </c>
      <c r="W29" s="66">
        <f t="shared" si="12"/>
        <v>3</v>
      </c>
      <c r="X29" s="65">
        <f>VLOOKUP($A29,'Return Data'!$B$7:$R$2843,14,0)</f>
        <v>5.5039999999999996</v>
      </c>
      <c r="Y29" s="66">
        <f t="shared" si="13"/>
        <v>3</v>
      </c>
      <c r="Z29" s="65">
        <f>VLOOKUP($A29,'Return Data'!$B$7:$R$2843,16,0)</f>
        <v>6.0487000000000002</v>
      </c>
      <c r="AA29" s="67">
        <f t="shared" si="11"/>
        <v>31</v>
      </c>
    </row>
    <row r="30" spans="1:27" x14ac:dyDescent="0.3">
      <c r="A30" s="63" t="s">
        <v>250</v>
      </c>
      <c r="B30" s="64">
        <f>VLOOKUP($A30,'Return Data'!$B$7:$R$2843,3,0)</f>
        <v>44367</v>
      </c>
      <c r="C30" s="65">
        <f>VLOOKUP($A30,'Return Data'!$B$7:$R$2843,4,0)</f>
        <v>2159.1206000000002</v>
      </c>
      <c r="D30" s="65">
        <f>VLOOKUP($A30,'Return Data'!$B$7:$R$2843,5,0)</f>
        <v>3.3460999999999999</v>
      </c>
      <c r="E30" s="66">
        <f t="shared" si="0"/>
        <v>18</v>
      </c>
      <c r="F30" s="65">
        <f>VLOOKUP($A30,'Return Data'!$B$7:$R$2843,6,0)</f>
        <v>3.4563999999999999</v>
      </c>
      <c r="G30" s="66">
        <f t="shared" si="1"/>
        <v>11</v>
      </c>
      <c r="H30" s="65">
        <f>VLOOKUP($A30,'Return Data'!$B$7:$R$2843,7,0)</f>
        <v>3.0495000000000001</v>
      </c>
      <c r="I30" s="66">
        <f t="shared" si="2"/>
        <v>4</v>
      </c>
      <c r="J30" s="65">
        <f>VLOOKUP($A30,'Return Data'!$B$7:$R$2843,8,0)</f>
        <v>3.1934</v>
      </c>
      <c r="K30" s="66">
        <f t="shared" si="3"/>
        <v>3</v>
      </c>
      <c r="L30" s="65">
        <f>VLOOKUP($A30,'Return Data'!$B$7:$R$2843,9,0)</f>
        <v>3.246</v>
      </c>
      <c r="M30" s="66">
        <f t="shared" si="4"/>
        <v>3</v>
      </c>
      <c r="N30" s="65">
        <f>VLOOKUP($A30,'Return Data'!$B$7:$R$2843,10,0)</f>
        <v>3.2810000000000001</v>
      </c>
      <c r="O30" s="66">
        <f t="shared" si="5"/>
        <v>5</v>
      </c>
      <c r="P30" s="65">
        <f>VLOOKUP($A30,'Return Data'!$B$7:$R$2843,11,0)</f>
        <v>3.2410999999999999</v>
      </c>
      <c r="Q30" s="66">
        <f t="shared" si="6"/>
        <v>4</v>
      </c>
      <c r="R30" s="65">
        <f>VLOOKUP($A30,'Return Data'!$B$7:$R$2843,12,0)</f>
        <v>3.2532000000000001</v>
      </c>
      <c r="S30" s="66">
        <f t="shared" si="7"/>
        <v>3</v>
      </c>
      <c r="T30" s="65">
        <f>VLOOKUP($A30,'Return Data'!$B$7:$R$2843,13,0)</f>
        <v>3.2726999999999999</v>
      </c>
      <c r="U30" s="66">
        <f t="shared" si="8"/>
        <v>4</v>
      </c>
      <c r="V30" s="65">
        <f>VLOOKUP($A30,'Return Data'!$B$7:$R$2843,17,0)</f>
        <v>4.3985000000000003</v>
      </c>
      <c r="W30" s="66">
        <f t="shared" si="12"/>
        <v>13</v>
      </c>
      <c r="X30" s="65">
        <f>VLOOKUP($A30,'Return Data'!$B$7:$R$2843,14,0)</f>
        <v>5.4104000000000001</v>
      </c>
      <c r="Y30" s="66">
        <f t="shared" si="13"/>
        <v>14</v>
      </c>
      <c r="Z30" s="65">
        <f>VLOOKUP($A30,'Return Data'!$B$7:$R$2843,16,0)</f>
        <v>6.3807</v>
      </c>
      <c r="AA30" s="67">
        <f t="shared" si="11"/>
        <v>29</v>
      </c>
    </row>
    <row r="31" spans="1:27" x14ac:dyDescent="0.3">
      <c r="A31" s="63" t="s">
        <v>251</v>
      </c>
      <c r="B31" s="64">
        <f>VLOOKUP($A31,'Return Data'!$B$7:$R$2843,3,0)</f>
        <v>44367</v>
      </c>
      <c r="C31" s="65">
        <f>VLOOKUP($A31,'Return Data'!$B$7:$R$2843,4,0)</f>
        <v>11.067600000000001</v>
      </c>
      <c r="D31" s="65">
        <f>VLOOKUP($A31,'Return Data'!$B$7:$R$2843,5,0)</f>
        <v>2.9685999999999999</v>
      </c>
      <c r="E31" s="66">
        <f t="shared" si="0"/>
        <v>35</v>
      </c>
      <c r="F31" s="65">
        <f>VLOOKUP($A31,'Return Data'!$B$7:$R$2843,6,0)</f>
        <v>2.9687999999999999</v>
      </c>
      <c r="G31" s="66">
        <f t="shared" si="1"/>
        <v>34</v>
      </c>
      <c r="H31" s="65">
        <f>VLOOKUP($A31,'Return Data'!$B$7:$R$2843,7,0)</f>
        <v>2.6396999999999999</v>
      </c>
      <c r="I31" s="66">
        <f t="shared" si="2"/>
        <v>37</v>
      </c>
      <c r="J31" s="65">
        <f>VLOOKUP($A31,'Return Data'!$B$7:$R$2843,8,0)</f>
        <v>2.8062</v>
      </c>
      <c r="K31" s="66">
        <f t="shared" si="3"/>
        <v>36</v>
      </c>
      <c r="L31" s="65">
        <f>VLOOKUP($A31,'Return Data'!$B$7:$R$2843,9,0)</f>
        <v>2.8687</v>
      </c>
      <c r="M31" s="66">
        <f t="shared" si="4"/>
        <v>36</v>
      </c>
      <c r="N31" s="65">
        <f>VLOOKUP($A31,'Return Data'!$B$7:$R$2843,10,0)</f>
        <v>2.8540000000000001</v>
      </c>
      <c r="O31" s="66">
        <f t="shared" si="5"/>
        <v>36</v>
      </c>
      <c r="P31" s="65">
        <f>VLOOKUP($A31,'Return Data'!$B$7:$R$2843,11,0)</f>
        <v>2.8262</v>
      </c>
      <c r="Q31" s="66">
        <f t="shared" si="6"/>
        <v>36</v>
      </c>
      <c r="R31" s="65">
        <f>VLOOKUP($A31,'Return Data'!$B$7:$R$2843,12,0)</f>
        <v>2.8248000000000002</v>
      </c>
      <c r="S31" s="66">
        <f t="shared" si="7"/>
        <v>36</v>
      </c>
      <c r="T31" s="65">
        <f>VLOOKUP($A31,'Return Data'!$B$7:$R$2843,13,0)</f>
        <v>2.8222999999999998</v>
      </c>
      <c r="U31" s="66">
        <f t="shared" si="8"/>
        <v>37</v>
      </c>
      <c r="V31" s="65"/>
      <c r="W31" s="66"/>
      <c r="X31" s="65"/>
      <c r="Y31" s="66"/>
      <c r="Z31" s="65">
        <f>VLOOKUP($A31,'Return Data'!$B$7:$R$2843,16,0)</f>
        <v>4.1340000000000003</v>
      </c>
      <c r="AA31" s="67">
        <f t="shared" si="11"/>
        <v>36</v>
      </c>
    </row>
    <row r="32" spans="1:27" x14ac:dyDescent="0.3">
      <c r="A32" s="63" t="s">
        <v>2026</v>
      </c>
      <c r="B32" s="64">
        <f>VLOOKUP($A32,'Return Data'!$B$7:$R$2843,3,0)</f>
        <v>44367</v>
      </c>
      <c r="C32" s="65">
        <f>VLOOKUP($A32,'Return Data'!$B$7:$R$2843,4,0)</f>
        <v>2248.6010000000001</v>
      </c>
      <c r="D32" s="65">
        <f>VLOOKUP($A32,'Return Data'!$B$7:$R$2843,5,0)</f>
        <v>2.9215</v>
      </c>
      <c r="E32" s="66">
        <f t="shared" si="0"/>
        <v>36</v>
      </c>
      <c r="F32" s="65">
        <f>VLOOKUP($A32,'Return Data'!$B$7:$R$2843,6,0)</f>
        <v>3.0849000000000002</v>
      </c>
      <c r="G32" s="66">
        <f t="shared" si="1"/>
        <v>32</v>
      </c>
      <c r="H32" s="65">
        <f>VLOOKUP($A32,'Return Data'!$B$7:$R$2843,7,0)</f>
        <v>2.9626999999999999</v>
      </c>
      <c r="I32" s="66">
        <f t="shared" si="2"/>
        <v>12</v>
      </c>
      <c r="J32" s="65">
        <f>VLOOKUP($A32,'Return Data'!$B$7:$R$2843,8,0)</f>
        <v>3.1019000000000001</v>
      </c>
      <c r="K32" s="66">
        <f t="shared" si="3"/>
        <v>11</v>
      </c>
      <c r="L32" s="65">
        <f>VLOOKUP($A32,'Return Data'!$B$7:$R$2843,9,0)</f>
        <v>3.1078999999999999</v>
      </c>
      <c r="M32" s="66">
        <f t="shared" si="4"/>
        <v>29</v>
      </c>
      <c r="N32" s="65">
        <f>VLOOKUP($A32,'Return Data'!$B$7:$R$2843,10,0)</f>
        <v>3.1819999999999999</v>
      </c>
      <c r="O32" s="66">
        <f t="shared" si="5"/>
        <v>24</v>
      </c>
      <c r="P32" s="65">
        <f>VLOOKUP($A32,'Return Data'!$B$7:$R$2843,11,0)</f>
        <v>3.0941999999999998</v>
      </c>
      <c r="Q32" s="66">
        <f t="shared" si="6"/>
        <v>28</v>
      </c>
      <c r="R32" s="65">
        <f>VLOOKUP($A32,'Return Data'!$B$7:$R$2843,12,0)</f>
        <v>3.0286</v>
      </c>
      <c r="S32" s="66">
        <f t="shared" si="7"/>
        <v>31</v>
      </c>
      <c r="T32" s="65">
        <f>VLOOKUP($A32,'Return Data'!$B$7:$R$2843,13,0)</f>
        <v>3.0404</v>
      </c>
      <c r="U32" s="66">
        <f t="shared" si="8"/>
        <v>31</v>
      </c>
      <c r="V32" s="65">
        <f>VLOOKUP($A32,'Return Data'!$B$7:$R$2843,17,0)</f>
        <v>3.9662999999999999</v>
      </c>
      <c r="W32" s="66">
        <f t="shared" ref="W32:W44" si="14">RANK(V32,V$8:V$45,0)</f>
        <v>31</v>
      </c>
      <c r="X32" s="65">
        <f>VLOOKUP($A32,'Return Data'!$B$7:$R$2843,14,0)</f>
        <v>5.1135999999999999</v>
      </c>
      <c r="Y32" s="66">
        <f>RANK(X32,X$8:X$45,0)</f>
        <v>29</v>
      </c>
      <c r="Z32" s="65">
        <f>VLOOKUP($A32,'Return Data'!$B$7:$R$2843,16,0)</f>
        <v>7.4071999999999996</v>
      </c>
      <c r="AA32" s="67">
        <f t="shared" si="11"/>
        <v>7</v>
      </c>
    </row>
    <row r="33" spans="1:27" x14ac:dyDescent="0.3">
      <c r="A33" s="63" t="s">
        <v>252</v>
      </c>
      <c r="B33" s="64">
        <f>VLOOKUP($A33,'Return Data'!$B$7:$R$2843,3,0)</f>
        <v>44367</v>
      </c>
      <c r="C33" s="65">
        <f>VLOOKUP($A33,'Return Data'!$B$7:$R$2843,4,0)</f>
        <v>5031.3869000000004</v>
      </c>
      <c r="D33" s="65">
        <f>VLOOKUP($A33,'Return Data'!$B$7:$R$2843,5,0)</f>
        <v>3.0920999999999998</v>
      </c>
      <c r="E33" s="66">
        <f t="shared" si="0"/>
        <v>33</v>
      </c>
      <c r="F33" s="65">
        <f>VLOOKUP($A33,'Return Data'!$B$7:$R$2843,6,0)</f>
        <v>3.3271000000000002</v>
      </c>
      <c r="G33" s="66">
        <f t="shared" si="1"/>
        <v>23</v>
      </c>
      <c r="H33" s="65">
        <f>VLOOKUP($A33,'Return Data'!$B$7:$R$2843,7,0)</f>
        <v>2.7294</v>
      </c>
      <c r="I33" s="66">
        <f t="shared" si="2"/>
        <v>34</v>
      </c>
      <c r="J33" s="65">
        <f>VLOOKUP($A33,'Return Data'!$B$7:$R$2843,8,0)</f>
        <v>2.9575999999999998</v>
      </c>
      <c r="K33" s="66">
        <f t="shared" si="3"/>
        <v>31</v>
      </c>
      <c r="L33" s="65">
        <f>VLOOKUP($A33,'Return Data'!$B$7:$R$2843,9,0)</f>
        <v>3.0929000000000002</v>
      </c>
      <c r="M33" s="66">
        <f t="shared" si="4"/>
        <v>30</v>
      </c>
      <c r="N33" s="65">
        <f>VLOOKUP($A33,'Return Data'!$B$7:$R$2843,10,0)</f>
        <v>3.1536</v>
      </c>
      <c r="O33" s="66">
        <f t="shared" si="5"/>
        <v>28</v>
      </c>
      <c r="P33" s="65">
        <f>VLOOKUP($A33,'Return Data'!$B$7:$R$2843,11,0)</f>
        <v>3.0977999999999999</v>
      </c>
      <c r="Q33" s="66">
        <f t="shared" si="6"/>
        <v>27</v>
      </c>
      <c r="R33" s="65">
        <f>VLOOKUP($A33,'Return Data'!$B$7:$R$2843,12,0)</f>
        <v>3.1063000000000001</v>
      </c>
      <c r="S33" s="66">
        <f t="shared" si="7"/>
        <v>28</v>
      </c>
      <c r="T33" s="65">
        <f>VLOOKUP($A33,'Return Data'!$B$7:$R$2843,13,0)</f>
        <v>3.1656</v>
      </c>
      <c r="U33" s="66">
        <f t="shared" si="8"/>
        <v>20</v>
      </c>
      <c r="V33" s="65">
        <f>VLOOKUP($A33,'Return Data'!$B$7:$R$2843,17,0)</f>
        <v>4.4328000000000003</v>
      </c>
      <c r="W33" s="66">
        <f t="shared" si="14"/>
        <v>6</v>
      </c>
      <c r="X33" s="65">
        <f>VLOOKUP($A33,'Return Data'!$B$7:$R$2843,14,0)</f>
        <v>5.4718999999999998</v>
      </c>
      <c r="Y33" s="66">
        <f>RANK(X33,X$8:X$45,0)</f>
        <v>5</v>
      </c>
      <c r="Z33" s="65">
        <f>VLOOKUP($A33,'Return Data'!$B$7:$R$2843,16,0)</f>
        <v>7.0598000000000001</v>
      </c>
      <c r="AA33" s="67">
        <f t="shared" si="11"/>
        <v>21</v>
      </c>
    </row>
    <row r="34" spans="1:27" x14ac:dyDescent="0.3">
      <c r="A34" s="63" t="s">
        <v>253</v>
      </c>
      <c r="B34" s="64">
        <f>VLOOKUP($A34,'Return Data'!$B$7:$R$2843,3,0)</f>
        <v>44367</v>
      </c>
      <c r="C34" s="65">
        <f>VLOOKUP($A34,'Return Data'!$B$7:$R$2843,4,0)</f>
        <v>1157.2772</v>
      </c>
      <c r="D34" s="65">
        <f>VLOOKUP($A34,'Return Data'!$B$7:$R$2843,5,0)</f>
        <v>3.1734</v>
      </c>
      <c r="E34" s="66">
        <f t="shared" si="0"/>
        <v>30</v>
      </c>
      <c r="F34" s="65">
        <f>VLOOKUP($A34,'Return Data'!$B$7:$R$2843,6,0)</f>
        <v>3.1368999999999998</v>
      </c>
      <c r="G34" s="66">
        <f t="shared" si="1"/>
        <v>31</v>
      </c>
      <c r="H34" s="65">
        <f>VLOOKUP($A34,'Return Data'!$B$7:$R$2843,7,0)</f>
        <v>2.7639</v>
      </c>
      <c r="I34" s="66">
        <f t="shared" si="2"/>
        <v>32</v>
      </c>
      <c r="J34" s="65">
        <f>VLOOKUP($A34,'Return Data'!$B$7:$R$2843,8,0)</f>
        <v>2.9624000000000001</v>
      </c>
      <c r="K34" s="66">
        <f t="shared" si="3"/>
        <v>30</v>
      </c>
      <c r="L34" s="65">
        <f>VLOOKUP($A34,'Return Data'!$B$7:$R$2843,9,0)</f>
        <v>3.0390999999999999</v>
      </c>
      <c r="M34" s="66">
        <f t="shared" si="4"/>
        <v>31</v>
      </c>
      <c r="N34" s="65">
        <f>VLOOKUP($A34,'Return Data'!$B$7:$R$2843,10,0)</f>
        <v>3.0516999999999999</v>
      </c>
      <c r="O34" s="66">
        <f t="shared" si="5"/>
        <v>31</v>
      </c>
      <c r="P34" s="65">
        <f>VLOOKUP($A34,'Return Data'!$B$7:$R$2843,11,0)</f>
        <v>2.9887000000000001</v>
      </c>
      <c r="Q34" s="66">
        <f t="shared" si="6"/>
        <v>32</v>
      </c>
      <c r="R34" s="65">
        <f>VLOOKUP($A34,'Return Data'!$B$7:$R$2843,12,0)</f>
        <v>2.9929000000000001</v>
      </c>
      <c r="S34" s="66">
        <f t="shared" si="7"/>
        <v>32</v>
      </c>
      <c r="T34" s="65">
        <f>VLOOKUP($A34,'Return Data'!$B$7:$R$2843,13,0)</f>
        <v>2.9922</v>
      </c>
      <c r="U34" s="66">
        <f t="shared" si="8"/>
        <v>32</v>
      </c>
      <c r="V34" s="65">
        <f>VLOOKUP($A34,'Return Data'!$B$7:$R$2843,17,0)</f>
        <v>3.9615</v>
      </c>
      <c r="W34" s="66">
        <f t="shared" si="14"/>
        <v>32</v>
      </c>
      <c r="X34" s="65"/>
      <c r="Y34" s="66"/>
      <c r="Z34" s="65">
        <f>VLOOKUP($A34,'Return Data'!$B$7:$R$2843,16,0)</f>
        <v>4.8051000000000004</v>
      </c>
      <c r="AA34" s="67">
        <f t="shared" si="11"/>
        <v>33</v>
      </c>
    </row>
    <row r="35" spans="1:27" x14ac:dyDescent="0.3">
      <c r="A35" s="63" t="s">
        <v>254</v>
      </c>
      <c r="B35" s="64">
        <f>VLOOKUP($A35,'Return Data'!$B$7:$R$2843,3,0)</f>
        <v>44367</v>
      </c>
      <c r="C35" s="65">
        <f>VLOOKUP($A35,'Return Data'!$B$7:$R$2843,4,0)</f>
        <v>268.1472</v>
      </c>
      <c r="D35" s="65">
        <f>VLOOKUP($A35,'Return Data'!$B$7:$R$2843,5,0)</f>
        <v>3.3624999999999998</v>
      </c>
      <c r="E35" s="66">
        <f t="shared" si="0"/>
        <v>13</v>
      </c>
      <c r="F35" s="65">
        <f>VLOOKUP($A35,'Return Data'!$B$7:$R$2843,6,0)</f>
        <v>3.5628000000000002</v>
      </c>
      <c r="G35" s="66">
        <f t="shared" si="1"/>
        <v>2</v>
      </c>
      <c r="H35" s="65">
        <f>VLOOKUP($A35,'Return Data'!$B$7:$R$2843,7,0)</f>
        <v>2.9847000000000001</v>
      </c>
      <c r="I35" s="66">
        <f t="shared" si="2"/>
        <v>9</v>
      </c>
      <c r="J35" s="65">
        <f>VLOOKUP($A35,'Return Data'!$B$7:$R$2843,8,0)</f>
        <v>3.1433</v>
      </c>
      <c r="K35" s="66">
        <f t="shared" si="3"/>
        <v>6</v>
      </c>
      <c r="L35" s="65">
        <f>VLOOKUP($A35,'Return Data'!$B$7:$R$2843,9,0)</f>
        <v>3.2189999999999999</v>
      </c>
      <c r="M35" s="66">
        <f t="shared" si="4"/>
        <v>7</v>
      </c>
      <c r="N35" s="65">
        <f>VLOOKUP($A35,'Return Data'!$B$7:$R$2843,10,0)</f>
        <v>3.2603</v>
      </c>
      <c r="O35" s="66">
        <f t="shared" si="5"/>
        <v>7</v>
      </c>
      <c r="P35" s="65">
        <f>VLOOKUP($A35,'Return Data'!$B$7:$R$2843,11,0)</f>
        <v>3.1661999999999999</v>
      </c>
      <c r="Q35" s="66">
        <f t="shared" si="6"/>
        <v>12</v>
      </c>
      <c r="R35" s="65">
        <f>VLOOKUP($A35,'Return Data'!$B$7:$R$2843,12,0)</f>
        <v>3.1482000000000001</v>
      </c>
      <c r="S35" s="66">
        <f t="shared" si="7"/>
        <v>13</v>
      </c>
      <c r="T35" s="65">
        <f>VLOOKUP($A35,'Return Data'!$B$7:$R$2843,13,0)</f>
        <v>3.1924999999999999</v>
      </c>
      <c r="U35" s="66">
        <f t="shared" si="8"/>
        <v>13</v>
      </c>
      <c r="V35" s="65">
        <f>VLOOKUP($A35,'Return Data'!$B$7:$R$2843,17,0)</f>
        <v>4.4095000000000004</v>
      </c>
      <c r="W35" s="66">
        <f t="shared" si="14"/>
        <v>12</v>
      </c>
      <c r="X35" s="65">
        <f>VLOOKUP($A35,'Return Data'!$B$7:$R$2843,14,0)</f>
        <v>5.4683000000000002</v>
      </c>
      <c r="Y35" s="66">
        <f t="shared" ref="Y35:Y44" si="15">RANK(X35,X$8:X$45,0)</f>
        <v>6</v>
      </c>
      <c r="Z35" s="65">
        <f>VLOOKUP($A35,'Return Data'!$B$7:$R$2843,16,0)</f>
        <v>7.4077000000000002</v>
      </c>
      <c r="AA35" s="67">
        <f t="shared" si="11"/>
        <v>6</v>
      </c>
    </row>
    <row r="36" spans="1:27" x14ac:dyDescent="0.3">
      <c r="A36" s="63" t="s">
        <v>255</v>
      </c>
      <c r="B36" s="64">
        <f>VLOOKUP($A36,'Return Data'!$B$7:$R$2843,3,0)</f>
        <v>44367</v>
      </c>
      <c r="C36" s="65">
        <f>VLOOKUP($A36,'Return Data'!$B$7:$R$2843,4,0)</f>
        <v>2910.2896000000001</v>
      </c>
      <c r="D36" s="65">
        <f>VLOOKUP($A36,'Return Data'!$B$7:$R$2843,5,0)</f>
        <v>3.1507000000000001</v>
      </c>
      <c r="E36" s="66">
        <f t="shared" si="0"/>
        <v>31</v>
      </c>
      <c r="F36" s="65">
        <f>VLOOKUP($A36,'Return Data'!$B$7:$R$2843,6,0)</f>
        <v>3.1613000000000002</v>
      </c>
      <c r="G36" s="66">
        <f t="shared" si="1"/>
        <v>30</v>
      </c>
      <c r="H36" s="65">
        <f>VLOOKUP($A36,'Return Data'!$B$7:$R$2843,7,0)</f>
        <v>2.9552</v>
      </c>
      <c r="I36" s="66">
        <f t="shared" si="2"/>
        <v>13</v>
      </c>
      <c r="J36" s="65">
        <f>VLOOKUP($A36,'Return Data'!$B$7:$R$2843,8,0)</f>
        <v>3.0669</v>
      </c>
      <c r="K36" s="66">
        <f t="shared" si="3"/>
        <v>17</v>
      </c>
      <c r="L36" s="65">
        <f>VLOOKUP($A36,'Return Data'!$B$7:$R$2843,9,0)</f>
        <v>3.1208999999999998</v>
      </c>
      <c r="M36" s="66">
        <f t="shared" si="4"/>
        <v>25</v>
      </c>
      <c r="N36" s="65">
        <f>VLOOKUP($A36,'Return Data'!$B$7:$R$2843,10,0)</f>
        <v>3.1337000000000002</v>
      </c>
      <c r="O36" s="66">
        <f t="shared" si="5"/>
        <v>30</v>
      </c>
      <c r="P36" s="65">
        <f>VLOOKUP($A36,'Return Data'!$B$7:$R$2843,11,0)</f>
        <v>3.0878000000000001</v>
      </c>
      <c r="Q36" s="66">
        <f t="shared" si="6"/>
        <v>29</v>
      </c>
      <c r="R36" s="65">
        <f>VLOOKUP($A36,'Return Data'!$B$7:$R$2843,12,0)</f>
        <v>3.0779999999999998</v>
      </c>
      <c r="S36" s="66">
        <f t="shared" si="7"/>
        <v>29</v>
      </c>
      <c r="T36" s="65">
        <f>VLOOKUP($A36,'Return Data'!$B$7:$R$2843,13,0)</f>
        <v>3.0985</v>
      </c>
      <c r="U36" s="66">
        <f t="shared" si="8"/>
        <v>30</v>
      </c>
      <c r="V36" s="65">
        <f>VLOOKUP($A36,'Return Data'!$B$7:$R$2843,17,0)</f>
        <v>4.0842000000000001</v>
      </c>
      <c r="W36" s="66">
        <f t="shared" si="14"/>
        <v>29</v>
      </c>
      <c r="X36" s="65">
        <f>VLOOKUP($A36,'Return Data'!$B$7:$R$2843,14,0)</f>
        <v>2.0188000000000001</v>
      </c>
      <c r="Y36" s="66">
        <f t="shared" si="15"/>
        <v>33</v>
      </c>
      <c r="Z36" s="65">
        <f>VLOOKUP($A36,'Return Data'!$B$7:$R$2843,16,0)</f>
        <v>6.5585000000000004</v>
      </c>
      <c r="AA36" s="67">
        <f t="shared" si="11"/>
        <v>28</v>
      </c>
    </row>
    <row r="37" spans="1:27" x14ac:dyDescent="0.3">
      <c r="A37" s="63" t="s">
        <v>256</v>
      </c>
      <c r="B37" s="64">
        <f>VLOOKUP($A37,'Return Data'!$B$7:$R$2843,3,0)</f>
        <v>44367</v>
      </c>
      <c r="C37" s="65">
        <f>VLOOKUP($A37,'Return Data'!$B$7:$R$2843,4,0)</f>
        <v>32.739100000000001</v>
      </c>
      <c r="D37" s="65">
        <f>VLOOKUP($A37,'Return Data'!$B$7:$R$2843,5,0)</f>
        <v>3.4009999999999998</v>
      </c>
      <c r="E37" s="66">
        <f t="shared" si="0"/>
        <v>5</v>
      </c>
      <c r="F37" s="65">
        <f>VLOOKUP($A37,'Return Data'!$B$7:$R$2843,6,0)</f>
        <v>3.5314999999999999</v>
      </c>
      <c r="G37" s="66">
        <f t="shared" si="1"/>
        <v>3</v>
      </c>
      <c r="H37" s="65">
        <f>VLOOKUP($A37,'Return Data'!$B$7:$R$2843,7,0)</f>
        <v>3.2033</v>
      </c>
      <c r="I37" s="66">
        <f t="shared" si="2"/>
        <v>1</v>
      </c>
      <c r="J37" s="65">
        <f>VLOOKUP($A37,'Return Data'!$B$7:$R$2843,8,0)</f>
        <v>3.3649</v>
      </c>
      <c r="K37" s="66">
        <f t="shared" si="3"/>
        <v>1</v>
      </c>
      <c r="L37" s="65">
        <f>VLOOKUP($A37,'Return Data'!$B$7:$R$2843,9,0)</f>
        <v>3.8426</v>
      </c>
      <c r="M37" s="66">
        <f t="shared" si="4"/>
        <v>1</v>
      </c>
      <c r="N37" s="65">
        <f>VLOOKUP($A37,'Return Data'!$B$7:$R$2843,10,0)</f>
        <v>4.2545999999999999</v>
      </c>
      <c r="O37" s="66">
        <f t="shared" si="5"/>
        <v>1</v>
      </c>
      <c r="P37" s="65">
        <f>VLOOKUP($A37,'Return Data'!$B$7:$R$2843,11,0)</f>
        <v>4.1797000000000004</v>
      </c>
      <c r="Q37" s="66">
        <f t="shared" si="6"/>
        <v>1</v>
      </c>
      <c r="R37" s="65">
        <f>VLOOKUP($A37,'Return Data'!$B$7:$R$2843,12,0)</f>
        <v>4.3342000000000001</v>
      </c>
      <c r="S37" s="66">
        <f t="shared" si="7"/>
        <v>1</v>
      </c>
      <c r="T37" s="65">
        <f>VLOOKUP($A37,'Return Data'!$B$7:$R$2843,13,0)</f>
        <v>4.3875999999999999</v>
      </c>
      <c r="U37" s="66">
        <f t="shared" si="8"/>
        <v>1</v>
      </c>
      <c r="V37" s="65">
        <f>VLOOKUP($A37,'Return Data'!$B$7:$R$2843,17,0)</f>
        <v>5.2253999999999996</v>
      </c>
      <c r="W37" s="66">
        <f t="shared" si="14"/>
        <v>1</v>
      </c>
      <c r="X37" s="65">
        <f>VLOOKUP($A37,'Return Data'!$B$7:$R$2843,14,0)</f>
        <v>5.9961000000000002</v>
      </c>
      <c r="Y37" s="66">
        <f t="shared" si="15"/>
        <v>1</v>
      </c>
      <c r="Z37" s="65">
        <f>VLOOKUP($A37,'Return Data'!$B$7:$R$2843,16,0)</f>
        <v>7.8289999999999997</v>
      </c>
      <c r="AA37" s="67">
        <f t="shared" si="11"/>
        <v>1</v>
      </c>
    </row>
    <row r="38" spans="1:27" x14ac:dyDescent="0.3">
      <c r="A38" s="63" t="s">
        <v>257</v>
      </c>
      <c r="B38" s="64">
        <f>VLOOKUP($A38,'Return Data'!$B$7:$R$2843,3,0)</f>
        <v>44367</v>
      </c>
      <c r="C38" s="65">
        <f>VLOOKUP($A38,'Return Data'!$B$7:$R$2843,4,0)</f>
        <v>27.892600000000002</v>
      </c>
      <c r="D38" s="65">
        <f>VLOOKUP($A38,'Return Data'!$B$7:$R$2843,5,0)</f>
        <v>3.1408999999999998</v>
      </c>
      <c r="E38" s="66">
        <f t="shared" si="0"/>
        <v>32</v>
      </c>
      <c r="F38" s="65">
        <f>VLOOKUP($A38,'Return Data'!$B$7:$R$2843,6,0)</f>
        <v>3.0105</v>
      </c>
      <c r="G38" s="66">
        <f t="shared" si="1"/>
        <v>33</v>
      </c>
      <c r="H38" s="65">
        <f>VLOOKUP($A38,'Return Data'!$B$7:$R$2843,7,0)</f>
        <v>2.6932999999999998</v>
      </c>
      <c r="I38" s="66">
        <f t="shared" si="2"/>
        <v>35</v>
      </c>
      <c r="J38" s="65">
        <f>VLOOKUP($A38,'Return Data'!$B$7:$R$2843,8,0)</f>
        <v>2.9196</v>
      </c>
      <c r="K38" s="66">
        <f t="shared" si="3"/>
        <v>33</v>
      </c>
      <c r="L38" s="65">
        <f>VLOOKUP($A38,'Return Data'!$B$7:$R$2843,9,0)</f>
        <v>3.0047000000000001</v>
      </c>
      <c r="M38" s="66">
        <f t="shared" si="4"/>
        <v>32</v>
      </c>
      <c r="N38" s="65">
        <f>VLOOKUP($A38,'Return Data'!$B$7:$R$2843,10,0)</f>
        <v>3.0198</v>
      </c>
      <c r="O38" s="66">
        <f t="shared" si="5"/>
        <v>32</v>
      </c>
      <c r="P38" s="65">
        <f>VLOOKUP($A38,'Return Data'!$B$7:$R$2843,11,0)</f>
        <v>2.9786000000000001</v>
      </c>
      <c r="Q38" s="66">
        <f t="shared" si="6"/>
        <v>33</v>
      </c>
      <c r="R38" s="65">
        <f>VLOOKUP($A38,'Return Data'!$B$7:$R$2843,12,0)</f>
        <v>2.9878</v>
      </c>
      <c r="S38" s="66">
        <f t="shared" si="7"/>
        <v>33</v>
      </c>
      <c r="T38" s="65">
        <f>VLOOKUP($A38,'Return Data'!$B$7:$R$2843,13,0)</f>
        <v>2.9870000000000001</v>
      </c>
      <c r="U38" s="66">
        <f t="shared" si="8"/>
        <v>33</v>
      </c>
      <c r="V38" s="65">
        <f>VLOOKUP($A38,'Return Data'!$B$7:$R$2843,17,0)</f>
        <v>3.9171</v>
      </c>
      <c r="W38" s="66">
        <f t="shared" si="14"/>
        <v>33</v>
      </c>
      <c r="X38" s="65">
        <f>VLOOKUP($A38,'Return Data'!$B$7:$R$2843,14,0)</f>
        <v>4.8446999999999996</v>
      </c>
      <c r="Y38" s="66">
        <f t="shared" si="15"/>
        <v>30</v>
      </c>
      <c r="Z38" s="65">
        <f>VLOOKUP($A38,'Return Data'!$B$7:$R$2843,16,0)</f>
        <v>6.9363000000000001</v>
      </c>
      <c r="AA38" s="67">
        <f t="shared" si="11"/>
        <v>25</v>
      </c>
    </row>
    <row r="39" spans="1:27" x14ac:dyDescent="0.3">
      <c r="A39" s="63" t="s">
        <v>260</v>
      </c>
      <c r="B39" s="64">
        <f>VLOOKUP($A39,'Return Data'!$B$7:$R$2843,3,0)</f>
        <v>44367</v>
      </c>
      <c r="C39" s="65">
        <f>VLOOKUP($A39,'Return Data'!$B$7:$R$2843,4,0)</f>
        <v>3225.1080999999999</v>
      </c>
      <c r="D39" s="65">
        <f>VLOOKUP($A39,'Return Data'!$B$7:$R$2843,5,0)</f>
        <v>3.3378000000000001</v>
      </c>
      <c r="E39" s="66">
        <f t="shared" si="0"/>
        <v>21</v>
      </c>
      <c r="F39" s="65">
        <f>VLOOKUP($A39,'Return Data'!$B$7:$R$2843,6,0)</f>
        <v>3.3519999999999999</v>
      </c>
      <c r="G39" s="66">
        <f t="shared" si="1"/>
        <v>21</v>
      </c>
      <c r="H39" s="65">
        <f>VLOOKUP($A39,'Return Data'!$B$7:$R$2843,7,0)</f>
        <v>2.8693</v>
      </c>
      <c r="I39" s="66">
        <f t="shared" si="2"/>
        <v>23</v>
      </c>
      <c r="J39" s="65">
        <f>VLOOKUP($A39,'Return Data'!$B$7:$R$2843,8,0)</f>
        <v>3.0457999999999998</v>
      </c>
      <c r="K39" s="66">
        <f t="shared" si="3"/>
        <v>22</v>
      </c>
      <c r="L39" s="65">
        <f>VLOOKUP($A39,'Return Data'!$B$7:$R$2843,9,0)</f>
        <v>3.1358000000000001</v>
      </c>
      <c r="M39" s="66">
        <f t="shared" si="4"/>
        <v>22</v>
      </c>
      <c r="N39" s="65">
        <f>VLOOKUP($A39,'Return Data'!$B$7:$R$2843,10,0)</f>
        <v>3.2010000000000001</v>
      </c>
      <c r="O39" s="66">
        <f t="shared" si="5"/>
        <v>16</v>
      </c>
      <c r="P39" s="65">
        <f>VLOOKUP($A39,'Return Data'!$B$7:$R$2843,11,0)</f>
        <v>3.1328</v>
      </c>
      <c r="Q39" s="66">
        <f t="shared" si="6"/>
        <v>18</v>
      </c>
      <c r="R39" s="65">
        <f>VLOOKUP($A39,'Return Data'!$B$7:$R$2843,12,0)</f>
        <v>3.1429999999999998</v>
      </c>
      <c r="S39" s="66">
        <f t="shared" si="7"/>
        <v>15</v>
      </c>
      <c r="T39" s="65">
        <f>VLOOKUP($A39,'Return Data'!$B$7:$R$2843,13,0)</f>
        <v>3.1768000000000001</v>
      </c>
      <c r="U39" s="66">
        <f t="shared" si="8"/>
        <v>16</v>
      </c>
      <c r="V39" s="65">
        <f>VLOOKUP($A39,'Return Data'!$B$7:$R$2843,17,0)</f>
        <v>4.3592000000000004</v>
      </c>
      <c r="W39" s="66">
        <f t="shared" si="14"/>
        <v>19</v>
      </c>
      <c r="X39" s="65">
        <f>VLOOKUP($A39,'Return Data'!$B$7:$R$2843,14,0)</f>
        <v>5.359</v>
      </c>
      <c r="Y39" s="66">
        <f t="shared" si="15"/>
        <v>20</v>
      </c>
      <c r="Z39" s="65">
        <f>VLOOKUP($A39,'Return Data'!$B$7:$R$2843,16,0)</f>
        <v>6.9141000000000004</v>
      </c>
      <c r="AA39" s="67">
        <f t="shared" si="11"/>
        <v>26</v>
      </c>
    </row>
    <row r="40" spans="1:27" x14ac:dyDescent="0.3">
      <c r="A40" s="63" t="s">
        <v>261</v>
      </c>
      <c r="B40" s="64">
        <f>VLOOKUP($A40,'Return Data'!$B$7:$R$2843,3,0)</f>
        <v>44367</v>
      </c>
      <c r="C40" s="65">
        <f>VLOOKUP($A40,'Return Data'!$B$7:$R$2843,4,0)</f>
        <v>43.421700000000001</v>
      </c>
      <c r="D40" s="65">
        <f>VLOOKUP($A40,'Return Data'!$B$7:$R$2843,5,0)</f>
        <v>3.3626999999999998</v>
      </c>
      <c r="E40" s="66">
        <f t="shared" si="0"/>
        <v>12</v>
      </c>
      <c r="F40" s="65">
        <f>VLOOKUP($A40,'Return Data'!$B$7:$R$2843,6,0)</f>
        <v>3.5034999999999998</v>
      </c>
      <c r="G40" s="66">
        <f t="shared" si="1"/>
        <v>5</v>
      </c>
      <c r="H40" s="65">
        <f>VLOOKUP($A40,'Return Data'!$B$7:$R$2843,7,0)</f>
        <v>2.9678</v>
      </c>
      <c r="I40" s="66">
        <f t="shared" si="2"/>
        <v>11</v>
      </c>
      <c r="J40" s="65">
        <f>VLOOKUP($A40,'Return Data'!$B$7:$R$2843,8,0)</f>
        <v>3.1198999999999999</v>
      </c>
      <c r="K40" s="66">
        <f t="shared" si="3"/>
        <v>10</v>
      </c>
      <c r="L40" s="65">
        <f>VLOOKUP($A40,'Return Data'!$B$7:$R$2843,9,0)</f>
        <v>3.1675</v>
      </c>
      <c r="M40" s="66">
        <f t="shared" si="4"/>
        <v>11</v>
      </c>
      <c r="N40" s="65">
        <f>VLOOKUP($A40,'Return Data'!$B$7:$R$2843,10,0)</f>
        <v>3.2313000000000001</v>
      </c>
      <c r="O40" s="66">
        <f t="shared" si="5"/>
        <v>10</v>
      </c>
      <c r="P40" s="65">
        <f>VLOOKUP($A40,'Return Data'!$B$7:$R$2843,11,0)</f>
        <v>3.1959</v>
      </c>
      <c r="Q40" s="66">
        <f t="shared" si="6"/>
        <v>8</v>
      </c>
      <c r="R40" s="65">
        <f>VLOOKUP($A40,'Return Data'!$B$7:$R$2843,12,0)</f>
        <v>3.2035999999999998</v>
      </c>
      <c r="S40" s="66">
        <f t="shared" si="7"/>
        <v>6</v>
      </c>
      <c r="T40" s="65">
        <f>VLOOKUP($A40,'Return Data'!$B$7:$R$2843,13,0)</f>
        <v>3.2302</v>
      </c>
      <c r="U40" s="66">
        <f t="shared" si="8"/>
        <v>5</v>
      </c>
      <c r="V40" s="65">
        <f>VLOOKUP($A40,'Return Data'!$B$7:$R$2843,17,0)</f>
        <v>4.3878000000000004</v>
      </c>
      <c r="W40" s="66">
        <f t="shared" si="14"/>
        <v>14</v>
      </c>
      <c r="X40" s="65">
        <f>VLOOKUP($A40,'Return Data'!$B$7:$R$2843,14,0)</f>
        <v>5.4249999999999998</v>
      </c>
      <c r="Y40" s="66">
        <f t="shared" si="15"/>
        <v>12</v>
      </c>
      <c r="Z40" s="65">
        <f>VLOOKUP($A40,'Return Data'!$B$7:$R$2843,16,0)</f>
        <v>7.3205</v>
      </c>
      <c r="AA40" s="67">
        <f t="shared" si="11"/>
        <v>10</v>
      </c>
    </row>
    <row r="41" spans="1:27" x14ac:dyDescent="0.3">
      <c r="A41" s="63" t="s">
        <v>262</v>
      </c>
      <c r="B41" s="64">
        <f>VLOOKUP($A41,'Return Data'!$B$7:$R$2843,3,0)</f>
        <v>44367</v>
      </c>
      <c r="C41" s="65">
        <f>VLOOKUP($A41,'Return Data'!$B$7:$R$2843,4,0)</f>
        <v>3246.9924999999998</v>
      </c>
      <c r="D41" s="65">
        <f>VLOOKUP($A41,'Return Data'!$B$7:$R$2843,5,0)</f>
        <v>3.5436000000000001</v>
      </c>
      <c r="E41" s="66">
        <f t="shared" si="0"/>
        <v>1</v>
      </c>
      <c r="F41" s="65">
        <f>VLOOKUP($A41,'Return Data'!$B$7:$R$2843,6,0)</f>
        <v>3.4365999999999999</v>
      </c>
      <c r="G41" s="66">
        <f t="shared" si="1"/>
        <v>13</v>
      </c>
      <c r="H41" s="65">
        <f>VLOOKUP($A41,'Return Data'!$B$7:$R$2843,7,0)</f>
        <v>2.8542000000000001</v>
      </c>
      <c r="I41" s="66">
        <f t="shared" si="2"/>
        <v>25</v>
      </c>
      <c r="J41" s="65">
        <f>VLOOKUP($A41,'Return Data'!$B$7:$R$2843,8,0)</f>
        <v>3.0417000000000001</v>
      </c>
      <c r="K41" s="66">
        <f t="shared" si="3"/>
        <v>23</v>
      </c>
      <c r="L41" s="65">
        <f>VLOOKUP($A41,'Return Data'!$B$7:$R$2843,9,0)</f>
        <v>3.1276000000000002</v>
      </c>
      <c r="M41" s="66">
        <f t="shared" si="4"/>
        <v>24</v>
      </c>
      <c r="N41" s="65">
        <f>VLOOKUP($A41,'Return Data'!$B$7:$R$2843,10,0)</f>
        <v>3.1917</v>
      </c>
      <c r="O41" s="66">
        <f t="shared" si="5"/>
        <v>19</v>
      </c>
      <c r="P41" s="65">
        <f>VLOOKUP($A41,'Return Data'!$B$7:$R$2843,11,0)</f>
        <v>3.0865999999999998</v>
      </c>
      <c r="Q41" s="66">
        <f t="shared" si="6"/>
        <v>30</v>
      </c>
      <c r="R41" s="65">
        <f>VLOOKUP($A41,'Return Data'!$B$7:$R$2843,12,0)</f>
        <v>3.1151</v>
      </c>
      <c r="S41" s="66">
        <f t="shared" si="7"/>
        <v>26</v>
      </c>
      <c r="T41" s="65">
        <f>VLOOKUP($A41,'Return Data'!$B$7:$R$2843,13,0)</f>
        <v>3.1604999999999999</v>
      </c>
      <c r="U41" s="66">
        <f t="shared" si="8"/>
        <v>22</v>
      </c>
      <c r="V41" s="65">
        <f>VLOOKUP($A41,'Return Data'!$B$7:$R$2843,17,0)</f>
        <v>4.4192</v>
      </c>
      <c r="W41" s="66">
        <f t="shared" si="14"/>
        <v>10</v>
      </c>
      <c r="X41" s="65">
        <f>VLOOKUP($A41,'Return Data'!$B$7:$R$2843,14,0)</f>
        <v>5.4405000000000001</v>
      </c>
      <c r="Y41" s="66">
        <f t="shared" si="15"/>
        <v>8</v>
      </c>
      <c r="Z41" s="65">
        <f>VLOOKUP($A41,'Return Data'!$B$7:$R$2843,16,0)</f>
        <v>7.2569999999999997</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44367</v>
      </c>
      <c r="C43" s="65">
        <f>VLOOKUP($A43,'Return Data'!$B$7:$R$2843,4,0)</f>
        <v>1979.9666999999999</v>
      </c>
      <c r="D43" s="65">
        <f>VLOOKUP($A43,'Return Data'!$B$7:$R$2843,5,0)</f>
        <v>3.3628</v>
      </c>
      <c r="E43" s="66">
        <f t="shared" si="0"/>
        <v>11</v>
      </c>
      <c r="F43" s="65">
        <f>VLOOKUP($A43,'Return Data'!$B$7:$R$2843,6,0)</f>
        <v>3.3776000000000002</v>
      </c>
      <c r="G43" s="66">
        <f t="shared" si="1"/>
        <v>17</v>
      </c>
      <c r="H43" s="65">
        <f>VLOOKUP($A43,'Return Data'!$B$7:$R$2843,7,0)</f>
        <v>2.9060999999999999</v>
      </c>
      <c r="I43" s="66">
        <f t="shared" si="2"/>
        <v>15</v>
      </c>
      <c r="J43" s="65">
        <f>VLOOKUP($A43,'Return Data'!$B$7:$R$2843,8,0)</f>
        <v>3.0781000000000001</v>
      </c>
      <c r="K43" s="66">
        <f t="shared" si="3"/>
        <v>14</v>
      </c>
      <c r="L43" s="65">
        <f>VLOOKUP($A43,'Return Data'!$B$7:$R$2843,9,0)</f>
        <v>3.1762000000000001</v>
      </c>
      <c r="M43" s="66">
        <f t="shared" si="4"/>
        <v>9</v>
      </c>
      <c r="N43" s="65">
        <f>VLOOKUP($A43,'Return Data'!$B$7:$R$2843,10,0)</f>
        <v>3.2372000000000001</v>
      </c>
      <c r="O43" s="66">
        <f t="shared" si="5"/>
        <v>9</v>
      </c>
      <c r="P43" s="65">
        <f>VLOOKUP($A43,'Return Data'!$B$7:$R$2843,11,0)</f>
        <v>3.1909000000000001</v>
      </c>
      <c r="Q43" s="66">
        <f t="shared" si="6"/>
        <v>9</v>
      </c>
      <c r="R43" s="65">
        <f>VLOOKUP($A43,'Return Data'!$B$7:$R$2843,12,0)</f>
        <v>3.1779999999999999</v>
      </c>
      <c r="S43" s="66">
        <f t="shared" si="7"/>
        <v>8</v>
      </c>
      <c r="T43" s="65">
        <f>VLOOKUP($A43,'Return Data'!$B$7:$R$2843,13,0)</f>
        <v>3.2050000000000001</v>
      </c>
      <c r="U43" s="66">
        <f t="shared" si="8"/>
        <v>9</v>
      </c>
      <c r="V43" s="65">
        <f>VLOOKUP($A43,'Return Data'!$B$7:$R$2843,17,0)</f>
        <v>4.4208999999999996</v>
      </c>
      <c r="W43" s="66">
        <f t="shared" si="14"/>
        <v>9</v>
      </c>
      <c r="X43" s="65">
        <f>VLOOKUP($A43,'Return Data'!$B$7:$R$2843,14,0)</f>
        <v>4.1361999999999997</v>
      </c>
      <c r="Y43" s="66">
        <f t="shared" si="15"/>
        <v>32</v>
      </c>
      <c r="Z43" s="65">
        <f>VLOOKUP($A43,'Return Data'!$B$7:$R$2843,16,0)</f>
        <v>7.0515999999999996</v>
      </c>
      <c r="AA43" s="67">
        <f t="shared" si="11"/>
        <v>22</v>
      </c>
    </row>
    <row r="44" spans="1:27" x14ac:dyDescent="0.3">
      <c r="A44" s="63" t="s">
        <v>264</v>
      </c>
      <c r="B44" s="64">
        <f>VLOOKUP($A44,'Return Data'!$B$7:$R$2843,3,0)</f>
        <v>44367</v>
      </c>
      <c r="C44" s="65">
        <f>VLOOKUP($A44,'Return Data'!$B$7:$R$2843,4,0)</f>
        <v>3376.4405000000002</v>
      </c>
      <c r="D44" s="65">
        <f>VLOOKUP($A44,'Return Data'!$B$7:$R$2843,5,0)</f>
        <v>3.3742000000000001</v>
      </c>
      <c r="E44" s="66">
        <f t="shared" si="0"/>
        <v>9</v>
      </c>
      <c r="F44" s="65">
        <f>VLOOKUP($A44,'Return Data'!$B$7:$R$2843,6,0)</f>
        <v>3.4836999999999998</v>
      </c>
      <c r="G44" s="66">
        <f t="shared" si="1"/>
        <v>9</v>
      </c>
      <c r="H44" s="65">
        <f>VLOOKUP($A44,'Return Data'!$B$7:$R$2843,7,0)</f>
        <v>2.8635000000000002</v>
      </c>
      <c r="I44" s="66">
        <f t="shared" si="2"/>
        <v>24</v>
      </c>
      <c r="J44" s="65">
        <f>VLOOKUP($A44,'Return Data'!$B$7:$R$2843,8,0)</f>
        <v>3.0560999999999998</v>
      </c>
      <c r="K44" s="66">
        <f t="shared" si="3"/>
        <v>20</v>
      </c>
      <c r="L44" s="65">
        <f>VLOOKUP($A44,'Return Data'!$B$7:$R$2843,9,0)</f>
        <v>3.1585000000000001</v>
      </c>
      <c r="M44" s="66">
        <f t="shared" si="4"/>
        <v>14</v>
      </c>
      <c r="N44" s="65">
        <f>VLOOKUP($A44,'Return Data'!$B$7:$R$2843,10,0)</f>
        <v>3.2063999999999999</v>
      </c>
      <c r="O44" s="66">
        <f t="shared" si="5"/>
        <v>13</v>
      </c>
      <c r="P44" s="65">
        <f>VLOOKUP($A44,'Return Data'!$B$7:$R$2843,11,0)</f>
        <v>3.1558000000000002</v>
      </c>
      <c r="Q44" s="66">
        <f t="shared" si="6"/>
        <v>13</v>
      </c>
      <c r="R44" s="65">
        <f>VLOOKUP($A44,'Return Data'!$B$7:$R$2843,12,0)</f>
        <v>3.1648999999999998</v>
      </c>
      <c r="S44" s="66">
        <f t="shared" si="7"/>
        <v>9</v>
      </c>
      <c r="T44" s="65">
        <f>VLOOKUP($A44,'Return Data'!$B$7:$R$2843,13,0)</f>
        <v>3.2057000000000002</v>
      </c>
      <c r="U44" s="66">
        <f t="shared" si="8"/>
        <v>8</v>
      </c>
      <c r="V44" s="65">
        <f>VLOOKUP($A44,'Return Data'!$B$7:$R$2843,17,0)</f>
        <v>4.3840000000000003</v>
      </c>
      <c r="W44" s="66">
        <f t="shared" si="14"/>
        <v>16</v>
      </c>
      <c r="X44" s="65">
        <f>VLOOKUP($A44,'Return Data'!$B$7:$R$2843,14,0)</f>
        <v>5.4259000000000004</v>
      </c>
      <c r="Y44" s="66">
        <f t="shared" si="15"/>
        <v>11</v>
      </c>
      <c r="Z44" s="65">
        <f>VLOOKUP($A44,'Return Data'!$B$7:$R$2843,16,0)</f>
        <v>7.0484999999999998</v>
      </c>
      <c r="AA44" s="67">
        <f t="shared" si="11"/>
        <v>23</v>
      </c>
    </row>
    <row r="45" spans="1:27" x14ac:dyDescent="0.3">
      <c r="A45" s="63" t="s">
        <v>265</v>
      </c>
      <c r="B45" s="64">
        <f>VLOOKUP($A45,'Return Data'!$B$7:$R$2843,3,0)</f>
        <v>44367</v>
      </c>
      <c r="C45" s="65">
        <f>VLOOKUP($A45,'Return Data'!$B$7:$R$2843,4,0)</f>
        <v>1117.3150000000001</v>
      </c>
      <c r="D45" s="65">
        <f>VLOOKUP($A45,'Return Data'!$B$7:$R$2843,5,0)</f>
        <v>2.9110999999999998</v>
      </c>
      <c r="E45" s="66">
        <f t="shared" si="0"/>
        <v>37</v>
      </c>
      <c r="F45" s="65">
        <f>VLOOKUP($A45,'Return Data'!$B$7:$R$2843,6,0)</f>
        <v>2.9146000000000001</v>
      </c>
      <c r="G45" s="66">
        <f t="shared" si="1"/>
        <v>36</v>
      </c>
      <c r="H45" s="65">
        <f>VLOOKUP($A45,'Return Data'!$B$7:$R$2843,7,0)</f>
        <v>2.8795999999999999</v>
      </c>
      <c r="I45" s="66">
        <f t="shared" si="2"/>
        <v>19</v>
      </c>
      <c r="J45" s="65">
        <f>VLOOKUP($A45,'Return Data'!$B$7:$R$2843,8,0)</f>
        <v>2.8685999999999998</v>
      </c>
      <c r="K45" s="66">
        <f t="shared" si="3"/>
        <v>35</v>
      </c>
      <c r="L45" s="65">
        <f>VLOOKUP($A45,'Return Data'!$B$7:$R$2843,9,0)</f>
        <v>2.8834</v>
      </c>
      <c r="M45" s="66">
        <f t="shared" si="4"/>
        <v>35</v>
      </c>
      <c r="N45" s="65">
        <f>VLOOKUP($A45,'Return Data'!$B$7:$R$2843,10,0)</f>
        <v>2.9575</v>
      </c>
      <c r="O45" s="66">
        <f t="shared" si="5"/>
        <v>33</v>
      </c>
      <c r="P45" s="65">
        <f>VLOOKUP($A45,'Return Data'!$B$7:$R$2843,11,0)</f>
        <v>2.9344000000000001</v>
      </c>
      <c r="Q45" s="66">
        <f t="shared" si="6"/>
        <v>34</v>
      </c>
      <c r="R45" s="65">
        <f>VLOOKUP($A45,'Return Data'!$B$7:$R$2843,12,0)</f>
        <v>2.9496000000000002</v>
      </c>
      <c r="S45" s="66">
        <f t="shared" si="7"/>
        <v>34</v>
      </c>
      <c r="T45" s="65">
        <f>VLOOKUP($A45,'Return Data'!$B$7:$R$2843,13,0)</f>
        <v>2.9527000000000001</v>
      </c>
      <c r="U45" s="66">
        <f t="shared" si="8"/>
        <v>34</v>
      </c>
      <c r="V45" s="65"/>
      <c r="W45" s="66"/>
      <c r="X45" s="65"/>
      <c r="Y45" s="66"/>
      <c r="Z45" s="65">
        <f>VLOOKUP($A45,'Return Data'!$B$7:$R$2843,16,0)</f>
        <v>4.6657000000000002</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3.2040578947368421</v>
      </c>
      <c r="E47" s="65"/>
      <c r="F47" s="75">
        <f>AVERAGE(F8:F45)</f>
        <v>3.2348131578947368</v>
      </c>
      <c r="G47" s="65"/>
      <c r="H47" s="75">
        <f>AVERAGE(H8:H45)</f>
        <v>2.8188842105263157</v>
      </c>
      <c r="I47" s="65"/>
      <c r="J47" s="75">
        <f>AVERAGE(J8:J45)</f>
        <v>2.9728368421052633</v>
      </c>
      <c r="K47" s="65"/>
      <c r="L47" s="75">
        <f>AVERAGE(L8:L45)</f>
        <v>3.0582736842105267</v>
      </c>
      <c r="M47" s="65"/>
      <c r="N47" s="75">
        <f>AVERAGE(N8:N45)</f>
        <v>3.1063973684210526</v>
      </c>
      <c r="O47" s="65"/>
      <c r="P47" s="75">
        <f>AVERAGE(P8:P45)</f>
        <v>3.0590421052631585</v>
      </c>
      <c r="Q47" s="65"/>
      <c r="R47" s="75">
        <f>AVERAGE(R8:R45)</f>
        <v>3.0599289473684217</v>
      </c>
      <c r="S47" s="65"/>
      <c r="T47" s="75">
        <f>AVERAGE(T8:T45)</f>
        <v>3.0871894736842105</v>
      </c>
      <c r="U47" s="65"/>
      <c r="V47" s="75">
        <f>AVERAGE(V8:V45)</f>
        <v>4.2063857142857142</v>
      </c>
      <c r="W47" s="65"/>
      <c r="X47" s="75">
        <f>AVERAGE(X8:X45)</f>
        <v>5.0726205882352957</v>
      </c>
      <c r="Y47" s="65"/>
      <c r="Z47" s="75">
        <f>AVERAGE(Z8:Z45)</f>
        <v>6.5235368421052611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3.5436000000000001</v>
      </c>
      <c r="E49" s="95"/>
      <c r="F49" s="79">
        <f>MAX(F8:F45)</f>
        <v>3.6303999999999998</v>
      </c>
      <c r="G49" s="95"/>
      <c r="H49" s="79">
        <f>MAX(H8:H45)</f>
        <v>3.2033</v>
      </c>
      <c r="I49" s="95"/>
      <c r="J49" s="79">
        <f>MAX(J8:J45)</f>
        <v>3.3649</v>
      </c>
      <c r="K49" s="95"/>
      <c r="L49" s="79">
        <f>MAX(L8:L45)</f>
        <v>3.8426</v>
      </c>
      <c r="M49" s="95"/>
      <c r="N49" s="79">
        <f>MAX(N8:N45)</f>
        <v>4.2545999999999999</v>
      </c>
      <c r="O49" s="95"/>
      <c r="P49" s="79">
        <f>MAX(P8:P45)</f>
        <v>4.1797000000000004</v>
      </c>
      <c r="Q49" s="95"/>
      <c r="R49" s="79">
        <f>MAX(R8:R45)</f>
        <v>4.3342000000000001</v>
      </c>
      <c r="S49" s="95"/>
      <c r="T49" s="79">
        <f>MAX(T8:T45)</f>
        <v>4.3875999999999999</v>
      </c>
      <c r="U49" s="95"/>
      <c r="V49" s="79">
        <f>MAX(V8:V45)</f>
        <v>5.2253999999999996</v>
      </c>
      <c r="W49" s="95"/>
      <c r="X49" s="79">
        <f>MAX(X8:X45)</f>
        <v>5.9961000000000002</v>
      </c>
      <c r="Y49" s="95"/>
      <c r="Z49" s="79">
        <f>MAX(Z8:Z45)</f>
        <v>7.8289999999999997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44365</v>
      </c>
      <c r="E7" s="184">
        <v>976.03</v>
      </c>
      <c r="F7" s="184">
        <v>-8.9099999999999999E-2</v>
      </c>
      <c r="G7" s="184">
        <v>-0.83520000000000005</v>
      </c>
      <c r="H7" s="184">
        <v>-0.31859999999999999</v>
      </c>
      <c r="I7" s="184">
        <v>1.0237000000000001</v>
      </c>
      <c r="J7" s="184">
        <v>3.5773000000000001</v>
      </c>
      <c r="K7" s="184">
        <v>8.3598999999999997</v>
      </c>
      <c r="L7" s="184">
        <v>15.5298</v>
      </c>
      <c r="M7" s="184">
        <v>33.904499999999999</v>
      </c>
      <c r="N7" s="184">
        <v>51.559800000000003</v>
      </c>
      <c r="O7" s="184">
        <v>9.2073</v>
      </c>
      <c r="P7" s="184">
        <v>10.599299999999999</v>
      </c>
      <c r="Q7" s="184">
        <v>18.971900000000002</v>
      </c>
      <c r="R7" s="184">
        <v>14.0815</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44365</v>
      </c>
      <c r="E8" s="184">
        <v>1058.6400000000001</v>
      </c>
      <c r="F8" s="184">
        <v>-8.6800000000000002E-2</v>
      </c>
      <c r="G8" s="184">
        <v>-0.82809999999999995</v>
      </c>
      <c r="H8" s="184">
        <v>-0.30230000000000001</v>
      </c>
      <c r="I8" s="184">
        <v>1.0567</v>
      </c>
      <c r="J8" s="184">
        <v>3.6511</v>
      </c>
      <c r="K8" s="184">
        <v>8.5462000000000007</v>
      </c>
      <c r="L8" s="184">
        <v>15.9404</v>
      </c>
      <c r="M8" s="184">
        <v>34.656199999999998</v>
      </c>
      <c r="N8" s="184">
        <v>52.731099999999998</v>
      </c>
      <c r="O8" s="184">
        <v>10.093400000000001</v>
      </c>
      <c r="P8" s="184">
        <v>11.709199999999999</v>
      </c>
      <c r="Q8" s="184">
        <v>14.008699999999999</v>
      </c>
      <c r="R8" s="184">
        <v>14.946</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44365</v>
      </c>
      <c r="E9" s="184">
        <v>14.52</v>
      </c>
      <c r="F9" s="184">
        <v>0</v>
      </c>
      <c r="G9" s="184">
        <v>-0.75190000000000001</v>
      </c>
      <c r="H9" s="184">
        <v>-6.88E-2</v>
      </c>
      <c r="I9" s="184">
        <v>0.62370000000000003</v>
      </c>
      <c r="J9" s="184">
        <v>3.7884000000000002</v>
      </c>
      <c r="K9" s="184">
        <v>7.6353</v>
      </c>
      <c r="L9" s="184">
        <v>9.9167000000000005</v>
      </c>
      <c r="M9" s="184">
        <v>27.592300000000002</v>
      </c>
      <c r="N9" s="184">
        <v>41.658499999999997</v>
      </c>
      <c r="O9" s="184"/>
      <c r="P9" s="184"/>
      <c r="Q9" s="184">
        <v>13.9269</v>
      </c>
      <c r="R9" s="184">
        <v>17.6248</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44365</v>
      </c>
      <c r="E10" s="184">
        <v>13.91</v>
      </c>
      <c r="F10" s="184">
        <v>0</v>
      </c>
      <c r="G10" s="184">
        <v>-0.78459999999999996</v>
      </c>
      <c r="H10" s="184">
        <v>-7.1800000000000003E-2</v>
      </c>
      <c r="I10" s="184">
        <v>0.57850000000000001</v>
      </c>
      <c r="J10" s="184">
        <v>3.6513</v>
      </c>
      <c r="K10" s="184">
        <v>7.1649000000000003</v>
      </c>
      <c r="L10" s="184">
        <v>9.0980000000000008</v>
      </c>
      <c r="M10" s="184">
        <v>26.225000000000001</v>
      </c>
      <c r="N10" s="184">
        <v>39.6586</v>
      </c>
      <c r="O10" s="184"/>
      <c r="P10" s="184"/>
      <c r="Q10" s="184">
        <v>12.2302</v>
      </c>
      <c r="R10" s="184">
        <v>16.017900000000001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44365</v>
      </c>
      <c r="E11" s="184">
        <v>72.7</v>
      </c>
      <c r="F11" s="184">
        <v>-0.17849999999999999</v>
      </c>
      <c r="G11" s="184">
        <v>-1.1288</v>
      </c>
      <c r="H11" s="184">
        <v>-0.76439999999999997</v>
      </c>
      <c r="I11" s="184">
        <v>0.67859999999999998</v>
      </c>
      <c r="J11" s="184">
        <v>2.9161999999999999</v>
      </c>
      <c r="K11" s="184">
        <v>6.0540000000000003</v>
      </c>
      <c r="L11" s="184">
        <v>12.993499999999999</v>
      </c>
      <c r="M11" s="184">
        <v>29.7288</v>
      </c>
      <c r="N11" s="184">
        <v>46.631700000000002</v>
      </c>
      <c r="O11" s="184">
        <v>9.3216999999999999</v>
      </c>
      <c r="P11" s="184">
        <v>10.724</v>
      </c>
      <c r="Q11" s="184">
        <v>11.8048</v>
      </c>
      <c r="R11" s="184">
        <v>14.979699999999999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44365</v>
      </c>
      <c r="E12" s="184">
        <v>79.430000000000007</v>
      </c>
      <c r="F12" s="184">
        <v>-0.1759</v>
      </c>
      <c r="G12" s="184">
        <v>-1.1204000000000001</v>
      </c>
      <c r="H12" s="184">
        <v>-0.74970000000000003</v>
      </c>
      <c r="I12" s="184">
        <v>0.69730000000000003</v>
      </c>
      <c r="J12" s="184">
        <v>2.9685999999999999</v>
      </c>
      <c r="K12" s="184">
        <v>6.2182000000000004</v>
      </c>
      <c r="L12" s="184">
        <v>13.3581</v>
      </c>
      <c r="M12" s="184">
        <v>30.3627</v>
      </c>
      <c r="N12" s="184">
        <v>47.584499999999998</v>
      </c>
      <c r="O12" s="184">
        <v>10.222799999999999</v>
      </c>
      <c r="P12" s="184">
        <v>11.9468</v>
      </c>
      <c r="Q12" s="184">
        <v>12.096500000000001</v>
      </c>
      <c r="R12" s="184">
        <v>15.7509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44365</v>
      </c>
      <c r="E13" s="184">
        <v>18.2942</v>
      </c>
      <c r="F13" s="184">
        <v>-0.60529999999999995</v>
      </c>
      <c r="G13" s="184">
        <v>-1.7450000000000001</v>
      </c>
      <c r="H13" s="184">
        <v>-1.1172</v>
      </c>
      <c r="I13" s="184">
        <v>-6.1199999999999997E-2</v>
      </c>
      <c r="J13" s="184">
        <v>3.1309999999999998</v>
      </c>
      <c r="K13" s="184">
        <v>9.3595000000000006</v>
      </c>
      <c r="L13" s="184">
        <v>17.642299999999999</v>
      </c>
      <c r="M13" s="184">
        <v>32.5792</v>
      </c>
      <c r="N13" s="184">
        <v>45.189799999999998</v>
      </c>
      <c r="O13" s="184">
        <v>17.888200000000001</v>
      </c>
      <c r="P13" s="184"/>
      <c r="Q13" s="184">
        <v>15.4664</v>
      </c>
      <c r="R13" s="184">
        <v>21.8278</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44365</v>
      </c>
      <c r="E14" s="184">
        <v>17.120100000000001</v>
      </c>
      <c r="F14" s="184">
        <v>-0.61019999999999996</v>
      </c>
      <c r="G14" s="184">
        <v>-1.7594000000000001</v>
      </c>
      <c r="H14" s="184">
        <v>-1.1513</v>
      </c>
      <c r="I14" s="184">
        <v>-0.1295</v>
      </c>
      <c r="J14" s="184">
        <v>2.9767999999999999</v>
      </c>
      <c r="K14" s="184">
        <v>8.8739000000000008</v>
      </c>
      <c r="L14" s="184">
        <v>16.6188</v>
      </c>
      <c r="M14" s="184">
        <v>30.9297</v>
      </c>
      <c r="N14" s="184">
        <v>42.732900000000001</v>
      </c>
      <c r="O14" s="184">
        <v>16.056999999999999</v>
      </c>
      <c r="P14" s="184"/>
      <c r="Q14" s="184">
        <v>13.6571</v>
      </c>
      <c r="R14" s="184">
        <v>19.8597</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44365</v>
      </c>
      <c r="E15" s="184">
        <v>20.8</v>
      </c>
      <c r="F15" s="184">
        <v>-0.43080000000000002</v>
      </c>
      <c r="G15" s="184">
        <v>-0.52610000000000001</v>
      </c>
      <c r="H15" s="184">
        <v>0.58030000000000004</v>
      </c>
      <c r="I15" s="184">
        <v>3.948</v>
      </c>
      <c r="J15" s="184">
        <v>7.6048</v>
      </c>
      <c r="K15" s="184">
        <v>18.5185</v>
      </c>
      <c r="L15" s="184">
        <v>29.837700000000002</v>
      </c>
      <c r="M15" s="184">
        <v>45.760300000000001</v>
      </c>
      <c r="N15" s="184">
        <v>77.929900000000004</v>
      </c>
      <c r="O15" s="184">
        <v>13.635400000000001</v>
      </c>
      <c r="P15" s="184"/>
      <c r="Q15" s="184">
        <v>16.067799999999998</v>
      </c>
      <c r="R15" s="184">
        <v>28.899699999999999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44365</v>
      </c>
      <c r="E16" s="184">
        <v>19.93</v>
      </c>
      <c r="F16" s="184">
        <v>-0.4496</v>
      </c>
      <c r="G16" s="184">
        <v>-0.54890000000000005</v>
      </c>
      <c r="H16" s="184">
        <v>0.55500000000000005</v>
      </c>
      <c r="I16" s="184">
        <v>3.9102999999999999</v>
      </c>
      <c r="J16" s="184">
        <v>7.5552999999999999</v>
      </c>
      <c r="K16" s="184">
        <v>18.2789</v>
      </c>
      <c r="L16" s="184">
        <v>29.331600000000002</v>
      </c>
      <c r="M16" s="184">
        <v>44.8401</v>
      </c>
      <c r="N16" s="184">
        <v>76.371700000000004</v>
      </c>
      <c r="O16" s="184">
        <v>12.642200000000001</v>
      </c>
      <c r="P16" s="184"/>
      <c r="Q16" s="184">
        <v>15.0632</v>
      </c>
      <c r="R16" s="184">
        <v>27.7697</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44365</v>
      </c>
      <c r="E17" s="184">
        <v>242.06</v>
      </c>
      <c r="F17" s="184">
        <v>-7.4300000000000005E-2</v>
      </c>
      <c r="G17" s="184">
        <v>-0.76249999999999996</v>
      </c>
      <c r="H17" s="184">
        <v>-0.13200000000000001</v>
      </c>
      <c r="I17" s="184">
        <v>0.69889999999999997</v>
      </c>
      <c r="J17" s="184">
        <v>3.4975000000000001</v>
      </c>
      <c r="K17" s="184">
        <v>8.0383999999999993</v>
      </c>
      <c r="L17" s="184">
        <v>13.8142</v>
      </c>
      <c r="M17" s="184">
        <v>28.906199999999998</v>
      </c>
      <c r="N17" s="184">
        <v>43.162999999999997</v>
      </c>
      <c r="O17" s="184">
        <v>16.113499999999998</v>
      </c>
      <c r="P17" s="184">
        <v>15.9747</v>
      </c>
      <c r="Q17" s="184">
        <v>15.4617</v>
      </c>
      <c r="R17" s="184">
        <v>19.883700000000001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44365</v>
      </c>
      <c r="E18" s="184">
        <v>224.47</v>
      </c>
      <c r="F18" s="184">
        <v>-7.5700000000000003E-2</v>
      </c>
      <c r="G18" s="184">
        <v>-0.77359999999999995</v>
      </c>
      <c r="H18" s="184">
        <v>-0.15570000000000001</v>
      </c>
      <c r="I18" s="184">
        <v>0.65469999999999995</v>
      </c>
      <c r="J18" s="184">
        <v>3.39</v>
      </c>
      <c r="K18" s="184">
        <v>7.7111000000000001</v>
      </c>
      <c r="L18" s="184">
        <v>13.1629</v>
      </c>
      <c r="M18" s="184">
        <v>27.801200000000001</v>
      </c>
      <c r="N18" s="184">
        <v>41.523200000000003</v>
      </c>
      <c r="O18" s="184">
        <v>14.7766</v>
      </c>
      <c r="P18" s="184">
        <v>14.5733</v>
      </c>
      <c r="Q18" s="184">
        <v>11.579700000000001</v>
      </c>
      <c r="R18" s="184">
        <v>18.495899999999999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44365</v>
      </c>
      <c r="E19" s="184">
        <v>234.71100000000001</v>
      </c>
      <c r="F19" s="184">
        <v>-2.8500000000000001E-2</v>
      </c>
      <c r="G19" s="184">
        <v>-0.61609999999999998</v>
      </c>
      <c r="H19" s="184">
        <v>7.2900000000000006E-2</v>
      </c>
      <c r="I19" s="184">
        <v>0.81259999999999999</v>
      </c>
      <c r="J19" s="184">
        <v>3.8186</v>
      </c>
      <c r="K19" s="184">
        <v>9.3978999999999999</v>
      </c>
      <c r="L19" s="184">
        <v>15.633699999999999</v>
      </c>
      <c r="M19" s="184">
        <v>33.978200000000001</v>
      </c>
      <c r="N19" s="184">
        <v>46.5991</v>
      </c>
      <c r="O19" s="184">
        <v>15.6227</v>
      </c>
      <c r="P19" s="184">
        <v>15.288600000000001</v>
      </c>
      <c r="Q19" s="184">
        <v>14.924899999999999</v>
      </c>
      <c r="R19" s="184">
        <v>20.4696</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44365</v>
      </c>
      <c r="E20" s="184">
        <v>217.77099999999999</v>
      </c>
      <c r="F20" s="184">
        <v>-3.1699999999999999E-2</v>
      </c>
      <c r="G20" s="184">
        <v>-0.62429999999999997</v>
      </c>
      <c r="H20" s="184">
        <v>5.28E-2</v>
      </c>
      <c r="I20" s="184">
        <v>0.77370000000000005</v>
      </c>
      <c r="J20" s="184">
        <v>3.7281</v>
      </c>
      <c r="K20" s="184">
        <v>9.1145999999999994</v>
      </c>
      <c r="L20" s="184">
        <v>15.049300000000001</v>
      </c>
      <c r="M20" s="184">
        <v>32.960700000000003</v>
      </c>
      <c r="N20" s="184">
        <v>45.124600000000001</v>
      </c>
      <c r="O20" s="184">
        <v>14.470599999999999</v>
      </c>
      <c r="P20" s="184">
        <v>14.0855</v>
      </c>
      <c r="Q20" s="184">
        <v>14.975899999999999</v>
      </c>
      <c r="R20" s="184">
        <v>19.282800000000002</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44365</v>
      </c>
      <c r="E21" s="184">
        <v>36.65</v>
      </c>
      <c r="F21" s="184">
        <v>-0.16339999999999999</v>
      </c>
      <c r="G21" s="184">
        <v>-0.97270000000000001</v>
      </c>
      <c r="H21" s="184">
        <v>-0.54269999999999996</v>
      </c>
      <c r="I21" s="184">
        <v>0.41099999999999998</v>
      </c>
      <c r="J21" s="184">
        <v>3.4434</v>
      </c>
      <c r="K21" s="184">
        <v>8.4962</v>
      </c>
      <c r="L21" s="184">
        <v>15.1068</v>
      </c>
      <c r="M21" s="184">
        <v>32.982599999999998</v>
      </c>
      <c r="N21" s="184">
        <v>46.893799999999999</v>
      </c>
      <c r="O21" s="184">
        <v>13.481</v>
      </c>
      <c r="P21" s="184">
        <v>13.0442</v>
      </c>
      <c r="Q21" s="184">
        <v>13.185499999999999</v>
      </c>
      <c r="R21" s="184">
        <v>17.775600000000001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44365</v>
      </c>
      <c r="E22" s="184">
        <v>34.229999999999997</v>
      </c>
      <c r="F22" s="184">
        <v>-0.17499999999999999</v>
      </c>
      <c r="G22" s="184">
        <v>-1.0121</v>
      </c>
      <c r="H22" s="184">
        <v>-0.58089999999999997</v>
      </c>
      <c r="I22" s="184">
        <v>0.32240000000000002</v>
      </c>
      <c r="J22" s="184">
        <v>3.2890999999999999</v>
      </c>
      <c r="K22" s="184">
        <v>7.9810999999999996</v>
      </c>
      <c r="L22" s="184">
        <v>14.061999999999999</v>
      </c>
      <c r="M22" s="184">
        <v>31.1494</v>
      </c>
      <c r="N22" s="184">
        <v>44.247799999999998</v>
      </c>
      <c r="O22" s="184">
        <v>11.7966</v>
      </c>
      <c r="P22" s="184">
        <v>11.7834</v>
      </c>
      <c r="Q22" s="184">
        <v>10.932399999999999</v>
      </c>
      <c r="R22" s="184">
        <v>15.859299999999999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44365</v>
      </c>
      <c r="E23" s="184">
        <v>163.6378</v>
      </c>
      <c r="F23" s="184">
        <v>-0.27979999999999999</v>
      </c>
      <c r="G23" s="184">
        <v>-1.2471000000000001</v>
      </c>
      <c r="H23" s="184">
        <v>-1.0244</v>
      </c>
      <c r="I23" s="184">
        <v>-6.4999999999999997E-3</v>
      </c>
      <c r="J23" s="184">
        <v>3.8105000000000002</v>
      </c>
      <c r="K23" s="184">
        <v>7.9831000000000003</v>
      </c>
      <c r="L23" s="184">
        <v>16.412700000000001</v>
      </c>
      <c r="M23" s="184">
        <v>36.188899999999997</v>
      </c>
      <c r="N23" s="184">
        <v>49.330300000000001</v>
      </c>
      <c r="O23" s="184">
        <v>12.087899999999999</v>
      </c>
      <c r="P23" s="184">
        <v>11.674899999999999</v>
      </c>
      <c r="Q23" s="184">
        <v>13.857799999999999</v>
      </c>
      <c r="R23" s="184">
        <v>16.721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44365</v>
      </c>
      <c r="E24" s="184">
        <v>179.20060000000001</v>
      </c>
      <c r="F24" s="184">
        <v>-0.27710000000000001</v>
      </c>
      <c r="G24" s="184">
        <v>-1.2391000000000001</v>
      </c>
      <c r="H24" s="184">
        <v>-1.0057</v>
      </c>
      <c r="I24" s="184">
        <v>3.0800000000000001E-2</v>
      </c>
      <c r="J24" s="184">
        <v>3.8965999999999998</v>
      </c>
      <c r="K24" s="184">
        <v>8.2520000000000007</v>
      </c>
      <c r="L24" s="184">
        <v>16.992100000000001</v>
      </c>
      <c r="M24" s="184">
        <v>37.207099999999997</v>
      </c>
      <c r="N24" s="184">
        <v>50.825200000000002</v>
      </c>
      <c r="O24" s="184">
        <v>13.277699999999999</v>
      </c>
      <c r="P24" s="184">
        <v>13.0542</v>
      </c>
      <c r="Q24" s="184">
        <v>14.934799999999999</v>
      </c>
      <c r="R24" s="184">
        <v>17.908899999999999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44365</v>
      </c>
      <c r="E25" s="184">
        <v>72.143000000000001</v>
      </c>
      <c r="F25" s="184">
        <v>-0.29299999999999998</v>
      </c>
      <c r="G25" s="184">
        <v>-1.3429</v>
      </c>
      <c r="H25" s="184">
        <v>-1.0085</v>
      </c>
      <c r="I25" s="184">
        <v>-0.15920000000000001</v>
      </c>
      <c r="J25" s="184">
        <v>2.8689</v>
      </c>
      <c r="K25" s="184">
        <v>7.984</v>
      </c>
      <c r="L25" s="184">
        <v>16.632400000000001</v>
      </c>
      <c r="M25" s="184">
        <v>35.767899999999997</v>
      </c>
      <c r="N25" s="184">
        <v>50.696599999999997</v>
      </c>
      <c r="O25" s="184">
        <v>12.1348</v>
      </c>
      <c r="P25" s="184">
        <v>11.7919</v>
      </c>
      <c r="Q25" s="184">
        <v>12.963800000000001</v>
      </c>
      <c r="R25" s="184">
        <v>15.1769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44365</v>
      </c>
      <c r="E26" s="184">
        <v>72.143000000000001</v>
      </c>
      <c r="F26" s="184">
        <v>-0.29299999999999998</v>
      </c>
      <c r="G26" s="184">
        <v>-1.3429</v>
      </c>
      <c r="H26" s="184">
        <v>-1.0085</v>
      </c>
      <c r="I26" s="184">
        <v>-0.15920000000000001</v>
      </c>
      <c r="J26" s="184">
        <v>2.8689</v>
      </c>
      <c r="K26" s="184">
        <v>7.984</v>
      </c>
      <c r="L26" s="184">
        <v>16.632400000000001</v>
      </c>
      <c r="M26" s="184">
        <v>35.767899999999997</v>
      </c>
      <c r="N26" s="184">
        <v>50.696599999999997</v>
      </c>
      <c r="O26" s="184">
        <v>12.1348</v>
      </c>
      <c r="P26" s="184">
        <v>13.055099999999999</v>
      </c>
      <c r="Q26" s="184">
        <v>15.699199999999999</v>
      </c>
      <c r="R26" s="184">
        <v>15.1769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44365</v>
      </c>
      <c r="E27" s="184">
        <v>76.179000000000002</v>
      </c>
      <c r="F27" s="184">
        <v>-0.29060000000000002</v>
      </c>
      <c r="G27" s="184">
        <v>-1.3379000000000001</v>
      </c>
      <c r="H27" s="184">
        <v>-0.99550000000000005</v>
      </c>
      <c r="I27" s="184">
        <v>-0.13500000000000001</v>
      </c>
      <c r="J27" s="184">
        <v>2.9251</v>
      </c>
      <c r="K27" s="184">
        <v>8.1580999999999992</v>
      </c>
      <c r="L27" s="184">
        <v>16.998699999999999</v>
      </c>
      <c r="M27" s="184">
        <v>36.396799999999999</v>
      </c>
      <c r="N27" s="184">
        <v>51.636200000000002</v>
      </c>
      <c r="O27" s="184">
        <v>12.956</v>
      </c>
      <c r="P27" s="184">
        <v>12.5686</v>
      </c>
      <c r="Q27" s="184">
        <v>12.255000000000001</v>
      </c>
      <c r="R27" s="184">
        <v>15.8931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44365</v>
      </c>
      <c r="E28" s="184">
        <v>76.179000000000002</v>
      </c>
      <c r="F28" s="184">
        <v>-0.29060000000000002</v>
      </c>
      <c r="G28" s="184">
        <v>-1.3379000000000001</v>
      </c>
      <c r="H28" s="184">
        <v>-0.99550000000000005</v>
      </c>
      <c r="I28" s="184">
        <v>-0.13500000000000001</v>
      </c>
      <c r="J28" s="184">
        <v>2.9251</v>
      </c>
      <c r="K28" s="184">
        <v>8.1580999999999992</v>
      </c>
      <c r="L28" s="184">
        <v>16.998699999999999</v>
      </c>
      <c r="M28" s="184">
        <v>36.396799999999999</v>
      </c>
      <c r="N28" s="184">
        <v>51.636200000000002</v>
      </c>
      <c r="O28" s="184">
        <v>12.956</v>
      </c>
      <c r="P28" s="184">
        <v>14.0695</v>
      </c>
      <c r="Q28" s="184">
        <v>15.7682</v>
      </c>
      <c r="R28" s="184">
        <v>15.8931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44365</v>
      </c>
      <c r="E29" s="184">
        <v>15.0992</v>
      </c>
      <c r="F29" s="184">
        <v>-0.15409999999999999</v>
      </c>
      <c r="G29" s="184">
        <v>-0.82499999999999996</v>
      </c>
      <c r="H29" s="184">
        <v>-0.4667</v>
      </c>
      <c r="I29" s="184">
        <v>0.37690000000000001</v>
      </c>
      <c r="J29" s="184">
        <v>3.3717000000000001</v>
      </c>
      <c r="K29" s="184">
        <v>7.1822999999999997</v>
      </c>
      <c r="L29" s="184">
        <v>11.957100000000001</v>
      </c>
      <c r="M29" s="184">
        <v>28.17</v>
      </c>
      <c r="N29" s="184">
        <v>42.011200000000002</v>
      </c>
      <c r="O29" s="184"/>
      <c r="P29" s="184"/>
      <c r="Q29" s="184">
        <v>16.771899999999999</v>
      </c>
      <c r="R29" s="184">
        <v>17.884399999999999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44365</v>
      </c>
      <c r="E30" s="184">
        <v>14.540800000000001</v>
      </c>
      <c r="F30" s="184">
        <v>-0.15790000000000001</v>
      </c>
      <c r="G30" s="184">
        <v>-0.83679999999999999</v>
      </c>
      <c r="H30" s="184">
        <v>-0.49480000000000002</v>
      </c>
      <c r="I30" s="184">
        <v>0.3201</v>
      </c>
      <c r="J30" s="184">
        <v>3.2427000000000001</v>
      </c>
      <c r="K30" s="184">
        <v>6.7850000000000001</v>
      </c>
      <c r="L30" s="184">
        <v>11.1325</v>
      </c>
      <c r="M30" s="184">
        <v>26.757000000000001</v>
      </c>
      <c r="N30" s="184">
        <v>39.9298</v>
      </c>
      <c r="O30" s="184"/>
      <c r="P30" s="184"/>
      <c r="Q30" s="184">
        <v>15.127800000000001</v>
      </c>
      <c r="R30" s="184">
        <v>16.173500000000001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44365</v>
      </c>
      <c r="E31" s="184">
        <v>185.01</v>
      </c>
      <c r="F31" s="184">
        <v>-0.74039999999999995</v>
      </c>
      <c r="G31" s="184">
        <v>-1.8567</v>
      </c>
      <c r="H31" s="184">
        <v>-1.7055</v>
      </c>
      <c r="I31" s="184">
        <v>-0.2964</v>
      </c>
      <c r="J31" s="184">
        <v>1.8161</v>
      </c>
      <c r="K31" s="184">
        <v>9.2536000000000005</v>
      </c>
      <c r="L31" s="184">
        <v>21.008600000000001</v>
      </c>
      <c r="M31" s="184">
        <v>42.162300000000002</v>
      </c>
      <c r="N31" s="184">
        <v>52.409599999999998</v>
      </c>
      <c r="O31" s="184">
        <v>13.5779</v>
      </c>
      <c r="P31" s="184">
        <v>14.2361</v>
      </c>
      <c r="Q31" s="184">
        <v>14.4359</v>
      </c>
      <c r="R31" s="184">
        <v>17.0884</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44365</v>
      </c>
      <c r="E32" s="184">
        <v>200.56</v>
      </c>
      <c r="F32" s="184">
        <v>-0.74239999999999995</v>
      </c>
      <c r="G32" s="184">
        <v>-1.8499000000000001</v>
      </c>
      <c r="H32" s="184">
        <v>-1.6911</v>
      </c>
      <c r="I32" s="184">
        <v>-0.27839999999999998</v>
      </c>
      <c r="J32" s="184">
        <v>1.8588</v>
      </c>
      <c r="K32" s="184">
        <v>9.3864000000000001</v>
      </c>
      <c r="L32" s="184">
        <v>21.2942</v>
      </c>
      <c r="M32" s="184">
        <v>42.6661</v>
      </c>
      <c r="N32" s="184">
        <v>53.169400000000003</v>
      </c>
      <c r="O32" s="184">
        <v>14.317</v>
      </c>
      <c r="P32" s="184">
        <v>15.3179</v>
      </c>
      <c r="Q32" s="184">
        <v>16.222799999999999</v>
      </c>
      <c r="R32" s="184">
        <v>17.683599999999998</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44365</v>
      </c>
      <c r="E33" s="184">
        <v>14.555300000000001</v>
      </c>
      <c r="F33" s="184">
        <v>-0.21940000000000001</v>
      </c>
      <c r="G33" s="184">
        <v>-1.0529999999999999</v>
      </c>
      <c r="H33" s="184">
        <v>-0.72499999999999998</v>
      </c>
      <c r="I33" s="184">
        <v>-1.7899999999999999E-2</v>
      </c>
      <c r="J33" s="184">
        <v>2.5186999999999999</v>
      </c>
      <c r="K33" s="184">
        <v>6.9889000000000001</v>
      </c>
      <c r="L33" s="184">
        <v>10.3527</v>
      </c>
      <c r="M33" s="184">
        <v>21.848600000000001</v>
      </c>
      <c r="N33" s="184">
        <v>34.543300000000002</v>
      </c>
      <c r="O33" s="184">
        <v>6.5736999999999997</v>
      </c>
      <c r="P33" s="184"/>
      <c r="Q33" s="184">
        <v>8.4033999999999995</v>
      </c>
      <c r="R33" s="184">
        <v>14.4656</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44365</v>
      </c>
      <c r="E34" s="184">
        <v>15.573600000000001</v>
      </c>
      <c r="F34" s="184">
        <v>-0.2172</v>
      </c>
      <c r="G34" s="184">
        <v>-1.0451999999999999</v>
      </c>
      <c r="H34" s="184">
        <v>-0.7077</v>
      </c>
      <c r="I34" s="184">
        <v>1.54E-2</v>
      </c>
      <c r="J34" s="184">
        <v>2.5956000000000001</v>
      </c>
      <c r="K34" s="184">
        <v>7.1794000000000002</v>
      </c>
      <c r="L34" s="184">
        <v>10.7826</v>
      </c>
      <c r="M34" s="184">
        <v>22.583300000000001</v>
      </c>
      <c r="N34" s="184">
        <v>35.653799999999997</v>
      </c>
      <c r="O34" s="184">
        <v>7.8384999999999998</v>
      </c>
      <c r="P34" s="184"/>
      <c r="Q34" s="184">
        <v>9.9906000000000006</v>
      </c>
      <c r="R34" s="184">
        <v>15.4824</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44365</v>
      </c>
      <c r="E35" s="184">
        <v>16.54</v>
      </c>
      <c r="F35" s="184">
        <v>-0.4214</v>
      </c>
      <c r="G35" s="184">
        <v>-0.77980000000000005</v>
      </c>
      <c r="H35" s="184">
        <v>-6.0400000000000002E-2</v>
      </c>
      <c r="I35" s="184">
        <v>1.5347</v>
      </c>
      <c r="J35" s="184">
        <v>4.6835000000000004</v>
      </c>
      <c r="K35" s="184">
        <v>11.155900000000001</v>
      </c>
      <c r="L35" s="184">
        <v>18.058499999999999</v>
      </c>
      <c r="M35" s="184">
        <v>32.851399999999998</v>
      </c>
      <c r="N35" s="184">
        <v>55.305199999999999</v>
      </c>
      <c r="O35" s="184">
        <v>11.6851</v>
      </c>
      <c r="P35" s="184"/>
      <c r="Q35" s="184">
        <v>11.919499999999999</v>
      </c>
      <c r="R35" s="184">
        <v>17.6708</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44365</v>
      </c>
      <c r="E36" s="184">
        <v>15.43</v>
      </c>
      <c r="F36" s="184">
        <v>-0.4516</v>
      </c>
      <c r="G36" s="184">
        <v>-0.83550000000000002</v>
      </c>
      <c r="H36" s="184">
        <v>-6.4799999999999996E-2</v>
      </c>
      <c r="I36" s="184">
        <v>1.5132000000000001</v>
      </c>
      <c r="J36" s="184">
        <v>4.5392999999999999</v>
      </c>
      <c r="K36" s="184">
        <v>10.7681</v>
      </c>
      <c r="L36" s="184">
        <v>17.249199999999998</v>
      </c>
      <c r="M36" s="184">
        <v>31.543099999999999</v>
      </c>
      <c r="N36" s="184">
        <v>53.227400000000003</v>
      </c>
      <c r="O36" s="184">
        <v>10.1806</v>
      </c>
      <c r="P36" s="184"/>
      <c r="Q36" s="184">
        <v>10.193099999999999</v>
      </c>
      <c r="R36" s="184">
        <v>16.113099999999999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44365</v>
      </c>
      <c r="E37" s="184">
        <v>14.14</v>
      </c>
      <c r="F37" s="184">
        <v>-0.22439999999999999</v>
      </c>
      <c r="G37" s="184">
        <v>-0.87209999999999999</v>
      </c>
      <c r="H37" s="184">
        <v>-0.71830000000000005</v>
      </c>
      <c r="I37" s="184">
        <v>-0.14899999999999999</v>
      </c>
      <c r="J37" s="184">
        <v>2.7258</v>
      </c>
      <c r="K37" s="184">
        <v>5.9676</v>
      </c>
      <c r="L37" s="184">
        <v>8.7383000000000006</v>
      </c>
      <c r="M37" s="184">
        <v>28.752600000000001</v>
      </c>
      <c r="N37" s="184">
        <v>43.8337</v>
      </c>
      <c r="O37" s="184"/>
      <c r="P37" s="184"/>
      <c r="Q37" s="184">
        <v>14.7676</v>
      </c>
      <c r="R37" s="184">
        <v>14.6645</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44365</v>
      </c>
      <c r="E38" s="184">
        <v>13.4369</v>
      </c>
      <c r="F38" s="184">
        <v>-0.22939999999999999</v>
      </c>
      <c r="G38" s="184">
        <v>-0.88439999999999996</v>
      </c>
      <c r="H38" s="184">
        <v>-0.75270000000000004</v>
      </c>
      <c r="I38" s="184">
        <v>-0.2213</v>
      </c>
      <c r="J38" s="184">
        <v>2.5608</v>
      </c>
      <c r="K38" s="184">
        <v>5.4486999999999997</v>
      </c>
      <c r="L38" s="184">
        <v>7.6683000000000003</v>
      </c>
      <c r="M38" s="184">
        <v>26.857800000000001</v>
      </c>
      <c r="N38" s="184">
        <v>41.0047</v>
      </c>
      <c r="O38" s="184"/>
      <c r="P38" s="184"/>
      <c r="Q38" s="184">
        <v>12.4636</v>
      </c>
      <c r="R38" s="184">
        <v>12.3689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44365</v>
      </c>
      <c r="E39" s="184">
        <v>13.8803</v>
      </c>
      <c r="F39" s="184">
        <v>-0.2157</v>
      </c>
      <c r="G39" s="184">
        <v>-1.2732000000000001</v>
      </c>
      <c r="H39" s="184">
        <v>-0.51459999999999995</v>
      </c>
      <c r="I39" s="184">
        <v>0.35210000000000002</v>
      </c>
      <c r="J39" s="184">
        <v>3.1877</v>
      </c>
      <c r="K39" s="184">
        <v>6.6550000000000002</v>
      </c>
      <c r="L39" s="184">
        <v>11.3596</v>
      </c>
      <c r="M39" s="184">
        <v>23.470400000000001</v>
      </c>
      <c r="N39" s="184">
        <v>37.340299999999999</v>
      </c>
      <c r="O39" s="184"/>
      <c r="P39" s="184"/>
      <c r="Q39" s="184">
        <v>11.6729</v>
      </c>
      <c r="R39" s="184">
        <v>14.561299999999999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44365</v>
      </c>
      <c r="E40" s="184">
        <v>13.2674</v>
      </c>
      <c r="F40" s="184">
        <v>-0.22040000000000001</v>
      </c>
      <c r="G40" s="184">
        <v>-1.2864</v>
      </c>
      <c r="H40" s="184">
        <v>-0.54569999999999996</v>
      </c>
      <c r="I40" s="184">
        <v>0.2903</v>
      </c>
      <c r="J40" s="184">
        <v>3.0470000000000002</v>
      </c>
      <c r="K40" s="184">
        <v>6.2046000000000001</v>
      </c>
      <c r="L40" s="184">
        <v>10.426399999999999</v>
      </c>
      <c r="M40" s="184">
        <v>21.934000000000001</v>
      </c>
      <c r="N40" s="184">
        <v>35.094900000000003</v>
      </c>
      <c r="O40" s="184"/>
      <c r="P40" s="184"/>
      <c r="Q40" s="184">
        <v>9.9877000000000002</v>
      </c>
      <c r="R40" s="184">
        <v>12.8528</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44365</v>
      </c>
      <c r="E41" s="184">
        <v>187.19070594726401</v>
      </c>
      <c r="F41" s="184">
        <v>-0.54379999999999995</v>
      </c>
      <c r="G41" s="184">
        <v>-1.6414</v>
      </c>
      <c r="H41" s="184">
        <v>-1.1509</v>
      </c>
      <c r="I41" s="184">
        <v>0.36520000000000002</v>
      </c>
      <c r="J41" s="184">
        <v>2.6688000000000001</v>
      </c>
      <c r="K41" s="184">
        <v>9.2560000000000002</v>
      </c>
      <c r="L41" s="184">
        <v>16.069800000000001</v>
      </c>
      <c r="M41" s="184">
        <v>36.5398</v>
      </c>
      <c r="N41" s="184">
        <v>74.362899999999996</v>
      </c>
      <c r="O41" s="184">
        <v>11.672700000000001</v>
      </c>
      <c r="P41" s="184">
        <v>10.690799999999999</v>
      </c>
      <c r="Q41" s="184">
        <v>11.8149</v>
      </c>
      <c r="R41" s="184">
        <v>23.458600000000001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44365</v>
      </c>
      <c r="E42" s="184">
        <v>68.139200000000002</v>
      </c>
      <c r="F42" s="184">
        <v>-0.54169999999999996</v>
      </c>
      <c r="G42" s="184">
        <v>-1.6352</v>
      </c>
      <c r="H42" s="184">
        <v>-1.1361000000000001</v>
      </c>
      <c r="I42" s="184">
        <v>0.39529999999999998</v>
      </c>
      <c r="J42" s="184">
        <v>2.7368999999999999</v>
      </c>
      <c r="K42" s="184">
        <v>9.4710999999999999</v>
      </c>
      <c r="L42" s="184">
        <v>16.5215</v>
      </c>
      <c r="M42" s="184">
        <v>37.337800000000001</v>
      </c>
      <c r="N42" s="184">
        <v>75.727000000000004</v>
      </c>
      <c r="O42" s="184">
        <v>12.81</v>
      </c>
      <c r="P42" s="184">
        <v>11.496499999999999</v>
      </c>
      <c r="Q42" s="184">
        <v>12.5725</v>
      </c>
      <c r="R42" s="184">
        <v>24.477900000000002</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44365</v>
      </c>
      <c r="E43" s="184">
        <v>36.225000000000001</v>
      </c>
      <c r="F43" s="184">
        <v>-0.27529999999999999</v>
      </c>
      <c r="G43" s="184">
        <v>-0.9244</v>
      </c>
      <c r="H43" s="184">
        <v>-0.76429999999999998</v>
      </c>
      <c r="I43" s="184">
        <v>0.27129999999999999</v>
      </c>
      <c r="J43" s="184">
        <v>4.0439999999999996</v>
      </c>
      <c r="K43" s="184">
        <v>8.5100999999999996</v>
      </c>
      <c r="L43" s="184">
        <v>18.5839</v>
      </c>
      <c r="M43" s="184">
        <v>36.801400000000001</v>
      </c>
      <c r="N43" s="184">
        <v>56.587699999999998</v>
      </c>
      <c r="O43" s="184">
        <v>14.568</v>
      </c>
      <c r="P43" s="184">
        <v>13.3916</v>
      </c>
      <c r="Q43" s="184">
        <v>11.43</v>
      </c>
      <c r="R43" s="184">
        <v>19.984999999999999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44365</v>
      </c>
      <c r="E44" s="184">
        <v>40.228999999999999</v>
      </c>
      <c r="F44" s="184">
        <v>-0.2727</v>
      </c>
      <c r="G44" s="184">
        <v>-0.91620000000000001</v>
      </c>
      <c r="H44" s="184">
        <v>-0.73780000000000001</v>
      </c>
      <c r="I44" s="184">
        <v>0.32169999999999999</v>
      </c>
      <c r="J44" s="184">
        <v>4.1608000000000001</v>
      </c>
      <c r="K44" s="184">
        <v>8.8800000000000008</v>
      </c>
      <c r="L44" s="184">
        <v>19.366800000000001</v>
      </c>
      <c r="M44" s="184">
        <v>38.139600000000002</v>
      </c>
      <c r="N44" s="184">
        <v>58.637999999999998</v>
      </c>
      <c r="O44" s="184">
        <v>16.008299999999998</v>
      </c>
      <c r="P44" s="184">
        <v>14.938700000000001</v>
      </c>
      <c r="Q44" s="184">
        <v>12.9643</v>
      </c>
      <c r="R44" s="184">
        <v>21.532800000000002</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44365</v>
      </c>
      <c r="E45" s="184">
        <v>142.22094140199999</v>
      </c>
      <c r="F45" s="184">
        <v>-0.28110000000000002</v>
      </c>
      <c r="G45" s="184">
        <v>-0.93079999999999996</v>
      </c>
      <c r="H45" s="184">
        <v>-0.76910000000000001</v>
      </c>
      <c r="I45" s="184">
        <v>0.26850000000000002</v>
      </c>
      <c r="J45" s="184">
        <v>4.0418000000000003</v>
      </c>
      <c r="K45" s="184">
        <v>8.5070999999999994</v>
      </c>
      <c r="L45" s="184">
        <v>18.5779</v>
      </c>
      <c r="M45" s="184">
        <v>36.785699999999999</v>
      </c>
      <c r="N45" s="184">
        <v>56.567</v>
      </c>
      <c r="O45" s="184">
        <v>14.0839</v>
      </c>
      <c r="P45" s="184">
        <v>13.0639</v>
      </c>
      <c r="Q45" s="184">
        <v>13.0921</v>
      </c>
      <c r="R45" s="184">
        <v>19.779599999999999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44365</v>
      </c>
      <c r="E46" s="184">
        <v>70.370418144449303</v>
      </c>
      <c r="F46" s="184">
        <v>-0.27500000000000002</v>
      </c>
      <c r="G46" s="184">
        <v>-0.91610000000000003</v>
      </c>
      <c r="H46" s="184">
        <v>-0.74060000000000004</v>
      </c>
      <c r="I46" s="184">
        <v>0.32140000000000002</v>
      </c>
      <c r="J46" s="184">
        <v>4.1604999999999999</v>
      </c>
      <c r="K46" s="184">
        <v>8.8789999999999996</v>
      </c>
      <c r="L46" s="184">
        <v>19.368300000000001</v>
      </c>
      <c r="M46" s="184">
        <v>38.129399999999997</v>
      </c>
      <c r="N46" s="184">
        <v>58.627499999999998</v>
      </c>
      <c r="O46" s="184">
        <v>15.593400000000001</v>
      </c>
      <c r="P46" s="184">
        <v>14.645200000000001</v>
      </c>
      <c r="Q46" s="184">
        <v>13.8888</v>
      </c>
      <c r="R46" s="184">
        <v>21.325199999999999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44365</v>
      </c>
      <c r="E47" s="184">
        <v>37.155000000000001</v>
      </c>
      <c r="F47" s="184">
        <v>-0.34329999999999999</v>
      </c>
      <c r="G47" s="184">
        <v>-1.1256999999999999</v>
      </c>
      <c r="H47" s="184">
        <v>-0.73470000000000002</v>
      </c>
      <c r="I47" s="184">
        <v>5.9200000000000003E-2</v>
      </c>
      <c r="J47" s="184">
        <v>2.3384999999999998</v>
      </c>
      <c r="K47" s="184">
        <v>7.6894</v>
      </c>
      <c r="L47" s="184">
        <v>12.0747</v>
      </c>
      <c r="M47" s="184">
        <v>27.4177</v>
      </c>
      <c r="N47" s="184">
        <v>42.8874</v>
      </c>
      <c r="O47" s="184">
        <v>10.3405</v>
      </c>
      <c r="P47" s="184">
        <v>12.4391</v>
      </c>
      <c r="Q47" s="184">
        <v>14.8147</v>
      </c>
      <c r="R47" s="184">
        <v>15.0097</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44365</v>
      </c>
      <c r="E48" s="184">
        <v>34.103000000000002</v>
      </c>
      <c r="F48" s="184">
        <v>-0.34770000000000001</v>
      </c>
      <c r="G48" s="184">
        <v>-1.1364000000000001</v>
      </c>
      <c r="H48" s="184">
        <v>-0.75660000000000005</v>
      </c>
      <c r="I48" s="184">
        <v>2.0500000000000001E-2</v>
      </c>
      <c r="J48" s="184">
        <v>2.2425000000000002</v>
      </c>
      <c r="K48" s="184">
        <v>7.4076000000000004</v>
      </c>
      <c r="L48" s="184">
        <v>11.5097</v>
      </c>
      <c r="M48" s="184">
        <v>26.438500000000001</v>
      </c>
      <c r="N48" s="184">
        <v>41.424100000000003</v>
      </c>
      <c r="O48" s="184">
        <v>9.2056000000000004</v>
      </c>
      <c r="P48" s="184">
        <v>11.2616</v>
      </c>
      <c r="Q48" s="184">
        <v>12.562200000000001</v>
      </c>
      <c r="R48" s="184">
        <v>13.8111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44365</v>
      </c>
      <c r="E49" s="184">
        <v>128.6054</v>
      </c>
      <c r="F49" s="184">
        <v>8.2000000000000007E-3</v>
      </c>
      <c r="G49" s="184">
        <v>-0.36009999999999998</v>
      </c>
      <c r="H49" s="184">
        <v>0.11650000000000001</v>
      </c>
      <c r="I49" s="184">
        <v>1.0447</v>
      </c>
      <c r="J49" s="184">
        <v>4.2630999999999997</v>
      </c>
      <c r="K49" s="184">
        <v>6.7164000000000001</v>
      </c>
      <c r="L49" s="184">
        <v>8.4383999999999997</v>
      </c>
      <c r="M49" s="184">
        <v>23.915199999999999</v>
      </c>
      <c r="N49" s="184">
        <v>32.808399999999999</v>
      </c>
      <c r="O49" s="184">
        <v>10.8177</v>
      </c>
      <c r="P49" s="184">
        <v>9.6358999999999995</v>
      </c>
      <c r="Q49" s="184">
        <v>8.7402999999999995</v>
      </c>
      <c r="R49" s="184">
        <v>11.6469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44365</v>
      </c>
      <c r="E50" s="184">
        <v>139.5753</v>
      </c>
      <c r="F50" s="184">
        <v>1.15E-2</v>
      </c>
      <c r="G50" s="184">
        <v>-0.35020000000000001</v>
      </c>
      <c r="H50" s="184">
        <v>0.13980000000000001</v>
      </c>
      <c r="I50" s="184">
        <v>1.0921000000000001</v>
      </c>
      <c r="J50" s="184">
        <v>4.3716999999999997</v>
      </c>
      <c r="K50" s="184">
        <v>7.0461999999999998</v>
      </c>
      <c r="L50" s="184">
        <v>9.0937000000000001</v>
      </c>
      <c r="M50" s="184">
        <v>25.026700000000002</v>
      </c>
      <c r="N50" s="184">
        <v>34.396599999999999</v>
      </c>
      <c r="O50" s="184">
        <v>12.0207</v>
      </c>
      <c r="P50" s="184">
        <v>10.9397</v>
      </c>
      <c r="Q50" s="184">
        <v>10.5123</v>
      </c>
      <c r="R50" s="184">
        <v>12.895799999999999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44365</v>
      </c>
      <c r="E51" s="184">
        <v>15.660600000000001</v>
      </c>
      <c r="F51" s="184">
        <v>-0.1855</v>
      </c>
      <c r="G51" s="184">
        <v>-0.77490000000000003</v>
      </c>
      <c r="H51" s="184">
        <v>-0.28720000000000001</v>
      </c>
      <c r="I51" s="184">
        <v>1.3323</v>
      </c>
      <c r="J51" s="184">
        <v>4.6790000000000003</v>
      </c>
      <c r="K51" s="184">
        <v>9.8988999999999994</v>
      </c>
      <c r="L51" s="184">
        <v>20.842600000000001</v>
      </c>
      <c r="M51" s="184">
        <v>37.397799999999997</v>
      </c>
      <c r="N51" s="184">
        <v>53.2333</v>
      </c>
      <c r="O51" s="184"/>
      <c r="P51" s="184"/>
      <c r="Q51" s="184">
        <v>26.350999999999999</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44365</v>
      </c>
      <c r="E52" s="184">
        <v>15.116199999999999</v>
      </c>
      <c r="F52" s="184">
        <v>-0.1908</v>
      </c>
      <c r="G52" s="184">
        <v>-0.79149999999999998</v>
      </c>
      <c r="H52" s="184">
        <v>-0.3251</v>
      </c>
      <c r="I52" s="184">
        <v>1.256</v>
      </c>
      <c r="J52" s="184">
        <v>4.5048000000000004</v>
      </c>
      <c r="K52" s="184">
        <v>9.3696999999999999</v>
      </c>
      <c r="L52" s="184">
        <v>19.721800000000002</v>
      </c>
      <c r="M52" s="184">
        <v>35.514200000000002</v>
      </c>
      <c r="N52" s="184">
        <v>50.439900000000002</v>
      </c>
      <c r="O52" s="184"/>
      <c r="P52" s="184"/>
      <c r="Q52" s="184">
        <v>24.041399999999999</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44365</v>
      </c>
      <c r="E57" s="184">
        <v>22.25</v>
      </c>
      <c r="F57" s="184">
        <v>-9.4299999999999995E-2</v>
      </c>
      <c r="G57" s="184">
        <v>-0.94820000000000004</v>
      </c>
      <c r="H57" s="184">
        <v>-0.48749999999999999</v>
      </c>
      <c r="I57" s="184">
        <v>0.55589999999999995</v>
      </c>
      <c r="J57" s="184">
        <v>3.972</v>
      </c>
      <c r="K57" s="184">
        <v>8.5949000000000009</v>
      </c>
      <c r="L57" s="184">
        <v>15.118</v>
      </c>
      <c r="M57" s="184">
        <v>31.0442</v>
      </c>
      <c r="N57" s="184">
        <v>45.9208</v>
      </c>
      <c r="O57" s="184">
        <v>15.7485</v>
      </c>
      <c r="P57" s="184">
        <v>16.264299999999999</v>
      </c>
      <c r="Q57" s="184">
        <v>14.5349</v>
      </c>
      <c r="R57" s="184">
        <v>18.186199999999999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44365</v>
      </c>
      <c r="E58" s="184">
        <v>20.163</v>
      </c>
      <c r="F58" s="184">
        <v>-9.9099999999999994E-2</v>
      </c>
      <c r="G58" s="184">
        <v>-0.9627</v>
      </c>
      <c r="H58" s="184">
        <v>-0.5181</v>
      </c>
      <c r="I58" s="184">
        <v>0.49840000000000001</v>
      </c>
      <c r="J58" s="184">
        <v>3.8420000000000001</v>
      </c>
      <c r="K58" s="184">
        <v>8.2053999999999991</v>
      </c>
      <c r="L58" s="184">
        <v>14.283300000000001</v>
      </c>
      <c r="M58" s="184">
        <v>29.607299999999999</v>
      </c>
      <c r="N58" s="184">
        <v>43.785200000000003</v>
      </c>
      <c r="O58" s="184">
        <v>13.9848</v>
      </c>
      <c r="P58" s="184">
        <v>14.3194</v>
      </c>
      <c r="Q58" s="184">
        <v>12.6366</v>
      </c>
      <c r="R58" s="184">
        <v>16.4054</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44365</v>
      </c>
      <c r="E59" s="184">
        <v>14.9892</v>
      </c>
      <c r="F59" s="184">
        <v>0.25480000000000003</v>
      </c>
      <c r="G59" s="184">
        <v>-0.30859999999999999</v>
      </c>
      <c r="H59" s="184">
        <v>-4.1300000000000003E-2</v>
      </c>
      <c r="I59" s="184">
        <v>0.4975</v>
      </c>
      <c r="J59" s="184">
        <v>3.2875999999999999</v>
      </c>
      <c r="K59" s="184">
        <v>6.1310000000000002</v>
      </c>
      <c r="L59" s="184">
        <v>9.1115999999999993</v>
      </c>
      <c r="M59" s="184">
        <v>25.5671</v>
      </c>
      <c r="N59" s="184">
        <v>37.366900000000001</v>
      </c>
      <c r="O59" s="184"/>
      <c r="P59" s="184"/>
      <c r="Q59" s="184">
        <v>15.7844</v>
      </c>
      <c r="R59" s="184">
        <v>18.290299999999998</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44365</v>
      </c>
      <c r="E60" s="184">
        <v>14.337999999999999</v>
      </c>
      <c r="F60" s="184">
        <v>0.25030000000000002</v>
      </c>
      <c r="G60" s="184">
        <v>-0.32190000000000002</v>
      </c>
      <c r="H60" s="184">
        <v>-7.1800000000000003E-2</v>
      </c>
      <c r="I60" s="184">
        <v>0.43569999999999998</v>
      </c>
      <c r="J60" s="184">
        <v>3.1474000000000002</v>
      </c>
      <c r="K60" s="184">
        <v>5.7077999999999998</v>
      </c>
      <c r="L60" s="184">
        <v>8.2481000000000009</v>
      </c>
      <c r="M60" s="184">
        <v>24.064399999999999</v>
      </c>
      <c r="N60" s="184">
        <v>35.078099999999999</v>
      </c>
      <c r="O60" s="184"/>
      <c r="P60" s="184"/>
      <c r="Q60" s="184">
        <v>13.937099999999999</v>
      </c>
      <c r="R60" s="184">
        <v>16.383299999999998</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44365</v>
      </c>
      <c r="E61" s="184">
        <v>13.630599999999999</v>
      </c>
      <c r="F61" s="184">
        <v>-0.19769999999999999</v>
      </c>
      <c r="G61" s="184">
        <v>-0.91810000000000003</v>
      </c>
      <c r="H61" s="184">
        <v>-0.27660000000000001</v>
      </c>
      <c r="I61" s="184">
        <v>0.93230000000000002</v>
      </c>
      <c r="J61" s="184">
        <v>3.0240999999999998</v>
      </c>
      <c r="K61" s="184">
        <v>7.4307999999999996</v>
      </c>
      <c r="L61" s="184">
        <v>11.573499999999999</v>
      </c>
      <c r="M61" s="184">
        <v>23.183299999999999</v>
      </c>
      <c r="N61" s="184">
        <v>36.241999999999997</v>
      </c>
      <c r="O61" s="184">
        <v>11.1008</v>
      </c>
      <c r="P61" s="184"/>
      <c r="Q61" s="184">
        <v>10.3774</v>
      </c>
      <c r="R61" s="184">
        <v>12.6945</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44365</v>
      </c>
      <c r="E62" s="184">
        <v>12.9072</v>
      </c>
      <c r="F62" s="184">
        <v>-0.20330000000000001</v>
      </c>
      <c r="G62" s="184">
        <v>-0.93410000000000004</v>
      </c>
      <c r="H62" s="184">
        <v>-0.31359999999999999</v>
      </c>
      <c r="I62" s="184">
        <v>0.85799999999999998</v>
      </c>
      <c r="J62" s="184">
        <v>2.8569</v>
      </c>
      <c r="K62" s="184">
        <v>6.9166999999999996</v>
      </c>
      <c r="L62" s="184">
        <v>10.5343</v>
      </c>
      <c r="M62" s="184">
        <v>21.475000000000001</v>
      </c>
      <c r="N62" s="184">
        <v>33.679900000000004</v>
      </c>
      <c r="O62" s="184">
        <v>9.1595999999999993</v>
      </c>
      <c r="P62" s="184"/>
      <c r="Q62" s="184">
        <v>8.4753000000000007</v>
      </c>
      <c r="R62" s="184">
        <v>10.7052</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44365</v>
      </c>
      <c r="E63" s="184">
        <v>61.106000000000002</v>
      </c>
      <c r="F63" s="184">
        <v>-0.17100000000000001</v>
      </c>
      <c r="G63" s="184">
        <v>-1.4137999999999999</v>
      </c>
      <c r="H63" s="184">
        <v>-0.71650000000000003</v>
      </c>
      <c r="I63" s="184">
        <v>1.1831</v>
      </c>
      <c r="J63" s="184">
        <v>4.3495999999999997</v>
      </c>
      <c r="K63" s="184">
        <v>9.1674000000000007</v>
      </c>
      <c r="L63" s="184">
        <v>19.8293</v>
      </c>
      <c r="M63" s="184">
        <v>38.068600000000004</v>
      </c>
      <c r="N63" s="184">
        <v>50.428800000000003</v>
      </c>
      <c r="O63" s="184">
        <v>3.8822000000000001</v>
      </c>
      <c r="P63" s="184">
        <v>8.0749999999999993</v>
      </c>
      <c r="Q63" s="184">
        <v>11.9514</v>
      </c>
      <c r="R63" s="184">
        <v>6.5502000000000002</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44365</v>
      </c>
      <c r="E64" s="184">
        <v>66.689800000000005</v>
      </c>
      <c r="F64" s="184">
        <v>-0.16889999999999999</v>
      </c>
      <c r="G64" s="184">
        <v>-1.4076</v>
      </c>
      <c r="H64" s="184">
        <v>-0.70220000000000005</v>
      </c>
      <c r="I64" s="184">
        <v>1.2129000000000001</v>
      </c>
      <c r="J64" s="184">
        <v>4.4184999999999999</v>
      </c>
      <c r="K64" s="184">
        <v>9.3949999999999996</v>
      </c>
      <c r="L64" s="184">
        <v>20.322900000000001</v>
      </c>
      <c r="M64" s="184">
        <v>38.900300000000001</v>
      </c>
      <c r="N64" s="184">
        <v>51.624899999999997</v>
      </c>
      <c r="O64" s="184">
        <v>4.7695999999999996</v>
      </c>
      <c r="P64" s="184">
        <v>9.2977000000000007</v>
      </c>
      <c r="Q64" s="184">
        <v>11.8782</v>
      </c>
      <c r="R64" s="184">
        <v>7.3803999999999998</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44365</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44365</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44365</v>
      </c>
      <c r="E69" s="184">
        <v>90.31</v>
      </c>
      <c r="F69" s="184">
        <v>-0.15479999999999999</v>
      </c>
      <c r="G69" s="184">
        <v>-0.62719999999999998</v>
      </c>
      <c r="H69" s="184">
        <v>0.2442</v>
      </c>
      <c r="I69" s="184">
        <v>1.8381000000000001</v>
      </c>
      <c r="J69" s="184">
        <v>4.4287999999999998</v>
      </c>
      <c r="K69" s="184">
        <v>10.067</v>
      </c>
      <c r="L69" s="184">
        <v>15.044600000000001</v>
      </c>
      <c r="M69" s="184">
        <v>30.600100000000001</v>
      </c>
      <c r="N69" s="184">
        <v>46.322099999999999</v>
      </c>
      <c r="O69" s="184">
        <v>10.674300000000001</v>
      </c>
      <c r="P69" s="184">
        <v>10.1007</v>
      </c>
      <c r="Q69" s="184">
        <v>13.5002</v>
      </c>
      <c r="R69" s="184">
        <v>15.2119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44365</v>
      </c>
      <c r="E70" s="184">
        <v>100.94</v>
      </c>
      <c r="F70" s="184">
        <v>-0.1484</v>
      </c>
      <c r="G70" s="184">
        <v>-0.61050000000000004</v>
      </c>
      <c r="H70" s="184">
        <v>0.2782</v>
      </c>
      <c r="I70" s="184">
        <v>1.9080999999999999</v>
      </c>
      <c r="J70" s="184">
        <v>4.5793999999999997</v>
      </c>
      <c r="K70" s="184">
        <v>10.5344</v>
      </c>
      <c r="L70" s="184">
        <v>15.9963</v>
      </c>
      <c r="M70" s="184">
        <v>32.206899999999997</v>
      </c>
      <c r="N70" s="184">
        <v>48.747399999999999</v>
      </c>
      <c r="O70" s="184">
        <v>12.3895</v>
      </c>
      <c r="P70" s="184">
        <v>11.7478</v>
      </c>
      <c r="Q70" s="184">
        <v>12.632999999999999</v>
      </c>
      <c r="R70" s="184">
        <v>17.084399999999999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44365</v>
      </c>
      <c r="E71" s="184">
        <v>100.21</v>
      </c>
      <c r="F71" s="184">
        <v>-0.1196</v>
      </c>
      <c r="G71" s="184">
        <v>-0.82150000000000001</v>
      </c>
      <c r="H71" s="184">
        <v>-0.33810000000000001</v>
      </c>
      <c r="I71" s="184">
        <v>0.82499999999999996</v>
      </c>
      <c r="J71" s="184">
        <v>3.78</v>
      </c>
      <c r="K71" s="184">
        <v>7.5214999999999996</v>
      </c>
      <c r="L71" s="184">
        <v>13.745699999999999</v>
      </c>
      <c r="M71" s="184">
        <v>30.261299999999999</v>
      </c>
      <c r="N71" s="184">
        <v>44.833100000000002</v>
      </c>
      <c r="O71" s="184">
        <v>9.8687000000000005</v>
      </c>
      <c r="P71" s="184">
        <v>13.946899999999999</v>
      </c>
      <c r="Q71" s="184">
        <v>11.347899999999999</v>
      </c>
      <c r="R71" s="184">
        <v>15.155099999999999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44365</v>
      </c>
      <c r="E72" s="184">
        <v>109.45</v>
      </c>
      <c r="F72" s="184">
        <v>-0.1186</v>
      </c>
      <c r="G72" s="184">
        <v>-0.80659999999999998</v>
      </c>
      <c r="H72" s="184">
        <v>-0.30969999999999998</v>
      </c>
      <c r="I72" s="184">
        <v>0.87560000000000004</v>
      </c>
      <c r="J72" s="184">
        <v>3.8917999999999999</v>
      </c>
      <c r="K72" s="184">
        <v>7.8537999999999997</v>
      </c>
      <c r="L72" s="184">
        <v>14.4396</v>
      </c>
      <c r="M72" s="184">
        <v>31.471499999999999</v>
      </c>
      <c r="N72" s="184">
        <v>46.6175</v>
      </c>
      <c r="O72" s="184">
        <v>11.1836</v>
      </c>
      <c r="P72" s="184">
        <v>15.33</v>
      </c>
      <c r="Q72" s="184">
        <v>14.638500000000001</v>
      </c>
      <c r="R72" s="184">
        <v>16.585799999999999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44365</v>
      </c>
      <c r="E73" s="184">
        <v>243.13069999999999</v>
      </c>
      <c r="F73" s="184">
        <v>-0.36680000000000001</v>
      </c>
      <c r="G73" s="184">
        <v>-1.0347999999999999</v>
      </c>
      <c r="H73" s="184">
        <v>-0.65710000000000002</v>
      </c>
      <c r="I73" s="184">
        <v>0.49630000000000002</v>
      </c>
      <c r="J73" s="184">
        <v>2.3422000000000001</v>
      </c>
      <c r="K73" s="184">
        <v>19.730699999999999</v>
      </c>
      <c r="L73" s="184">
        <v>31.5777</v>
      </c>
      <c r="M73" s="184">
        <v>50.1372</v>
      </c>
      <c r="N73" s="184">
        <v>85.613699999999994</v>
      </c>
      <c r="O73" s="184">
        <v>23.640699999999999</v>
      </c>
      <c r="P73" s="184">
        <v>17.6677</v>
      </c>
      <c r="Q73" s="184">
        <v>17.058199999999999</v>
      </c>
      <c r="R73" s="184">
        <v>33.1997</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44365</v>
      </c>
      <c r="E74" s="184">
        <v>251.40110000000001</v>
      </c>
      <c r="F74" s="184">
        <v>-0.36659999999999998</v>
      </c>
      <c r="G74" s="184">
        <v>-1.0337000000000001</v>
      </c>
      <c r="H74" s="184">
        <v>-0.65459999999999996</v>
      </c>
      <c r="I74" s="184">
        <v>0.49709999999999999</v>
      </c>
      <c r="J74" s="184">
        <v>2.3176999999999999</v>
      </c>
      <c r="K74" s="184">
        <v>19.7089</v>
      </c>
      <c r="L74" s="184">
        <v>31.614100000000001</v>
      </c>
      <c r="M74" s="184">
        <v>50.227600000000002</v>
      </c>
      <c r="N74" s="184">
        <v>86.052400000000006</v>
      </c>
      <c r="O74" s="184">
        <v>24.709399999999999</v>
      </c>
      <c r="P74" s="184">
        <v>18.360299999999999</v>
      </c>
      <c r="Q74" s="184">
        <v>17.686399999999999</v>
      </c>
      <c r="R74" s="184">
        <v>34.521700000000003</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44365</v>
      </c>
      <c r="E75" s="184">
        <v>197.2851</v>
      </c>
      <c r="F75" s="184">
        <v>-0.2029</v>
      </c>
      <c r="G75" s="184">
        <v>-1.0528</v>
      </c>
      <c r="H75" s="184">
        <v>-0.66210000000000002</v>
      </c>
      <c r="I75" s="184">
        <v>0.3196</v>
      </c>
      <c r="J75" s="184">
        <v>3.0863999999999998</v>
      </c>
      <c r="K75" s="184">
        <v>7.6783999999999999</v>
      </c>
      <c r="L75" s="184">
        <v>12.995100000000001</v>
      </c>
      <c r="M75" s="184">
        <v>29.960799999999999</v>
      </c>
      <c r="N75" s="184">
        <v>42.282800000000002</v>
      </c>
      <c r="O75" s="184">
        <v>13.940099999999999</v>
      </c>
      <c r="P75" s="184">
        <v>14.052</v>
      </c>
      <c r="Q75" s="184">
        <v>15.8635</v>
      </c>
      <c r="R75" s="184">
        <v>16.714099999999998</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44365</v>
      </c>
      <c r="E76" s="184">
        <v>87.756193459179897</v>
      </c>
      <c r="F76" s="184">
        <v>-0.20280000000000001</v>
      </c>
      <c r="G76" s="184">
        <v>-1.0527</v>
      </c>
      <c r="H76" s="184">
        <v>-0.66200000000000003</v>
      </c>
      <c r="I76" s="184">
        <v>0.31969999999999998</v>
      </c>
      <c r="J76" s="184">
        <v>3.0865999999999998</v>
      </c>
      <c r="K76" s="184">
        <v>7.6786000000000003</v>
      </c>
      <c r="L76" s="184">
        <v>12.995699999999999</v>
      </c>
      <c r="M76" s="184">
        <v>29.961500000000001</v>
      </c>
      <c r="N76" s="184">
        <v>42.280700000000003</v>
      </c>
      <c r="O76" s="184">
        <v>13.6648</v>
      </c>
      <c r="P76" s="184">
        <v>13.8834</v>
      </c>
      <c r="Q76" s="184">
        <v>15.760999999999999</v>
      </c>
      <c r="R76" s="184">
        <v>16.511299999999999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44365</v>
      </c>
      <c r="E77" s="184">
        <v>436.28141450981298</v>
      </c>
      <c r="F77" s="184">
        <v>-0.2049</v>
      </c>
      <c r="G77" s="184">
        <v>-1.0589</v>
      </c>
      <c r="H77" s="184">
        <v>-0.67630000000000001</v>
      </c>
      <c r="I77" s="184">
        <v>0.29189999999999999</v>
      </c>
      <c r="J77" s="184">
        <v>3.0247999999999999</v>
      </c>
      <c r="K77" s="184">
        <v>7.4847000000000001</v>
      </c>
      <c r="L77" s="184">
        <v>12.5932</v>
      </c>
      <c r="M77" s="184">
        <v>29.290700000000001</v>
      </c>
      <c r="N77" s="184">
        <v>41.322899999999997</v>
      </c>
      <c r="O77" s="184">
        <v>13.139900000000001</v>
      </c>
      <c r="P77" s="184">
        <v>13.077500000000001</v>
      </c>
      <c r="Q77" s="184">
        <v>15.9533</v>
      </c>
      <c r="R77" s="184">
        <v>15.949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44365</v>
      </c>
      <c r="E78" s="184">
        <v>394.27312381408501</v>
      </c>
      <c r="F78" s="184">
        <v>-0.2049</v>
      </c>
      <c r="G78" s="184">
        <v>-1.0589</v>
      </c>
      <c r="H78" s="184">
        <v>-0.67630000000000001</v>
      </c>
      <c r="I78" s="184">
        <v>0.29199999999999998</v>
      </c>
      <c r="J78" s="184">
        <v>3.0251000000000001</v>
      </c>
      <c r="K78" s="184">
        <v>7.4852999999999996</v>
      </c>
      <c r="L78" s="184">
        <v>12.5943</v>
      </c>
      <c r="M78" s="184">
        <v>29.293099999999999</v>
      </c>
      <c r="N78" s="184">
        <v>41.325600000000001</v>
      </c>
      <c r="O78" s="184">
        <v>12.866099999999999</v>
      </c>
      <c r="P78" s="184">
        <v>12.9122</v>
      </c>
      <c r="Q78" s="184">
        <v>15.511200000000001</v>
      </c>
      <c r="R78" s="184">
        <v>15.7515</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44365</v>
      </c>
      <c r="E79" s="184">
        <v>22.8675</v>
      </c>
      <c r="F79" s="184">
        <v>-6.0299999999999999E-2</v>
      </c>
      <c r="G79" s="184">
        <v>-0.80420000000000003</v>
      </c>
      <c r="H79" s="184">
        <v>-0.25430000000000003</v>
      </c>
      <c r="I79" s="184">
        <v>0.5514</v>
      </c>
      <c r="J79" s="184">
        <v>3.2136</v>
      </c>
      <c r="K79" s="184">
        <v>7.3753000000000002</v>
      </c>
      <c r="L79" s="184">
        <v>9.4672999999999998</v>
      </c>
      <c r="M79" s="184">
        <v>24.776299999999999</v>
      </c>
      <c r="N79" s="184">
        <v>36.919699999999999</v>
      </c>
      <c r="O79" s="184">
        <v>11.0541</v>
      </c>
      <c r="P79" s="184">
        <v>11.7744</v>
      </c>
      <c r="Q79" s="184">
        <v>11.6076</v>
      </c>
      <c r="R79" s="184">
        <v>14.0113</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44365</v>
      </c>
      <c r="E80" s="184">
        <v>21.319800000000001</v>
      </c>
      <c r="F80" s="184">
        <v>-6.4199999999999993E-2</v>
      </c>
      <c r="G80" s="184">
        <v>-0.8165</v>
      </c>
      <c r="H80" s="184">
        <v>-0.28389999999999999</v>
      </c>
      <c r="I80" s="184">
        <v>0.49259999999999998</v>
      </c>
      <c r="J80" s="184">
        <v>3.0804</v>
      </c>
      <c r="K80" s="184">
        <v>6.9664000000000001</v>
      </c>
      <c r="L80" s="184">
        <v>8.6475000000000009</v>
      </c>
      <c r="M80" s="184">
        <v>23.375599999999999</v>
      </c>
      <c r="N80" s="184">
        <v>34.854399999999998</v>
      </c>
      <c r="O80" s="184">
        <v>9.4793000000000003</v>
      </c>
      <c r="P80" s="184">
        <v>10.5412</v>
      </c>
      <c r="Q80" s="184">
        <v>10.5762</v>
      </c>
      <c r="R80" s="184">
        <v>12.3005</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44365</v>
      </c>
      <c r="E81" s="184">
        <v>121.10129999999999</v>
      </c>
      <c r="F81" s="184">
        <v>2.4799999999999999E-2</v>
      </c>
      <c r="G81" s="184">
        <v>-0.62970000000000004</v>
      </c>
      <c r="H81" s="184">
        <v>-0.51</v>
      </c>
      <c r="I81" s="184">
        <v>0.81440000000000001</v>
      </c>
      <c r="J81" s="184">
        <v>4.7347999999999999</v>
      </c>
      <c r="K81" s="184">
        <v>8.8386999999999993</v>
      </c>
      <c r="L81" s="184">
        <v>15.3169</v>
      </c>
      <c r="M81" s="184">
        <v>29.372299999999999</v>
      </c>
      <c r="N81" s="184">
        <v>41.127099999999999</v>
      </c>
      <c r="O81" s="184">
        <v>11.941599999999999</v>
      </c>
      <c r="P81" s="184">
        <v>12.850899999999999</v>
      </c>
      <c r="Q81" s="184">
        <v>12.596500000000001</v>
      </c>
      <c r="R81" s="184">
        <v>15.573600000000001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44365</v>
      </c>
      <c r="E82" s="184">
        <v>130.2183</v>
      </c>
      <c r="F82" s="184">
        <v>2.8400000000000002E-2</v>
      </c>
      <c r="G82" s="184">
        <v>-0.61880000000000002</v>
      </c>
      <c r="H82" s="184">
        <v>-0.48499999999999999</v>
      </c>
      <c r="I82" s="184">
        <v>0.86399999999999999</v>
      </c>
      <c r="J82" s="184">
        <v>4.8479999999999999</v>
      </c>
      <c r="K82" s="184">
        <v>9.1897000000000002</v>
      </c>
      <c r="L82" s="184">
        <v>16.045500000000001</v>
      </c>
      <c r="M82" s="184">
        <v>30.538599999999999</v>
      </c>
      <c r="N82" s="184">
        <v>42.790100000000002</v>
      </c>
      <c r="O82" s="184">
        <v>13.227499999999999</v>
      </c>
      <c r="P82" s="184">
        <v>14.129099999999999</v>
      </c>
      <c r="Q82" s="184">
        <v>11.899900000000001</v>
      </c>
      <c r="R82" s="184">
        <v>16.802199999999999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44365</v>
      </c>
      <c r="E83" s="184">
        <v>299.62549999999999</v>
      </c>
      <c r="F83" s="184">
        <v>1.18E-2</v>
      </c>
      <c r="G83" s="184">
        <v>-0.65810000000000002</v>
      </c>
      <c r="H83" s="184">
        <v>-0.2429</v>
      </c>
      <c r="I83" s="184">
        <v>1.2157</v>
      </c>
      <c r="J83" s="184">
        <v>5.1843000000000004</v>
      </c>
      <c r="K83" s="184">
        <v>8.1525999999999996</v>
      </c>
      <c r="L83" s="184">
        <v>15.749499999999999</v>
      </c>
      <c r="M83" s="184">
        <v>33.621000000000002</v>
      </c>
      <c r="N83" s="184">
        <v>46.145499999999998</v>
      </c>
      <c r="O83" s="184">
        <v>11.7661</v>
      </c>
      <c r="P83" s="184">
        <v>11.419700000000001</v>
      </c>
      <c r="Q83" s="184">
        <v>13.9474</v>
      </c>
      <c r="R83" s="184">
        <v>14.952500000000001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44365</v>
      </c>
      <c r="E84" s="184">
        <v>377.97926545404601</v>
      </c>
      <c r="F84" s="184">
        <v>9.1999999999999998E-3</v>
      </c>
      <c r="G84" s="184">
        <v>-0.66579999999999995</v>
      </c>
      <c r="H84" s="184">
        <v>-0.26100000000000001</v>
      </c>
      <c r="I84" s="184">
        <v>1.1793</v>
      </c>
      <c r="J84" s="184">
        <v>5.0993000000000004</v>
      </c>
      <c r="K84" s="184">
        <v>7.8907999999999996</v>
      </c>
      <c r="L84" s="184">
        <v>15.174099999999999</v>
      </c>
      <c r="M84" s="184">
        <v>32.610500000000002</v>
      </c>
      <c r="N84" s="184">
        <v>44.658700000000003</v>
      </c>
      <c r="O84" s="184">
        <v>10.4825</v>
      </c>
      <c r="P84" s="184">
        <v>10.1145</v>
      </c>
      <c r="Q84" s="184">
        <v>15.173</v>
      </c>
      <c r="R84" s="184">
        <v>13.768800000000001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44365</v>
      </c>
      <c r="E85" s="184">
        <v>11.48</v>
      </c>
      <c r="F85" s="184">
        <v>-8.6999999999999994E-2</v>
      </c>
      <c r="G85" s="184">
        <v>-0.94910000000000005</v>
      </c>
      <c r="H85" s="184">
        <v>-0.2606</v>
      </c>
      <c r="I85" s="184">
        <v>1.1454</v>
      </c>
      <c r="J85" s="184">
        <v>5.032</v>
      </c>
      <c r="K85" s="184">
        <v>8.6092999999999993</v>
      </c>
      <c r="L85" s="184">
        <v>14.8</v>
      </c>
      <c r="M85" s="184"/>
      <c r="N85" s="184"/>
      <c r="O85" s="184"/>
      <c r="P85" s="184"/>
      <c r="Q85" s="184">
        <v>14.8</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44365</v>
      </c>
      <c r="E86" s="184">
        <v>11.41</v>
      </c>
      <c r="F86" s="184">
        <v>-0.17499999999999999</v>
      </c>
      <c r="G86" s="184">
        <v>-1.0407999999999999</v>
      </c>
      <c r="H86" s="184">
        <v>-0.3493</v>
      </c>
      <c r="I86" s="184">
        <v>1.1525000000000001</v>
      </c>
      <c r="J86" s="184">
        <v>4.8712999999999997</v>
      </c>
      <c r="K86" s="184">
        <v>8.2543000000000006</v>
      </c>
      <c r="L86" s="184">
        <v>14.1</v>
      </c>
      <c r="M86" s="184"/>
      <c r="N86" s="184"/>
      <c r="O86" s="184"/>
      <c r="P86" s="184"/>
      <c r="Q86" s="184">
        <v>14.1</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44365</v>
      </c>
      <c r="E87" s="184">
        <v>234.98560000000001</v>
      </c>
      <c r="F87" s="184">
        <v>-0.36330000000000001</v>
      </c>
      <c r="G87" s="184">
        <v>-1.1831</v>
      </c>
      <c r="H87" s="184">
        <v>-0.89980000000000004</v>
      </c>
      <c r="I87" s="184">
        <v>8.5099999999999995E-2</v>
      </c>
      <c r="J87" s="184">
        <v>3.4931999999999999</v>
      </c>
      <c r="K87" s="184">
        <v>9.8829999999999991</v>
      </c>
      <c r="L87" s="184">
        <v>19.124300000000002</v>
      </c>
      <c r="M87" s="184">
        <v>36.239199999999997</v>
      </c>
      <c r="N87" s="184">
        <v>52.561100000000003</v>
      </c>
      <c r="O87" s="184">
        <v>10.688800000000001</v>
      </c>
      <c r="P87" s="184">
        <v>12.1434</v>
      </c>
      <c r="Q87" s="184">
        <v>12.2776</v>
      </c>
      <c r="R87" s="184">
        <v>16.9801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44365</v>
      </c>
      <c r="E88" s="184">
        <v>229.849994537741</v>
      </c>
      <c r="F88" s="184">
        <v>-0.36520000000000002</v>
      </c>
      <c r="G88" s="184">
        <v>-1.1887000000000001</v>
      </c>
      <c r="H88" s="184">
        <v>-0.91269999999999996</v>
      </c>
      <c r="I88" s="184">
        <v>5.9400000000000001E-2</v>
      </c>
      <c r="J88" s="184">
        <v>3.4350000000000001</v>
      </c>
      <c r="K88" s="184">
        <v>9.6991999999999994</v>
      </c>
      <c r="L88" s="184">
        <v>18.7301</v>
      </c>
      <c r="M88" s="184">
        <v>35.562600000000003</v>
      </c>
      <c r="N88" s="184">
        <v>51.404600000000002</v>
      </c>
      <c r="O88" s="184">
        <v>9.9077000000000002</v>
      </c>
      <c r="P88" s="184">
        <v>11.355499999999999</v>
      </c>
      <c r="Q88" s="184">
        <v>12.5694</v>
      </c>
      <c r="R88" s="184">
        <v>16.111599999999999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-0.20645657894736841</v>
      </c>
      <c r="G89" s="186">
        <v>-0.95349736842105304</v>
      </c>
      <c r="H89" s="186">
        <v>-0.50035263157894727</v>
      </c>
      <c r="I89" s="186">
        <v>0.61868684210526304</v>
      </c>
      <c r="J89" s="186">
        <v>3.5275723684210543</v>
      </c>
      <c r="K89" s="186">
        <v>8.4871907894736864</v>
      </c>
      <c r="L89" s="186">
        <v>14.970163157894731</v>
      </c>
      <c r="M89" s="186">
        <v>31.250539189189173</v>
      </c>
      <c r="N89" s="186">
        <v>46.805813513513506</v>
      </c>
      <c r="O89" s="186">
        <v>12.423999999999998</v>
      </c>
      <c r="P89" s="186">
        <v>12.827276000000001</v>
      </c>
      <c r="Q89" s="186">
        <v>13.337497368421051</v>
      </c>
      <c r="R89" s="186">
        <v>17.071528571428569</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-0.19424999999999998</v>
      </c>
      <c r="G90" s="186">
        <v>-0.92759999999999998</v>
      </c>
      <c r="H90" s="186">
        <v>-0.51634999999999998</v>
      </c>
      <c r="I90" s="186">
        <v>0.49445</v>
      </c>
      <c r="J90" s="186">
        <v>3.4125000000000001</v>
      </c>
      <c r="K90" s="186">
        <v>8.1553499999999985</v>
      </c>
      <c r="L90" s="186">
        <v>15.078050000000001</v>
      </c>
      <c r="M90" s="186">
        <v>31.096800000000002</v>
      </c>
      <c r="N90" s="186">
        <v>45.555300000000003</v>
      </c>
      <c r="O90" s="186">
        <v>12.1348</v>
      </c>
      <c r="P90" s="186">
        <v>12.881550000000001</v>
      </c>
      <c r="Q90" s="186">
        <v>13.342849999999999</v>
      </c>
      <c r="R90" s="186">
        <v>16.1433</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44365</v>
      </c>
      <c r="E93" s="184">
        <v>21.046399999999998</v>
      </c>
      <c r="F93" s="184">
        <v>5.9900000000000002E-2</v>
      </c>
      <c r="G93" s="184">
        <v>0.1285</v>
      </c>
      <c r="H93" s="184">
        <v>0.20039999999999999</v>
      </c>
      <c r="I93" s="184">
        <v>0.2792</v>
      </c>
      <c r="J93" s="184">
        <v>0.61619999999999997</v>
      </c>
      <c r="K93" s="184">
        <v>1.3634999999999999</v>
      </c>
      <c r="L93" s="184">
        <v>2.2334999999999998</v>
      </c>
      <c r="M93" s="184">
        <v>2.9803000000000002</v>
      </c>
      <c r="N93" s="184">
        <v>3.5956999999999999</v>
      </c>
      <c r="O93" s="184">
        <v>5.1921999999999997</v>
      </c>
      <c r="P93" s="184">
        <v>5.5026000000000002</v>
      </c>
      <c r="Q93" s="184">
        <v>6.4476000000000004</v>
      </c>
      <c r="R93" s="184">
        <v>4.5975999999999999</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44365</v>
      </c>
      <c r="E94" s="184">
        <v>22.0548</v>
      </c>
      <c r="F94" s="184">
        <v>6.1199999999999997E-2</v>
      </c>
      <c r="G94" s="184">
        <v>0.13350000000000001</v>
      </c>
      <c r="H94" s="184">
        <v>0.21260000000000001</v>
      </c>
      <c r="I94" s="184">
        <v>0.30430000000000001</v>
      </c>
      <c r="J94" s="184">
        <v>0.67149999999999999</v>
      </c>
      <c r="K94" s="184">
        <v>1.5302</v>
      </c>
      <c r="L94" s="184">
        <v>2.5575999999999999</v>
      </c>
      <c r="M94" s="184">
        <v>3.464</v>
      </c>
      <c r="N94" s="184">
        <v>4.2401</v>
      </c>
      <c r="O94" s="184">
        <v>5.8254999999999999</v>
      </c>
      <c r="P94" s="184">
        <v>6.1501999999999999</v>
      </c>
      <c r="Q94" s="184">
        <v>7.1772999999999998</v>
      </c>
      <c r="R94" s="184">
        <v>5.2274000000000003</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44365</v>
      </c>
      <c r="E95" s="184">
        <v>15.6165</v>
      </c>
      <c r="F95" s="184">
        <v>3.5900000000000001E-2</v>
      </c>
      <c r="G95" s="184">
        <v>9.2299999999999993E-2</v>
      </c>
      <c r="H95" s="184">
        <v>0.16420000000000001</v>
      </c>
      <c r="I95" s="184">
        <v>0.26579999999999998</v>
      </c>
      <c r="J95" s="184">
        <v>0.62370000000000003</v>
      </c>
      <c r="K95" s="184">
        <v>1.3611</v>
      </c>
      <c r="L95" s="184">
        <v>2.367</v>
      </c>
      <c r="M95" s="184">
        <v>3.2742</v>
      </c>
      <c r="N95" s="184">
        <v>4.0225999999999997</v>
      </c>
      <c r="O95" s="184">
        <v>5.7859999999999996</v>
      </c>
      <c r="P95" s="184">
        <v>6.2611999999999997</v>
      </c>
      <c r="Q95" s="184">
        <v>6.7243000000000004</v>
      </c>
      <c r="R95" s="184">
        <v>5.1961000000000004</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44365</v>
      </c>
      <c r="E96" s="184">
        <v>14.791</v>
      </c>
      <c r="F96" s="184">
        <v>3.3799999999999997E-2</v>
      </c>
      <c r="G96" s="184">
        <v>8.5900000000000004E-2</v>
      </c>
      <c r="H96" s="184">
        <v>0.14960000000000001</v>
      </c>
      <c r="I96" s="184">
        <v>0.23719999999999999</v>
      </c>
      <c r="J96" s="184">
        <v>0.56020000000000003</v>
      </c>
      <c r="K96" s="184">
        <v>1.1696</v>
      </c>
      <c r="L96" s="184">
        <v>1.9837</v>
      </c>
      <c r="M96" s="184">
        <v>2.6945999999999999</v>
      </c>
      <c r="N96" s="184">
        <v>3.2422</v>
      </c>
      <c r="O96" s="184">
        <v>5.0072000000000001</v>
      </c>
      <c r="P96" s="184">
        <v>5.4447000000000001</v>
      </c>
      <c r="Q96" s="184">
        <v>5.8814000000000002</v>
      </c>
      <c r="R96" s="184">
        <v>4.4269999999999996</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44365</v>
      </c>
      <c r="E97" s="184">
        <v>13.141999999999999</v>
      </c>
      <c r="F97" s="184">
        <v>3.8100000000000002E-2</v>
      </c>
      <c r="G97" s="184">
        <v>0.1066</v>
      </c>
      <c r="H97" s="184">
        <v>0.183</v>
      </c>
      <c r="I97" s="184">
        <v>0.2823</v>
      </c>
      <c r="J97" s="184">
        <v>0.65869999999999995</v>
      </c>
      <c r="K97" s="184">
        <v>1.4356</v>
      </c>
      <c r="L97" s="184">
        <v>2.4636999999999998</v>
      </c>
      <c r="M97" s="184">
        <v>3.4885000000000002</v>
      </c>
      <c r="N97" s="184">
        <v>4.2933000000000003</v>
      </c>
      <c r="O97" s="184">
        <v>5.9600999999999997</v>
      </c>
      <c r="P97" s="184"/>
      <c r="Q97" s="184">
        <v>6.2973999999999997</v>
      </c>
      <c r="R97" s="184">
        <v>5.3784999999999998</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44365</v>
      </c>
      <c r="E98" s="184">
        <v>12.798</v>
      </c>
      <c r="F98" s="184">
        <v>3.9100000000000003E-2</v>
      </c>
      <c r="G98" s="184">
        <v>0.1017</v>
      </c>
      <c r="H98" s="184">
        <v>0.17219999999999999</v>
      </c>
      <c r="I98" s="184">
        <v>0.25850000000000001</v>
      </c>
      <c r="J98" s="184">
        <v>0.60529999999999995</v>
      </c>
      <c r="K98" s="184">
        <v>1.266</v>
      </c>
      <c r="L98" s="184">
        <v>2.1307</v>
      </c>
      <c r="M98" s="184">
        <v>3.0019999999999998</v>
      </c>
      <c r="N98" s="184">
        <v>3.6442999999999999</v>
      </c>
      <c r="O98" s="184">
        <v>5.3339999999999996</v>
      </c>
      <c r="P98" s="184"/>
      <c r="Q98" s="184">
        <v>5.6691000000000003</v>
      </c>
      <c r="R98" s="184">
        <v>4.7507000000000001</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44365</v>
      </c>
      <c r="E99" s="184">
        <v>11.553100000000001</v>
      </c>
      <c r="F99" s="184">
        <v>1.9E-2</v>
      </c>
      <c r="G99" s="184">
        <v>7.3599999999999999E-2</v>
      </c>
      <c r="H99" s="184">
        <v>0.1552</v>
      </c>
      <c r="I99" s="184">
        <v>0.2099</v>
      </c>
      <c r="J99" s="184">
        <v>0.49059999999999998</v>
      </c>
      <c r="K99" s="184">
        <v>1.0938000000000001</v>
      </c>
      <c r="L99" s="184">
        <v>1.698</v>
      </c>
      <c r="M99" s="184">
        <v>2.3140999999999998</v>
      </c>
      <c r="N99" s="184">
        <v>3.2393000000000001</v>
      </c>
      <c r="O99" s="184">
        <v>4.9253999999999998</v>
      </c>
      <c r="P99" s="184"/>
      <c r="Q99" s="184">
        <v>4.9253999999999998</v>
      </c>
      <c r="R99" s="184">
        <v>4.1108000000000002</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44365</v>
      </c>
      <c r="E100" s="184">
        <v>11.315</v>
      </c>
      <c r="F100" s="184">
        <v>1.6799999999999999E-2</v>
      </c>
      <c r="G100" s="184">
        <v>6.9000000000000006E-2</v>
      </c>
      <c r="H100" s="184">
        <v>0.14599999999999999</v>
      </c>
      <c r="I100" s="184">
        <v>0.1913</v>
      </c>
      <c r="J100" s="184">
        <v>0.45100000000000001</v>
      </c>
      <c r="K100" s="184">
        <v>0.93579999999999997</v>
      </c>
      <c r="L100" s="184">
        <v>1.3416999999999999</v>
      </c>
      <c r="M100" s="184">
        <v>1.7573000000000001</v>
      </c>
      <c r="N100" s="184">
        <v>2.4779</v>
      </c>
      <c r="O100" s="184">
        <v>4.2001999999999997</v>
      </c>
      <c r="P100" s="184"/>
      <c r="Q100" s="184">
        <v>4.2001999999999997</v>
      </c>
      <c r="R100" s="184">
        <v>3.3426999999999998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44365</v>
      </c>
      <c r="E101" s="184">
        <v>12.12</v>
      </c>
      <c r="F101" s="184">
        <v>4.9500000000000002E-2</v>
      </c>
      <c r="G101" s="184">
        <v>0.1239</v>
      </c>
      <c r="H101" s="184">
        <v>0.215</v>
      </c>
      <c r="I101" s="184">
        <v>0.28129999999999999</v>
      </c>
      <c r="J101" s="184">
        <v>0.63939999999999997</v>
      </c>
      <c r="K101" s="184">
        <v>1.3971</v>
      </c>
      <c r="L101" s="184">
        <v>2.2181000000000002</v>
      </c>
      <c r="M101" s="184">
        <v>3.1314000000000002</v>
      </c>
      <c r="N101" s="184">
        <v>3.9719000000000002</v>
      </c>
      <c r="O101" s="184">
        <v>5.7291999999999996</v>
      </c>
      <c r="P101" s="184"/>
      <c r="Q101" s="184">
        <v>5.8228</v>
      </c>
      <c r="R101" s="184">
        <v>5.0082000000000004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44365</v>
      </c>
      <c r="E102" s="184">
        <v>11.875</v>
      </c>
      <c r="F102" s="184">
        <v>4.2099999999999999E-2</v>
      </c>
      <c r="G102" s="184">
        <v>0.11799999999999999</v>
      </c>
      <c r="H102" s="184">
        <v>0.20250000000000001</v>
      </c>
      <c r="I102" s="184">
        <v>0.25330000000000003</v>
      </c>
      <c r="J102" s="184">
        <v>0.58440000000000003</v>
      </c>
      <c r="K102" s="184">
        <v>1.2534000000000001</v>
      </c>
      <c r="L102" s="184">
        <v>1.9226000000000001</v>
      </c>
      <c r="M102" s="184">
        <v>2.6894</v>
      </c>
      <c r="N102" s="184">
        <v>3.3776999999999999</v>
      </c>
      <c r="O102" s="184">
        <v>5.0979999999999999</v>
      </c>
      <c r="P102" s="184"/>
      <c r="Q102" s="184">
        <v>5.1886000000000001</v>
      </c>
      <c r="R102" s="184">
        <v>4.3897000000000004</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44365</v>
      </c>
      <c r="E103" s="184">
        <v>15.9422</v>
      </c>
      <c r="F103" s="184">
        <v>4.7100000000000003E-2</v>
      </c>
      <c r="G103" s="184">
        <v>0.1439</v>
      </c>
      <c r="H103" s="184">
        <v>0.22700000000000001</v>
      </c>
      <c r="I103" s="184">
        <v>0.3291</v>
      </c>
      <c r="J103" s="184">
        <v>0.70240000000000002</v>
      </c>
      <c r="K103" s="184">
        <v>1.4851000000000001</v>
      </c>
      <c r="L103" s="184">
        <v>2.5030999999999999</v>
      </c>
      <c r="M103" s="184">
        <v>3.4516</v>
      </c>
      <c r="N103" s="184">
        <v>4.2702999999999998</v>
      </c>
      <c r="O103" s="184">
        <v>6.0335999999999999</v>
      </c>
      <c r="P103" s="184">
        <v>6.3615000000000004</v>
      </c>
      <c r="Q103" s="184">
        <v>6.9092000000000002</v>
      </c>
      <c r="R103" s="184">
        <v>5.4802</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44365</v>
      </c>
      <c r="E104" s="184">
        <v>15.2826</v>
      </c>
      <c r="F104" s="184">
        <v>4.5199999999999997E-2</v>
      </c>
      <c r="G104" s="184">
        <v>0.13830000000000001</v>
      </c>
      <c r="H104" s="184">
        <v>0.21310000000000001</v>
      </c>
      <c r="I104" s="184">
        <v>0.30059999999999998</v>
      </c>
      <c r="J104" s="184">
        <v>0.6381</v>
      </c>
      <c r="K104" s="184">
        <v>1.2971999999999999</v>
      </c>
      <c r="L104" s="184">
        <v>2.1366000000000001</v>
      </c>
      <c r="M104" s="184">
        <v>2.9026999999999998</v>
      </c>
      <c r="N104" s="184">
        <v>3.5287000000000002</v>
      </c>
      <c r="O104" s="184">
        <v>5.2908999999999997</v>
      </c>
      <c r="P104" s="184">
        <v>5.6395999999999997</v>
      </c>
      <c r="Q104" s="184">
        <v>6.2640000000000002</v>
      </c>
      <c r="R104" s="184">
        <v>4.7220000000000004</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44365</v>
      </c>
      <c r="E105" s="184">
        <v>24.765999999999998</v>
      </c>
      <c r="F105" s="184">
        <v>5.2499999999999998E-2</v>
      </c>
      <c r="G105" s="184">
        <v>0.1537</v>
      </c>
      <c r="H105" s="184">
        <v>0.2429</v>
      </c>
      <c r="I105" s="184">
        <v>0.3241</v>
      </c>
      <c r="J105" s="184">
        <v>0.67479999999999996</v>
      </c>
      <c r="K105" s="184">
        <v>1.5</v>
      </c>
      <c r="L105" s="184">
        <v>2.4277000000000002</v>
      </c>
      <c r="M105" s="184">
        <v>3.3769</v>
      </c>
      <c r="N105" s="184">
        <v>4.1332000000000004</v>
      </c>
      <c r="O105" s="184">
        <v>5.4566999999999997</v>
      </c>
      <c r="P105" s="184">
        <v>5.7971000000000004</v>
      </c>
      <c r="Q105" s="184">
        <v>6.6914999999999996</v>
      </c>
      <c r="R105" s="184">
        <v>4.8380999999999998</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44365</v>
      </c>
      <c r="E106" s="184">
        <v>24.248999999999999</v>
      </c>
      <c r="F106" s="184">
        <v>5.3600000000000002E-2</v>
      </c>
      <c r="G106" s="184">
        <v>0.15279999999999999</v>
      </c>
      <c r="H106" s="184">
        <v>0.2356</v>
      </c>
      <c r="I106" s="184">
        <v>0.30199999999999999</v>
      </c>
      <c r="J106" s="184">
        <v>0.63080000000000003</v>
      </c>
      <c r="K106" s="184">
        <v>1.3585</v>
      </c>
      <c r="L106" s="184">
        <v>2.1484000000000001</v>
      </c>
      <c r="M106" s="184">
        <v>2.9550000000000001</v>
      </c>
      <c r="N106" s="184">
        <v>3.5617999999999999</v>
      </c>
      <c r="O106" s="184">
        <v>4.9089999999999998</v>
      </c>
      <c r="P106" s="184">
        <v>5.2565999999999997</v>
      </c>
      <c r="Q106" s="184">
        <v>6.6978999999999997</v>
      </c>
      <c r="R106" s="184">
        <v>4.2794999999999996</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44365</v>
      </c>
      <c r="E107" s="184">
        <v>15.624000000000001</v>
      </c>
      <c r="F107" s="184">
        <v>5.1200000000000002E-2</v>
      </c>
      <c r="G107" s="184">
        <v>0.15379999999999999</v>
      </c>
      <c r="H107" s="184">
        <v>0.24379999999999999</v>
      </c>
      <c r="I107" s="184">
        <v>0.32100000000000001</v>
      </c>
      <c r="J107" s="184">
        <v>0.67659999999999998</v>
      </c>
      <c r="K107" s="184">
        <v>1.4941</v>
      </c>
      <c r="L107" s="184">
        <v>2.4256000000000002</v>
      </c>
      <c r="M107" s="184">
        <v>3.3744000000000001</v>
      </c>
      <c r="N107" s="184">
        <v>4.1322000000000001</v>
      </c>
      <c r="O107" s="184">
        <v>5.4595000000000002</v>
      </c>
      <c r="P107" s="184">
        <v>5.8005000000000004</v>
      </c>
      <c r="Q107" s="184">
        <v>6.3735999999999997</v>
      </c>
      <c r="R107" s="184">
        <v>4.8358999999999996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44365</v>
      </c>
      <c r="E108" s="184">
        <v>27.0991</v>
      </c>
      <c r="F108" s="184">
        <v>4.9500000000000002E-2</v>
      </c>
      <c r="G108" s="184">
        <v>0.126</v>
      </c>
      <c r="H108" s="184">
        <v>0.1993</v>
      </c>
      <c r="I108" s="184">
        <v>0.27639999999999998</v>
      </c>
      <c r="J108" s="184">
        <v>0.62380000000000002</v>
      </c>
      <c r="K108" s="184">
        <v>1.3407</v>
      </c>
      <c r="L108" s="184">
        <v>2.1251000000000002</v>
      </c>
      <c r="M108" s="184">
        <v>2.9718</v>
      </c>
      <c r="N108" s="184">
        <v>3.5945999999999998</v>
      </c>
      <c r="O108" s="184">
        <v>5.1837999999999997</v>
      </c>
      <c r="P108" s="184">
        <v>5.5227000000000004</v>
      </c>
      <c r="Q108" s="184">
        <v>7.1289999999999996</v>
      </c>
      <c r="R108" s="184">
        <v>4.5525000000000002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44365</v>
      </c>
      <c r="E109" s="184">
        <v>28.397600000000001</v>
      </c>
      <c r="F109" s="184">
        <v>5.04E-2</v>
      </c>
      <c r="G109" s="184">
        <v>0.13009999999999999</v>
      </c>
      <c r="H109" s="184">
        <v>0.20930000000000001</v>
      </c>
      <c r="I109" s="184">
        <v>0.29670000000000002</v>
      </c>
      <c r="J109" s="184">
        <v>0.66890000000000005</v>
      </c>
      <c r="K109" s="184">
        <v>1.4758</v>
      </c>
      <c r="L109" s="184">
        <v>2.3953000000000002</v>
      </c>
      <c r="M109" s="184">
        <v>3.3805000000000001</v>
      </c>
      <c r="N109" s="184">
        <v>4.1440999999999999</v>
      </c>
      <c r="O109" s="184">
        <v>5.7724000000000002</v>
      </c>
      <c r="P109" s="184">
        <v>6.1407999999999996</v>
      </c>
      <c r="Q109" s="184">
        <v>7.274</v>
      </c>
      <c r="R109" s="184">
        <v>5.1154000000000002</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44365</v>
      </c>
      <c r="E110" s="184">
        <v>27.068899999999999</v>
      </c>
      <c r="F110" s="184">
        <v>1.8800000000000001E-2</v>
      </c>
      <c r="G110" s="184">
        <v>0.1361</v>
      </c>
      <c r="H110" s="184">
        <v>0.21659999999999999</v>
      </c>
      <c r="I110" s="184">
        <v>0.29310000000000003</v>
      </c>
      <c r="J110" s="184">
        <v>0.64470000000000005</v>
      </c>
      <c r="K110" s="184">
        <v>1.4003000000000001</v>
      </c>
      <c r="L110" s="184">
        <v>2.3336999999999999</v>
      </c>
      <c r="M110" s="184">
        <v>3.3376999999999999</v>
      </c>
      <c r="N110" s="184">
        <v>4.1235999999999997</v>
      </c>
      <c r="O110" s="184">
        <v>5.8044000000000002</v>
      </c>
      <c r="P110" s="184">
        <v>6.1096000000000004</v>
      </c>
      <c r="Q110" s="184">
        <v>7.1364999999999998</v>
      </c>
      <c r="R110" s="184">
        <v>5.0141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44365</v>
      </c>
      <c r="E111" s="184">
        <v>25.732399999999998</v>
      </c>
      <c r="F111" s="184">
        <v>1.7100000000000001E-2</v>
      </c>
      <c r="G111" s="184">
        <v>0.13039999999999999</v>
      </c>
      <c r="H111" s="184">
        <v>0.20369999999999999</v>
      </c>
      <c r="I111" s="184">
        <v>0.26690000000000003</v>
      </c>
      <c r="J111" s="184">
        <v>0.5867</v>
      </c>
      <c r="K111" s="184">
        <v>1.2321</v>
      </c>
      <c r="L111" s="184">
        <v>2.0022000000000002</v>
      </c>
      <c r="M111" s="184">
        <v>2.8079000000000001</v>
      </c>
      <c r="N111" s="184">
        <v>3.3895</v>
      </c>
      <c r="O111" s="184">
        <v>5.0556999999999999</v>
      </c>
      <c r="P111" s="184">
        <v>5.4021999999999997</v>
      </c>
      <c r="Q111" s="184">
        <v>6.7348999999999997</v>
      </c>
      <c r="R111" s="184">
        <v>4.2611999999999997</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44365</v>
      </c>
      <c r="E112" s="184">
        <v>14.9078</v>
      </c>
      <c r="F112" s="184">
        <v>8.6999999999999994E-3</v>
      </c>
      <c r="G112" s="184">
        <v>2.2100000000000002E-2</v>
      </c>
      <c r="H112" s="184">
        <v>0.10539999999999999</v>
      </c>
      <c r="I112" s="184">
        <v>0.19420000000000001</v>
      </c>
      <c r="J112" s="184">
        <v>0.4819</v>
      </c>
      <c r="K112" s="184">
        <v>1.0322</v>
      </c>
      <c r="L112" s="184">
        <v>1.7292000000000001</v>
      </c>
      <c r="M112" s="184">
        <v>2.2938999999999998</v>
      </c>
      <c r="N112" s="184">
        <v>2.8563999999999998</v>
      </c>
      <c r="O112" s="184">
        <v>4.9215999999999998</v>
      </c>
      <c r="P112" s="184">
        <v>5.7031000000000001</v>
      </c>
      <c r="Q112" s="184">
        <v>6.3342999999999998</v>
      </c>
      <c r="R112" s="184">
        <v>4.2363999999999997</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44365</v>
      </c>
      <c r="E113" s="184">
        <v>14.3371</v>
      </c>
      <c r="F113" s="184">
        <v>7.0000000000000001E-3</v>
      </c>
      <c r="G113" s="184">
        <v>1.67E-2</v>
      </c>
      <c r="H113" s="184">
        <v>9.2899999999999996E-2</v>
      </c>
      <c r="I113" s="184">
        <v>0.16769999999999999</v>
      </c>
      <c r="J113" s="184">
        <v>0.42309999999999998</v>
      </c>
      <c r="K113" s="184">
        <v>0.85399999999999998</v>
      </c>
      <c r="L113" s="184">
        <v>1.3746</v>
      </c>
      <c r="M113" s="184">
        <v>1.7602</v>
      </c>
      <c r="N113" s="184">
        <v>2.1394000000000002</v>
      </c>
      <c r="O113" s="184">
        <v>4.3025000000000002</v>
      </c>
      <c r="P113" s="184">
        <v>5.0899000000000001</v>
      </c>
      <c r="Q113" s="184">
        <v>5.6978</v>
      </c>
      <c r="R113" s="184">
        <v>3.5768</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44365</v>
      </c>
      <c r="E114" s="184">
        <v>24.9938</v>
      </c>
      <c r="F114" s="184">
        <v>5.2400000000000002E-2</v>
      </c>
      <c r="G114" s="184">
        <v>7.8100000000000003E-2</v>
      </c>
      <c r="H114" s="184">
        <v>0.1326</v>
      </c>
      <c r="I114" s="184">
        <v>0.2374</v>
      </c>
      <c r="J114" s="184">
        <v>0.5706</v>
      </c>
      <c r="K114" s="184">
        <v>1.2153</v>
      </c>
      <c r="L114" s="184">
        <v>1.9943</v>
      </c>
      <c r="M114" s="184">
        <v>2.7646000000000002</v>
      </c>
      <c r="N114" s="184">
        <v>3.4117999999999999</v>
      </c>
      <c r="O114" s="184">
        <v>5.0086000000000004</v>
      </c>
      <c r="P114" s="184">
        <v>5.4035000000000002</v>
      </c>
      <c r="Q114" s="184">
        <v>6.6902999999999997</v>
      </c>
      <c r="R114" s="184">
        <v>4.5552000000000001</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44365</v>
      </c>
      <c r="E115" s="184">
        <v>26.314800000000002</v>
      </c>
      <c r="F115" s="184">
        <v>5.4399999999999997E-2</v>
      </c>
      <c r="G115" s="184">
        <v>8.3299999999999999E-2</v>
      </c>
      <c r="H115" s="184">
        <v>0.14419999999999999</v>
      </c>
      <c r="I115" s="184">
        <v>0.26100000000000001</v>
      </c>
      <c r="J115" s="184">
        <v>0.62560000000000004</v>
      </c>
      <c r="K115" s="184">
        <v>1.389</v>
      </c>
      <c r="L115" s="184">
        <v>2.3456000000000001</v>
      </c>
      <c r="M115" s="184">
        <v>3.3014000000000001</v>
      </c>
      <c r="N115" s="184">
        <v>4.1383000000000001</v>
      </c>
      <c r="O115" s="184">
        <v>5.6905000000000001</v>
      </c>
      <c r="P115" s="184">
        <v>6.0639000000000003</v>
      </c>
      <c r="Q115" s="184">
        <v>6.9980000000000002</v>
      </c>
      <c r="R115" s="184">
        <v>5.2591000000000001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44365</v>
      </c>
      <c r="E116" s="184">
        <v>10.741099999999999</v>
      </c>
      <c r="F116" s="184">
        <v>9.2999999999999992E-3</v>
      </c>
      <c r="G116" s="184">
        <v>0.18279999999999999</v>
      </c>
      <c r="H116" s="184">
        <v>0.27629999999999999</v>
      </c>
      <c r="I116" s="184">
        <v>0.27629999999999999</v>
      </c>
      <c r="J116" s="184">
        <v>0.64839999999999998</v>
      </c>
      <c r="K116" s="184">
        <v>1.2452000000000001</v>
      </c>
      <c r="L116" s="184">
        <v>1.8798999999999999</v>
      </c>
      <c r="M116" s="184">
        <v>2.5844</v>
      </c>
      <c r="N116" s="184">
        <v>3.3683000000000001</v>
      </c>
      <c r="O116" s="184"/>
      <c r="P116" s="184"/>
      <c r="Q116" s="184">
        <v>4.1090999999999998</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44365</v>
      </c>
      <c r="E117" s="184">
        <v>10.5992</v>
      </c>
      <c r="F117" s="184">
        <v>7.4999999999999997E-3</v>
      </c>
      <c r="G117" s="184">
        <v>0.1767</v>
      </c>
      <c r="H117" s="184">
        <v>0.26200000000000001</v>
      </c>
      <c r="I117" s="184">
        <v>0.24779999999999999</v>
      </c>
      <c r="J117" s="184">
        <v>0.58460000000000001</v>
      </c>
      <c r="K117" s="184">
        <v>1.0553999999999999</v>
      </c>
      <c r="L117" s="184">
        <v>1.5016</v>
      </c>
      <c r="M117" s="184">
        <v>2.0114999999999998</v>
      </c>
      <c r="N117" s="184">
        <v>2.5971000000000002</v>
      </c>
      <c r="O117" s="184"/>
      <c r="P117" s="184"/>
      <c r="Q117" s="184">
        <v>3.3321999999999998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44365</v>
      </c>
      <c r="E118" s="184">
        <v>26.244399999999999</v>
      </c>
      <c r="F118" s="184">
        <v>4.65E-2</v>
      </c>
      <c r="G118" s="184">
        <v>0.16220000000000001</v>
      </c>
      <c r="H118" s="184">
        <v>0.25169999999999998</v>
      </c>
      <c r="I118" s="184">
        <v>0.32879999999999998</v>
      </c>
      <c r="J118" s="184">
        <v>0.6018</v>
      </c>
      <c r="K118" s="184">
        <v>1.0690999999999999</v>
      </c>
      <c r="L118" s="184">
        <v>1.448</v>
      </c>
      <c r="M118" s="184">
        <v>2.0055999999999998</v>
      </c>
      <c r="N118" s="184">
        <v>2.2982</v>
      </c>
      <c r="O118" s="184">
        <v>4.0529000000000002</v>
      </c>
      <c r="P118" s="184">
        <v>4.7140000000000004</v>
      </c>
      <c r="Q118" s="184">
        <v>6.6765999999999996</v>
      </c>
      <c r="R118" s="184">
        <v>3.1890000000000001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44365</v>
      </c>
      <c r="E119" s="184">
        <v>27.275099999999998</v>
      </c>
      <c r="F119" s="184">
        <v>4.7699999999999999E-2</v>
      </c>
      <c r="G119" s="184">
        <v>0.1656</v>
      </c>
      <c r="H119" s="184">
        <v>0.25950000000000001</v>
      </c>
      <c r="I119" s="184">
        <v>0.34439999999999998</v>
      </c>
      <c r="J119" s="184">
        <v>0.6361</v>
      </c>
      <c r="K119" s="184">
        <v>1.1714</v>
      </c>
      <c r="L119" s="184">
        <v>1.6506000000000001</v>
      </c>
      <c r="M119" s="184">
        <v>2.3109999999999999</v>
      </c>
      <c r="N119" s="184">
        <v>2.7082000000000002</v>
      </c>
      <c r="O119" s="184">
        <v>4.4692999999999996</v>
      </c>
      <c r="P119" s="184">
        <v>5.1422999999999996</v>
      </c>
      <c r="Q119" s="184">
        <v>6.5307000000000004</v>
      </c>
      <c r="R119" s="184">
        <v>3.6019999999999999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44365</v>
      </c>
      <c r="E120" s="184">
        <v>29.372299999999999</v>
      </c>
      <c r="F120" s="184">
        <v>5.5899999999999998E-2</v>
      </c>
      <c r="G120" s="184">
        <v>0.1275</v>
      </c>
      <c r="H120" s="184">
        <v>0.2009</v>
      </c>
      <c r="I120" s="184">
        <v>0.2772</v>
      </c>
      <c r="J120" s="184">
        <v>0.62690000000000001</v>
      </c>
      <c r="K120" s="184">
        <v>1.3341000000000001</v>
      </c>
      <c r="L120" s="184">
        <v>2.2231999999999998</v>
      </c>
      <c r="M120" s="184">
        <v>3.0625</v>
      </c>
      <c r="N120" s="184">
        <v>3.7431999999999999</v>
      </c>
      <c r="O120" s="184">
        <v>5.2835000000000001</v>
      </c>
      <c r="P120" s="184">
        <v>5.6353</v>
      </c>
      <c r="Q120" s="184">
        <v>7.0903999999999998</v>
      </c>
      <c r="R120" s="184">
        <v>4.6607000000000003</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44365</v>
      </c>
      <c r="E121" s="184">
        <v>30.651900000000001</v>
      </c>
      <c r="F121" s="184">
        <v>5.7500000000000002E-2</v>
      </c>
      <c r="G121" s="184">
        <v>0.13200000000000001</v>
      </c>
      <c r="H121" s="184">
        <v>0.21190000000000001</v>
      </c>
      <c r="I121" s="184">
        <v>0.29909999999999998</v>
      </c>
      <c r="J121" s="184">
        <v>0.67559999999999998</v>
      </c>
      <c r="K121" s="184">
        <v>1.4816</v>
      </c>
      <c r="L121" s="184">
        <v>2.5205000000000002</v>
      </c>
      <c r="M121" s="184">
        <v>3.5085999999999999</v>
      </c>
      <c r="N121" s="184">
        <v>4.3365999999999998</v>
      </c>
      <c r="O121" s="184">
        <v>5.8377999999999997</v>
      </c>
      <c r="P121" s="184">
        <v>6.1723999999999997</v>
      </c>
      <c r="Q121" s="184">
        <v>7.2590000000000003</v>
      </c>
      <c r="R121" s="184">
        <v>5.2350000000000003</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44365</v>
      </c>
      <c r="E122" s="184">
        <v>15.772</v>
      </c>
      <c r="F122" s="184">
        <v>3.1699999999999999E-2</v>
      </c>
      <c r="G122" s="184">
        <v>0.127</v>
      </c>
      <c r="H122" s="184">
        <v>0.216</v>
      </c>
      <c r="I122" s="184">
        <v>0.30530000000000002</v>
      </c>
      <c r="J122" s="184">
        <v>0.68310000000000004</v>
      </c>
      <c r="K122" s="184">
        <v>1.4602999999999999</v>
      </c>
      <c r="L122" s="184">
        <v>2.5087999999999999</v>
      </c>
      <c r="M122" s="184">
        <v>3.5044</v>
      </c>
      <c r="N122" s="184">
        <v>4.5194999999999999</v>
      </c>
      <c r="O122" s="184">
        <v>5.9077999999999999</v>
      </c>
      <c r="P122" s="184">
        <v>6.2588999999999997</v>
      </c>
      <c r="Q122" s="184">
        <v>6.7530999999999999</v>
      </c>
      <c r="R122" s="184">
        <v>5.4417</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44365</v>
      </c>
      <c r="E123" s="184">
        <v>15.135</v>
      </c>
      <c r="F123" s="184">
        <v>2.64E-2</v>
      </c>
      <c r="G123" s="184">
        <v>0.1191</v>
      </c>
      <c r="H123" s="184">
        <v>0.1986</v>
      </c>
      <c r="I123" s="184">
        <v>0.27160000000000001</v>
      </c>
      <c r="J123" s="184">
        <v>0.61829999999999996</v>
      </c>
      <c r="K123" s="184">
        <v>1.2781</v>
      </c>
      <c r="L123" s="184">
        <v>2.1530999999999998</v>
      </c>
      <c r="M123" s="184">
        <v>2.9872000000000001</v>
      </c>
      <c r="N123" s="184">
        <v>3.8706999999999998</v>
      </c>
      <c r="O123" s="184">
        <v>5.3079000000000001</v>
      </c>
      <c r="P123" s="184">
        <v>5.6406000000000001</v>
      </c>
      <c r="Q123" s="184">
        <v>6.1238000000000001</v>
      </c>
      <c r="R123" s="184">
        <v>4.8516000000000004</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44365</v>
      </c>
      <c r="E124" s="184">
        <v>11.2347</v>
      </c>
      <c r="F124" s="184">
        <v>4.8099999999999997E-2</v>
      </c>
      <c r="G124" s="184">
        <v>9.1800000000000007E-2</v>
      </c>
      <c r="H124" s="184">
        <v>0.19170000000000001</v>
      </c>
      <c r="I124" s="184">
        <v>0.2427</v>
      </c>
      <c r="J124" s="184">
        <v>0.5585</v>
      </c>
      <c r="K124" s="184">
        <v>1.3240000000000001</v>
      </c>
      <c r="L124" s="184">
        <v>2.0446</v>
      </c>
      <c r="M124" s="184">
        <v>2.7896000000000001</v>
      </c>
      <c r="N124" s="184">
        <v>3.4045999999999998</v>
      </c>
      <c r="O124" s="184"/>
      <c r="P124" s="184"/>
      <c r="Q124" s="184">
        <v>4.9763000000000002</v>
      </c>
      <c r="R124" s="184">
        <v>4.5888999999999998</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44365</v>
      </c>
      <c r="E125" s="184">
        <v>11.070600000000001</v>
      </c>
      <c r="F125" s="184">
        <v>4.5199999999999997E-2</v>
      </c>
      <c r="G125" s="184">
        <v>8.4099999999999994E-2</v>
      </c>
      <c r="H125" s="184">
        <v>0.17649999999999999</v>
      </c>
      <c r="I125" s="184">
        <v>0.21729999999999999</v>
      </c>
      <c r="J125" s="184">
        <v>0.50749999999999995</v>
      </c>
      <c r="K125" s="184">
        <v>1.1771</v>
      </c>
      <c r="L125" s="184">
        <v>1.7574000000000001</v>
      </c>
      <c r="M125" s="184">
        <v>2.3586999999999998</v>
      </c>
      <c r="N125" s="184">
        <v>2.8235000000000001</v>
      </c>
      <c r="O125" s="184"/>
      <c r="P125" s="184"/>
      <c r="Q125" s="184">
        <v>4.3339999999999996</v>
      </c>
      <c r="R125" s="184">
        <v>3.9573999999999998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44365</v>
      </c>
      <c r="E126" s="184">
        <v>10.309100000000001</v>
      </c>
      <c r="F126" s="184">
        <v>4.8999999999999998E-3</v>
      </c>
      <c r="G126" s="184">
        <v>9.8100000000000007E-2</v>
      </c>
      <c r="H126" s="184">
        <v>0.19539999999999999</v>
      </c>
      <c r="I126" s="184">
        <v>0.29089999999999999</v>
      </c>
      <c r="J126" s="184">
        <v>0.5736</v>
      </c>
      <c r="K126" s="184">
        <v>1.2234</v>
      </c>
      <c r="L126" s="184">
        <v>2.0550999999999999</v>
      </c>
      <c r="M126" s="184">
        <v>2.798</v>
      </c>
      <c r="N126" s="184"/>
      <c r="O126" s="184"/>
      <c r="P126" s="184"/>
      <c r="Q126" s="184">
        <v>3.0910000000000002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44365</v>
      </c>
      <c r="E127" s="184">
        <v>10.2377</v>
      </c>
      <c r="F127" s="184">
        <v>2.8999999999999998E-3</v>
      </c>
      <c r="G127" s="184">
        <v>9.0899999999999995E-2</v>
      </c>
      <c r="H127" s="184">
        <v>0.17910000000000001</v>
      </c>
      <c r="I127" s="184">
        <v>0.25850000000000001</v>
      </c>
      <c r="J127" s="184">
        <v>0.50070000000000003</v>
      </c>
      <c r="K127" s="184">
        <v>1.0083</v>
      </c>
      <c r="L127" s="184">
        <v>1.625</v>
      </c>
      <c r="M127" s="184">
        <v>2.1482000000000001</v>
      </c>
      <c r="N127" s="184"/>
      <c r="O127" s="184"/>
      <c r="P127" s="184"/>
      <c r="Q127" s="184">
        <v>2.3769999999999998</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44365</v>
      </c>
      <c r="E128" s="184">
        <v>10.423999999999999</v>
      </c>
      <c r="F128" s="184">
        <v>3.8399999999999997E-2</v>
      </c>
      <c r="G128" s="184">
        <v>0.13450000000000001</v>
      </c>
      <c r="H128" s="184">
        <v>0.18260000000000001</v>
      </c>
      <c r="I128" s="184">
        <v>0.25</v>
      </c>
      <c r="J128" s="184">
        <v>0.65659999999999996</v>
      </c>
      <c r="K128" s="184">
        <v>1.3909</v>
      </c>
      <c r="L128" s="184">
        <v>2.3165</v>
      </c>
      <c r="M128" s="184">
        <v>3.3717000000000001</v>
      </c>
      <c r="N128" s="184"/>
      <c r="O128" s="184"/>
      <c r="P128" s="184"/>
      <c r="Q128" s="184">
        <v>4.24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44365</v>
      </c>
      <c r="E129" s="184">
        <v>10.353999999999999</v>
      </c>
      <c r="F129" s="184">
        <v>4.8300000000000003E-2</v>
      </c>
      <c r="G129" s="184">
        <v>0.13539999999999999</v>
      </c>
      <c r="H129" s="184">
        <v>0.1741</v>
      </c>
      <c r="I129" s="184">
        <v>0.23230000000000001</v>
      </c>
      <c r="J129" s="184">
        <v>0.60240000000000005</v>
      </c>
      <c r="K129" s="184">
        <v>1.222</v>
      </c>
      <c r="L129" s="184">
        <v>1.9697</v>
      </c>
      <c r="M129" s="184">
        <v>2.8509000000000002</v>
      </c>
      <c r="N129" s="184"/>
      <c r="O129" s="184"/>
      <c r="P129" s="184"/>
      <c r="Q129" s="184">
        <v>3.54</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44365</v>
      </c>
      <c r="E130" s="184">
        <v>10.892799999999999</v>
      </c>
      <c r="F130" s="184">
        <v>2.8E-3</v>
      </c>
      <c r="G130" s="184">
        <v>9.1999999999999998E-3</v>
      </c>
      <c r="H130" s="184">
        <v>2.1999999999999999E-2</v>
      </c>
      <c r="I130" s="184">
        <v>4.6800000000000001E-2</v>
      </c>
      <c r="J130" s="184">
        <v>0.1103</v>
      </c>
      <c r="K130" s="184">
        <v>0.48149999999999998</v>
      </c>
      <c r="L130" s="184">
        <v>0.77339999999999998</v>
      </c>
      <c r="M130" s="184">
        <v>0.92190000000000005</v>
      </c>
      <c r="N130" s="184">
        <v>0.68400000000000005</v>
      </c>
      <c r="O130" s="184"/>
      <c r="P130" s="184"/>
      <c r="Q130" s="184">
        <v>3.0920999999999998</v>
      </c>
      <c r="R130" s="184">
        <v>1.7790999999999999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44365</v>
      </c>
      <c r="E131" s="184">
        <v>10.7057</v>
      </c>
      <c r="F131" s="184">
        <v>1.9E-3</v>
      </c>
      <c r="G131" s="184">
        <v>3.7000000000000002E-3</v>
      </c>
      <c r="H131" s="184">
        <v>9.2999999999999992E-3</v>
      </c>
      <c r="I131" s="184">
        <v>1.9599999999999999E-2</v>
      </c>
      <c r="J131" s="184">
        <v>4.9500000000000002E-2</v>
      </c>
      <c r="K131" s="184">
        <v>0.2979</v>
      </c>
      <c r="L131" s="184">
        <v>0.39760000000000001</v>
      </c>
      <c r="M131" s="184">
        <v>0.37790000000000001</v>
      </c>
      <c r="N131" s="184">
        <v>-1.4E-2</v>
      </c>
      <c r="O131" s="184"/>
      <c r="P131" s="184"/>
      <c r="Q131" s="184">
        <v>2.4580000000000002</v>
      </c>
      <c r="R131" s="184">
        <v>1.2033</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44365</v>
      </c>
      <c r="E132" s="184">
        <v>21.052299999999999</v>
      </c>
      <c r="F132" s="184">
        <v>3.6600000000000001E-2</v>
      </c>
      <c r="G132" s="184">
        <v>0.12839999999999999</v>
      </c>
      <c r="H132" s="184">
        <v>0.19320000000000001</v>
      </c>
      <c r="I132" s="184">
        <v>0.2782</v>
      </c>
      <c r="J132" s="184">
        <v>0.60450000000000004</v>
      </c>
      <c r="K132" s="184">
        <v>1.3045</v>
      </c>
      <c r="L132" s="184">
        <v>2.1147999999999998</v>
      </c>
      <c r="M132" s="184">
        <v>2.9270999999999998</v>
      </c>
      <c r="N132" s="184">
        <v>3.5533999999999999</v>
      </c>
      <c r="O132" s="184">
        <v>5.2634999999999996</v>
      </c>
      <c r="P132" s="184">
        <v>5.6588000000000003</v>
      </c>
      <c r="Q132" s="184">
        <v>7.2154999999999996</v>
      </c>
      <c r="R132" s="184">
        <v>4.5799000000000003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44365</v>
      </c>
      <c r="E133" s="184">
        <v>22.093699999999998</v>
      </c>
      <c r="F133" s="184">
        <v>3.85E-2</v>
      </c>
      <c r="G133" s="184">
        <v>0.13370000000000001</v>
      </c>
      <c r="H133" s="184">
        <v>0.2059</v>
      </c>
      <c r="I133" s="184">
        <v>0.30370000000000003</v>
      </c>
      <c r="J133" s="184">
        <v>0.66200000000000003</v>
      </c>
      <c r="K133" s="184">
        <v>1.4757</v>
      </c>
      <c r="L133" s="184">
        <v>2.4563999999999999</v>
      </c>
      <c r="M133" s="184">
        <v>3.4441000000000002</v>
      </c>
      <c r="N133" s="184">
        <v>4.2544000000000004</v>
      </c>
      <c r="O133" s="184">
        <v>5.9835000000000003</v>
      </c>
      <c r="P133" s="184">
        <v>6.3493000000000004</v>
      </c>
      <c r="Q133" s="184">
        <v>7.3323999999999998</v>
      </c>
      <c r="R133" s="184">
        <v>5.2954999999999997</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44365</v>
      </c>
      <c r="E134" s="184">
        <v>15.3184</v>
      </c>
      <c r="F134" s="184">
        <v>2.4199999999999999E-2</v>
      </c>
      <c r="G134" s="184">
        <v>0.13730000000000001</v>
      </c>
      <c r="H134" s="184">
        <v>0.2172</v>
      </c>
      <c r="I134" s="184">
        <v>0.30780000000000002</v>
      </c>
      <c r="J134" s="184">
        <v>0.63260000000000005</v>
      </c>
      <c r="K134" s="184">
        <v>1.3363</v>
      </c>
      <c r="L134" s="184">
        <v>2.2877000000000001</v>
      </c>
      <c r="M134" s="184">
        <v>3.2696000000000001</v>
      </c>
      <c r="N134" s="184">
        <v>4.2713999999999999</v>
      </c>
      <c r="O134" s="184">
        <v>5.4638</v>
      </c>
      <c r="P134" s="184">
        <v>5.9028</v>
      </c>
      <c r="Q134" s="184">
        <v>6.4589999999999996</v>
      </c>
      <c r="R134" s="184">
        <v>4.8936999999999999</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44365</v>
      </c>
      <c r="E135" s="184">
        <v>14.7394</v>
      </c>
      <c r="F135" s="184">
        <v>2.24E-2</v>
      </c>
      <c r="G135" s="184">
        <v>0.13250000000000001</v>
      </c>
      <c r="H135" s="184">
        <v>0.2046</v>
      </c>
      <c r="I135" s="184">
        <v>0.28239999999999998</v>
      </c>
      <c r="J135" s="184">
        <v>0.5766</v>
      </c>
      <c r="K135" s="184">
        <v>1.1738</v>
      </c>
      <c r="L135" s="184">
        <v>1.9624999999999999</v>
      </c>
      <c r="M135" s="184">
        <v>2.778</v>
      </c>
      <c r="N135" s="184">
        <v>3.6111</v>
      </c>
      <c r="O135" s="184">
        <v>4.859</v>
      </c>
      <c r="P135" s="184">
        <v>5.2992999999999997</v>
      </c>
      <c r="Q135" s="184">
        <v>5.8586999999999998</v>
      </c>
      <c r="R135" s="184">
        <v>4.3041</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44365</v>
      </c>
      <c r="E136" s="184">
        <v>11.682</v>
      </c>
      <c r="F136" s="184">
        <v>6.4199999999999993E-2</v>
      </c>
      <c r="G136" s="184">
        <v>7.4499999999999997E-2</v>
      </c>
      <c r="H136" s="184">
        <v>0.1835</v>
      </c>
      <c r="I136" s="184">
        <v>0.2334</v>
      </c>
      <c r="J136" s="184">
        <v>0.49809999999999999</v>
      </c>
      <c r="K136" s="184">
        <v>1.0894999999999999</v>
      </c>
      <c r="L136" s="184">
        <v>1.5128999999999999</v>
      </c>
      <c r="M136" s="184">
        <v>1.9941</v>
      </c>
      <c r="N136" s="184">
        <v>2.1448</v>
      </c>
      <c r="O136" s="184">
        <v>1.3573999999999999</v>
      </c>
      <c r="P136" s="184">
        <v>2.9081000000000001</v>
      </c>
      <c r="Q136" s="184">
        <v>3.0577000000000001</v>
      </c>
      <c r="R136" s="184">
        <v>2.6358000000000001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44365</v>
      </c>
      <c r="E137" s="184">
        <v>12.0182</v>
      </c>
      <c r="F137" s="184">
        <v>6.5799999999999997E-2</v>
      </c>
      <c r="G137" s="184">
        <v>7.8299999999999995E-2</v>
      </c>
      <c r="H137" s="184">
        <v>0.19259999999999999</v>
      </c>
      <c r="I137" s="184">
        <v>0.25019999999999998</v>
      </c>
      <c r="J137" s="184">
        <v>0.53449999999999998</v>
      </c>
      <c r="K137" s="184">
        <v>1.1991000000000001</v>
      </c>
      <c r="L137" s="184">
        <v>1.7284999999999999</v>
      </c>
      <c r="M137" s="184">
        <v>2.3199999999999998</v>
      </c>
      <c r="N137" s="184">
        <v>2.5838000000000001</v>
      </c>
      <c r="O137" s="184">
        <v>1.823</v>
      </c>
      <c r="P137" s="184">
        <v>3.4706000000000001</v>
      </c>
      <c r="Q137" s="184">
        <v>3.6257999999999999</v>
      </c>
      <c r="R137" s="184">
        <v>3.0931999999999999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44365</v>
      </c>
      <c r="E138" s="184">
        <v>27.592400000000001</v>
      </c>
      <c r="F138" s="184">
        <v>1.41E-2</v>
      </c>
      <c r="G138" s="184">
        <v>0.12230000000000001</v>
      </c>
      <c r="H138" s="184">
        <v>0.1837</v>
      </c>
      <c r="I138" s="184">
        <v>0.29699999999999999</v>
      </c>
      <c r="J138" s="184">
        <v>0.64529999999999998</v>
      </c>
      <c r="K138" s="184">
        <v>1.3942000000000001</v>
      </c>
      <c r="L138" s="184">
        <v>2.2452000000000001</v>
      </c>
      <c r="M138" s="184">
        <v>3.0148000000000001</v>
      </c>
      <c r="N138" s="184">
        <v>3.5952999999999999</v>
      </c>
      <c r="O138" s="184">
        <v>5.3346999999999998</v>
      </c>
      <c r="P138" s="184">
        <v>5.82</v>
      </c>
      <c r="Q138" s="184">
        <v>6.9046000000000003</v>
      </c>
      <c r="R138" s="184">
        <v>4.5582000000000003</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44365</v>
      </c>
      <c r="E139" s="184">
        <v>26.476600000000001</v>
      </c>
      <c r="F139" s="184">
        <v>1.2800000000000001E-2</v>
      </c>
      <c r="G139" s="184">
        <v>0.1187</v>
      </c>
      <c r="H139" s="184">
        <v>0.17480000000000001</v>
      </c>
      <c r="I139" s="184">
        <v>0.27989999999999998</v>
      </c>
      <c r="J139" s="184">
        <v>0.60680000000000001</v>
      </c>
      <c r="K139" s="184">
        <v>1.2791999999999999</v>
      </c>
      <c r="L139" s="184">
        <v>2.0158999999999998</v>
      </c>
      <c r="M139" s="184">
        <v>2.669</v>
      </c>
      <c r="N139" s="184">
        <v>3.1305000000000001</v>
      </c>
      <c r="O139" s="184">
        <v>4.8186999999999998</v>
      </c>
      <c r="P139" s="184">
        <v>5.2862999999999998</v>
      </c>
      <c r="Q139" s="184">
        <v>6.8803999999999998</v>
      </c>
      <c r="R139" s="184">
        <v>4.0902000000000003</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44365</v>
      </c>
      <c r="E140" s="184">
        <v>10.635</v>
      </c>
      <c r="F140" s="184">
        <v>2.07E-2</v>
      </c>
      <c r="G140" s="184">
        <v>9.98E-2</v>
      </c>
      <c r="H140" s="184">
        <v>0.15820000000000001</v>
      </c>
      <c r="I140" s="184">
        <v>0.29139999999999999</v>
      </c>
      <c r="J140" s="184">
        <v>0.68069999999999997</v>
      </c>
      <c r="K140" s="184">
        <v>1.6672</v>
      </c>
      <c r="L140" s="184">
        <v>2.4636</v>
      </c>
      <c r="M140" s="184">
        <v>3.5571000000000002</v>
      </c>
      <c r="N140" s="184">
        <v>4.8712999999999997</v>
      </c>
      <c r="O140" s="184"/>
      <c r="P140" s="184"/>
      <c r="Q140" s="184">
        <v>4.5968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44365</v>
      </c>
      <c r="E141" s="184">
        <v>10.5349</v>
      </c>
      <c r="F141" s="184">
        <v>1.9E-2</v>
      </c>
      <c r="G141" s="184">
        <v>9.4100000000000003E-2</v>
      </c>
      <c r="H141" s="184">
        <v>0.1454</v>
      </c>
      <c r="I141" s="184">
        <v>0.2646</v>
      </c>
      <c r="J141" s="184">
        <v>0.62080000000000002</v>
      </c>
      <c r="K141" s="184">
        <v>1.4835</v>
      </c>
      <c r="L141" s="184">
        <v>2.0992000000000002</v>
      </c>
      <c r="M141" s="184">
        <v>3.0076000000000001</v>
      </c>
      <c r="N141" s="184">
        <v>4.1368</v>
      </c>
      <c r="O141" s="184"/>
      <c r="P141" s="184"/>
      <c r="Q141" s="184">
        <v>3.8772000000000002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44365</v>
      </c>
      <c r="E142" s="184">
        <v>11.617699999999999</v>
      </c>
      <c r="F142" s="184">
        <v>4.82E-2</v>
      </c>
      <c r="G142" s="184">
        <v>0.1215</v>
      </c>
      <c r="H142" s="184">
        <v>0.1845</v>
      </c>
      <c r="I142" s="184">
        <v>0.28660000000000002</v>
      </c>
      <c r="J142" s="184">
        <v>0.67679999999999996</v>
      </c>
      <c r="K142" s="184">
        <v>1.5817000000000001</v>
      </c>
      <c r="L142" s="184">
        <v>2.5737000000000001</v>
      </c>
      <c r="M142" s="184">
        <v>3.6951999999999998</v>
      </c>
      <c r="N142" s="184">
        <v>4.6413000000000002</v>
      </c>
      <c r="O142" s="184"/>
      <c r="P142" s="184"/>
      <c r="Q142" s="184">
        <v>6.1778000000000004</v>
      </c>
      <c r="R142" s="184">
        <v>5.8063000000000002</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44365</v>
      </c>
      <c r="E143" s="184">
        <v>11.4009</v>
      </c>
      <c r="F143" s="184">
        <v>4.65E-2</v>
      </c>
      <c r="G143" s="184">
        <v>0.115</v>
      </c>
      <c r="H143" s="184">
        <v>0.1696</v>
      </c>
      <c r="I143" s="184">
        <v>0.25679999999999997</v>
      </c>
      <c r="J143" s="184">
        <v>0.61070000000000002</v>
      </c>
      <c r="K143" s="184">
        <v>1.381</v>
      </c>
      <c r="L143" s="184">
        <v>2.1833</v>
      </c>
      <c r="M143" s="184">
        <v>3.1101999999999999</v>
      </c>
      <c r="N143" s="184">
        <v>3.8551000000000002</v>
      </c>
      <c r="O143" s="184"/>
      <c r="P143" s="184"/>
      <c r="Q143" s="184">
        <v>5.3811999999999998</v>
      </c>
      <c r="R143" s="184">
        <v>4.9882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44365</v>
      </c>
      <c r="E144" s="184">
        <v>11.307700000000001</v>
      </c>
      <c r="F144" s="184">
        <v>4.5100000000000001E-2</v>
      </c>
      <c r="G144" s="184">
        <v>9.5600000000000004E-2</v>
      </c>
      <c r="H144" s="184">
        <v>0.12039999999999999</v>
      </c>
      <c r="I144" s="184">
        <v>0.2447</v>
      </c>
      <c r="J144" s="184">
        <v>0.58530000000000004</v>
      </c>
      <c r="K144" s="184">
        <v>1.4134</v>
      </c>
      <c r="L144" s="184">
        <v>2.1196000000000002</v>
      </c>
      <c r="M144" s="184">
        <v>2.9817</v>
      </c>
      <c r="N144" s="184">
        <v>3.8765999999999998</v>
      </c>
      <c r="O144" s="184"/>
      <c r="P144" s="184"/>
      <c r="Q144" s="184">
        <v>5.4257</v>
      </c>
      <c r="R144" s="184">
        <v>5.0580999999999996</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44365</v>
      </c>
      <c r="E145" s="184">
        <v>11.1792</v>
      </c>
      <c r="F145" s="184">
        <v>4.4699999999999997E-2</v>
      </c>
      <c r="G145" s="184">
        <v>9.3100000000000002E-2</v>
      </c>
      <c r="H145" s="184">
        <v>0.11550000000000001</v>
      </c>
      <c r="I145" s="184">
        <v>0.23580000000000001</v>
      </c>
      <c r="J145" s="184">
        <v>0.55589999999999995</v>
      </c>
      <c r="K145" s="184">
        <v>1.3169</v>
      </c>
      <c r="L145" s="184">
        <v>1.9283999999999999</v>
      </c>
      <c r="M145" s="184">
        <v>2.6377000000000002</v>
      </c>
      <c r="N145" s="184">
        <v>3.3961999999999999</v>
      </c>
      <c r="O145" s="184"/>
      <c r="P145" s="184"/>
      <c r="Q145" s="184">
        <v>4.9089999999999998</v>
      </c>
      <c r="R145" s="184">
        <v>4.5366999999999997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44365</v>
      </c>
      <c r="E146" s="184">
        <v>28.818300000000001</v>
      </c>
      <c r="F146" s="184">
        <v>3.3300000000000003E-2</v>
      </c>
      <c r="G146" s="184">
        <v>0.1119</v>
      </c>
      <c r="H146" s="184">
        <v>0.21179999999999999</v>
      </c>
      <c r="I146" s="184">
        <v>0.30909999999999999</v>
      </c>
      <c r="J146" s="184">
        <v>0.68720000000000003</v>
      </c>
      <c r="K146" s="184">
        <v>1.5115000000000001</v>
      </c>
      <c r="L146" s="184">
        <v>2.4712999999999998</v>
      </c>
      <c r="M146" s="184">
        <v>3.4479000000000002</v>
      </c>
      <c r="N146" s="184">
        <v>4.3166000000000002</v>
      </c>
      <c r="O146" s="184">
        <v>5.8334999999999999</v>
      </c>
      <c r="P146" s="184">
        <v>6.1372</v>
      </c>
      <c r="Q146" s="184">
        <v>6.9062000000000001</v>
      </c>
      <c r="R146" s="184">
        <v>5.2309999999999999</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44365</v>
      </c>
      <c r="E147" s="184">
        <v>27.686</v>
      </c>
      <c r="F147" s="184">
        <v>3.1800000000000002E-2</v>
      </c>
      <c r="G147" s="184">
        <v>0.107</v>
      </c>
      <c r="H147" s="184">
        <v>0.2009</v>
      </c>
      <c r="I147" s="184">
        <v>0.28720000000000001</v>
      </c>
      <c r="J147" s="184">
        <v>0.63870000000000005</v>
      </c>
      <c r="K147" s="184">
        <v>1.3656999999999999</v>
      </c>
      <c r="L147" s="184">
        <v>2.1823000000000001</v>
      </c>
      <c r="M147" s="184">
        <v>3.0184000000000002</v>
      </c>
      <c r="N147" s="184">
        <v>3.7332999999999998</v>
      </c>
      <c r="O147" s="184">
        <v>5.2859999999999996</v>
      </c>
      <c r="P147" s="184">
        <v>5.5980999999999996</v>
      </c>
      <c r="Q147" s="184">
        <v>7.0339999999999998</v>
      </c>
      <c r="R147" s="184">
        <v>4.6684999999999999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3.5385454545454539E-2</v>
      </c>
      <c r="G148" s="186">
        <v>0.11095636363636363</v>
      </c>
      <c r="H148" s="186">
        <v>0.18430000000000002</v>
      </c>
      <c r="I148" s="186">
        <v>0.26273999999999997</v>
      </c>
      <c r="J148" s="186">
        <v>0.58726181818181833</v>
      </c>
      <c r="K148" s="186">
        <v>1.274070909090909</v>
      </c>
      <c r="L148" s="186">
        <v>2.036878181818182</v>
      </c>
      <c r="M148" s="186">
        <v>2.817072727272727</v>
      </c>
      <c r="N148" s="186">
        <v>3.4870725490196071</v>
      </c>
      <c r="O148" s="186">
        <v>5.0981871794871791</v>
      </c>
      <c r="P148" s="186">
        <v>5.5649606060606063</v>
      </c>
      <c r="Q148" s="186">
        <v>5.6889163636363635</v>
      </c>
      <c r="R148" s="186">
        <v>4.4553872340425533</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3.85E-2</v>
      </c>
      <c r="G149" s="186">
        <v>0.1191</v>
      </c>
      <c r="H149" s="186">
        <v>0.19320000000000001</v>
      </c>
      <c r="I149" s="186">
        <v>0.27639999999999998</v>
      </c>
      <c r="J149" s="186">
        <v>0.61829999999999996</v>
      </c>
      <c r="K149" s="186">
        <v>1.3240000000000001</v>
      </c>
      <c r="L149" s="186">
        <v>2.1251000000000002</v>
      </c>
      <c r="M149" s="186">
        <v>2.9718</v>
      </c>
      <c r="N149" s="186">
        <v>3.5956999999999999</v>
      </c>
      <c r="O149" s="186">
        <v>5.2859999999999996</v>
      </c>
      <c r="P149" s="186">
        <v>5.6406000000000001</v>
      </c>
      <c r="Q149" s="186">
        <v>6.2640000000000002</v>
      </c>
      <c r="R149" s="186">
        <v>4.5975999999999999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44365</v>
      </c>
      <c r="E152" s="184">
        <v>69.260000000000005</v>
      </c>
      <c r="F152" s="184">
        <v>-0.23050000000000001</v>
      </c>
      <c r="G152" s="184">
        <v>-0.80210000000000004</v>
      </c>
      <c r="H152" s="184">
        <v>-0.64549999999999996</v>
      </c>
      <c r="I152" s="184">
        <v>0.34770000000000001</v>
      </c>
      <c r="J152" s="184">
        <v>2.4405000000000001</v>
      </c>
      <c r="K152" s="184">
        <v>6.3574999999999999</v>
      </c>
      <c r="L152" s="184">
        <v>8.6943000000000001</v>
      </c>
      <c r="M152" s="184">
        <v>23.2165</v>
      </c>
      <c r="N152" s="184">
        <v>34.433199999999999</v>
      </c>
      <c r="O152" s="184">
        <v>11.4697</v>
      </c>
      <c r="P152" s="184">
        <v>11.6309</v>
      </c>
      <c r="Q152" s="184">
        <v>9.5764999999999993</v>
      </c>
      <c r="R152" s="184">
        <v>14.0794</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44365</v>
      </c>
      <c r="E153" s="184">
        <v>74.91</v>
      </c>
      <c r="F153" s="184">
        <v>-0.22639999999999999</v>
      </c>
      <c r="G153" s="184">
        <v>-0.79459999999999997</v>
      </c>
      <c r="H153" s="184">
        <v>-0.61029999999999995</v>
      </c>
      <c r="I153" s="184">
        <v>0.40210000000000001</v>
      </c>
      <c r="J153" s="184">
        <v>2.5602</v>
      </c>
      <c r="K153" s="184">
        <v>6.6942000000000004</v>
      </c>
      <c r="L153" s="184">
        <v>9.3576999999999995</v>
      </c>
      <c r="M153" s="184">
        <v>24.332000000000001</v>
      </c>
      <c r="N153" s="184">
        <v>36.026899999999998</v>
      </c>
      <c r="O153" s="184">
        <v>12.6892</v>
      </c>
      <c r="P153" s="184">
        <v>12.8291</v>
      </c>
      <c r="Q153" s="184">
        <v>12.629200000000001</v>
      </c>
      <c r="R153" s="184">
        <v>15.357699999999999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44365</v>
      </c>
      <c r="E154" s="184">
        <v>255.41900000000001</v>
      </c>
      <c r="F154" s="184">
        <v>-1.0184</v>
      </c>
      <c r="G154" s="184">
        <v>-2.1187999999999998</v>
      </c>
      <c r="H154" s="184">
        <v>-2.3384999999999998</v>
      </c>
      <c r="I154" s="184">
        <v>-0.61250000000000004</v>
      </c>
      <c r="J154" s="184">
        <v>3.4127000000000001</v>
      </c>
      <c r="K154" s="184">
        <v>7.8376999999999999</v>
      </c>
      <c r="L154" s="184">
        <v>17.695399999999999</v>
      </c>
      <c r="M154" s="184">
        <v>41.310699999999997</v>
      </c>
      <c r="N154" s="184">
        <v>52.3489</v>
      </c>
      <c r="O154" s="184">
        <v>11.652799999999999</v>
      </c>
      <c r="P154" s="184">
        <v>13.6396</v>
      </c>
      <c r="Q154" s="184">
        <v>16.874300000000002</v>
      </c>
      <c r="R154" s="184">
        <v>12.1904</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44365</v>
      </c>
      <c r="E155" s="184">
        <v>255.41900000000001</v>
      </c>
      <c r="F155" s="184">
        <v>-1.0184</v>
      </c>
      <c r="G155" s="184">
        <v>-2.1187999999999998</v>
      </c>
      <c r="H155" s="184">
        <v>-2.3384999999999998</v>
      </c>
      <c r="I155" s="184">
        <v>-0.61250000000000004</v>
      </c>
      <c r="J155" s="184">
        <v>3.4127000000000001</v>
      </c>
      <c r="K155" s="184">
        <v>7.8376999999999999</v>
      </c>
      <c r="L155" s="184">
        <v>17.695399999999999</v>
      </c>
      <c r="M155" s="184">
        <v>41.310699999999997</v>
      </c>
      <c r="N155" s="184">
        <v>52.3489</v>
      </c>
      <c r="O155" s="184">
        <v>11.652799999999999</v>
      </c>
      <c r="P155" s="184">
        <v>12.645899999999999</v>
      </c>
      <c r="Q155" s="184">
        <v>18.063700000000001</v>
      </c>
      <c r="R155" s="184">
        <v>12.1904</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44365</v>
      </c>
      <c r="E156" s="184">
        <v>269.08499999999998</v>
      </c>
      <c r="F156" s="184">
        <v>-1.0166999999999999</v>
      </c>
      <c r="G156" s="184">
        <v>-2.1141999999999999</v>
      </c>
      <c r="H156" s="184">
        <v>-2.3281000000000001</v>
      </c>
      <c r="I156" s="184">
        <v>-0.59109999999999996</v>
      </c>
      <c r="J156" s="184">
        <v>3.4632000000000001</v>
      </c>
      <c r="K156" s="184">
        <v>7.9985999999999997</v>
      </c>
      <c r="L156" s="184">
        <v>18.038900000000002</v>
      </c>
      <c r="M156" s="184">
        <v>41.9285</v>
      </c>
      <c r="N156" s="184">
        <v>53.225299999999997</v>
      </c>
      <c r="O156" s="184">
        <v>12.453200000000001</v>
      </c>
      <c r="P156" s="184">
        <v>14.438700000000001</v>
      </c>
      <c r="Q156" s="184">
        <v>13.244899999999999</v>
      </c>
      <c r="R156" s="184">
        <v>12.850199999999999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44365</v>
      </c>
      <c r="E157" s="184">
        <v>269.08499999999998</v>
      </c>
      <c r="F157" s="184">
        <v>-1.0166999999999999</v>
      </c>
      <c r="G157" s="184">
        <v>-2.1141999999999999</v>
      </c>
      <c r="H157" s="184">
        <v>-2.3281000000000001</v>
      </c>
      <c r="I157" s="184">
        <v>-0.59109999999999996</v>
      </c>
      <c r="J157" s="184">
        <v>3.4632000000000001</v>
      </c>
      <c r="K157" s="184">
        <v>7.9985999999999997</v>
      </c>
      <c r="L157" s="184">
        <v>18.038900000000002</v>
      </c>
      <c r="M157" s="184">
        <v>41.9285</v>
      </c>
      <c r="N157" s="184">
        <v>53.225299999999997</v>
      </c>
      <c r="O157" s="184">
        <v>12.453200000000001</v>
      </c>
      <c r="P157" s="184">
        <v>13.652699999999999</v>
      </c>
      <c r="Q157" s="184">
        <v>13.948700000000001</v>
      </c>
      <c r="R157" s="184">
        <v>12.850199999999999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44365</v>
      </c>
      <c r="E158" s="184">
        <v>46.09</v>
      </c>
      <c r="F158" s="184">
        <v>-0.13</v>
      </c>
      <c r="G158" s="184">
        <v>-0.64670000000000005</v>
      </c>
      <c r="H158" s="184">
        <v>-0.41049999999999998</v>
      </c>
      <c r="I158" s="184">
        <v>-2.1700000000000001E-2</v>
      </c>
      <c r="J158" s="184">
        <v>1.6541999999999999</v>
      </c>
      <c r="K158" s="184">
        <v>4.5125000000000002</v>
      </c>
      <c r="L158" s="184">
        <v>9.1145999999999994</v>
      </c>
      <c r="M158" s="184">
        <v>20.151199999999999</v>
      </c>
      <c r="N158" s="184">
        <v>32.480600000000003</v>
      </c>
      <c r="O158" s="184">
        <v>11.111000000000001</v>
      </c>
      <c r="P158" s="184">
        <v>11.250400000000001</v>
      </c>
      <c r="Q158" s="184">
        <v>11.132099999999999</v>
      </c>
      <c r="R158" s="184">
        <v>13.366300000000001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44365</v>
      </c>
      <c r="E159" s="184">
        <v>50.11</v>
      </c>
      <c r="F159" s="184">
        <v>-0.13950000000000001</v>
      </c>
      <c r="G159" s="184">
        <v>-0.6542</v>
      </c>
      <c r="H159" s="184">
        <v>-0.39750000000000002</v>
      </c>
      <c r="I159" s="184">
        <v>-0.02</v>
      </c>
      <c r="J159" s="184">
        <v>1.6842999999999999</v>
      </c>
      <c r="K159" s="184">
        <v>4.6792999999999996</v>
      </c>
      <c r="L159" s="184">
        <v>9.4105000000000008</v>
      </c>
      <c r="M159" s="184">
        <v>20.659800000000001</v>
      </c>
      <c r="N159" s="184">
        <v>33.235799999999998</v>
      </c>
      <c r="O159" s="184">
        <v>11.85</v>
      </c>
      <c r="P159" s="184">
        <v>12.2905</v>
      </c>
      <c r="Q159" s="184">
        <v>13.3935</v>
      </c>
      <c r="R159" s="184">
        <v>13.991400000000001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44365</v>
      </c>
      <c r="E160" s="184">
        <v>10.4353</v>
      </c>
      <c r="F160" s="184">
        <v>-0.13400000000000001</v>
      </c>
      <c r="G160" s="184">
        <v>-1.5844</v>
      </c>
      <c r="H160" s="184">
        <v>-1.2762</v>
      </c>
      <c r="I160" s="184">
        <v>0.217</v>
      </c>
      <c r="J160" s="184">
        <v>4.4260999999999999</v>
      </c>
      <c r="K160" s="184">
        <v>9.0076000000000001</v>
      </c>
      <c r="L160" s="184">
        <v>13.8591</v>
      </c>
      <c r="M160" s="184">
        <v>20.154499999999999</v>
      </c>
      <c r="N160" s="184">
        <v>21.377400000000002</v>
      </c>
      <c r="O160" s="184"/>
      <c r="P160" s="184"/>
      <c r="Q160" s="184">
        <v>2.9496000000000002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44365</v>
      </c>
      <c r="E161" s="184">
        <v>10.1092</v>
      </c>
      <c r="F161" s="184">
        <v>-0.13930000000000001</v>
      </c>
      <c r="G161" s="184">
        <v>-1.6012</v>
      </c>
      <c r="H161" s="184">
        <v>-1.3159000000000001</v>
      </c>
      <c r="I161" s="184">
        <v>0.13569999999999999</v>
      </c>
      <c r="J161" s="184">
        <v>4.2367999999999997</v>
      </c>
      <c r="K161" s="184">
        <v>8.2957999999999998</v>
      </c>
      <c r="L161" s="184">
        <v>12.573399999999999</v>
      </c>
      <c r="M161" s="184">
        <v>18.179600000000001</v>
      </c>
      <c r="N161" s="184">
        <v>18.7529</v>
      </c>
      <c r="O161" s="184"/>
      <c r="P161" s="184"/>
      <c r="Q161" s="184">
        <v>0.74370000000000003</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44365</v>
      </c>
      <c r="E162" s="184">
        <v>14.132999999999999</v>
      </c>
      <c r="F162" s="184">
        <v>-7.1000000000000004E-3</v>
      </c>
      <c r="G162" s="184">
        <v>-0.23300000000000001</v>
      </c>
      <c r="H162" s="184">
        <v>2.12E-2</v>
      </c>
      <c r="I162" s="184">
        <v>0.63370000000000004</v>
      </c>
      <c r="J162" s="184">
        <v>2.6884000000000001</v>
      </c>
      <c r="K162" s="184">
        <v>5.0312000000000001</v>
      </c>
      <c r="L162" s="184">
        <v>8.9583999999999993</v>
      </c>
      <c r="M162" s="184">
        <v>16.937000000000001</v>
      </c>
      <c r="N162" s="184">
        <v>30.8248</v>
      </c>
      <c r="O162" s="184"/>
      <c r="P162" s="184"/>
      <c r="Q162" s="184">
        <v>12.778</v>
      </c>
      <c r="R162" s="184">
        <v>14.986499999999999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44365</v>
      </c>
      <c r="E163" s="184">
        <v>13.678000000000001</v>
      </c>
      <c r="F163" s="184">
        <v>-1.46E-2</v>
      </c>
      <c r="G163" s="184">
        <v>-0.2407</v>
      </c>
      <c r="H163" s="184">
        <v>-7.3000000000000001E-3</v>
      </c>
      <c r="I163" s="184">
        <v>0.58830000000000005</v>
      </c>
      <c r="J163" s="184">
        <v>2.5722</v>
      </c>
      <c r="K163" s="184">
        <v>4.6919000000000004</v>
      </c>
      <c r="L163" s="184">
        <v>8.2720000000000002</v>
      </c>
      <c r="M163" s="184">
        <v>15.8269</v>
      </c>
      <c r="N163" s="184">
        <v>29.184000000000001</v>
      </c>
      <c r="O163" s="184"/>
      <c r="P163" s="184"/>
      <c r="Q163" s="184">
        <v>11.5024</v>
      </c>
      <c r="R163" s="184">
        <v>13.6821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44365</v>
      </c>
      <c r="E164" s="184">
        <v>32.523000000000003</v>
      </c>
      <c r="F164" s="184">
        <v>4.9200000000000001E-2</v>
      </c>
      <c r="G164" s="184">
        <v>-0.22700000000000001</v>
      </c>
      <c r="H164" s="184">
        <v>-5.8400000000000001E-2</v>
      </c>
      <c r="I164" s="184">
        <v>0.58450000000000002</v>
      </c>
      <c r="J164" s="184">
        <v>1.8604000000000001</v>
      </c>
      <c r="K164" s="184">
        <v>4.0869</v>
      </c>
      <c r="L164" s="184">
        <v>5.4538000000000002</v>
      </c>
      <c r="M164" s="184">
        <v>10.1989</v>
      </c>
      <c r="N164" s="184">
        <v>20.8674</v>
      </c>
      <c r="O164" s="184">
        <v>9.5251999999999999</v>
      </c>
      <c r="P164" s="184">
        <v>9.7939000000000007</v>
      </c>
      <c r="Q164" s="184">
        <v>12.468</v>
      </c>
      <c r="R164" s="184">
        <v>11.6373</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44365</v>
      </c>
      <c r="E165" s="184">
        <v>29.661000000000001</v>
      </c>
      <c r="F165" s="184">
        <v>4.7199999999999999E-2</v>
      </c>
      <c r="G165" s="184">
        <v>-0.2354</v>
      </c>
      <c r="H165" s="184">
        <v>-8.4199999999999997E-2</v>
      </c>
      <c r="I165" s="184">
        <v>0.53549999999999998</v>
      </c>
      <c r="J165" s="184">
        <v>1.746</v>
      </c>
      <c r="K165" s="184">
        <v>3.7387999999999999</v>
      </c>
      <c r="L165" s="184">
        <v>4.7685000000000004</v>
      </c>
      <c r="M165" s="184">
        <v>9.1120000000000001</v>
      </c>
      <c r="N165" s="184">
        <v>19.297799999999999</v>
      </c>
      <c r="O165" s="184">
        <v>8.19</v>
      </c>
      <c r="P165" s="184">
        <v>8.4956999999999994</v>
      </c>
      <c r="Q165" s="184">
        <v>11.0571</v>
      </c>
      <c r="R165" s="184">
        <v>10.228899999999999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44365</v>
      </c>
      <c r="E166" s="184">
        <v>114.8497</v>
      </c>
      <c r="F166" s="184">
        <v>-0.15820000000000001</v>
      </c>
      <c r="G166" s="184">
        <v>-0.94369999999999998</v>
      </c>
      <c r="H166" s="184">
        <v>-0.64839999999999998</v>
      </c>
      <c r="I166" s="184">
        <v>0.41599999999999998</v>
      </c>
      <c r="J166" s="184">
        <v>3.0032999999999999</v>
      </c>
      <c r="K166" s="184">
        <v>5.7336</v>
      </c>
      <c r="L166" s="184">
        <v>10.6014</v>
      </c>
      <c r="M166" s="184">
        <v>21.290600000000001</v>
      </c>
      <c r="N166" s="184">
        <v>32.8735</v>
      </c>
      <c r="O166" s="184">
        <v>10.2357</v>
      </c>
      <c r="P166" s="184">
        <v>12.015700000000001</v>
      </c>
      <c r="Q166" s="184">
        <v>15.8413</v>
      </c>
      <c r="R166" s="184">
        <v>11.988</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44365</v>
      </c>
      <c r="E167" s="184">
        <v>123.505</v>
      </c>
      <c r="F167" s="184">
        <v>-0.1542</v>
      </c>
      <c r="G167" s="184">
        <v>-0.93179999999999996</v>
      </c>
      <c r="H167" s="184">
        <v>-0.62050000000000005</v>
      </c>
      <c r="I167" s="184">
        <v>0.47220000000000001</v>
      </c>
      <c r="J167" s="184">
        <v>3.1251000000000002</v>
      </c>
      <c r="K167" s="184">
        <v>6.1984000000000004</v>
      </c>
      <c r="L167" s="184">
        <v>11.3872</v>
      </c>
      <c r="M167" s="184">
        <v>22.571899999999999</v>
      </c>
      <c r="N167" s="184">
        <v>34.732700000000001</v>
      </c>
      <c r="O167" s="184">
        <v>11.713800000000001</v>
      </c>
      <c r="P167" s="184">
        <v>13.209099999999999</v>
      </c>
      <c r="Q167" s="184">
        <v>12.664999999999999</v>
      </c>
      <c r="R167" s="184">
        <v>13.511799999999999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44365</v>
      </c>
      <c r="E168" s="184">
        <v>13.9884</v>
      </c>
      <c r="F168" s="184">
        <v>-0.21329999999999999</v>
      </c>
      <c r="G168" s="184">
        <v>-0.84699999999999998</v>
      </c>
      <c r="H168" s="184">
        <v>-0.65200000000000002</v>
      </c>
      <c r="I168" s="184">
        <v>0.35010000000000002</v>
      </c>
      <c r="J168" s="184">
        <v>2.4167999999999998</v>
      </c>
      <c r="K168" s="184">
        <v>4.8636999999999997</v>
      </c>
      <c r="L168" s="184">
        <v>9.2810000000000006</v>
      </c>
      <c r="M168" s="184">
        <v>20.243400000000001</v>
      </c>
      <c r="N168" s="184">
        <v>31.076899999999998</v>
      </c>
      <c r="O168" s="184"/>
      <c r="P168" s="184"/>
      <c r="Q168" s="184">
        <v>29.8507</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44365</v>
      </c>
      <c r="E169" s="184">
        <v>13.6496</v>
      </c>
      <c r="F169" s="184">
        <v>-0.21859999999999999</v>
      </c>
      <c r="G169" s="184">
        <v>-0.86209999999999998</v>
      </c>
      <c r="H169" s="184">
        <v>-0.68679999999999997</v>
      </c>
      <c r="I169" s="184">
        <v>0.27989999999999998</v>
      </c>
      <c r="J169" s="184">
        <v>2.2557</v>
      </c>
      <c r="K169" s="184">
        <v>4.3937999999999997</v>
      </c>
      <c r="L169" s="184">
        <v>8.27</v>
      </c>
      <c r="M169" s="184">
        <v>18.561199999999999</v>
      </c>
      <c r="N169" s="184">
        <v>28.610900000000001</v>
      </c>
      <c r="O169" s="184"/>
      <c r="P169" s="184"/>
      <c r="Q169" s="184">
        <v>27.3964</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44365</v>
      </c>
      <c r="E170" s="184">
        <v>14.194800000000001</v>
      </c>
      <c r="F170" s="184">
        <v>-0.12590000000000001</v>
      </c>
      <c r="G170" s="184">
        <v>-0.5897</v>
      </c>
      <c r="H170" s="184">
        <v>-0.40339999999999998</v>
      </c>
      <c r="I170" s="184">
        <v>0.45579999999999998</v>
      </c>
      <c r="J170" s="184">
        <v>2.3639000000000001</v>
      </c>
      <c r="K170" s="184">
        <v>5.2941000000000003</v>
      </c>
      <c r="L170" s="184">
        <v>10.768800000000001</v>
      </c>
      <c r="M170" s="184">
        <v>20.521699999999999</v>
      </c>
      <c r="N170" s="184">
        <v>31.474699999999999</v>
      </c>
      <c r="O170" s="184"/>
      <c r="P170" s="184"/>
      <c r="Q170" s="184">
        <v>15.7918</v>
      </c>
      <c r="R170" s="184">
        <v>16.0185</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44365</v>
      </c>
      <c r="E171" s="184">
        <v>13.604200000000001</v>
      </c>
      <c r="F171" s="184">
        <v>-0.12989999999999999</v>
      </c>
      <c r="G171" s="184">
        <v>-0.6028</v>
      </c>
      <c r="H171" s="184">
        <v>-0.434</v>
      </c>
      <c r="I171" s="184">
        <v>0.3926</v>
      </c>
      <c r="J171" s="184">
        <v>2.2233999999999998</v>
      </c>
      <c r="K171" s="184">
        <v>4.8421000000000003</v>
      </c>
      <c r="L171" s="184">
        <v>9.8655000000000008</v>
      </c>
      <c r="M171" s="184">
        <v>19.015599999999999</v>
      </c>
      <c r="N171" s="184">
        <v>29.301500000000001</v>
      </c>
      <c r="O171" s="184"/>
      <c r="P171" s="184"/>
      <c r="Q171" s="184">
        <v>13.750299999999999</v>
      </c>
      <c r="R171" s="184">
        <v>14.0252</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44365</v>
      </c>
      <c r="E172" s="184">
        <v>14.69</v>
      </c>
      <c r="F172" s="184">
        <v>0</v>
      </c>
      <c r="G172" s="184">
        <v>-0.40679999999999999</v>
      </c>
      <c r="H172" s="184">
        <v>-0.13600000000000001</v>
      </c>
      <c r="I172" s="184">
        <v>0.34150000000000003</v>
      </c>
      <c r="J172" s="184">
        <v>1.8018000000000001</v>
      </c>
      <c r="K172" s="184">
        <v>3.5966</v>
      </c>
      <c r="L172" s="184">
        <v>5.9119999999999999</v>
      </c>
      <c r="M172" s="184">
        <v>18.563400000000001</v>
      </c>
      <c r="N172" s="184">
        <v>31.748899999999999</v>
      </c>
      <c r="O172" s="184">
        <v>13.437799999999999</v>
      </c>
      <c r="P172" s="184"/>
      <c r="Q172" s="184">
        <v>11.716200000000001</v>
      </c>
      <c r="R172" s="184">
        <v>16.441099999999999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44365</v>
      </c>
      <c r="E173" s="184">
        <v>14.32</v>
      </c>
      <c r="F173" s="184">
        <v>0</v>
      </c>
      <c r="G173" s="184">
        <v>-0.41720000000000002</v>
      </c>
      <c r="H173" s="184">
        <v>-0.20910000000000001</v>
      </c>
      <c r="I173" s="184">
        <v>0.28010000000000002</v>
      </c>
      <c r="J173" s="184">
        <v>1.7044999999999999</v>
      </c>
      <c r="K173" s="184">
        <v>3.2444000000000002</v>
      </c>
      <c r="L173" s="184">
        <v>5.2941000000000003</v>
      </c>
      <c r="M173" s="184">
        <v>17.666399999999999</v>
      </c>
      <c r="N173" s="184">
        <v>30.6569</v>
      </c>
      <c r="O173" s="184">
        <v>12.6275</v>
      </c>
      <c r="P173" s="184"/>
      <c r="Q173" s="184">
        <v>10.898199999999999</v>
      </c>
      <c r="R173" s="184">
        <v>15.5548</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-0.2725136363636364</v>
      </c>
      <c r="G174" s="186">
        <v>-0.95847272727272748</v>
      </c>
      <c r="H174" s="186">
        <v>-0.81400000000000017</v>
      </c>
      <c r="I174" s="186">
        <v>0.18108181818181815</v>
      </c>
      <c r="J174" s="186">
        <v>2.6597909090909093</v>
      </c>
      <c r="K174" s="186">
        <v>5.7697727272727271</v>
      </c>
      <c r="L174" s="186">
        <v>10.60504090909091</v>
      </c>
      <c r="M174" s="186">
        <v>22.894590909090908</v>
      </c>
      <c r="N174" s="186">
        <v>33.550236363636365</v>
      </c>
      <c r="O174" s="186">
        <v>11.50442142857143</v>
      </c>
      <c r="P174" s="186">
        <v>12.157683333333333</v>
      </c>
      <c r="Q174" s="186">
        <v>13.557799999999997</v>
      </c>
      <c r="R174" s="186">
        <v>13.608344444444445</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-0.13940000000000002</v>
      </c>
      <c r="G175" s="186">
        <v>-0.79835</v>
      </c>
      <c r="H175" s="186">
        <v>-0.61539999999999995</v>
      </c>
      <c r="I175" s="186">
        <v>0.34460000000000002</v>
      </c>
      <c r="J175" s="186">
        <v>2.5003500000000001</v>
      </c>
      <c r="K175" s="186">
        <v>5.1626500000000002</v>
      </c>
      <c r="L175" s="186">
        <v>9.3841000000000001</v>
      </c>
      <c r="M175" s="186">
        <v>20.19895</v>
      </c>
      <c r="N175" s="186">
        <v>31.611799999999999</v>
      </c>
      <c r="O175" s="186">
        <v>11.683299999999999</v>
      </c>
      <c r="P175" s="186">
        <v>12.4682</v>
      </c>
      <c r="Q175" s="186">
        <v>12.721499999999999</v>
      </c>
      <c r="R175" s="186">
        <v>13.59695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44365</v>
      </c>
      <c r="E178" s="184">
        <v>287.42290000000003</v>
      </c>
      <c r="F178" s="184">
        <v>11.3438</v>
      </c>
      <c r="G178" s="184">
        <v>-13.9572</v>
      </c>
      <c r="H178" s="184">
        <v>-8.8308</v>
      </c>
      <c r="I178" s="184">
        <v>1.9443999999999999</v>
      </c>
      <c r="J178" s="184">
        <v>4.6864999999999997</v>
      </c>
      <c r="K178" s="184">
        <v>9.4126999999999992</v>
      </c>
      <c r="L178" s="184">
        <v>3.2324999999999999</v>
      </c>
      <c r="M178" s="184">
        <v>5.7229999999999999</v>
      </c>
      <c r="N178" s="184">
        <v>6.3703000000000003</v>
      </c>
      <c r="O178" s="184">
        <v>8.9671000000000003</v>
      </c>
      <c r="P178" s="184">
        <v>8.3492999999999995</v>
      </c>
      <c r="Q178" s="184">
        <v>8.3673999999999999</v>
      </c>
      <c r="R178" s="184">
        <v>8.5353999999999992</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44365</v>
      </c>
      <c r="E179" s="184">
        <v>294.22680000000003</v>
      </c>
      <c r="F179" s="184">
        <v>11.6648</v>
      </c>
      <c r="G179" s="184">
        <v>-13.630599999999999</v>
      </c>
      <c r="H179" s="184">
        <v>-8.5015000000000001</v>
      </c>
      <c r="I179" s="184">
        <v>2.2747999999999999</v>
      </c>
      <c r="J179" s="184">
        <v>5.0179</v>
      </c>
      <c r="K179" s="184">
        <v>9.7795000000000005</v>
      </c>
      <c r="L179" s="184">
        <v>3.5825</v>
      </c>
      <c r="M179" s="184">
        <v>6.0774999999999997</v>
      </c>
      <c r="N179" s="184">
        <v>6.7385999999999999</v>
      </c>
      <c r="O179" s="184">
        <v>9.3120999999999992</v>
      </c>
      <c r="P179" s="184">
        <v>8.6898</v>
      </c>
      <c r="Q179" s="184">
        <v>9.4059000000000008</v>
      </c>
      <c r="R179" s="184">
        <v>8.8893000000000004</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44365</v>
      </c>
      <c r="E180" s="184">
        <v>2121.1459</v>
      </c>
      <c r="F180" s="184">
        <v>9.1568000000000005</v>
      </c>
      <c r="G180" s="184">
        <v>-12.6259</v>
      </c>
      <c r="H180" s="184">
        <v>-5.7504</v>
      </c>
      <c r="I180" s="184">
        <v>2.1831</v>
      </c>
      <c r="J180" s="184">
        <v>3.5333000000000001</v>
      </c>
      <c r="K180" s="184">
        <v>6.6707000000000001</v>
      </c>
      <c r="L180" s="184">
        <v>3.6053000000000002</v>
      </c>
      <c r="M180" s="184">
        <v>5.1985999999999999</v>
      </c>
      <c r="N180" s="184">
        <v>5.7840999999999996</v>
      </c>
      <c r="O180" s="184">
        <v>9.2362000000000002</v>
      </c>
      <c r="P180" s="184">
        <v>8.3795000000000002</v>
      </c>
      <c r="Q180" s="184">
        <v>8.6263000000000005</v>
      </c>
      <c r="R180" s="184">
        <v>8.5593000000000004</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44365</v>
      </c>
      <c r="E181" s="184">
        <v>2080.9342999999999</v>
      </c>
      <c r="F181" s="184">
        <v>8.8476999999999997</v>
      </c>
      <c r="G181" s="184">
        <v>-12.935600000000001</v>
      </c>
      <c r="H181" s="184">
        <v>-6.0601000000000003</v>
      </c>
      <c r="I181" s="184">
        <v>1.8729</v>
      </c>
      <c r="J181" s="184">
        <v>3.2223999999999999</v>
      </c>
      <c r="K181" s="184">
        <v>6.3555999999999999</v>
      </c>
      <c r="L181" s="184">
        <v>3.2898999999999998</v>
      </c>
      <c r="M181" s="184">
        <v>4.8769</v>
      </c>
      <c r="N181" s="184">
        <v>5.4566999999999997</v>
      </c>
      <c r="O181" s="184">
        <v>8.9156999999999993</v>
      </c>
      <c r="P181" s="184">
        <v>8.1006</v>
      </c>
      <c r="Q181" s="184">
        <v>8.4509000000000007</v>
      </c>
      <c r="R181" s="184">
        <v>8.2286999999999999</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44365</v>
      </c>
      <c r="E182" s="184">
        <v>10.1684</v>
      </c>
      <c r="F182" s="184">
        <v>12.208600000000001</v>
      </c>
      <c r="G182" s="184">
        <v>-20.903099999999998</v>
      </c>
      <c r="H182" s="184">
        <v>-12.788399999999999</v>
      </c>
      <c r="I182" s="184">
        <v>2.8491</v>
      </c>
      <c r="J182" s="184">
        <v>4.2065999999999999</v>
      </c>
      <c r="K182" s="184">
        <v>10.1272</v>
      </c>
      <c r="L182" s="184">
        <v>3.2305000000000001</v>
      </c>
      <c r="M182" s="184"/>
      <c r="N182" s="184"/>
      <c r="O182" s="184"/>
      <c r="P182" s="184"/>
      <c r="Q182" s="184">
        <v>3.3588</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44365</v>
      </c>
      <c r="E183" s="184">
        <v>10.1465</v>
      </c>
      <c r="F183" s="184">
        <v>11.875</v>
      </c>
      <c r="G183" s="184">
        <v>-21.426100000000002</v>
      </c>
      <c r="H183" s="184">
        <v>-13.225</v>
      </c>
      <c r="I183" s="184">
        <v>2.4176000000000002</v>
      </c>
      <c r="J183" s="184">
        <v>3.7951999999999999</v>
      </c>
      <c r="K183" s="184">
        <v>9.7101000000000006</v>
      </c>
      <c r="L183" s="184">
        <v>2.7957000000000001</v>
      </c>
      <c r="M183" s="184"/>
      <c r="N183" s="184"/>
      <c r="O183" s="184"/>
      <c r="P183" s="184"/>
      <c r="Q183" s="184">
        <v>2.9220000000000002</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44365</v>
      </c>
      <c r="E184" s="184">
        <v>19.404</v>
      </c>
      <c r="F184" s="184">
        <v>12.7957</v>
      </c>
      <c r="G184" s="184">
        <v>-18.031400000000001</v>
      </c>
      <c r="H184" s="184">
        <v>-11.8505</v>
      </c>
      <c r="I184" s="184">
        <v>1.4384999999999999</v>
      </c>
      <c r="J184" s="184">
        <v>2.4931000000000001</v>
      </c>
      <c r="K184" s="184">
        <v>7.1859000000000002</v>
      </c>
      <c r="L184" s="184">
        <v>3.0522999999999998</v>
      </c>
      <c r="M184" s="184">
        <v>5.4919000000000002</v>
      </c>
      <c r="N184" s="184">
        <v>5.5965999999999996</v>
      </c>
      <c r="O184" s="184">
        <v>9.1819000000000006</v>
      </c>
      <c r="P184" s="184">
        <v>8.3435000000000006</v>
      </c>
      <c r="Q184" s="184">
        <v>8.9126999999999992</v>
      </c>
      <c r="R184" s="184">
        <v>8.9015000000000004</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44365</v>
      </c>
      <c r="E185" s="184">
        <v>18.937100000000001</v>
      </c>
      <c r="F185" s="184">
        <v>12.5326</v>
      </c>
      <c r="G185" s="184">
        <v>-18.283100000000001</v>
      </c>
      <c r="H185" s="184">
        <v>-12.087199999999999</v>
      </c>
      <c r="I185" s="184">
        <v>1.1982999999999999</v>
      </c>
      <c r="J185" s="184">
        <v>2.2612999999999999</v>
      </c>
      <c r="K185" s="184">
        <v>6.9408000000000003</v>
      </c>
      <c r="L185" s="184">
        <v>2.7766000000000002</v>
      </c>
      <c r="M185" s="184">
        <v>5.2232000000000003</v>
      </c>
      <c r="N185" s="184">
        <v>5.3261000000000003</v>
      </c>
      <c r="O185" s="184">
        <v>8.8612000000000002</v>
      </c>
      <c r="P185" s="184">
        <v>8.0251999999999999</v>
      </c>
      <c r="Q185" s="184">
        <v>8.5716000000000001</v>
      </c>
      <c r="R185" s="184">
        <v>8.6052999999999997</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44365</v>
      </c>
      <c r="E186" s="184">
        <v>19.816500000000001</v>
      </c>
      <c r="F186" s="184">
        <v>6.2634999999999996</v>
      </c>
      <c r="G186" s="184">
        <v>-49.102499999999999</v>
      </c>
      <c r="H186" s="184">
        <v>-28.706299999999999</v>
      </c>
      <c r="I186" s="184">
        <v>1.6982999999999999</v>
      </c>
      <c r="J186" s="184">
        <v>7.0110000000000001</v>
      </c>
      <c r="K186" s="184">
        <v>14.510400000000001</v>
      </c>
      <c r="L186" s="184">
        <v>4.0735999999999999</v>
      </c>
      <c r="M186" s="184">
        <v>6.2435</v>
      </c>
      <c r="N186" s="184">
        <v>7.1277999999999997</v>
      </c>
      <c r="O186" s="184">
        <v>10.807499999999999</v>
      </c>
      <c r="P186" s="184">
        <v>8.9685000000000006</v>
      </c>
      <c r="Q186" s="184">
        <v>9.2048000000000005</v>
      </c>
      <c r="R186" s="184">
        <v>10.476699999999999</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44365</v>
      </c>
      <c r="E187" s="184">
        <v>19.369900000000001</v>
      </c>
      <c r="F187" s="184">
        <v>5.8425000000000002</v>
      </c>
      <c r="G187" s="184">
        <v>-49.420099999999998</v>
      </c>
      <c r="H187" s="184">
        <v>-28.991800000000001</v>
      </c>
      <c r="I187" s="184">
        <v>1.3871</v>
      </c>
      <c r="J187" s="184">
        <v>6.7000999999999999</v>
      </c>
      <c r="K187" s="184">
        <v>14.1884</v>
      </c>
      <c r="L187" s="184">
        <v>3.7452000000000001</v>
      </c>
      <c r="M187" s="184">
        <v>5.8967000000000001</v>
      </c>
      <c r="N187" s="184">
        <v>6.7664999999999997</v>
      </c>
      <c r="O187" s="184">
        <v>10.4787</v>
      </c>
      <c r="P187" s="184">
        <v>8.6504999999999992</v>
      </c>
      <c r="Q187" s="184">
        <v>8.8847000000000005</v>
      </c>
      <c r="R187" s="184">
        <v>10.0969</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44365</v>
      </c>
      <c r="E188" s="184">
        <v>17.7273</v>
      </c>
      <c r="F188" s="184">
        <v>14.4185</v>
      </c>
      <c r="G188" s="184">
        <v>-16.517900000000001</v>
      </c>
      <c r="H188" s="184">
        <v>-11.036199999999999</v>
      </c>
      <c r="I188" s="184">
        <v>0.57369999999999999</v>
      </c>
      <c r="J188" s="184">
        <v>2.4826000000000001</v>
      </c>
      <c r="K188" s="184">
        <v>8.2844999999999995</v>
      </c>
      <c r="L188" s="184">
        <v>3.5261</v>
      </c>
      <c r="M188" s="184">
        <v>5.4947999999999997</v>
      </c>
      <c r="N188" s="184">
        <v>5.5434999999999999</v>
      </c>
      <c r="O188" s="184">
        <v>9.1198999999999995</v>
      </c>
      <c r="P188" s="184">
        <v>8.0716999999999999</v>
      </c>
      <c r="Q188" s="184">
        <v>8.3323999999999998</v>
      </c>
      <c r="R188" s="184">
        <v>8.0137999999999998</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44365</v>
      </c>
      <c r="E189" s="184">
        <v>18.270299999999999</v>
      </c>
      <c r="F189" s="184">
        <v>14.589600000000001</v>
      </c>
      <c r="G189" s="184">
        <v>-16.226900000000001</v>
      </c>
      <c r="H189" s="184">
        <v>-10.7089</v>
      </c>
      <c r="I189" s="184">
        <v>0.89929999999999999</v>
      </c>
      <c r="J189" s="184">
        <v>2.8165</v>
      </c>
      <c r="K189" s="184">
        <v>8.6128</v>
      </c>
      <c r="L189" s="184">
        <v>3.8473000000000002</v>
      </c>
      <c r="M189" s="184">
        <v>5.8220999999999998</v>
      </c>
      <c r="N189" s="184">
        <v>5.8754999999999997</v>
      </c>
      <c r="O189" s="184">
        <v>9.4857999999999993</v>
      </c>
      <c r="P189" s="184">
        <v>8.4568999999999992</v>
      </c>
      <c r="Q189" s="184">
        <v>8.7903000000000002</v>
      </c>
      <c r="R189" s="184">
        <v>8.3585999999999991</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44365</v>
      </c>
      <c r="E190" s="184">
        <v>18.543900000000001</v>
      </c>
      <c r="F190" s="184">
        <v>31.914400000000001</v>
      </c>
      <c r="G190" s="184">
        <v>-7.0818000000000003</v>
      </c>
      <c r="H190" s="184">
        <v>-7.3285999999999998</v>
      </c>
      <c r="I190" s="184">
        <v>2.6457999999999999</v>
      </c>
      <c r="J190" s="184">
        <v>5.4794999999999998</v>
      </c>
      <c r="K190" s="184">
        <v>9.2522000000000002</v>
      </c>
      <c r="L190" s="184">
        <v>3.9727000000000001</v>
      </c>
      <c r="M190" s="184">
        <v>6.2748999999999997</v>
      </c>
      <c r="N190" s="184">
        <v>7.4123999999999999</v>
      </c>
      <c r="O190" s="184">
        <v>9.5006000000000004</v>
      </c>
      <c r="P190" s="184">
        <v>8.6189999999999998</v>
      </c>
      <c r="Q190" s="184">
        <v>8.9098000000000006</v>
      </c>
      <c r="R190" s="184">
        <v>9.2012999999999998</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44365</v>
      </c>
      <c r="E191" s="184">
        <v>18.107500000000002</v>
      </c>
      <c r="F191" s="184">
        <v>31.270700000000001</v>
      </c>
      <c r="G191" s="184">
        <v>-7.5879000000000003</v>
      </c>
      <c r="H191" s="184">
        <v>-7.7920999999999996</v>
      </c>
      <c r="I191" s="184">
        <v>2.1903999999999999</v>
      </c>
      <c r="J191" s="184">
        <v>5.0217000000000001</v>
      </c>
      <c r="K191" s="184">
        <v>8.7857000000000003</v>
      </c>
      <c r="L191" s="184">
        <v>3.5081000000000002</v>
      </c>
      <c r="M191" s="184">
        <v>5.7995000000000001</v>
      </c>
      <c r="N191" s="184">
        <v>6.9215999999999998</v>
      </c>
      <c r="O191" s="184">
        <v>9.0060000000000002</v>
      </c>
      <c r="P191" s="184">
        <v>8.1355000000000004</v>
      </c>
      <c r="Q191" s="184">
        <v>8.5518999999999998</v>
      </c>
      <c r="R191" s="184">
        <v>8.7068999999999992</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44365</v>
      </c>
      <c r="E192" s="184">
        <v>25.329799999999999</v>
      </c>
      <c r="F192" s="184">
        <v>-4.0343</v>
      </c>
      <c r="G192" s="184">
        <v>-5.4253</v>
      </c>
      <c r="H192" s="184">
        <v>-8.7341999999999995</v>
      </c>
      <c r="I192" s="184">
        <v>3.8654999999999999</v>
      </c>
      <c r="J192" s="184">
        <v>4.0627000000000004</v>
      </c>
      <c r="K192" s="184">
        <v>7.8278999999999996</v>
      </c>
      <c r="L192" s="184">
        <v>3.7808999999999999</v>
      </c>
      <c r="M192" s="184">
        <v>5.8090000000000002</v>
      </c>
      <c r="N192" s="184">
        <v>6.2866</v>
      </c>
      <c r="O192" s="184">
        <v>8.2791999999999994</v>
      </c>
      <c r="P192" s="184">
        <v>7.9878999999999998</v>
      </c>
      <c r="Q192" s="184">
        <v>8.4413</v>
      </c>
      <c r="R192" s="184">
        <v>7.9641000000000002</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44365</v>
      </c>
      <c r="E193" s="184">
        <v>25.998899999999999</v>
      </c>
      <c r="F193" s="184">
        <v>-3.6497999999999999</v>
      </c>
      <c r="G193" s="184">
        <v>-5.0052000000000003</v>
      </c>
      <c r="H193" s="184">
        <v>-8.2898999999999994</v>
      </c>
      <c r="I193" s="184">
        <v>4.3090999999999999</v>
      </c>
      <c r="J193" s="184">
        <v>4.5143000000000004</v>
      </c>
      <c r="K193" s="184">
        <v>8.2878000000000007</v>
      </c>
      <c r="L193" s="184">
        <v>4.2424999999999997</v>
      </c>
      <c r="M193" s="184">
        <v>6.2827999999999999</v>
      </c>
      <c r="N193" s="184">
        <v>6.7694999999999999</v>
      </c>
      <c r="O193" s="184">
        <v>8.7593999999999994</v>
      </c>
      <c r="P193" s="184">
        <v>8.3985000000000003</v>
      </c>
      <c r="Q193" s="184">
        <v>8.8656000000000006</v>
      </c>
      <c r="R193" s="184">
        <v>8.4573</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44365</v>
      </c>
      <c r="E194" s="184">
        <v>19.778400000000001</v>
      </c>
      <c r="F194" s="184">
        <v>12.183999999999999</v>
      </c>
      <c r="G194" s="184">
        <v>-14.8071</v>
      </c>
      <c r="H194" s="184">
        <v>-8.9219000000000008</v>
      </c>
      <c r="I194" s="184">
        <v>2.4937</v>
      </c>
      <c r="J194" s="184">
        <v>3.427</v>
      </c>
      <c r="K194" s="184">
        <v>7.4383999999999997</v>
      </c>
      <c r="L194" s="184">
        <v>3.6959</v>
      </c>
      <c r="M194" s="184">
        <v>5.6071999999999997</v>
      </c>
      <c r="N194" s="184">
        <v>6.1768000000000001</v>
      </c>
      <c r="O194" s="184">
        <v>9.9421999999999997</v>
      </c>
      <c r="P194" s="184">
        <v>8.3092000000000006</v>
      </c>
      <c r="Q194" s="184">
        <v>8.5771999999999995</v>
      </c>
      <c r="R194" s="184">
        <v>9.3732000000000006</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44365</v>
      </c>
      <c r="E195" s="184">
        <v>19.455400000000001</v>
      </c>
      <c r="F195" s="184">
        <v>11.8232</v>
      </c>
      <c r="G195" s="184">
        <v>-15.177300000000001</v>
      </c>
      <c r="H195" s="184">
        <v>-9.2301000000000002</v>
      </c>
      <c r="I195" s="184">
        <v>2.1726999999999999</v>
      </c>
      <c r="J195" s="184">
        <v>3.1006999999999998</v>
      </c>
      <c r="K195" s="184">
        <v>7.1136999999999997</v>
      </c>
      <c r="L195" s="184">
        <v>3.3666</v>
      </c>
      <c r="M195" s="184">
        <v>5.2633999999999999</v>
      </c>
      <c r="N195" s="184">
        <v>5.8227000000000002</v>
      </c>
      <c r="O195" s="184">
        <v>9.6069999999999993</v>
      </c>
      <c r="P195" s="184">
        <v>8.0319000000000003</v>
      </c>
      <c r="Q195" s="184">
        <v>8.3617000000000008</v>
      </c>
      <c r="R195" s="184">
        <v>9.0054999999999996</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44365</v>
      </c>
      <c r="E198" s="184">
        <v>1832.1280999999999</v>
      </c>
      <c r="F198" s="184">
        <v>42.787199999999999</v>
      </c>
      <c r="G198" s="184">
        <v>-29.9297</v>
      </c>
      <c r="H198" s="184">
        <v>-21.491599999999998</v>
      </c>
      <c r="I198" s="184">
        <v>5.2184999999999997</v>
      </c>
      <c r="J198" s="184">
        <v>6.1969000000000003</v>
      </c>
      <c r="K198" s="184">
        <v>14.061500000000001</v>
      </c>
      <c r="L198" s="184">
        <v>3.5021</v>
      </c>
      <c r="M198" s="184">
        <v>5.0002000000000004</v>
      </c>
      <c r="N198" s="184">
        <v>5.6946000000000003</v>
      </c>
      <c r="O198" s="184">
        <v>8.1628000000000007</v>
      </c>
      <c r="P198" s="184">
        <v>7.3886000000000003</v>
      </c>
      <c r="Q198" s="184">
        <v>7.4066000000000001</v>
      </c>
      <c r="R198" s="184">
        <v>7.8334000000000001</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44365</v>
      </c>
      <c r="E199" s="184">
        <v>1932.2860000000001</v>
      </c>
      <c r="F199" s="184">
        <v>43.209899999999998</v>
      </c>
      <c r="G199" s="184">
        <v>-29.5105</v>
      </c>
      <c r="H199" s="184">
        <v>-21.0732</v>
      </c>
      <c r="I199" s="184">
        <v>5.6158000000000001</v>
      </c>
      <c r="J199" s="184">
        <v>6.609</v>
      </c>
      <c r="K199" s="184">
        <v>14.493</v>
      </c>
      <c r="L199" s="184">
        <v>3.9289000000000001</v>
      </c>
      <c r="M199" s="184">
        <v>5.4356999999999998</v>
      </c>
      <c r="N199" s="184">
        <v>6.1383999999999999</v>
      </c>
      <c r="O199" s="184">
        <v>8.6260999999999992</v>
      </c>
      <c r="P199" s="184">
        <v>7.8368000000000002</v>
      </c>
      <c r="Q199" s="184">
        <v>8.0442</v>
      </c>
      <c r="R199" s="184">
        <v>8.3101000000000003</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44365</v>
      </c>
      <c r="E200" s="184">
        <v>10.303699999999999</v>
      </c>
      <c r="F200" s="184">
        <v>13.8207</v>
      </c>
      <c r="G200" s="184">
        <v>-12.032299999999999</v>
      </c>
      <c r="H200" s="184">
        <v>-5.0052000000000003</v>
      </c>
      <c r="I200" s="184">
        <v>3.8010000000000002</v>
      </c>
      <c r="J200" s="184">
        <v>3.7486000000000002</v>
      </c>
      <c r="K200" s="184">
        <v>8.0015999999999998</v>
      </c>
      <c r="L200" s="184">
        <v>3.8687</v>
      </c>
      <c r="M200" s="184"/>
      <c r="N200" s="184"/>
      <c r="O200" s="184"/>
      <c r="P200" s="184"/>
      <c r="Q200" s="184">
        <v>4.6380999999999997</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44365</v>
      </c>
      <c r="E201" s="184">
        <v>10.266400000000001</v>
      </c>
      <c r="F201" s="184">
        <v>12.8035</v>
      </c>
      <c r="G201" s="184">
        <v>-12.667299999999999</v>
      </c>
      <c r="H201" s="184">
        <v>-5.6315999999999997</v>
      </c>
      <c r="I201" s="184">
        <v>3.2545999999999999</v>
      </c>
      <c r="J201" s="184">
        <v>3.1854</v>
      </c>
      <c r="K201" s="184">
        <v>7.4367999999999999</v>
      </c>
      <c r="L201" s="184">
        <v>3.3060999999999998</v>
      </c>
      <c r="M201" s="184"/>
      <c r="N201" s="184"/>
      <c r="O201" s="184"/>
      <c r="P201" s="184"/>
      <c r="Q201" s="184">
        <v>4.0685000000000002</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44365</v>
      </c>
      <c r="E202" s="184">
        <v>51.111899999999999</v>
      </c>
      <c r="F202" s="184">
        <v>32.950600000000001</v>
      </c>
      <c r="G202" s="184">
        <v>-4.5686</v>
      </c>
      <c r="H202" s="184">
        <v>-4.5765000000000002</v>
      </c>
      <c r="I202" s="184">
        <v>3.2225999999999999</v>
      </c>
      <c r="J202" s="184">
        <v>7.3293999999999997</v>
      </c>
      <c r="K202" s="184">
        <v>10.123799999999999</v>
      </c>
      <c r="L202" s="184">
        <v>3.2715000000000001</v>
      </c>
      <c r="M202" s="184">
        <v>5.5362999999999998</v>
      </c>
      <c r="N202" s="184">
        <v>6.4164000000000003</v>
      </c>
      <c r="O202" s="184">
        <v>9.1745999999999999</v>
      </c>
      <c r="P202" s="184">
        <v>8.3119999999999994</v>
      </c>
      <c r="Q202" s="184">
        <v>7.5254000000000003</v>
      </c>
      <c r="R202" s="184">
        <v>8.5641999999999996</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44365</v>
      </c>
      <c r="E203" s="184">
        <v>52.3855</v>
      </c>
      <c r="F203" s="184">
        <v>33.405200000000001</v>
      </c>
      <c r="G203" s="184">
        <v>-4.1558999999999999</v>
      </c>
      <c r="H203" s="184">
        <v>-4.1673</v>
      </c>
      <c r="I203" s="184">
        <v>3.6232000000000002</v>
      </c>
      <c r="J203" s="184">
        <v>7.7328000000000001</v>
      </c>
      <c r="K203" s="184">
        <v>10.5441</v>
      </c>
      <c r="L203" s="184">
        <v>3.6953999999999998</v>
      </c>
      <c r="M203" s="184">
        <v>5.9701000000000004</v>
      </c>
      <c r="N203" s="184">
        <v>6.8643000000000001</v>
      </c>
      <c r="O203" s="184">
        <v>9.5647000000000002</v>
      </c>
      <c r="P203" s="184">
        <v>8.6976999999999993</v>
      </c>
      <c r="Q203" s="184">
        <v>8.9625000000000004</v>
      </c>
      <c r="R203" s="184">
        <v>8.9594000000000005</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44365</v>
      </c>
      <c r="E204" s="184">
        <v>20.39</v>
      </c>
      <c r="F204" s="184">
        <v>17.193000000000001</v>
      </c>
      <c r="G204" s="184">
        <v>-13.7681</v>
      </c>
      <c r="H204" s="184">
        <v>-10.5657</v>
      </c>
      <c r="I204" s="184">
        <v>2.1371000000000002</v>
      </c>
      <c r="J204" s="184">
        <v>3.6318000000000001</v>
      </c>
      <c r="K204" s="184">
        <v>8.3257999999999992</v>
      </c>
      <c r="L204" s="184">
        <v>3.3946999999999998</v>
      </c>
      <c r="M204" s="184">
        <v>5.7404000000000002</v>
      </c>
      <c r="N204" s="184">
        <v>5.9755000000000003</v>
      </c>
      <c r="O204" s="184">
        <v>8.7609999999999992</v>
      </c>
      <c r="P204" s="184">
        <v>8.3539999999999992</v>
      </c>
      <c r="Q204" s="184">
        <v>8.4604999999999997</v>
      </c>
      <c r="R204" s="184">
        <v>9.0053999999999998</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44365</v>
      </c>
      <c r="E205" s="184">
        <v>19.656500000000001</v>
      </c>
      <c r="F205" s="184">
        <v>16.9055</v>
      </c>
      <c r="G205" s="184">
        <v>-14.1578</v>
      </c>
      <c r="H205" s="184">
        <v>-10.932700000000001</v>
      </c>
      <c r="I205" s="184">
        <v>1.7652000000000001</v>
      </c>
      <c r="J205" s="184">
        <v>3.2494999999999998</v>
      </c>
      <c r="K205" s="184">
        <v>7.9363999999999999</v>
      </c>
      <c r="L205" s="184">
        <v>2.9977999999999998</v>
      </c>
      <c r="M205" s="184">
        <v>5.3301999999999996</v>
      </c>
      <c r="N205" s="184">
        <v>5.5575000000000001</v>
      </c>
      <c r="O205" s="184">
        <v>8.3239999999999998</v>
      </c>
      <c r="P205" s="184">
        <v>7.8887999999999998</v>
      </c>
      <c r="Q205" s="184">
        <v>5.0366</v>
      </c>
      <c r="R205" s="184">
        <v>8.5760000000000005</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44365</v>
      </c>
      <c r="E206" s="184">
        <v>27.674700000000001</v>
      </c>
      <c r="F206" s="184">
        <v>10.158300000000001</v>
      </c>
      <c r="G206" s="184">
        <v>-12.4727</v>
      </c>
      <c r="H206" s="184">
        <v>-8.8591999999999995</v>
      </c>
      <c r="I206" s="184">
        <v>1.9420999999999999</v>
      </c>
      <c r="J206" s="184">
        <v>2.5369000000000002</v>
      </c>
      <c r="K206" s="184">
        <v>5.6119000000000003</v>
      </c>
      <c r="L206" s="184">
        <v>2.3386</v>
      </c>
      <c r="M206" s="184">
        <v>4.0425000000000004</v>
      </c>
      <c r="N206" s="184">
        <v>4.4386999999999999</v>
      </c>
      <c r="O206" s="184">
        <v>8.0444999999999993</v>
      </c>
      <c r="P206" s="184">
        <v>7.4203999999999999</v>
      </c>
      <c r="Q206" s="184">
        <v>7.5068000000000001</v>
      </c>
      <c r="R206" s="184">
        <v>7.0731999999999999</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44365</v>
      </c>
      <c r="E207" s="184">
        <v>29.220400000000001</v>
      </c>
      <c r="F207" s="184">
        <v>10.620699999999999</v>
      </c>
      <c r="G207" s="184">
        <v>-11.9383</v>
      </c>
      <c r="H207" s="184">
        <v>-8.3201999999999998</v>
      </c>
      <c r="I207" s="184">
        <v>2.4916999999999998</v>
      </c>
      <c r="J207" s="184">
        <v>3.0865999999999998</v>
      </c>
      <c r="K207" s="184">
        <v>6.1703999999999999</v>
      </c>
      <c r="L207" s="184">
        <v>2.8963999999999999</v>
      </c>
      <c r="M207" s="184">
        <v>4.601</v>
      </c>
      <c r="N207" s="184">
        <v>5.0073999999999996</v>
      </c>
      <c r="O207" s="184">
        <v>8.6275999999999993</v>
      </c>
      <c r="P207" s="184">
        <v>8.0627999999999993</v>
      </c>
      <c r="Q207" s="184">
        <v>8.0548999999999999</v>
      </c>
      <c r="R207" s="184">
        <v>7.6536999999999997</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44365</v>
      </c>
      <c r="E208" s="184">
        <v>10.385300000000001</v>
      </c>
      <c r="F208" s="184">
        <v>5.2725999999999997</v>
      </c>
      <c r="G208" s="184">
        <v>-17.781199999999998</v>
      </c>
      <c r="H208" s="184">
        <v>-10.6225</v>
      </c>
      <c r="I208" s="184">
        <v>2.3871000000000002</v>
      </c>
      <c r="J208" s="184">
        <v>3.0804999999999998</v>
      </c>
      <c r="K208" s="184">
        <v>8.407</v>
      </c>
      <c r="L208" s="184">
        <v>3.6673</v>
      </c>
      <c r="M208" s="184">
        <v>5.3697999999999997</v>
      </c>
      <c r="N208" s="184"/>
      <c r="O208" s="184"/>
      <c r="P208" s="184"/>
      <c r="Q208" s="184">
        <v>4.2746000000000004</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44365</v>
      </c>
      <c r="E209" s="184">
        <v>10.342700000000001</v>
      </c>
      <c r="F209" s="184">
        <v>4.5884</v>
      </c>
      <c r="G209" s="184">
        <v>-18.323499999999999</v>
      </c>
      <c r="H209" s="184">
        <v>-11.118</v>
      </c>
      <c r="I209" s="184">
        <v>1.9172</v>
      </c>
      <c r="J209" s="184">
        <v>2.6126999999999998</v>
      </c>
      <c r="K209" s="184">
        <v>7.9428000000000001</v>
      </c>
      <c r="L209" s="184">
        <v>3.2092000000000001</v>
      </c>
      <c r="M209" s="184">
        <v>4.9020999999999999</v>
      </c>
      <c r="N209" s="184"/>
      <c r="O209" s="184"/>
      <c r="P209" s="184"/>
      <c r="Q209" s="184">
        <v>3.802</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44365</v>
      </c>
      <c r="E210" s="184">
        <v>16.334</v>
      </c>
      <c r="F210" s="184">
        <v>5.8109000000000002</v>
      </c>
      <c r="G210" s="184">
        <v>-17.256399999999999</v>
      </c>
      <c r="H210" s="184">
        <v>-10.195399999999999</v>
      </c>
      <c r="I210" s="184">
        <v>1.3894</v>
      </c>
      <c r="J210" s="184">
        <v>3.7603</v>
      </c>
      <c r="K210" s="184">
        <v>9.1647999999999996</v>
      </c>
      <c r="L210" s="184">
        <v>3.4965000000000002</v>
      </c>
      <c r="M210" s="184">
        <v>5.5152000000000001</v>
      </c>
      <c r="N210" s="184">
        <v>5.9851000000000001</v>
      </c>
      <c r="O210" s="184">
        <v>9.2218999999999998</v>
      </c>
      <c r="P210" s="184">
        <v>8.2390000000000008</v>
      </c>
      <c r="Q210" s="184">
        <v>8.3780000000000001</v>
      </c>
      <c r="R210" s="184">
        <v>8.9566999999999997</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44365</v>
      </c>
      <c r="E211" s="184">
        <v>16.661300000000001</v>
      </c>
      <c r="F211" s="184">
        <v>6.1349999999999998</v>
      </c>
      <c r="G211" s="184">
        <v>-16.845099999999999</v>
      </c>
      <c r="H211" s="184">
        <v>-9.7460000000000004</v>
      </c>
      <c r="I211" s="184">
        <v>1.8478000000000001</v>
      </c>
      <c r="J211" s="184">
        <v>4.2198000000000002</v>
      </c>
      <c r="K211" s="184">
        <v>9.6341000000000001</v>
      </c>
      <c r="L211" s="184">
        <v>3.9773000000000001</v>
      </c>
      <c r="M211" s="184">
        <v>6.0141</v>
      </c>
      <c r="N211" s="184">
        <v>6.4966999999999997</v>
      </c>
      <c r="O211" s="184">
        <v>9.7114999999999991</v>
      </c>
      <c r="P211" s="184">
        <v>8.6212999999999997</v>
      </c>
      <c r="Q211" s="184">
        <v>8.7310999999999996</v>
      </c>
      <c r="R211" s="184">
        <v>9.4656000000000002</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44365</v>
      </c>
      <c r="E212" s="184">
        <v>19.2807</v>
      </c>
      <c r="F212" s="184">
        <v>7.0057999999999998</v>
      </c>
      <c r="G212" s="184">
        <v>-14.5593</v>
      </c>
      <c r="H212" s="184">
        <v>-10.714399999999999</v>
      </c>
      <c r="I212" s="184">
        <v>2.3414000000000001</v>
      </c>
      <c r="J212" s="184">
        <v>3.6692999999999998</v>
      </c>
      <c r="K212" s="184">
        <v>8.5318000000000005</v>
      </c>
      <c r="L212" s="184">
        <v>3.4104999999999999</v>
      </c>
      <c r="M212" s="184">
        <v>5.0952000000000002</v>
      </c>
      <c r="N212" s="184">
        <v>5.8669000000000002</v>
      </c>
      <c r="O212" s="184">
        <v>8.7434999999999992</v>
      </c>
      <c r="P212" s="184">
        <v>7.7607999999999997</v>
      </c>
      <c r="Q212" s="184">
        <v>8.2467000000000006</v>
      </c>
      <c r="R212" s="184">
        <v>8.2384000000000004</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44365</v>
      </c>
      <c r="E213" s="184">
        <v>20.060700000000001</v>
      </c>
      <c r="F213" s="184">
        <v>7.6433999999999997</v>
      </c>
      <c r="G213" s="184">
        <v>-14.054399999999999</v>
      </c>
      <c r="H213" s="184">
        <v>-10.221</v>
      </c>
      <c r="I213" s="184">
        <v>2.8231999999999999</v>
      </c>
      <c r="J213" s="184">
        <v>4.1464999999999996</v>
      </c>
      <c r="K213" s="184">
        <v>9.0149000000000008</v>
      </c>
      <c r="L213" s="184">
        <v>3.8858000000000001</v>
      </c>
      <c r="M213" s="184">
        <v>5.5785999999999998</v>
      </c>
      <c r="N213" s="184">
        <v>6.3596000000000004</v>
      </c>
      <c r="O213" s="184">
        <v>9.2697000000000003</v>
      </c>
      <c r="P213" s="184">
        <v>8.2914999999999992</v>
      </c>
      <c r="Q213" s="184">
        <v>8.7660999999999998</v>
      </c>
      <c r="R213" s="184">
        <v>8.7432999999999996</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44365</v>
      </c>
      <c r="E214" s="184">
        <v>2589.5223000000001</v>
      </c>
      <c r="F214" s="184">
        <v>19.041399999999999</v>
      </c>
      <c r="G214" s="184">
        <v>-12.1699</v>
      </c>
      <c r="H214" s="184">
        <v>-9.6419999999999995</v>
      </c>
      <c r="I214" s="184">
        <v>1.0426</v>
      </c>
      <c r="J214" s="184">
        <v>5.1200999999999999</v>
      </c>
      <c r="K214" s="184">
        <v>8.5943000000000005</v>
      </c>
      <c r="L214" s="184">
        <v>2.5537999999999998</v>
      </c>
      <c r="M214" s="184">
        <v>5.5438999999999998</v>
      </c>
      <c r="N214" s="184">
        <v>5.8944000000000001</v>
      </c>
      <c r="O214" s="184">
        <v>8.9413999999999998</v>
      </c>
      <c r="P214" s="184">
        <v>8.3537999999999997</v>
      </c>
      <c r="Q214" s="184">
        <v>8.8102</v>
      </c>
      <c r="R214" s="184">
        <v>8.6059999999999999</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44365</v>
      </c>
      <c r="E215" s="184">
        <v>2482.4989</v>
      </c>
      <c r="F215" s="184">
        <v>18.570399999999999</v>
      </c>
      <c r="G215" s="184">
        <v>-12.639200000000001</v>
      </c>
      <c r="H215" s="184">
        <v>-10.1113</v>
      </c>
      <c r="I215" s="184">
        <v>0.57179999999999997</v>
      </c>
      <c r="J215" s="184">
        <v>4.6478000000000002</v>
      </c>
      <c r="K215" s="184">
        <v>8.1142000000000003</v>
      </c>
      <c r="L215" s="184">
        <v>2.0790999999999999</v>
      </c>
      <c r="M215" s="184">
        <v>5.0555000000000003</v>
      </c>
      <c r="N215" s="184">
        <v>5.3977000000000004</v>
      </c>
      <c r="O215" s="184">
        <v>8.4222999999999999</v>
      </c>
      <c r="P215" s="184">
        <v>7.7895000000000003</v>
      </c>
      <c r="Q215" s="184">
        <v>8.0823999999999998</v>
      </c>
      <c r="R215" s="184">
        <v>8.0969999999999995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44365</v>
      </c>
      <c r="E216" s="184">
        <v>34.145600000000002</v>
      </c>
      <c r="F216" s="184">
        <v>4.9177999999999997</v>
      </c>
      <c r="G216" s="184">
        <v>1.5680000000000001</v>
      </c>
      <c r="H216" s="184">
        <v>2.4445000000000001</v>
      </c>
      <c r="I216" s="184">
        <v>3.0577000000000001</v>
      </c>
      <c r="J216" s="184">
        <v>3.0007000000000001</v>
      </c>
      <c r="K216" s="184">
        <v>3.6762999999999999</v>
      </c>
      <c r="L216" s="184">
        <v>3.1831999999999998</v>
      </c>
      <c r="M216" s="184">
        <v>3.8006000000000002</v>
      </c>
      <c r="N216" s="184">
        <v>4.3502999999999998</v>
      </c>
      <c r="O216" s="184">
        <v>7.9847000000000001</v>
      </c>
      <c r="P216" s="184">
        <v>7.0505000000000004</v>
      </c>
      <c r="Q216" s="184">
        <v>7.7380000000000004</v>
      </c>
      <c r="R216" s="184">
        <v>7.1048999999999998</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44365</v>
      </c>
      <c r="E217" s="184">
        <v>34.429200000000002</v>
      </c>
      <c r="F217" s="184">
        <v>5.0894000000000004</v>
      </c>
      <c r="G217" s="184">
        <v>1.7318</v>
      </c>
      <c r="H217" s="184">
        <v>2.6214</v>
      </c>
      <c r="I217" s="184">
        <v>3.2223000000000002</v>
      </c>
      <c r="J217" s="184">
        <v>3.1684000000000001</v>
      </c>
      <c r="K217" s="184">
        <v>3.8077999999999999</v>
      </c>
      <c r="L217" s="184">
        <v>3.3731</v>
      </c>
      <c r="M217" s="184">
        <v>3.9731000000000001</v>
      </c>
      <c r="N217" s="184">
        <v>4.5159000000000002</v>
      </c>
      <c r="O217" s="184">
        <v>8.1369000000000007</v>
      </c>
      <c r="P217" s="184">
        <v>7.1639999999999997</v>
      </c>
      <c r="Q217" s="184">
        <v>7.8390000000000004</v>
      </c>
      <c r="R217" s="184">
        <v>7.2602000000000002</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44365</v>
      </c>
      <c r="E218" s="184">
        <v>11.478</v>
      </c>
      <c r="F218" s="184">
        <v>12.724399999999999</v>
      </c>
      <c r="G218" s="184">
        <v>-9.7441999999999993</v>
      </c>
      <c r="H218" s="184">
        <v>-8.3454999999999995</v>
      </c>
      <c r="I218" s="184">
        <v>2.9790000000000001</v>
      </c>
      <c r="J218" s="184">
        <v>5.6483999999999996</v>
      </c>
      <c r="K218" s="184">
        <v>10.571300000000001</v>
      </c>
      <c r="L218" s="184">
        <v>3.3395000000000001</v>
      </c>
      <c r="M218" s="184">
        <v>6.2986000000000004</v>
      </c>
      <c r="N218" s="184">
        <v>7.0090000000000003</v>
      </c>
      <c r="O218" s="184"/>
      <c r="P218" s="184"/>
      <c r="Q218" s="184">
        <v>8.4963999999999995</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44365</v>
      </c>
      <c r="E219" s="184">
        <v>11.3782</v>
      </c>
      <c r="F219" s="184">
        <v>12.5151</v>
      </c>
      <c r="G219" s="184">
        <v>-10.149800000000001</v>
      </c>
      <c r="H219" s="184">
        <v>-8.7383000000000006</v>
      </c>
      <c r="I219" s="184">
        <v>2.5459000000000001</v>
      </c>
      <c r="J219" s="184">
        <v>5.1969000000000003</v>
      </c>
      <c r="K219" s="184">
        <v>10.0974</v>
      </c>
      <c r="L219" s="184">
        <v>2.8531</v>
      </c>
      <c r="M219" s="184">
        <v>5.7862999999999998</v>
      </c>
      <c r="N219" s="184">
        <v>6.4866000000000001</v>
      </c>
      <c r="O219" s="184"/>
      <c r="P219" s="184"/>
      <c r="Q219" s="184">
        <v>7.9372999999999996</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44365</v>
      </c>
      <c r="E220" s="184">
        <v>1020.429</v>
      </c>
      <c r="F220" s="184">
        <v>24.597200000000001</v>
      </c>
      <c r="G220" s="184">
        <v>-15.203200000000001</v>
      </c>
      <c r="H220" s="184">
        <v>-18.081299999999999</v>
      </c>
      <c r="I220" s="184">
        <v>2.1025999999999998</v>
      </c>
      <c r="J220" s="184">
        <v>4.2336</v>
      </c>
      <c r="K220" s="184">
        <v>11.024800000000001</v>
      </c>
      <c r="L220" s="184"/>
      <c r="M220" s="184"/>
      <c r="N220" s="184"/>
      <c r="O220" s="184"/>
      <c r="P220" s="184"/>
      <c r="Q220" s="184">
        <v>5.4428000000000001</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44365</v>
      </c>
      <c r="E221" s="184">
        <v>1018.4994</v>
      </c>
      <c r="F221" s="184">
        <v>24.094799999999999</v>
      </c>
      <c r="G221" s="184">
        <v>-15.7026</v>
      </c>
      <c r="H221" s="184">
        <v>-18.579599999999999</v>
      </c>
      <c r="I221" s="184">
        <v>1.6021000000000001</v>
      </c>
      <c r="J221" s="184">
        <v>3.7317999999999998</v>
      </c>
      <c r="K221" s="184">
        <v>10.511100000000001</v>
      </c>
      <c r="L221" s="184"/>
      <c r="M221" s="184"/>
      <c r="N221" s="184"/>
      <c r="O221" s="184"/>
      <c r="P221" s="184"/>
      <c r="Q221" s="184">
        <v>4.9287000000000001</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44365</v>
      </c>
      <c r="E222" s="184">
        <v>16.396799999999999</v>
      </c>
      <c r="F222" s="184">
        <v>11.356400000000001</v>
      </c>
      <c r="G222" s="184">
        <v>-10.009</v>
      </c>
      <c r="H222" s="184">
        <v>-7.5259</v>
      </c>
      <c r="I222" s="184">
        <v>1.7183999999999999</v>
      </c>
      <c r="J222" s="184">
        <v>2.7854999999999999</v>
      </c>
      <c r="K222" s="184">
        <v>5.6342999999999996</v>
      </c>
      <c r="L222" s="184">
        <v>2.4940000000000002</v>
      </c>
      <c r="M222" s="184">
        <v>4.1298000000000004</v>
      </c>
      <c r="N222" s="184">
        <v>4.6936</v>
      </c>
      <c r="O222" s="184">
        <v>4.4897</v>
      </c>
      <c r="P222" s="184">
        <v>5.8423999999999996</v>
      </c>
      <c r="Q222" s="184">
        <v>6.9347000000000003</v>
      </c>
      <c r="R222" s="184">
        <v>6.6043000000000003</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44365</v>
      </c>
      <c r="E223" s="184">
        <v>16.286899999999999</v>
      </c>
      <c r="F223" s="184">
        <v>11.433</v>
      </c>
      <c r="G223" s="184">
        <v>-10.0764</v>
      </c>
      <c r="H223" s="184">
        <v>-7.6085000000000003</v>
      </c>
      <c r="I223" s="184">
        <v>1.6337999999999999</v>
      </c>
      <c r="J223" s="184">
        <v>2.7027000000000001</v>
      </c>
      <c r="K223" s="184">
        <v>5.5601000000000003</v>
      </c>
      <c r="L223" s="184">
        <v>2.4226999999999999</v>
      </c>
      <c r="M223" s="184">
        <v>4.0660999999999996</v>
      </c>
      <c r="N223" s="184">
        <v>4.6399999999999997</v>
      </c>
      <c r="O223" s="184">
        <v>4.4116999999999997</v>
      </c>
      <c r="P223" s="184">
        <v>5.7638999999999996</v>
      </c>
      <c r="Q223" s="184">
        <v>6.8372000000000002</v>
      </c>
      <c r="R223" s="184">
        <v>6.5415999999999999</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14.220406818181816</v>
      </c>
      <c r="G224" s="186">
        <v>-14.876377272727273</v>
      </c>
      <c r="H224" s="186">
        <v>-10.355474999999998</v>
      </c>
      <c r="I224" s="186">
        <v>2.3788272727272721</v>
      </c>
      <c r="J224" s="186">
        <v>4.1560068181818179</v>
      </c>
      <c r="K224" s="186">
        <v>8.7153772727272703</v>
      </c>
      <c r="L224" s="186">
        <v>3.3445119047619043</v>
      </c>
      <c r="M224" s="186">
        <v>5.3650078947368414</v>
      </c>
      <c r="N224" s="186">
        <v>5.9378861111111103</v>
      </c>
      <c r="O224" s="186">
        <v>8.7670323529411771</v>
      </c>
      <c r="P224" s="186">
        <v>8.0104500000000005</v>
      </c>
      <c r="Q224" s="186">
        <v>7.5110136363636366</v>
      </c>
      <c r="R224" s="186">
        <v>8.4402117647058841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12.029499999999999</v>
      </c>
      <c r="G225" s="186">
        <v>-13.86265</v>
      </c>
      <c r="H225" s="186">
        <v>-9.4360499999999998</v>
      </c>
      <c r="I225" s="186">
        <v>2.18675</v>
      </c>
      <c r="J225" s="186">
        <v>3.7544500000000003</v>
      </c>
      <c r="K225" s="186">
        <v>8.4694000000000003</v>
      </c>
      <c r="L225" s="186">
        <v>3.3838999999999997</v>
      </c>
      <c r="M225" s="186">
        <v>5.5049999999999999</v>
      </c>
      <c r="N225" s="186">
        <v>5.9349500000000006</v>
      </c>
      <c r="O225" s="186">
        <v>8.95425</v>
      </c>
      <c r="P225" s="186">
        <v>8.1872500000000006</v>
      </c>
      <c r="Q225" s="186">
        <v>8.3470499999999994</v>
      </c>
      <c r="R225" s="186">
        <v>8.56175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44365</v>
      </c>
      <c r="E228" s="184">
        <v>47.533499999999997</v>
      </c>
      <c r="F228" s="184">
        <v>12.443899999999999</v>
      </c>
      <c r="G228" s="184">
        <v>-34.4313</v>
      </c>
      <c r="H228" s="184">
        <v>-6.7923999999999998</v>
      </c>
      <c r="I228" s="184">
        <v>16.214700000000001</v>
      </c>
      <c r="J228" s="184">
        <v>22.731200000000001</v>
      </c>
      <c r="K228" s="184">
        <v>14.7845</v>
      </c>
      <c r="L228" s="184">
        <v>16.706900000000001</v>
      </c>
      <c r="M228" s="184">
        <v>24.206800000000001</v>
      </c>
      <c r="N228" s="184">
        <v>26.000699999999998</v>
      </c>
      <c r="O228" s="184">
        <v>7.4672999999999998</v>
      </c>
      <c r="P228" s="184">
        <v>8.7175999999999991</v>
      </c>
      <c r="Q228" s="184">
        <v>9.5533000000000001</v>
      </c>
      <c r="R228" s="184">
        <v>9.8099000000000007</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44365</v>
      </c>
      <c r="E229" s="184">
        <v>51.169499999999999</v>
      </c>
      <c r="F229" s="184">
        <v>13.272500000000001</v>
      </c>
      <c r="G229" s="184">
        <v>-33.599200000000003</v>
      </c>
      <c r="H229" s="184">
        <v>-5.9748000000000001</v>
      </c>
      <c r="I229" s="184">
        <v>17.041699999999999</v>
      </c>
      <c r="J229" s="184">
        <v>23.562200000000001</v>
      </c>
      <c r="K229" s="184">
        <v>15.636100000000001</v>
      </c>
      <c r="L229" s="184">
        <v>17.610299999999999</v>
      </c>
      <c r="M229" s="184">
        <v>25.186299999999999</v>
      </c>
      <c r="N229" s="184">
        <v>27.087499999999999</v>
      </c>
      <c r="O229" s="184">
        <v>8.3248999999999995</v>
      </c>
      <c r="P229" s="184">
        <v>9.7874999999999996</v>
      </c>
      <c r="Q229" s="184">
        <v>11.133900000000001</v>
      </c>
      <c r="R229" s="184">
        <v>10.7111</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44365</v>
      </c>
      <c r="E230" s="184">
        <v>51.169499999999999</v>
      </c>
      <c r="F230" s="184">
        <v>13.272500000000001</v>
      </c>
      <c r="G230" s="184">
        <v>-33.599200000000003</v>
      </c>
      <c r="H230" s="184">
        <v>-5.9748000000000001</v>
      </c>
      <c r="I230" s="184">
        <v>17.041699999999999</v>
      </c>
      <c r="J230" s="184">
        <v>23.562200000000001</v>
      </c>
      <c r="K230" s="184">
        <v>15.636100000000001</v>
      </c>
      <c r="L230" s="184">
        <v>17.610299999999999</v>
      </c>
      <c r="M230" s="184">
        <v>25.186299999999999</v>
      </c>
      <c r="N230" s="184">
        <v>27.087499999999999</v>
      </c>
      <c r="O230" s="184">
        <v>8.3248999999999995</v>
      </c>
      <c r="P230" s="184">
        <v>9.7874999999999996</v>
      </c>
      <c r="Q230" s="184">
        <v>11.1021</v>
      </c>
      <c r="R230" s="184">
        <v>10.7111</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44365</v>
      </c>
      <c r="E231" s="184">
        <v>23.088799999999999</v>
      </c>
      <c r="F231" s="184">
        <v>5.2176</v>
      </c>
      <c r="G231" s="184">
        <v>-40.5974</v>
      </c>
      <c r="H231" s="184">
        <v>-11.379799999999999</v>
      </c>
      <c r="I231" s="184">
        <v>4.6265000000000001</v>
      </c>
      <c r="J231" s="184">
        <v>15.013299999999999</v>
      </c>
      <c r="K231" s="184">
        <v>15.3752</v>
      </c>
      <c r="L231" s="184">
        <v>9.7150999999999996</v>
      </c>
      <c r="M231" s="184">
        <v>15.5336</v>
      </c>
      <c r="N231" s="184">
        <v>17.047000000000001</v>
      </c>
      <c r="O231" s="184">
        <v>7.2163000000000004</v>
      </c>
      <c r="P231" s="184">
        <v>7.3011999999999997</v>
      </c>
      <c r="Q231" s="184">
        <v>7.9551999999999996</v>
      </c>
      <c r="R231" s="184">
        <v>11.297700000000001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44365</v>
      </c>
      <c r="E232" s="184">
        <v>25.597799999999999</v>
      </c>
      <c r="F232" s="184">
        <v>6.4177</v>
      </c>
      <c r="G232" s="184">
        <v>-39.464199999999998</v>
      </c>
      <c r="H232" s="184">
        <v>-10.2666</v>
      </c>
      <c r="I232" s="184">
        <v>5.7569999999999997</v>
      </c>
      <c r="J232" s="184">
        <v>16.156600000000001</v>
      </c>
      <c r="K232" s="184">
        <v>16.5289</v>
      </c>
      <c r="L232" s="184">
        <v>10.8988</v>
      </c>
      <c r="M232" s="184">
        <v>16.788499999999999</v>
      </c>
      <c r="N232" s="184">
        <v>18.3538</v>
      </c>
      <c r="O232" s="184">
        <v>8.2903000000000002</v>
      </c>
      <c r="P232" s="184">
        <v>8.5029000000000003</v>
      </c>
      <c r="Q232" s="184">
        <v>9.6197999999999997</v>
      </c>
      <c r="R232" s="184">
        <v>12.4459</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44365</v>
      </c>
      <c r="E233" s="184">
        <v>29.544699999999999</v>
      </c>
      <c r="F233" s="184">
        <v>-55.016500000000001</v>
      </c>
      <c r="G233" s="184">
        <v>-62.437100000000001</v>
      </c>
      <c r="H233" s="184">
        <v>-30.267499999999998</v>
      </c>
      <c r="I233" s="184">
        <v>4.0743999999999998</v>
      </c>
      <c r="J233" s="184">
        <v>13.348699999999999</v>
      </c>
      <c r="K233" s="184">
        <v>7.4477000000000002</v>
      </c>
      <c r="L233" s="184">
        <v>4.1120000000000001</v>
      </c>
      <c r="M233" s="184">
        <v>8.6843000000000004</v>
      </c>
      <c r="N233" s="184">
        <v>10.0665</v>
      </c>
      <c r="O233" s="184">
        <v>10.2028</v>
      </c>
      <c r="P233" s="184">
        <v>8.5361999999999991</v>
      </c>
      <c r="Q233" s="184">
        <v>6.6664000000000003</v>
      </c>
      <c r="R233" s="184">
        <v>8.9651999999999994</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44365</v>
      </c>
      <c r="E234" s="184">
        <v>31.739100000000001</v>
      </c>
      <c r="F234" s="184">
        <v>-54.084800000000001</v>
      </c>
      <c r="G234" s="184">
        <v>-61.557000000000002</v>
      </c>
      <c r="H234" s="184">
        <v>-29.4209</v>
      </c>
      <c r="I234" s="184">
        <v>4.8967000000000001</v>
      </c>
      <c r="J234" s="184">
        <v>14.202999999999999</v>
      </c>
      <c r="K234" s="184">
        <v>8.3131000000000004</v>
      </c>
      <c r="L234" s="184">
        <v>5.0076000000000001</v>
      </c>
      <c r="M234" s="184">
        <v>9.6305999999999994</v>
      </c>
      <c r="N234" s="184">
        <v>11.0403</v>
      </c>
      <c r="O234" s="184">
        <v>11.1092</v>
      </c>
      <c r="P234" s="184">
        <v>9.4579000000000004</v>
      </c>
      <c r="Q234" s="184">
        <v>9.5067000000000004</v>
      </c>
      <c r="R234" s="184">
        <v>9.8995999999999995</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44365</v>
      </c>
      <c r="E235" s="184">
        <v>38.494900000000001</v>
      </c>
      <c r="F235" s="184">
        <v>-15.9224</v>
      </c>
      <c r="G235" s="184">
        <v>-56.469299999999997</v>
      </c>
      <c r="H235" s="184">
        <v>-22.348500000000001</v>
      </c>
      <c r="I235" s="184">
        <v>-0.90720000000000001</v>
      </c>
      <c r="J235" s="184">
        <v>11.0434</v>
      </c>
      <c r="K235" s="184">
        <v>12.0464</v>
      </c>
      <c r="L235" s="184">
        <v>9.4986999999999995</v>
      </c>
      <c r="M235" s="184">
        <v>13.151999999999999</v>
      </c>
      <c r="N235" s="184">
        <v>13.795299999999999</v>
      </c>
      <c r="O235" s="184">
        <v>9.2978000000000005</v>
      </c>
      <c r="P235" s="184">
        <v>9.7570999999999994</v>
      </c>
      <c r="Q235" s="184">
        <v>10.0487</v>
      </c>
      <c r="R235" s="184">
        <v>9.6869999999999994</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44365</v>
      </c>
      <c r="E236" s="184">
        <v>33.651600000000002</v>
      </c>
      <c r="F236" s="184">
        <v>-17.996200000000002</v>
      </c>
      <c r="G236" s="184">
        <v>-58.469200000000001</v>
      </c>
      <c r="H236" s="184">
        <v>-24.183299999999999</v>
      </c>
      <c r="I236" s="184">
        <v>-2.6623999999999999</v>
      </c>
      <c r="J236" s="184">
        <v>9.3207000000000004</v>
      </c>
      <c r="K236" s="184">
        <v>10.340400000000001</v>
      </c>
      <c r="L236" s="184">
        <v>7.8192000000000004</v>
      </c>
      <c r="M236" s="184">
        <v>11.458500000000001</v>
      </c>
      <c r="N236" s="184">
        <v>12.0525</v>
      </c>
      <c r="O236" s="184">
        <v>7.524</v>
      </c>
      <c r="P236" s="184">
        <v>7.7032999999999996</v>
      </c>
      <c r="Q236" s="184">
        <v>7.5156999999999998</v>
      </c>
      <c r="R236" s="184">
        <v>8.0009999999999994</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44365</v>
      </c>
      <c r="E237" s="184">
        <v>22.9057</v>
      </c>
      <c r="F237" s="184">
        <v>-13.8581</v>
      </c>
      <c r="G237" s="184">
        <v>-24.5962</v>
      </c>
      <c r="H237" s="184">
        <v>-7.8190999999999997</v>
      </c>
      <c r="I237" s="184">
        <v>10.6859</v>
      </c>
      <c r="J237" s="184">
        <v>15.572699999999999</v>
      </c>
      <c r="K237" s="184">
        <v>16.543399999999998</v>
      </c>
      <c r="L237" s="184">
        <v>8.0855999999999995</v>
      </c>
      <c r="M237" s="184">
        <v>10.6652</v>
      </c>
      <c r="N237" s="184">
        <v>16.1829</v>
      </c>
      <c r="O237" s="184">
        <v>2.2894999999999999</v>
      </c>
      <c r="P237" s="184">
        <v>5.1851000000000003</v>
      </c>
      <c r="Q237" s="184">
        <v>6.9009</v>
      </c>
      <c r="R237" s="184">
        <v>6.3224999999999998</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44365</v>
      </c>
      <c r="E238" s="184">
        <v>21.971</v>
      </c>
      <c r="F238" s="184">
        <v>-14.2814</v>
      </c>
      <c r="G238" s="184">
        <v>-24.9786</v>
      </c>
      <c r="H238" s="184">
        <v>-8.1986000000000008</v>
      </c>
      <c r="I238" s="184">
        <v>10.3169</v>
      </c>
      <c r="J238" s="184">
        <v>15.1988</v>
      </c>
      <c r="K238" s="184">
        <v>15.9978</v>
      </c>
      <c r="L238" s="184">
        <v>7.4535</v>
      </c>
      <c r="M238" s="184">
        <v>9.9968000000000004</v>
      </c>
      <c r="N238" s="184">
        <v>15.469099999999999</v>
      </c>
      <c r="O238" s="184">
        <v>1.6826000000000001</v>
      </c>
      <c r="P238" s="184">
        <v>4.5515999999999996</v>
      </c>
      <c r="Q238" s="184">
        <v>6.6307999999999998</v>
      </c>
      <c r="R238" s="184">
        <v>5.6847000000000003</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44365</v>
      </c>
      <c r="E239" s="184">
        <v>78.704499999999996</v>
      </c>
      <c r="F239" s="184">
        <v>-12.1928</v>
      </c>
      <c r="G239" s="184">
        <v>-42.470799999999997</v>
      </c>
      <c r="H239" s="184">
        <v>-8.4993999999999996</v>
      </c>
      <c r="I239" s="184">
        <v>11.853</v>
      </c>
      <c r="J239" s="184">
        <v>16.586200000000002</v>
      </c>
      <c r="K239" s="184">
        <v>16.262499999999999</v>
      </c>
      <c r="L239" s="184">
        <v>12.616099999999999</v>
      </c>
      <c r="M239" s="184">
        <v>15.984</v>
      </c>
      <c r="N239" s="184">
        <v>18.439499999999999</v>
      </c>
      <c r="O239" s="184">
        <v>12.0876</v>
      </c>
      <c r="P239" s="184">
        <v>10.488300000000001</v>
      </c>
      <c r="Q239" s="184">
        <v>10.402699999999999</v>
      </c>
      <c r="R239" s="184">
        <v>13.3408</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44365</v>
      </c>
      <c r="E240" s="184">
        <v>83.051351764620705</v>
      </c>
      <c r="F240" s="184">
        <v>-13.5754</v>
      </c>
      <c r="G240" s="184">
        <v>-43.809199999999997</v>
      </c>
      <c r="H240" s="184">
        <v>-9.7833000000000006</v>
      </c>
      <c r="I240" s="184">
        <v>10.5573</v>
      </c>
      <c r="J240" s="184">
        <v>15.273300000000001</v>
      </c>
      <c r="K240" s="184">
        <v>14.9246</v>
      </c>
      <c r="L240" s="184">
        <v>11.240500000000001</v>
      </c>
      <c r="M240" s="184">
        <v>14.5733</v>
      </c>
      <c r="N240" s="184">
        <v>16.9971</v>
      </c>
      <c r="O240" s="184">
        <v>10.891500000000001</v>
      </c>
      <c r="P240" s="184">
        <v>9.2887000000000004</v>
      </c>
      <c r="Q240" s="184">
        <v>8.5623000000000005</v>
      </c>
      <c r="R240" s="184">
        <v>12.073399999999999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44365</v>
      </c>
      <c r="E241" s="184">
        <v>46.4373</v>
      </c>
      <c r="F241" s="184">
        <v>-27.3325</v>
      </c>
      <c r="G241" s="184">
        <v>-43.5976</v>
      </c>
      <c r="H241" s="184">
        <v>-16.933800000000002</v>
      </c>
      <c r="I241" s="184">
        <v>17.9937</v>
      </c>
      <c r="J241" s="184">
        <v>20.282699999999998</v>
      </c>
      <c r="K241" s="184">
        <v>20.164100000000001</v>
      </c>
      <c r="L241" s="184">
        <v>13.056800000000001</v>
      </c>
      <c r="M241" s="184">
        <v>16.6374</v>
      </c>
      <c r="N241" s="184">
        <v>18.328499999999998</v>
      </c>
      <c r="O241" s="184">
        <v>7.3581000000000003</v>
      </c>
      <c r="P241" s="184">
        <v>8.3503000000000007</v>
      </c>
      <c r="Q241" s="184">
        <v>8.8056000000000001</v>
      </c>
      <c r="R241" s="184">
        <v>10.7936</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44365</v>
      </c>
      <c r="E242" s="184">
        <v>42.534100000000002</v>
      </c>
      <c r="F242" s="184">
        <v>-28.8963</v>
      </c>
      <c r="G242" s="184">
        <v>-45.1982</v>
      </c>
      <c r="H242" s="184">
        <v>-18.543099999999999</v>
      </c>
      <c r="I242" s="184">
        <v>16.363700000000001</v>
      </c>
      <c r="J242" s="184">
        <v>18.6036</v>
      </c>
      <c r="K242" s="184">
        <v>18.407</v>
      </c>
      <c r="L242" s="184">
        <v>11.2476</v>
      </c>
      <c r="M242" s="184">
        <v>14.732900000000001</v>
      </c>
      <c r="N242" s="184">
        <v>16.350999999999999</v>
      </c>
      <c r="O242" s="184">
        <v>5.5818000000000003</v>
      </c>
      <c r="P242" s="184">
        <v>6.9391999999999996</v>
      </c>
      <c r="Q242" s="184">
        <v>8.8727</v>
      </c>
      <c r="R242" s="184">
        <v>8.9920000000000009</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44365</v>
      </c>
      <c r="E243" s="184">
        <v>65.816400000000002</v>
      </c>
      <c r="F243" s="184">
        <v>-5.4893999999999998</v>
      </c>
      <c r="G243" s="184">
        <v>-69.111699999999999</v>
      </c>
      <c r="H243" s="184">
        <v>-34.0488</v>
      </c>
      <c r="I243" s="184">
        <v>-0.62970000000000004</v>
      </c>
      <c r="J243" s="184">
        <v>10.388</v>
      </c>
      <c r="K243" s="184">
        <v>13.1068</v>
      </c>
      <c r="L243" s="184">
        <v>10.1632</v>
      </c>
      <c r="M243" s="184">
        <v>14.6671</v>
      </c>
      <c r="N243" s="184">
        <v>14.977</v>
      </c>
      <c r="O243" s="184">
        <v>7.5819999999999999</v>
      </c>
      <c r="P243" s="184">
        <v>7.31</v>
      </c>
      <c r="Q243" s="184">
        <v>9.5135000000000005</v>
      </c>
      <c r="R243" s="184">
        <v>8.2495999999999992</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44365</v>
      </c>
      <c r="E244" s="184">
        <v>70.128799999999998</v>
      </c>
      <c r="F244" s="184">
        <v>-4.8396999999999997</v>
      </c>
      <c r="G244" s="184">
        <v>-68.453599999999994</v>
      </c>
      <c r="H244" s="184">
        <v>-33.384999999999998</v>
      </c>
      <c r="I244" s="184">
        <v>4.0899999999999999E-2</v>
      </c>
      <c r="J244" s="184">
        <v>11.0648</v>
      </c>
      <c r="K244" s="184">
        <v>13.804</v>
      </c>
      <c r="L244" s="184">
        <v>10.8988</v>
      </c>
      <c r="M244" s="184">
        <v>15.484299999999999</v>
      </c>
      <c r="N244" s="184">
        <v>15.858499999999999</v>
      </c>
      <c r="O244" s="184">
        <v>8.3926999999999996</v>
      </c>
      <c r="P244" s="184">
        <v>8.1145999999999994</v>
      </c>
      <c r="Q244" s="184">
        <v>9.5261999999999993</v>
      </c>
      <c r="R244" s="184">
        <v>9.1033000000000008</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44365</v>
      </c>
      <c r="E247" s="184">
        <v>56.264899999999997</v>
      </c>
      <c r="F247" s="184">
        <v>-104.3389</v>
      </c>
      <c r="G247" s="184">
        <v>-102.85299999999999</v>
      </c>
      <c r="H247" s="184">
        <v>-40.715600000000002</v>
      </c>
      <c r="I247" s="184">
        <v>2.8807</v>
      </c>
      <c r="J247" s="184">
        <v>20.195499999999999</v>
      </c>
      <c r="K247" s="184">
        <v>20.353200000000001</v>
      </c>
      <c r="L247" s="184">
        <v>16.0778</v>
      </c>
      <c r="M247" s="184">
        <v>22.052900000000001</v>
      </c>
      <c r="N247" s="184">
        <v>23.3825</v>
      </c>
      <c r="O247" s="184">
        <v>9.4380000000000006</v>
      </c>
      <c r="P247" s="184">
        <v>8.8521000000000001</v>
      </c>
      <c r="Q247" s="184">
        <v>10.381</v>
      </c>
      <c r="R247" s="184">
        <v>10.1813</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44365</v>
      </c>
      <c r="E248" s="184">
        <v>58.644300000000001</v>
      </c>
      <c r="F248" s="184">
        <v>-103.8926</v>
      </c>
      <c r="G248" s="184">
        <v>-102.42740000000001</v>
      </c>
      <c r="H248" s="184">
        <v>-40.301900000000003</v>
      </c>
      <c r="I248" s="184">
        <v>3.294</v>
      </c>
      <c r="J248" s="184">
        <v>20.627199999999998</v>
      </c>
      <c r="K248" s="184">
        <v>20.752800000000001</v>
      </c>
      <c r="L248" s="184">
        <v>16.513999999999999</v>
      </c>
      <c r="M248" s="184">
        <v>22.526399999999999</v>
      </c>
      <c r="N248" s="184">
        <v>23.888100000000001</v>
      </c>
      <c r="O248" s="184">
        <v>9.9248999999999992</v>
      </c>
      <c r="P248" s="184">
        <v>9.4161999999999999</v>
      </c>
      <c r="Q248" s="184">
        <v>9.8498000000000001</v>
      </c>
      <c r="R248" s="184">
        <v>10.6347</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44365</v>
      </c>
      <c r="E249" s="184">
        <v>44.017899999999997</v>
      </c>
      <c r="F249" s="184">
        <v>3.0682999999999998</v>
      </c>
      <c r="G249" s="184">
        <v>-41.539200000000001</v>
      </c>
      <c r="H249" s="184">
        <v>-20.201499999999999</v>
      </c>
      <c r="I249" s="184">
        <v>4.8064</v>
      </c>
      <c r="J249" s="184">
        <v>14.0509</v>
      </c>
      <c r="K249" s="184">
        <v>14.579000000000001</v>
      </c>
      <c r="L249" s="184">
        <v>7.1759000000000004</v>
      </c>
      <c r="M249" s="184">
        <v>13.5494</v>
      </c>
      <c r="N249" s="184">
        <v>14.180099999999999</v>
      </c>
      <c r="O249" s="184">
        <v>8.2742000000000004</v>
      </c>
      <c r="P249" s="184">
        <v>7.5118</v>
      </c>
      <c r="Q249" s="184">
        <v>8.9301999999999992</v>
      </c>
      <c r="R249" s="184">
        <v>8.7777999999999992</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44365</v>
      </c>
      <c r="E250" s="184">
        <v>47.206299999999999</v>
      </c>
      <c r="F250" s="184">
        <v>4.7171000000000003</v>
      </c>
      <c r="G250" s="184">
        <v>-39.945999999999998</v>
      </c>
      <c r="H250" s="184">
        <v>-18.622599999999998</v>
      </c>
      <c r="I250" s="184">
        <v>6.3945999999999996</v>
      </c>
      <c r="J250" s="184">
        <v>15.651899999999999</v>
      </c>
      <c r="K250" s="184">
        <v>16.236000000000001</v>
      </c>
      <c r="L250" s="184">
        <v>8.8545999999999996</v>
      </c>
      <c r="M250" s="184">
        <v>15.3666</v>
      </c>
      <c r="N250" s="184">
        <v>16.116900000000001</v>
      </c>
      <c r="O250" s="184">
        <v>9.7554999999999996</v>
      </c>
      <c r="P250" s="184">
        <v>8.6212999999999997</v>
      </c>
      <c r="Q250" s="184">
        <v>9.0412999999999997</v>
      </c>
      <c r="R250" s="184">
        <v>10.681100000000001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44365</v>
      </c>
      <c r="E253" s="184">
        <v>52.341000000000001</v>
      </c>
      <c r="F253" s="184">
        <v>-0.90649999999999997</v>
      </c>
      <c r="G253" s="184">
        <v>-37.841000000000001</v>
      </c>
      <c r="H253" s="184">
        <v>-9.7843999999999998</v>
      </c>
      <c r="I253" s="184">
        <v>2.5129000000000001</v>
      </c>
      <c r="J253" s="184">
        <v>10.734999999999999</v>
      </c>
      <c r="K253" s="184">
        <v>11.373799999999999</v>
      </c>
      <c r="L253" s="184">
        <v>8.8712</v>
      </c>
      <c r="M253" s="184">
        <v>13.0284</v>
      </c>
      <c r="N253" s="184">
        <v>15.746700000000001</v>
      </c>
      <c r="O253" s="184">
        <v>9.4361999999999995</v>
      </c>
      <c r="P253" s="184">
        <v>9.9041999999999994</v>
      </c>
      <c r="Q253" s="184">
        <v>10.0829</v>
      </c>
      <c r="R253" s="184">
        <v>10.052</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44365</v>
      </c>
      <c r="E254" s="184">
        <v>55.786999999999999</v>
      </c>
      <c r="F254" s="184">
        <v>6.54E-2</v>
      </c>
      <c r="G254" s="184">
        <v>-36.876199999999997</v>
      </c>
      <c r="H254" s="184">
        <v>-8.8178000000000001</v>
      </c>
      <c r="I254" s="184">
        <v>3.4815999999999998</v>
      </c>
      <c r="J254" s="184">
        <v>11.6785</v>
      </c>
      <c r="K254" s="184">
        <v>12.3193</v>
      </c>
      <c r="L254" s="184">
        <v>9.8265999999999991</v>
      </c>
      <c r="M254" s="184">
        <v>14.005000000000001</v>
      </c>
      <c r="N254" s="184">
        <v>16.748799999999999</v>
      </c>
      <c r="O254" s="184">
        <v>10.216200000000001</v>
      </c>
      <c r="P254" s="184">
        <v>10.7456</v>
      </c>
      <c r="Q254" s="184">
        <v>11.028</v>
      </c>
      <c r="R254" s="184">
        <v>10.866199999999999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44365</v>
      </c>
      <c r="E255" s="184">
        <v>27.082999999999998</v>
      </c>
      <c r="F255" s="184">
        <v>13.347200000000001</v>
      </c>
      <c r="G255" s="184">
        <v>-30.4269</v>
      </c>
      <c r="H255" s="184">
        <v>-12.484500000000001</v>
      </c>
      <c r="I255" s="184">
        <v>5.2377000000000002</v>
      </c>
      <c r="J255" s="184">
        <v>14.5503</v>
      </c>
      <c r="K255" s="184">
        <v>10.9854</v>
      </c>
      <c r="L255" s="184">
        <v>7.1935000000000002</v>
      </c>
      <c r="M255" s="184">
        <v>11.0108</v>
      </c>
      <c r="N255" s="184">
        <v>13.2081</v>
      </c>
      <c r="O255" s="184">
        <v>8.3375000000000004</v>
      </c>
      <c r="P255" s="184">
        <v>8.3628</v>
      </c>
      <c r="Q255" s="184">
        <v>9.1446000000000005</v>
      </c>
      <c r="R255" s="184">
        <v>8.5731999999999999</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44365</v>
      </c>
      <c r="E256" s="184">
        <v>25.142099999999999</v>
      </c>
      <c r="F256" s="184">
        <v>12.4893</v>
      </c>
      <c r="G256" s="184">
        <v>-31.3734</v>
      </c>
      <c r="H256" s="184">
        <v>-13.4251</v>
      </c>
      <c r="I256" s="184">
        <v>4.3209</v>
      </c>
      <c r="J256" s="184">
        <v>13.629099999999999</v>
      </c>
      <c r="K256" s="184">
        <v>10.0425</v>
      </c>
      <c r="L256" s="184">
        <v>6.2435999999999998</v>
      </c>
      <c r="M256" s="184">
        <v>10.012700000000001</v>
      </c>
      <c r="N256" s="184">
        <v>12.164400000000001</v>
      </c>
      <c r="O256" s="184">
        <v>7.3983999999999996</v>
      </c>
      <c r="P256" s="184">
        <v>7.4147999999999996</v>
      </c>
      <c r="Q256" s="184">
        <v>8.4870999999999999</v>
      </c>
      <c r="R256" s="184">
        <v>7.5846999999999998</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44365</v>
      </c>
      <c r="E257" s="184">
        <v>16.9817</v>
      </c>
      <c r="F257" s="184">
        <v>51.226900000000001</v>
      </c>
      <c r="G257" s="184">
        <v>-61.872300000000003</v>
      </c>
      <c r="H257" s="184">
        <v>-11.5197</v>
      </c>
      <c r="I257" s="184">
        <v>-8.2030999999999992</v>
      </c>
      <c r="J257" s="184">
        <v>13.4999</v>
      </c>
      <c r="K257" s="184">
        <v>7.4085999999999999</v>
      </c>
      <c r="L257" s="184">
        <v>10.9895</v>
      </c>
      <c r="M257" s="184">
        <v>18.2348</v>
      </c>
      <c r="N257" s="184">
        <v>15.180899999999999</v>
      </c>
      <c r="O257" s="184">
        <v>8.6547000000000001</v>
      </c>
      <c r="P257" s="184">
        <v>10.272500000000001</v>
      </c>
      <c r="Q257" s="184">
        <v>10.0154</v>
      </c>
      <c r="R257" s="184">
        <v>8.5513999999999992</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44365</v>
      </c>
      <c r="E258" s="184">
        <v>15.612500000000001</v>
      </c>
      <c r="F258" s="184">
        <v>49.630200000000002</v>
      </c>
      <c r="G258" s="184">
        <v>-63.567900000000002</v>
      </c>
      <c r="H258" s="184">
        <v>-13.258699999999999</v>
      </c>
      <c r="I258" s="184">
        <v>-9.9314</v>
      </c>
      <c r="J258" s="184">
        <v>11.7296</v>
      </c>
      <c r="K258" s="184">
        <v>5.6391</v>
      </c>
      <c r="L258" s="184">
        <v>8.8718000000000004</v>
      </c>
      <c r="M258" s="184">
        <v>16.057200000000002</v>
      </c>
      <c r="N258" s="184">
        <v>13.030900000000001</v>
      </c>
      <c r="O258" s="184">
        <v>6.9904999999999999</v>
      </c>
      <c r="P258" s="184">
        <v>8.5898000000000003</v>
      </c>
      <c r="Q258" s="184">
        <v>8.3610000000000007</v>
      </c>
      <c r="R258" s="184">
        <v>6.6906999999999996</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44365</v>
      </c>
      <c r="E259" s="184">
        <v>40.1858</v>
      </c>
      <c r="F259" s="184">
        <v>-38.289299999999997</v>
      </c>
      <c r="G259" s="184">
        <v>-56.773899999999998</v>
      </c>
      <c r="H259" s="184">
        <v>-26.7729</v>
      </c>
      <c r="I259" s="184">
        <v>2.1101999999999999</v>
      </c>
      <c r="J259" s="184">
        <v>17.3994</v>
      </c>
      <c r="K259" s="184">
        <v>21.147099999999998</v>
      </c>
      <c r="L259" s="184">
        <v>14.268000000000001</v>
      </c>
      <c r="M259" s="184">
        <v>18.4099</v>
      </c>
      <c r="N259" s="184">
        <v>21.244599999999998</v>
      </c>
      <c r="O259" s="184">
        <v>11.003399999999999</v>
      </c>
      <c r="P259" s="184">
        <v>9.8219999999999992</v>
      </c>
      <c r="Q259" s="184">
        <v>8.2449999999999992</v>
      </c>
      <c r="R259" s="184">
        <v>13.1676</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44365</v>
      </c>
      <c r="E260" s="184">
        <v>43.990600000000001</v>
      </c>
      <c r="F260" s="184">
        <v>-36.968200000000003</v>
      </c>
      <c r="G260" s="184">
        <v>-55.4482</v>
      </c>
      <c r="H260" s="184">
        <v>-25.4543</v>
      </c>
      <c r="I260" s="184">
        <v>3.4420000000000002</v>
      </c>
      <c r="J260" s="184">
        <v>18.781600000000001</v>
      </c>
      <c r="K260" s="184">
        <v>22.464600000000001</v>
      </c>
      <c r="L260" s="184">
        <v>15.5518</v>
      </c>
      <c r="M260" s="184">
        <v>19.776900000000001</v>
      </c>
      <c r="N260" s="184">
        <v>22.6934</v>
      </c>
      <c r="O260" s="184">
        <v>12.303599999999999</v>
      </c>
      <c r="P260" s="184">
        <v>11.1739</v>
      </c>
      <c r="Q260" s="184">
        <v>10.983000000000001</v>
      </c>
      <c r="R260" s="184">
        <v>14.4826</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44365</v>
      </c>
      <c r="E261" s="184">
        <v>43.613399999999999</v>
      </c>
      <c r="F261" s="184">
        <v>-13.9709</v>
      </c>
      <c r="G261" s="184">
        <v>-35.4923</v>
      </c>
      <c r="H261" s="184">
        <v>-17.159500000000001</v>
      </c>
      <c r="I261" s="184">
        <v>4.0833000000000004</v>
      </c>
      <c r="J261" s="184">
        <v>14.417899999999999</v>
      </c>
      <c r="K261" s="184">
        <v>13.863</v>
      </c>
      <c r="L261" s="184">
        <v>8.5973000000000006</v>
      </c>
      <c r="M261" s="184">
        <v>12.164199999999999</v>
      </c>
      <c r="N261" s="184">
        <v>13.1012</v>
      </c>
      <c r="O261" s="184">
        <v>8.5662000000000003</v>
      </c>
      <c r="P261" s="184">
        <v>8.2149999999999999</v>
      </c>
      <c r="Q261" s="184">
        <v>8.1766000000000005</v>
      </c>
      <c r="R261" s="184">
        <v>8.3894000000000002</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44365</v>
      </c>
      <c r="E262" s="184">
        <v>41.226900000000001</v>
      </c>
      <c r="F262" s="184">
        <v>-14.6023</v>
      </c>
      <c r="G262" s="184">
        <v>-36.103099999999998</v>
      </c>
      <c r="H262" s="184">
        <v>-17.697199999999999</v>
      </c>
      <c r="I262" s="184">
        <v>3.5081000000000002</v>
      </c>
      <c r="J262" s="184">
        <v>13.8291</v>
      </c>
      <c r="K262" s="184">
        <v>13.2493</v>
      </c>
      <c r="L262" s="184">
        <v>7.9823000000000004</v>
      </c>
      <c r="M262" s="184">
        <v>11.5481</v>
      </c>
      <c r="N262" s="184">
        <v>12.471299999999999</v>
      </c>
      <c r="O262" s="184">
        <v>7.9120999999999997</v>
      </c>
      <c r="P262" s="184">
        <v>7.5117000000000003</v>
      </c>
      <c r="Q262" s="184">
        <v>5.9927999999999999</v>
      </c>
      <c r="R262" s="184">
        <v>7.7946999999999997</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44365</v>
      </c>
      <c r="E263" s="184">
        <v>64.543000000000006</v>
      </c>
      <c r="F263" s="184">
        <v>-0.50900000000000001</v>
      </c>
      <c r="G263" s="184">
        <v>-5.0686999999999998</v>
      </c>
      <c r="H263" s="184">
        <v>7.8724999999999996</v>
      </c>
      <c r="I263" s="184">
        <v>19.103899999999999</v>
      </c>
      <c r="J263" s="184">
        <v>17.611699999999999</v>
      </c>
      <c r="K263" s="184">
        <v>9.7304999999999993</v>
      </c>
      <c r="L263" s="184">
        <v>6.1170999999999998</v>
      </c>
      <c r="M263" s="184">
        <v>10.0634</v>
      </c>
      <c r="N263" s="184">
        <v>10.510300000000001</v>
      </c>
      <c r="O263" s="184">
        <v>7.7831000000000001</v>
      </c>
      <c r="P263" s="184">
        <v>6.9089999999999998</v>
      </c>
      <c r="Q263" s="184">
        <v>8.3582999999999998</v>
      </c>
      <c r="R263" s="184">
        <v>8.1771999999999991</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44365</v>
      </c>
      <c r="E264" s="184">
        <v>68.887100000000004</v>
      </c>
      <c r="F264" s="184">
        <v>0.26490000000000002</v>
      </c>
      <c r="G264" s="184">
        <v>-4.2903000000000002</v>
      </c>
      <c r="H264" s="184">
        <v>8.6585000000000001</v>
      </c>
      <c r="I264" s="184">
        <v>19.891400000000001</v>
      </c>
      <c r="J264" s="184">
        <v>18.405999999999999</v>
      </c>
      <c r="K264" s="184">
        <v>10.533099999999999</v>
      </c>
      <c r="L264" s="184">
        <v>6.9165999999999999</v>
      </c>
      <c r="M264" s="184">
        <v>10.932600000000001</v>
      </c>
      <c r="N264" s="184">
        <v>11.469099999999999</v>
      </c>
      <c r="O264" s="184">
        <v>8.7430000000000003</v>
      </c>
      <c r="P264" s="184">
        <v>7.8414999999999999</v>
      </c>
      <c r="Q264" s="184">
        <v>8.2202000000000002</v>
      </c>
      <c r="R264" s="184">
        <v>9.1166</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44365</v>
      </c>
      <c r="E265" s="184">
        <v>24.363600000000002</v>
      </c>
      <c r="F265" s="184">
        <v>6.8926999999999996</v>
      </c>
      <c r="G265" s="184">
        <v>-29.491599999999998</v>
      </c>
      <c r="H265" s="184">
        <v>-2.5242</v>
      </c>
      <c r="I265" s="184">
        <v>1.1348</v>
      </c>
      <c r="J265" s="184">
        <v>13.916399999999999</v>
      </c>
      <c r="K265" s="184">
        <v>7.2850000000000001</v>
      </c>
      <c r="L265" s="184">
        <v>8.1996000000000002</v>
      </c>
      <c r="M265" s="184">
        <v>10.6652</v>
      </c>
      <c r="N265" s="184">
        <v>11.950699999999999</v>
      </c>
      <c r="O265" s="184">
        <v>7.4733000000000001</v>
      </c>
      <c r="P265" s="184">
        <v>7.7830000000000004</v>
      </c>
      <c r="Q265" s="184">
        <v>8.7966999999999995</v>
      </c>
      <c r="R265" s="184">
        <v>7.4478999999999997</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44365</v>
      </c>
      <c r="E266" s="184">
        <v>21.434799999999999</v>
      </c>
      <c r="F266" s="184">
        <v>4.9389000000000003</v>
      </c>
      <c r="G266" s="184">
        <v>-31.477599999999999</v>
      </c>
      <c r="H266" s="184">
        <v>-4.4236000000000004</v>
      </c>
      <c r="I266" s="184">
        <v>-0.69310000000000005</v>
      </c>
      <c r="J266" s="184">
        <v>12.1091</v>
      </c>
      <c r="K266" s="184">
        <v>5.3975</v>
      </c>
      <c r="L266" s="184">
        <v>6.3524000000000003</v>
      </c>
      <c r="M266" s="184">
        <v>8.7135999999999996</v>
      </c>
      <c r="N266" s="184">
        <v>9.9141999999999992</v>
      </c>
      <c r="O266" s="184">
        <v>5.7477</v>
      </c>
      <c r="P266" s="184">
        <v>6.0313999999999997</v>
      </c>
      <c r="Q266" s="184">
        <v>7.2480000000000002</v>
      </c>
      <c r="R266" s="184">
        <v>5.8733000000000004</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44365</v>
      </c>
      <c r="E267" s="184">
        <v>41.965499999999999</v>
      </c>
      <c r="F267" s="184">
        <v>-21.123000000000001</v>
      </c>
      <c r="G267" s="184">
        <v>-34.114699999999999</v>
      </c>
      <c r="H267" s="184">
        <v>-9.0421999999999993</v>
      </c>
      <c r="I267" s="184">
        <v>2.8921000000000001</v>
      </c>
      <c r="J267" s="184">
        <v>10.539099999999999</v>
      </c>
      <c r="K267" s="184">
        <v>13.3223</v>
      </c>
      <c r="L267" s="184">
        <v>10.613099999999999</v>
      </c>
      <c r="M267" s="184">
        <v>13.6661</v>
      </c>
      <c r="N267" s="184">
        <v>13.0283</v>
      </c>
      <c r="O267" s="184">
        <v>0.85489999999999999</v>
      </c>
      <c r="P267" s="184">
        <v>3.5775000000000001</v>
      </c>
      <c r="Q267" s="184">
        <v>8.5696999999999992</v>
      </c>
      <c r="R267" s="184">
        <v>-1.5047999999999999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44365</v>
      </c>
      <c r="E268" s="184">
        <v>44.9696</v>
      </c>
      <c r="F268" s="184">
        <v>-20.442399999999999</v>
      </c>
      <c r="G268" s="184">
        <v>-33.510100000000001</v>
      </c>
      <c r="H268" s="184">
        <v>-8.4161000000000001</v>
      </c>
      <c r="I268" s="184">
        <v>3.5238999999999998</v>
      </c>
      <c r="J268" s="184">
        <v>11.169700000000001</v>
      </c>
      <c r="K268" s="184">
        <v>13.9689</v>
      </c>
      <c r="L268" s="184">
        <v>11.2723</v>
      </c>
      <c r="M268" s="184">
        <v>14.356299999999999</v>
      </c>
      <c r="N268" s="184">
        <v>13.7319</v>
      </c>
      <c r="O268" s="184">
        <v>1.6079000000000001</v>
      </c>
      <c r="P268" s="184">
        <v>4.4020999999999999</v>
      </c>
      <c r="Q268" s="184">
        <v>6.9733000000000001</v>
      </c>
      <c r="R268" s="184">
        <v>-0.85399999999999998</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44365</v>
      </c>
      <c r="E271" s="184">
        <v>53.143599999999999</v>
      </c>
      <c r="F271" s="184">
        <v>-42.327599999999997</v>
      </c>
      <c r="G271" s="184">
        <v>-44.093600000000002</v>
      </c>
      <c r="H271" s="184">
        <v>-18.293299999999999</v>
      </c>
      <c r="I271" s="184">
        <v>-4.3491</v>
      </c>
      <c r="J271" s="184">
        <v>21.27</v>
      </c>
      <c r="K271" s="184">
        <v>17.936599999999999</v>
      </c>
      <c r="L271" s="184">
        <v>14.0251</v>
      </c>
      <c r="M271" s="184">
        <v>20.766999999999999</v>
      </c>
      <c r="N271" s="184">
        <v>21.959499999999998</v>
      </c>
      <c r="O271" s="184">
        <v>10.2173</v>
      </c>
      <c r="P271" s="184">
        <v>9.4504999999999999</v>
      </c>
      <c r="Q271" s="184">
        <v>9.9458000000000002</v>
      </c>
      <c r="R271" s="184">
        <v>12.0092</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44365</v>
      </c>
      <c r="E272" s="184">
        <v>49.6828</v>
      </c>
      <c r="F272" s="184">
        <v>-42.8538</v>
      </c>
      <c r="G272" s="184">
        <v>-44.625500000000002</v>
      </c>
      <c r="H272" s="184">
        <v>-18.843900000000001</v>
      </c>
      <c r="I272" s="184">
        <v>-4.9024999999999999</v>
      </c>
      <c r="J272" s="184">
        <v>20.712900000000001</v>
      </c>
      <c r="K272" s="184">
        <v>17.352</v>
      </c>
      <c r="L272" s="184">
        <v>13.4229</v>
      </c>
      <c r="M272" s="184">
        <v>20.094200000000001</v>
      </c>
      <c r="N272" s="184">
        <v>21.238800000000001</v>
      </c>
      <c r="O272" s="184">
        <v>9.5044000000000004</v>
      </c>
      <c r="P272" s="184">
        <v>8.5934000000000008</v>
      </c>
      <c r="Q272" s="184">
        <v>8.2372999999999994</v>
      </c>
      <c r="R272" s="184">
        <v>11.341200000000001</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44365</v>
      </c>
      <c r="E273" s="184">
        <v>21.571999999999999</v>
      </c>
      <c r="F273" s="184">
        <v>-20.4618</v>
      </c>
      <c r="G273" s="184">
        <v>-29.987300000000001</v>
      </c>
      <c r="H273" s="184">
        <v>-9.1930999999999994</v>
      </c>
      <c r="I273" s="184">
        <v>6.1661999999999999</v>
      </c>
      <c r="J273" s="184">
        <v>13.632099999999999</v>
      </c>
      <c r="K273" s="184">
        <v>11.8454</v>
      </c>
      <c r="L273" s="184">
        <v>9.2896999999999998</v>
      </c>
      <c r="M273" s="184">
        <v>12.263999999999999</v>
      </c>
      <c r="N273" s="184">
        <v>12.671099999999999</v>
      </c>
      <c r="O273" s="184">
        <v>4.4619</v>
      </c>
      <c r="P273" s="184">
        <v>5.8811</v>
      </c>
      <c r="Q273" s="184">
        <v>7.0484</v>
      </c>
      <c r="R273" s="184">
        <v>7.3996000000000004</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44365</v>
      </c>
      <c r="E274" s="184">
        <v>22.8947</v>
      </c>
      <c r="F274" s="184">
        <v>-19.598800000000001</v>
      </c>
      <c r="G274" s="184">
        <v>-29.158000000000001</v>
      </c>
      <c r="H274" s="184">
        <v>-8.3678000000000008</v>
      </c>
      <c r="I274" s="184">
        <v>7.0107999999999997</v>
      </c>
      <c r="J274" s="184">
        <v>14.4884</v>
      </c>
      <c r="K274" s="184">
        <v>12.638199999999999</v>
      </c>
      <c r="L274" s="184">
        <v>9.9587000000000003</v>
      </c>
      <c r="M274" s="184">
        <v>12.989800000000001</v>
      </c>
      <c r="N274" s="184">
        <v>13.4682</v>
      </c>
      <c r="O274" s="184">
        <v>5.4237000000000002</v>
      </c>
      <c r="P274" s="184">
        <v>6.9192</v>
      </c>
      <c r="Q274" s="184">
        <v>7.9615</v>
      </c>
      <c r="R274" s="184">
        <v>8.2555999999999994</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44365</v>
      </c>
      <c r="E275" s="184">
        <v>0.97099999999999997</v>
      </c>
      <c r="F275" s="184">
        <v>11.2805</v>
      </c>
      <c r="G275" s="184">
        <v>11.2875</v>
      </c>
      <c r="H275" s="184">
        <v>10.7622</v>
      </c>
      <c r="I275" s="184">
        <v>11.055199999999999</v>
      </c>
      <c r="J275" s="184">
        <v>11.0154</v>
      </c>
      <c r="K275" s="184">
        <v>11.3042</v>
      </c>
      <c r="L275" s="184">
        <v>-40.182600000000001</v>
      </c>
      <c r="M275" s="184">
        <v>-24.5318</v>
      </c>
      <c r="N275" s="184">
        <v>-16.573599999999999</v>
      </c>
      <c r="O275" s="184"/>
      <c r="P275" s="184"/>
      <c r="Q275" s="184">
        <v>-10.773199999999999</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44365</v>
      </c>
      <c r="E276" s="184">
        <v>0.92490000000000006</v>
      </c>
      <c r="F276" s="184">
        <v>11.843</v>
      </c>
      <c r="G276" s="184">
        <v>10.5328</v>
      </c>
      <c r="H276" s="184">
        <v>11.299799999999999</v>
      </c>
      <c r="I276" s="184">
        <v>11.04</v>
      </c>
      <c r="J276" s="184">
        <v>11.050800000000001</v>
      </c>
      <c r="K276" s="184">
        <v>11.293799999999999</v>
      </c>
      <c r="L276" s="184">
        <v>-40.576900000000002</v>
      </c>
      <c r="M276" s="184">
        <v>-24.7971</v>
      </c>
      <c r="N276" s="184">
        <v>-16.773099999999999</v>
      </c>
      <c r="O276" s="184"/>
      <c r="P276" s="184"/>
      <c r="Q276" s="184">
        <v>-10.932600000000001</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44365</v>
      </c>
      <c r="E277" s="184">
        <v>50.358899999999998</v>
      </c>
      <c r="F277" s="184">
        <v>3.1894</v>
      </c>
      <c r="G277" s="184">
        <v>-31.855799999999999</v>
      </c>
      <c r="H277" s="184">
        <v>-10.0862</v>
      </c>
      <c r="I277" s="184">
        <v>12.3226</v>
      </c>
      <c r="J277" s="184">
        <v>20.229199999999999</v>
      </c>
      <c r="K277" s="184">
        <v>16.069199999999999</v>
      </c>
      <c r="L277" s="184">
        <v>10.6645</v>
      </c>
      <c r="M277" s="184">
        <v>19.1754</v>
      </c>
      <c r="N277" s="184">
        <v>21.323899999999998</v>
      </c>
      <c r="O277" s="184">
        <v>6.9573</v>
      </c>
      <c r="P277" s="184">
        <v>8.2278000000000002</v>
      </c>
      <c r="Q277" s="184">
        <v>9.6243999999999996</v>
      </c>
      <c r="R277" s="184">
        <v>9.2377000000000002</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44365</v>
      </c>
      <c r="E278" s="184">
        <v>47.673299999999998</v>
      </c>
      <c r="F278" s="184">
        <v>2.6798999999999999</v>
      </c>
      <c r="G278" s="184">
        <v>-32.452399999999997</v>
      </c>
      <c r="H278" s="184">
        <v>-10.675000000000001</v>
      </c>
      <c r="I278" s="184">
        <v>11.722799999999999</v>
      </c>
      <c r="J278" s="184">
        <v>19.6203</v>
      </c>
      <c r="K278" s="184">
        <v>15.4399</v>
      </c>
      <c r="L278" s="184">
        <v>10.019299999999999</v>
      </c>
      <c r="M278" s="184">
        <v>18.468299999999999</v>
      </c>
      <c r="N278" s="184">
        <v>20.566400000000002</v>
      </c>
      <c r="O278" s="184">
        <v>6.2575000000000003</v>
      </c>
      <c r="P278" s="184">
        <v>7.5021000000000004</v>
      </c>
      <c r="Q278" s="184">
        <v>9.3248999999999995</v>
      </c>
      <c r="R278" s="184">
        <v>8.5304000000000002</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-11.500282222222227</v>
      </c>
      <c r="G279" s="186">
        <v>-40.970797777777769</v>
      </c>
      <c r="H279" s="186">
        <v>-13.806839999999994</v>
      </c>
      <c r="I279" s="186">
        <v>5.9360377777777771</v>
      </c>
      <c r="J279" s="186">
        <v>15.521297777777775</v>
      </c>
      <c r="K279" s="186">
        <v>13.774420000000005</v>
      </c>
      <c r="L279" s="186">
        <v>8.1522377777777777</v>
      </c>
      <c r="M279" s="186">
        <v>13.403071111111114</v>
      </c>
      <c r="N279" s="186">
        <v>15.039517777777778</v>
      </c>
      <c r="O279" s="186">
        <v>7.8341093023255812</v>
      </c>
      <c r="P279" s="186">
        <v>8.1235186046511618</v>
      </c>
      <c r="Q279" s="186">
        <v>7.9919533333333321</v>
      </c>
      <c r="R279" s="186">
        <v>9.0126906976744223</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-5.4893999999999998</v>
      </c>
      <c r="G280" s="186">
        <v>-37.841000000000001</v>
      </c>
      <c r="H280" s="186">
        <v>-11.379799999999999</v>
      </c>
      <c r="I280" s="186">
        <v>4.6265000000000001</v>
      </c>
      <c r="J280" s="186">
        <v>14.5503</v>
      </c>
      <c r="K280" s="186">
        <v>13.863</v>
      </c>
      <c r="L280" s="186">
        <v>9.8265999999999991</v>
      </c>
      <c r="M280" s="186">
        <v>14.356299999999999</v>
      </c>
      <c r="N280" s="186">
        <v>15.469099999999999</v>
      </c>
      <c r="O280" s="186">
        <v>8.2903000000000002</v>
      </c>
      <c r="P280" s="186">
        <v>8.3503000000000007</v>
      </c>
      <c r="Q280" s="186">
        <v>8.8056000000000001</v>
      </c>
      <c r="R280" s="186">
        <v>9.1033000000000008</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44365</v>
      </c>
      <c r="E283" s="184">
        <v>68.58</v>
      </c>
      <c r="F283" s="184">
        <v>-0.68069999999999997</v>
      </c>
      <c r="G283" s="184">
        <v>-1.8603000000000001</v>
      </c>
      <c r="H283" s="184">
        <v>-1.5363</v>
      </c>
      <c r="I283" s="184">
        <v>-0.14560000000000001</v>
      </c>
      <c r="J283" s="184">
        <v>3.5326</v>
      </c>
      <c r="K283" s="184">
        <v>9.7279999999999998</v>
      </c>
      <c r="L283" s="184">
        <v>16.831299999999999</v>
      </c>
      <c r="M283" s="184">
        <v>35.667700000000004</v>
      </c>
      <c r="N283" s="184">
        <v>54.878</v>
      </c>
      <c r="O283" s="184">
        <v>13.3134</v>
      </c>
      <c r="P283" s="184">
        <v>16.950099999999999</v>
      </c>
      <c r="Q283" s="184">
        <v>14.5245</v>
      </c>
      <c r="R283" s="184">
        <v>20.077100000000002</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44365</v>
      </c>
      <c r="E284" s="184">
        <v>76.599999999999994</v>
      </c>
      <c r="F284" s="184">
        <v>-0.67430000000000001</v>
      </c>
      <c r="G284" s="184">
        <v>-1.8452</v>
      </c>
      <c r="H284" s="184">
        <v>-1.5044</v>
      </c>
      <c r="I284" s="184">
        <v>-9.1300000000000006E-2</v>
      </c>
      <c r="J284" s="184">
        <v>3.6396000000000002</v>
      </c>
      <c r="K284" s="184">
        <v>10.104900000000001</v>
      </c>
      <c r="L284" s="184">
        <v>17.5929</v>
      </c>
      <c r="M284" s="184">
        <v>37.005899999999997</v>
      </c>
      <c r="N284" s="184">
        <v>56.902900000000002</v>
      </c>
      <c r="O284" s="184">
        <v>14.6571</v>
      </c>
      <c r="P284" s="184">
        <v>18.573599999999999</v>
      </c>
      <c r="Q284" s="184">
        <v>19.0688</v>
      </c>
      <c r="R284" s="184">
        <v>21.513400000000001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44365</v>
      </c>
      <c r="E285" s="184">
        <v>74.573999999999998</v>
      </c>
      <c r="F285" s="184">
        <v>-0.54410000000000003</v>
      </c>
      <c r="G285" s="184">
        <v>-1.585</v>
      </c>
      <c r="H285" s="184">
        <v>-0.84430000000000005</v>
      </c>
      <c r="I285" s="184">
        <v>0.44850000000000001</v>
      </c>
      <c r="J285" s="184">
        <v>4.4878</v>
      </c>
      <c r="K285" s="184">
        <v>8.1880000000000006</v>
      </c>
      <c r="L285" s="184">
        <v>18.979500000000002</v>
      </c>
      <c r="M285" s="184">
        <v>40.3033</v>
      </c>
      <c r="N285" s="184">
        <v>61.405099999999997</v>
      </c>
      <c r="O285" s="184">
        <v>13.9595</v>
      </c>
      <c r="P285" s="184">
        <v>16.4907</v>
      </c>
      <c r="Q285" s="184">
        <v>13.4659</v>
      </c>
      <c r="R285" s="184">
        <v>18.991499999999998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44365</v>
      </c>
      <c r="E286" s="184">
        <v>83.224999999999994</v>
      </c>
      <c r="F286" s="184">
        <v>-0.54020000000000001</v>
      </c>
      <c r="G286" s="184">
        <v>-1.5729</v>
      </c>
      <c r="H286" s="184">
        <v>-0.8175</v>
      </c>
      <c r="I286" s="184">
        <v>0.50109999999999999</v>
      </c>
      <c r="J286" s="184">
        <v>4.6105</v>
      </c>
      <c r="K286" s="184">
        <v>8.5580999999999996</v>
      </c>
      <c r="L286" s="184">
        <v>19.7775</v>
      </c>
      <c r="M286" s="184">
        <v>41.7102</v>
      </c>
      <c r="N286" s="184">
        <v>63.580800000000004</v>
      </c>
      <c r="O286" s="184">
        <v>15.502000000000001</v>
      </c>
      <c r="P286" s="184">
        <v>18.174199999999999</v>
      </c>
      <c r="Q286" s="184">
        <v>16.147300000000001</v>
      </c>
      <c r="R286" s="184">
        <v>20.633900000000001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44365</v>
      </c>
      <c r="E287" s="184">
        <v>179.3931</v>
      </c>
      <c r="F287" s="184">
        <v>-0.82150000000000001</v>
      </c>
      <c r="G287" s="184">
        <v>-2.347</v>
      </c>
      <c r="H287" s="184">
        <v>-1.9370000000000001</v>
      </c>
      <c r="I287" s="184">
        <v>-0.70499999999999996</v>
      </c>
      <c r="J287" s="184">
        <v>4.6421999999999999</v>
      </c>
      <c r="K287" s="184">
        <v>12.288600000000001</v>
      </c>
      <c r="L287" s="184">
        <v>27.608899999999998</v>
      </c>
      <c r="M287" s="184">
        <v>60.210599999999999</v>
      </c>
      <c r="N287" s="184">
        <v>93.958399999999997</v>
      </c>
      <c r="O287" s="184">
        <v>15.4008</v>
      </c>
      <c r="P287" s="184">
        <v>14.738099999999999</v>
      </c>
      <c r="Q287" s="184">
        <v>14.016999999999999</v>
      </c>
      <c r="R287" s="184">
        <v>26.880400000000002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44365</v>
      </c>
      <c r="E288" s="184">
        <v>52.513671434363403</v>
      </c>
      <c r="F288" s="184">
        <v>-0.82150000000000001</v>
      </c>
      <c r="G288" s="184">
        <v>-2.3471000000000002</v>
      </c>
      <c r="H288" s="184">
        <v>-1.9371</v>
      </c>
      <c r="I288" s="184">
        <v>-0.70499999999999996</v>
      </c>
      <c r="J288" s="184">
        <v>4.6425000000000001</v>
      </c>
      <c r="K288" s="184">
        <v>12.2889</v>
      </c>
      <c r="L288" s="184">
        <v>27.618200000000002</v>
      </c>
      <c r="M288" s="184">
        <v>60.223599999999998</v>
      </c>
      <c r="N288" s="184">
        <v>93.97</v>
      </c>
      <c r="O288" s="184">
        <v>15.402900000000001</v>
      </c>
      <c r="P288" s="184">
        <v>14.7645</v>
      </c>
      <c r="Q288" s="184">
        <v>14.0306</v>
      </c>
      <c r="R288" s="184">
        <v>26.881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44365</v>
      </c>
      <c r="E289" s="184">
        <v>430.664867802142</v>
      </c>
      <c r="F289" s="184">
        <v>-0.82379999999999998</v>
      </c>
      <c r="G289" s="184">
        <v>-2.3538999999999999</v>
      </c>
      <c r="H289" s="184">
        <v>-1.9520999999999999</v>
      </c>
      <c r="I289" s="184">
        <v>-0.73270000000000002</v>
      </c>
      <c r="J289" s="184">
        <v>4.5829000000000004</v>
      </c>
      <c r="K289" s="184">
        <v>12.108000000000001</v>
      </c>
      <c r="L289" s="184">
        <v>27.202999999999999</v>
      </c>
      <c r="M289" s="184">
        <v>59.459499999999998</v>
      </c>
      <c r="N289" s="184">
        <v>92.764700000000005</v>
      </c>
      <c r="O289" s="184">
        <v>14.6907</v>
      </c>
      <c r="P289" s="184">
        <v>14.014799999999999</v>
      </c>
      <c r="Q289" s="184">
        <v>18.194199999999999</v>
      </c>
      <c r="R289" s="184">
        <v>26.1219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44365</v>
      </c>
      <c r="E290" s="184">
        <v>433.71697846365902</v>
      </c>
      <c r="F290" s="184">
        <v>-0.82399999999999995</v>
      </c>
      <c r="G290" s="184">
        <v>-2.3540999999999999</v>
      </c>
      <c r="H290" s="184">
        <v>-1.9521999999999999</v>
      </c>
      <c r="I290" s="184">
        <v>-0.7329</v>
      </c>
      <c r="J290" s="184">
        <v>4.5827999999999998</v>
      </c>
      <c r="K290" s="184">
        <v>12.1082</v>
      </c>
      <c r="L290" s="184">
        <v>27.2044</v>
      </c>
      <c r="M290" s="184">
        <v>59.462000000000003</v>
      </c>
      <c r="N290" s="184">
        <v>92.766599999999997</v>
      </c>
      <c r="O290" s="184">
        <v>14.692</v>
      </c>
      <c r="P290" s="184">
        <v>14.015599999999999</v>
      </c>
      <c r="Q290" s="184">
        <v>18.719100000000001</v>
      </c>
      <c r="R290" s="184">
        <v>26.123000000000001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-0.71626250000000002</v>
      </c>
      <c r="G291" s="186">
        <v>-2.0331874999999999</v>
      </c>
      <c r="H291" s="186">
        <v>-1.5601125</v>
      </c>
      <c r="I291" s="186">
        <v>-0.27036250000000001</v>
      </c>
      <c r="J291" s="186">
        <v>4.3401125</v>
      </c>
      <c r="K291" s="186">
        <v>10.671587500000001</v>
      </c>
      <c r="L291" s="186">
        <v>22.851962499999999</v>
      </c>
      <c r="M291" s="186">
        <v>49.255349999999993</v>
      </c>
      <c r="N291" s="186">
        <v>76.278312500000013</v>
      </c>
      <c r="O291" s="186">
        <v>14.702300000000001</v>
      </c>
      <c r="P291" s="186">
        <v>15.965199999999999</v>
      </c>
      <c r="Q291" s="186">
        <v>16.020924999999998</v>
      </c>
      <c r="R291" s="186">
        <v>23.402775000000002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-0.75109999999999999</v>
      </c>
      <c r="G292" s="186">
        <v>-2.10365</v>
      </c>
      <c r="H292" s="186">
        <v>-1.73665</v>
      </c>
      <c r="I292" s="186">
        <v>-0.42530000000000001</v>
      </c>
      <c r="J292" s="186">
        <v>4.5828500000000005</v>
      </c>
      <c r="K292" s="186">
        <v>11.106450000000001</v>
      </c>
      <c r="L292" s="186">
        <v>23.49025</v>
      </c>
      <c r="M292" s="186">
        <v>50.584850000000003</v>
      </c>
      <c r="N292" s="186">
        <v>78.172750000000008</v>
      </c>
      <c r="O292" s="186">
        <v>14.69135</v>
      </c>
      <c r="P292" s="186">
        <v>15.627600000000001</v>
      </c>
      <c r="Q292" s="186">
        <v>15.335900000000001</v>
      </c>
      <c r="R292" s="186">
        <v>23.81765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44365</v>
      </c>
      <c r="E295" s="184">
        <v>87.237200000000001</v>
      </c>
      <c r="F295" s="184">
        <v>8.1606000000000005</v>
      </c>
      <c r="G295" s="184">
        <v>-13.4993</v>
      </c>
      <c r="H295" s="184">
        <v>-7.5321999999999996</v>
      </c>
      <c r="I295" s="184">
        <v>3.3365</v>
      </c>
      <c r="J295" s="184">
        <v>4.5904999999999996</v>
      </c>
      <c r="K295" s="184">
        <v>9.2418999999999993</v>
      </c>
      <c r="L295" s="184">
        <v>4.1765999999999996</v>
      </c>
      <c r="M295" s="184">
        <v>6.3601999999999999</v>
      </c>
      <c r="N295" s="184">
        <v>7.1349</v>
      </c>
      <c r="O295" s="184">
        <v>9.3671000000000006</v>
      </c>
      <c r="P295" s="184">
        <v>8.5131999999999994</v>
      </c>
      <c r="Q295" s="184">
        <v>9.3193000000000001</v>
      </c>
      <c r="R295" s="184">
        <v>9.1328999999999994</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44365</v>
      </c>
      <c r="E296" s="184">
        <v>88.109200000000001</v>
      </c>
      <c r="F296" s="184">
        <v>8.2871000000000006</v>
      </c>
      <c r="G296" s="184">
        <v>-13.3521</v>
      </c>
      <c r="H296" s="184">
        <v>-7.3693</v>
      </c>
      <c r="I296" s="184">
        <v>3.4963000000000002</v>
      </c>
      <c r="J296" s="184">
        <v>4.7510000000000003</v>
      </c>
      <c r="K296" s="184">
        <v>9.4077000000000002</v>
      </c>
      <c r="L296" s="184">
        <v>4.3377999999999997</v>
      </c>
      <c r="M296" s="184">
        <v>6.5228000000000002</v>
      </c>
      <c r="N296" s="184">
        <v>7.3051000000000004</v>
      </c>
      <c r="O296" s="184">
        <v>9.5157000000000007</v>
      </c>
      <c r="P296" s="184">
        <v>8.6516999999999999</v>
      </c>
      <c r="Q296" s="184">
        <v>8.9878999999999998</v>
      </c>
      <c r="R296" s="184">
        <v>9.2919</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44365</v>
      </c>
      <c r="E297" s="184">
        <v>13.7691</v>
      </c>
      <c r="F297" s="184">
        <v>11.6675</v>
      </c>
      <c r="G297" s="184">
        <v>-12.0936</v>
      </c>
      <c r="H297" s="184">
        <v>-8.0914999999999999</v>
      </c>
      <c r="I297" s="184">
        <v>3.2039</v>
      </c>
      <c r="J297" s="184">
        <v>4.6185999999999998</v>
      </c>
      <c r="K297" s="184">
        <v>8.6651000000000007</v>
      </c>
      <c r="L297" s="184">
        <v>4.4242999999999997</v>
      </c>
      <c r="M297" s="184">
        <v>6.5366</v>
      </c>
      <c r="N297" s="184">
        <v>8.2332000000000001</v>
      </c>
      <c r="O297" s="184">
        <v>8.8089999999999993</v>
      </c>
      <c r="P297" s="184"/>
      <c r="Q297" s="184">
        <v>8.4693000000000005</v>
      </c>
      <c r="R297" s="184">
        <v>10.0984</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44365</v>
      </c>
      <c r="E298" s="184">
        <v>13.352499999999999</v>
      </c>
      <c r="F298" s="184">
        <v>10.9376</v>
      </c>
      <c r="G298" s="184">
        <v>-12.7433</v>
      </c>
      <c r="H298" s="184">
        <v>-8.7716999999999992</v>
      </c>
      <c r="I298" s="184">
        <v>2.5211999999999999</v>
      </c>
      <c r="J298" s="184">
        <v>3.9371</v>
      </c>
      <c r="K298" s="184">
        <v>7.9653</v>
      </c>
      <c r="L298" s="184">
        <v>3.7313999999999998</v>
      </c>
      <c r="M298" s="184">
        <v>5.8353000000000002</v>
      </c>
      <c r="N298" s="184">
        <v>7.5072000000000001</v>
      </c>
      <c r="O298" s="184">
        <v>7.9983000000000004</v>
      </c>
      <c r="P298" s="184"/>
      <c r="Q298" s="184">
        <v>7.6254999999999997</v>
      </c>
      <c r="R298" s="184">
        <v>9.3082999999999991</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44365</v>
      </c>
      <c r="E299" s="184">
        <v>21.8886</v>
      </c>
      <c r="F299" s="184">
        <v>9.0068999999999999</v>
      </c>
      <c r="G299" s="184">
        <v>-12.6046</v>
      </c>
      <c r="H299" s="184">
        <v>-6.4953000000000003</v>
      </c>
      <c r="I299" s="184">
        <v>3.5304000000000002</v>
      </c>
      <c r="J299" s="184">
        <v>3.3229000000000002</v>
      </c>
      <c r="K299" s="184">
        <v>6.2804000000000002</v>
      </c>
      <c r="L299" s="184">
        <v>1.6927000000000001</v>
      </c>
      <c r="M299" s="184">
        <v>4.3498999999999999</v>
      </c>
      <c r="N299" s="184">
        <v>5.2610000000000001</v>
      </c>
      <c r="O299" s="184">
        <v>5.1440999999999999</v>
      </c>
      <c r="P299" s="184">
        <v>6.0225999999999997</v>
      </c>
      <c r="Q299" s="184">
        <v>6.4059999999999997</v>
      </c>
      <c r="R299" s="184">
        <v>9.2333999999999996</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44365</v>
      </c>
      <c r="E300" s="184">
        <v>22.900600000000001</v>
      </c>
      <c r="F300" s="184">
        <v>9.8844999999999992</v>
      </c>
      <c r="G300" s="184">
        <v>-11.782999999999999</v>
      </c>
      <c r="H300" s="184">
        <v>-5.7088000000000001</v>
      </c>
      <c r="I300" s="184">
        <v>4.2991000000000001</v>
      </c>
      <c r="J300" s="184">
        <v>4.0913000000000004</v>
      </c>
      <c r="K300" s="184">
        <v>7.0529999999999999</v>
      </c>
      <c r="L300" s="184">
        <v>2.3855</v>
      </c>
      <c r="M300" s="184">
        <v>4.9782999999999999</v>
      </c>
      <c r="N300" s="184">
        <v>5.8997000000000002</v>
      </c>
      <c r="O300" s="184">
        <v>5.6234999999999999</v>
      </c>
      <c r="P300" s="184">
        <v>6.5490000000000004</v>
      </c>
      <c r="Q300" s="184">
        <v>7.4949000000000003</v>
      </c>
      <c r="R300" s="184">
        <v>9.7683999999999997</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44365</v>
      </c>
      <c r="E301" s="184">
        <v>18.320900000000002</v>
      </c>
      <c r="F301" s="184">
        <v>12.1568</v>
      </c>
      <c r="G301" s="184">
        <v>-14.5261</v>
      </c>
      <c r="H301" s="184">
        <v>-9.0349000000000004</v>
      </c>
      <c r="I301" s="184">
        <v>1.6944999999999999</v>
      </c>
      <c r="J301" s="184">
        <v>2.9830999999999999</v>
      </c>
      <c r="K301" s="184">
        <v>8.3558000000000003</v>
      </c>
      <c r="L301" s="184">
        <v>3.3488000000000002</v>
      </c>
      <c r="M301" s="184">
        <v>5.3301999999999996</v>
      </c>
      <c r="N301" s="184">
        <v>5.9874999999999998</v>
      </c>
      <c r="O301" s="184">
        <v>8.7973999999999997</v>
      </c>
      <c r="P301" s="184">
        <v>8.0228999999999999</v>
      </c>
      <c r="Q301" s="184">
        <v>8.5687999999999995</v>
      </c>
      <c r="R301" s="184">
        <v>8.1783000000000001</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44365</v>
      </c>
      <c r="E302" s="184">
        <v>17.5472</v>
      </c>
      <c r="F302" s="184">
        <v>11.6523</v>
      </c>
      <c r="G302" s="184">
        <v>-15.0967</v>
      </c>
      <c r="H302" s="184">
        <v>-9.6397999999999993</v>
      </c>
      <c r="I302" s="184">
        <v>1.0702</v>
      </c>
      <c r="J302" s="184">
        <v>2.3532000000000002</v>
      </c>
      <c r="K302" s="184">
        <v>7.7476000000000003</v>
      </c>
      <c r="L302" s="184">
        <v>2.7351999999999999</v>
      </c>
      <c r="M302" s="184">
        <v>4.6909999999999998</v>
      </c>
      <c r="N302" s="184">
        <v>5.3151999999999999</v>
      </c>
      <c r="O302" s="184">
        <v>8.0455000000000005</v>
      </c>
      <c r="P302" s="184">
        <v>7.2893999999999997</v>
      </c>
      <c r="Q302" s="184">
        <v>7.9345999999999997</v>
      </c>
      <c r="R302" s="184">
        <v>7.4520999999999997</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44365</v>
      </c>
      <c r="E303" s="184">
        <v>12.910600000000001</v>
      </c>
      <c r="F303" s="184">
        <v>6.7864000000000004</v>
      </c>
      <c r="G303" s="184">
        <v>-2.6381000000000001</v>
      </c>
      <c r="H303" s="184">
        <v>0.2019</v>
      </c>
      <c r="I303" s="184">
        <v>3.2553000000000001</v>
      </c>
      <c r="J303" s="184">
        <v>3.2098</v>
      </c>
      <c r="K303" s="184">
        <v>5.0697999999999999</v>
      </c>
      <c r="L303" s="184">
        <v>3.6086</v>
      </c>
      <c r="M303" s="184">
        <v>4.7751000000000001</v>
      </c>
      <c r="N303" s="184">
        <v>5.415</v>
      </c>
      <c r="O303" s="184"/>
      <c r="P303" s="184"/>
      <c r="Q303" s="184">
        <v>9.6516999999999999</v>
      </c>
      <c r="R303" s="184">
        <v>8.5051000000000005</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44365</v>
      </c>
      <c r="E304" s="184">
        <v>12.8202</v>
      </c>
      <c r="F304" s="184">
        <v>6.2645999999999997</v>
      </c>
      <c r="G304" s="184">
        <v>-2.9413</v>
      </c>
      <c r="H304" s="184">
        <v>-8.1299999999999997E-2</v>
      </c>
      <c r="I304" s="184">
        <v>2.9929000000000001</v>
      </c>
      <c r="J304" s="184">
        <v>2.9462999999999999</v>
      </c>
      <c r="K304" s="184">
        <v>4.8047000000000004</v>
      </c>
      <c r="L304" s="184">
        <v>3.343</v>
      </c>
      <c r="M304" s="184">
        <v>4.5117000000000003</v>
      </c>
      <c r="N304" s="184">
        <v>5.1508000000000003</v>
      </c>
      <c r="O304" s="184"/>
      <c r="P304" s="184"/>
      <c r="Q304" s="184">
        <v>9.3741000000000003</v>
      </c>
      <c r="R304" s="184">
        <v>8.2291000000000007</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44365</v>
      </c>
      <c r="E307" s="184">
        <v>10.3094</v>
      </c>
      <c r="F307" s="184">
        <v>25.863700000000001</v>
      </c>
      <c r="G307" s="184">
        <v>-12.6145</v>
      </c>
      <c r="H307" s="184">
        <v>-12.915900000000001</v>
      </c>
      <c r="I307" s="184">
        <v>5.8295000000000003</v>
      </c>
      <c r="J307" s="184">
        <v>6.0496999999999996</v>
      </c>
      <c r="K307" s="184">
        <v>12.2751</v>
      </c>
      <c r="L307" s="184"/>
      <c r="M307" s="184"/>
      <c r="N307" s="184"/>
      <c r="O307" s="184"/>
      <c r="P307" s="184"/>
      <c r="Q307" s="184">
        <v>12.2751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44365</v>
      </c>
      <c r="E308" s="184">
        <v>10.305400000000001</v>
      </c>
      <c r="F308" s="184">
        <v>25.873699999999999</v>
      </c>
      <c r="G308" s="184">
        <v>-12.7372</v>
      </c>
      <c r="H308" s="184">
        <v>-13.071899999999999</v>
      </c>
      <c r="I308" s="184">
        <v>5.6792999999999996</v>
      </c>
      <c r="J308" s="184">
        <v>5.9020000000000001</v>
      </c>
      <c r="K308" s="184">
        <v>12.116400000000001</v>
      </c>
      <c r="L308" s="184"/>
      <c r="M308" s="184"/>
      <c r="N308" s="184"/>
      <c r="O308" s="184"/>
      <c r="P308" s="184"/>
      <c r="Q308" s="184">
        <v>12.116400000000001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44365</v>
      </c>
      <c r="E309" s="184">
        <v>78.102199999999996</v>
      </c>
      <c r="F309" s="184">
        <v>12.903</v>
      </c>
      <c r="G309" s="184">
        <v>-11.8277</v>
      </c>
      <c r="H309" s="184">
        <v>-8.0724</v>
      </c>
      <c r="I309" s="184">
        <v>2.3052999999999999</v>
      </c>
      <c r="J309" s="184">
        <v>3.0183</v>
      </c>
      <c r="K309" s="184">
        <v>7.6052</v>
      </c>
      <c r="L309" s="184">
        <v>3.7526999999999999</v>
      </c>
      <c r="M309" s="184">
        <v>6.4984999999999999</v>
      </c>
      <c r="N309" s="184">
        <v>7.2790999999999997</v>
      </c>
      <c r="O309" s="184">
        <v>8.3948999999999998</v>
      </c>
      <c r="P309" s="184">
        <v>8.3072999999999997</v>
      </c>
      <c r="Q309" s="184">
        <v>8.9406999999999996</v>
      </c>
      <c r="R309" s="184">
        <v>7.2846000000000002</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44365</v>
      </c>
      <c r="E310" s="184">
        <v>82.742900000000006</v>
      </c>
      <c r="F310" s="184">
        <v>13.371</v>
      </c>
      <c r="G310" s="184">
        <v>-11.3117</v>
      </c>
      <c r="H310" s="184">
        <v>-7.5637999999999996</v>
      </c>
      <c r="I310" s="184">
        <v>2.8168000000000002</v>
      </c>
      <c r="J310" s="184">
        <v>3.5367000000000002</v>
      </c>
      <c r="K310" s="184">
        <v>8.1617999999999995</v>
      </c>
      <c r="L310" s="184">
        <v>4.3173000000000004</v>
      </c>
      <c r="M310" s="184">
        <v>7.0827999999999998</v>
      </c>
      <c r="N310" s="184">
        <v>7.8789999999999996</v>
      </c>
      <c r="O310" s="184">
        <v>9.0071999999999992</v>
      </c>
      <c r="P310" s="184">
        <v>8.9408999999999992</v>
      </c>
      <c r="Q310" s="184">
        <v>9.3194999999999997</v>
      </c>
      <c r="R310" s="184">
        <v>7.8918999999999997</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44365</v>
      </c>
      <c r="E312" s="184">
        <v>25.3064</v>
      </c>
      <c r="F312" s="184">
        <v>14.717599999999999</v>
      </c>
      <c r="G312" s="184">
        <v>-19.536100000000001</v>
      </c>
      <c r="H312" s="184">
        <v>-11.5746</v>
      </c>
      <c r="I312" s="184">
        <v>1.2369000000000001</v>
      </c>
      <c r="J312" s="184">
        <v>4.9196999999999997</v>
      </c>
      <c r="K312" s="184">
        <v>9.9608000000000008</v>
      </c>
      <c r="L312" s="184">
        <v>3.4870999999999999</v>
      </c>
      <c r="M312" s="184">
        <v>6.0190999999999999</v>
      </c>
      <c r="N312" s="184">
        <v>6.9318999999999997</v>
      </c>
      <c r="O312" s="184">
        <v>9.4262999999999995</v>
      </c>
      <c r="P312" s="184">
        <v>8.5252999999999997</v>
      </c>
      <c r="Q312" s="184">
        <v>8.8254999999999999</v>
      </c>
      <c r="R312" s="184">
        <v>8.9945000000000004</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44365</v>
      </c>
      <c r="E313" s="184">
        <v>25.582799999999999</v>
      </c>
      <c r="F313" s="184">
        <v>14.9869</v>
      </c>
      <c r="G313" s="184">
        <v>-19.230499999999999</v>
      </c>
      <c r="H313" s="184">
        <v>-11.267200000000001</v>
      </c>
      <c r="I313" s="184">
        <v>1.55</v>
      </c>
      <c r="J313" s="184">
        <v>5.2283999999999997</v>
      </c>
      <c r="K313" s="184">
        <v>10.2745</v>
      </c>
      <c r="L313" s="184">
        <v>3.7972999999999999</v>
      </c>
      <c r="M313" s="184">
        <v>6.3371000000000004</v>
      </c>
      <c r="N313" s="184">
        <v>7.2582000000000004</v>
      </c>
      <c r="O313" s="184">
        <v>9.6278000000000006</v>
      </c>
      <c r="P313" s="184">
        <v>8.6907999999999994</v>
      </c>
      <c r="Q313" s="184">
        <v>8.8790999999999993</v>
      </c>
      <c r="R313" s="184">
        <v>9.2492000000000001</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44365</v>
      </c>
      <c r="E314" s="184">
        <v>10.347099999999999</v>
      </c>
      <c r="F314" s="184">
        <v>5.6449999999999996</v>
      </c>
      <c r="G314" s="184">
        <v>-22.3003</v>
      </c>
      <c r="H314" s="184">
        <v>-15.375</v>
      </c>
      <c r="I314" s="184">
        <v>1.5379</v>
      </c>
      <c r="J314" s="184">
        <v>3.6526000000000001</v>
      </c>
      <c r="K314" s="184">
        <v>10.5694</v>
      </c>
      <c r="L314" s="184">
        <v>3.0699000000000001</v>
      </c>
      <c r="M314" s="184"/>
      <c r="N314" s="184"/>
      <c r="O314" s="184"/>
      <c r="P314" s="184"/>
      <c r="Q314" s="184">
        <v>4.8356000000000003</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44365</v>
      </c>
      <c r="E315" s="184">
        <v>10.3162</v>
      </c>
      <c r="F315" s="184">
        <v>5.3079999999999998</v>
      </c>
      <c r="G315" s="184">
        <v>-22.7194</v>
      </c>
      <c r="H315" s="184">
        <v>-15.772600000000001</v>
      </c>
      <c r="I315" s="184">
        <v>1.1377999999999999</v>
      </c>
      <c r="J315" s="184">
        <v>3.2389000000000001</v>
      </c>
      <c r="K315" s="184">
        <v>10.1402</v>
      </c>
      <c r="L315" s="184">
        <v>2.6433</v>
      </c>
      <c r="M315" s="184"/>
      <c r="N315" s="184"/>
      <c r="O315" s="184"/>
      <c r="P315" s="184"/>
      <c r="Q315" s="184">
        <v>4.4051</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44365</v>
      </c>
      <c r="E316" s="184">
        <v>22.972100000000001</v>
      </c>
      <c r="F316" s="184">
        <v>18.122299999999999</v>
      </c>
      <c r="G316" s="184">
        <v>-5.4527000000000001</v>
      </c>
      <c r="H316" s="184">
        <v>-3.6292</v>
      </c>
      <c r="I316" s="184">
        <v>5.3563999999999998</v>
      </c>
      <c r="J316" s="184">
        <v>4.8221999999999996</v>
      </c>
      <c r="K316" s="184">
        <v>7.6756000000000002</v>
      </c>
      <c r="L316" s="184">
        <v>4.0225</v>
      </c>
      <c r="M316" s="184">
        <v>5.7942</v>
      </c>
      <c r="N316" s="184">
        <v>6.5945999999999998</v>
      </c>
      <c r="O316" s="184">
        <v>8.7553000000000001</v>
      </c>
      <c r="P316" s="184">
        <v>8.0418000000000003</v>
      </c>
      <c r="Q316" s="184">
        <v>7.2641999999999998</v>
      </c>
      <c r="R316" s="184">
        <v>8.6159999999999997</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44365</v>
      </c>
      <c r="E317" s="184">
        <v>23.8172</v>
      </c>
      <c r="F317" s="184">
        <v>18.3993</v>
      </c>
      <c r="G317" s="184">
        <v>-5.1062000000000003</v>
      </c>
      <c r="H317" s="184">
        <v>-3.3037000000000001</v>
      </c>
      <c r="I317" s="184">
        <v>5.6715999999999998</v>
      </c>
      <c r="J317" s="184">
        <v>5.1388999999999996</v>
      </c>
      <c r="K317" s="184">
        <v>7.9954000000000001</v>
      </c>
      <c r="L317" s="184">
        <v>4.3418000000000001</v>
      </c>
      <c r="M317" s="184">
        <v>6.1219000000000001</v>
      </c>
      <c r="N317" s="184">
        <v>6.9297000000000004</v>
      </c>
      <c r="O317" s="184">
        <v>9.0912000000000006</v>
      </c>
      <c r="P317" s="184">
        <v>8.3849999999999998</v>
      </c>
      <c r="Q317" s="184">
        <v>8.8671000000000006</v>
      </c>
      <c r="R317" s="184">
        <v>8.9548000000000005</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44365</v>
      </c>
      <c r="E318" s="184">
        <v>15.5228</v>
      </c>
      <c r="F318" s="184">
        <v>15.760999999999999</v>
      </c>
      <c r="G318" s="184">
        <v>-15.1084</v>
      </c>
      <c r="H318" s="184">
        <v>-14.571300000000001</v>
      </c>
      <c r="I318" s="184">
        <v>1.6975</v>
      </c>
      <c r="J318" s="184">
        <v>3.9422000000000001</v>
      </c>
      <c r="K318" s="184">
        <v>9.8834</v>
      </c>
      <c r="L318" s="184">
        <v>3.8086000000000002</v>
      </c>
      <c r="M318" s="184">
        <v>6.5674999999999999</v>
      </c>
      <c r="N318" s="184">
        <v>7.0796000000000001</v>
      </c>
      <c r="O318" s="184">
        <v>8.9933999999999994</v>
      </c>
      <c r="P318" s="184">
        <v>8.3716000000000008</v>
      </c>
      <c r="Q318" s="184">
        <v>8.4259000000000004</v>
      </c>
      <c r="R318" s="184">
        <v>8.9290000000000003</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44365</v>
      </c>
      <c r="E319" s="184">
        <v>15.264099999999999</v>
      </c>
      <c r="F319" s="184">
        <v>15.5496</v>
      </c>
      <c r="G319" s="184">
        <v>-15.3642</v>
      </c>
      <c r="H319" s="184">
        <v>-14.8515</v>
      </c>
      <c r="I319" s="184">
        <v>1.4013</v>
      </c>
      <c r="J319" s="184">
        <v>3.6444000000000001</v>
      </c>
      <c r="K319" s="184">
        <v>9.5776000000000003</v>
      </c>
      <c r="L319" s="184">
        <v>3.5011000000000001</v>
      </c>
      <c r="M319" s="184">
        <v>6.2473000000000001</v>
      </c>
      <c r="N319" s="184">
        <v>6.7516999999999996</v>
      </c>
      <c r="O319" s="184">
        <v>8.6569000000000003</v>
      </c>
      <c r="P319" s="184">
        <v>8.0370000000000008</v>
      </c>
      <c r="Q319" s="184">
        <v>8.0912000000000006</v>
      </c>
      <c r="R319" s="184">
        <v>8.5966000000000005</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44365</v>
      </c>
      <c r="E320" s="184">
        <v>2512.0632999999998</v>
      </c>
      <c r="F320" s="184">
        <v>11.1929</v>
      </c>
      <c r="G320" s="184">
        <v>-15.215999999999999</v>
      </c>
      <c r="H320" s="184">
        <v>-11.1281</v>
      </c>
      <c r="I320" s="184">
        <v>2.1446999999999998</v>
      </c>
      <c r="J320" s="184">
        <v>3.4923999999999999</v>
      </c>
      <c r="K320" s="184">
        <v>7.8941999999999997</v>
      </c>
      <c r="L320" s="184">
        <v>3.2385000000000002</v>
      </c>
      <c r="M320" s="184">
        <v>5.0709999999999997</v>
      </c>
      <c r="N320" s="184">
        <v>5.9890999999999996</v>
      </c>
      <c r="O320" s="184">
        <v>8.8740000000000006</v>
      </c>
      <c r="P320" s="184">
        <v>7.6646000000000001</v>
      </c>
      <c r="Q320" s="184">
        <v>6.8574000000000002</v>
      </c>
      <c r="R320" s="184">
        <v>8.5187000000000008</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44365</v>
      </c>
      <c r="E321" s="184">
        <v>2650.761</v>
      </c>
      <c r="F321" s="184">
        <v>11.5922</v>
      </c>
      <c r="G321" s="184">
        <v>-14.8164</v>
      </c>
      <c r="H321" s="184">
        <v>-10.7288</v>
      </c>
      <c r="I321" s="184">
        <v>2.5449999999999999</v>
      </c>
      <c r="J321" s="184">
        <v>3.8936999999999999</v>
      </c>
      <c r="K321" s="184">
        <v>8.3018000000000001</v>
      </c>
      <c r="L321" s="184">
        <v>3.6450999999999998</v>
      </c>
      <c r="M321" s="184">
        <v>5.4867999999999997</v>
      </c>
      <c r="N321" s="184">
        <v>6.4138000000000002</v>
      </c>
      <c r="O321" s="184">
        <v>9.3727</v>
      </c>
      <c r="P321" s="184">
        <v>8.2614999999999998</v>
      </c>
      <c r="Q321" s="184">
        <v>8.0385000000000009</v>
      </c>
      <c r="R321" s="184">
        <v>8.9504000000000001</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44365</v>
      </c>
      <c r="E322" s="184">
        <v>2939</v>
      </c>
      <c r="F322" s="184">
        <v>6.8803000000000001</v>
      </c>
      <c r="G322" s="184">
        <v>-7.1475999999999997</v>
      </c>
      <c r="H322" s="184">
        <v>-5.5477999999999996</v>
      </c>
      <c r="I322" s="184">
        <v>4.0681000000000003</v>
      </c>
      <c r="J322" s="184">
        <v>4.5921000000000003</v>
      </c>
      <c r="K322" s="184">
        <v>8.7142999999999997</v>
      </c>
      <c r="L322" s="184">
        <v>3.2822</v>
      </c>
      <c r="M322" s="184">
        <v>5.3612000000000002</v>
      </c>
      <c r="N322" s="184">
        <v>6.3318000000000003</v>
      </c>
      <c r="O322" s="184">
        <v>8.3528000000000002</v>
      </c>
      <c r="P322" s="184">
        <v>8.0942000000000007</v>
      </c>
      <c r="Q322" s="184">
        <v>8.1555999999999997</v>
      </c>
      <c r="R322" s="184">
        <v>8.0050000000000008</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44365</v>
      </c>
      <c r="E323" s="184">
        <v>3026.527</v>
      </c>
      <c r="F323" s="184">
        <v>7.2194000000000003</v>
      </c>
      <c r="G323" s="184">
        <v>-6.8076999999999996</v>
      </c>
      <c r="H323" s="184">
        <v>-5.2051999999999996</v>
      </c>
      <c r="I323" s="184">
        <v>4.4131</v>
      </c>
      <c r="J323" s="184">
        <v>4.9416000000000002</v>
      </c>
      <c r="K323" s="184">
        <v>9.0937999999999999</v>
      </c>
      <c r="L323" s="184">
        <v>3.6516000000000002</v>
      </c>
      <c r="M323" s="184">
        <v>5.7168000000000001</v>
      </c>
      <c r="N323" s="184">
        <v>6.6817000000000002</v>
      </c>
      <c r="O323" s="184">
        <v>8.6758000000000006</v>
      </c>
      <c r="P323" s="184">
        <v>8.3949999999999996</v>
      </c>
      <c r="Q323" s="184">
        <v>8.7277000000000005</v>
      </c>
      <c r="R323" s="184">
        <v>8.3354999999999997</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44365</v>
      </c>
      <c r="E324" s="184">
        <v>60.705199999999998</v>
      </c>
      <c r="F324" s="184">
        <v>17.745999999999999</v>
      </c>
      <c r="G324" s="184">
        <v>-40.5501</v>
      </c>
      <c r="H324" s="184">
        <v>-26.747299999999999</v>
      </c>
      <c r="I324" s="184">
        <v>3.0356000000000001</v>
      </c>
      <c r="J324" s="184">
        <v>5.8083999999999998</v>
      </c>
      <c r="K324" s="184">
        <v>12.744899999999999</v>
      </c>
      <c r="L324" s="184">
        <v>3.0592000000000001</v>
      </c>
      <c r="M324" s="184">
        <v>5.4237000000000002</v>
      </c>
      <c r="N324" s="184">
        <v>5.9817999999999998</v>
      </c>
      <c r="O324" s="184">
        <v>10.6402</v>
      </c>
      <c r="P324" s="184">
        <v>8.7070000000000007</v>
      </c>
      <c r="Q324" s="184">
        <v>8.3975000000000009</v>
      </c>
      <c r="R324" s="184">
        <v>9.7698999999999998</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44365</v>
      </c>
      <c r="E325" s="184">
        <v>57.774900000000002</v>
      </c>
      <c r="F325" s="184">
        <v>17.445</v>
      </c>
      <c r="G325" s="184">
        <v>-40.884599999999999</v>
      </c>
      <c r="H325" s="184">
        <v>-27.087499999999999</v>
      </c>
      <c r="I325" s="184">
        <v>2.6922999999999999</v>
      </c>
      <c r="J325" s="184">
        <v>5.4665999999999997</v>
      </c>
      <c r="K325" s="184">
        <v>12.3911</v>
      </c>
      <c r="L325" s="184">
        <v>2.6964999999999999</v>
      </c>
      <c r="M325" s="184">
        <v>5.0605000000000002</v>
      </c>
      <c r="N325" s="184">
        <v>5.6196999999999999</v>
      </c>
      <c r="O325" s="184">
        <v>10.288399999999999</v>
      </c>
      <c r="P325" s="184">
        <v>8.2120999999999995</v>
      </c>
      <c r="Q325" s="184">
        <v>7.5064000000000002</v>
      </c>
      <c r="R325" s="184">
        <v>9.4056999999999995</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44365</v>
      </c>
      <c r="E326" s="184">
        <v>10.174200000000001</v>
      </c>
      <c r="F326" s="184">
        <v>10.047800000000001</v>
      </c>
      <c r="G326" s="184">
        <v>-19.2225</v>
      </c>
      <c r="H326" s="184">
        <v>-13.0871</v>
      </c>
      <c r="I326" s="184">
        <v>1.4871000000000001</v>
      </c>
      <c r="J326" s="184">
        <v>3.0863999999999998</v>
      </c>
      <c r="K326" s="184">
        <v>6.6208</v>
      </c>
      <c r="L326" s="184"/>
      <c r="M326" s="184"/>
      <c r="N326" s="184"/>
      <c r="O326" s="184"/>
      <c r="P326" s="184"/>
      <c r="Q326" s="184">
        <v>6.8369</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44365</v>
      </c>
      <c r="E327" s="184">
        <v>10.161899999999999</v>
      </c>
      <c r="F327" s="184">
        <v>9.7005999999999997</v>
      </c>
      <c r="G327" s="184">
        <v>-19.723099999999999</v>
      </c>
      <c r="H327" s="184">
        <v>-13.5113</v>
      </c>
      <c r="I327" s="184">
        <v>1.0523</v>
      </c>
      <c r="J327" s="184">
        <v>2.6360000000000001</v>
      </c>
      <c r="K327" s="184">
        <v>6.1452</v>
      </c>
      <c r="L327" s="184"/>
      <c r="M327" s="184"/>
      <c r="N327" s="184"/>
      <c r="O327" s="184"/>
      <c r="P327" s="184"/>
      <c r="Q327" s="184">
        <v>6.3540999999999999</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44365</v>
      </c>
      <c r="E328" s="184">
        <v>46.066400000000002</v>
      </c>
      <c r="F328" s="184">
        <v>1.2678</v>
      </c>
      <c r="G328" s="184">
        <v>-11.5571</v>
      </c>
      <c r="H328" s="184">
        <v>-4.5462999999999996</v>
      </c>
      <c r="I328" s="184">
        <v>3.5363000000000002</v>
      </c>
      <c r="J328" s="184">
        <v>5.2062999999999997</v>
      </c>
      <c r="K328" s="184">
        <v>8.5112000000000005</v>
      </c>
      <c r="L328" s="184">
        <v>4.6772999999999998</v>
      </c>
      <c r="M328" s="184">
        <v>6.6026999999999996</v>
      </c>
      <c r="N328" s="184">
        <v>7.4004000000000003</v>
      </c>
      <c r="O328" s="184">
        <v>7.8613999999999997</v>
      </c>
      <c r="P328" s="184">
        <v>7.5766</v>
      </c>
      <c r="Q328" s="184">
        <v>7.6304999999999996</v>
      </c>
      <c r="R328" s="184">
        <v>8.0503999999999998</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44365</v>
      </c>
      <c r="E329" s="184">
        <v>47.638399999999997</v>
      </c>
      <c r="F329" s="184">
        <v>1.6857</v>
      </c>
      <c r="G329" s="184">
        <v>-11.150600000000001</v>
      </c>
      <c r="H329" s="184">
        <v>-4.1451000000000002</v>
      </c>
      <c r="I329" s="184">
        <v>3.9409000000000001</v>
      </c>
      <c r="J329" s="184">
        <v>5.6074000000000002</v>
      </c>
      <c r="K329" s="184">
        <v>8.9199000000000002</v>
      </c>
      <c r="L329" s="184">
        <v>5.0871000000000004</v>
      </c>
      <c r="M329" s="184">
        <v>7.0231000000000003</v>
      </c>
      <c r="N329" s="184">
        <v>7.8307000000000002</v>
      </c>
      <c r="O329" s="184">
        <v>8.2929999999999993</v>
      </c>
      <c r="P329" s="184">
        <v>8.0409000000000006</v>
      </c>
      <c r="Q329" s="184">
        <v>8.5030000000000001</v>
      </c>
      <c r="R329" s="184">
        <v>8.4824999999999999</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44365</v>
      </c>
      <c r="E330" s="184">
        <v>34.271299999999997</v>
      </c>
      <c r="F330" s="184">
        <v>10.76</v>
      </c>
      <c r="G330" s="184">
        <v>-17.689299999999999</v>
      </c>
      <c r="H330" s="184">
        <v>-11.1892</v>
      </c>
      <c r="I330" s="184">
        <v>3.0541</v>
      </c>
      <c r="J330" s="184">
        <v>4.8330000000000002</v>
      </c>
      <c r="K330" s="184">
        <v>8.7713000000000001</v>
      </c>
      <c r="L330" s="184">
        <v>4.2445000000000004</v>
      </c>
      <c r="M330" s="184">
        <v>5.8819999999999997</v>
      </c>
      <c r="N330" s="184">
        <v>6.5202999999999998</v>
      </c>
      <c r="O330" s="184">
        <v>7.8958000000000004</v>
      </c>
      <c r="P330" s="184">
        <v>6.9888000000000003</v>
      </c>
      <c r="Q330" s="184">
        <v>6.9253999999999998</v>
      </c>
      <c r="R330" s="184">
        <v>7.9690000000000003</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44365</v>
      </c>
      <c r="E331" s="184">
        <v>37.0931</v>
      </c>
      <c r="F331" s="184">
        <v>11.1227</v>
      </c>
      <c r="G331" s="184">
        <v>-17.294</v>
      </c>
      <c r="H331" s="184">
        <v>-10.8017</v>
      </c>
      <c r="I331" s="184">
        <v>3.4415</v>
      </c>
      <c r="J331" s="184">
        <v>5.2256</v>
      </c>
      <c r="K331" s="184">
        <v>9.1669</v>
      </c>
      <c r="L331" s="184">
        <v>4.8632999999999997</v>
      </c>
      <c r="M331" s="184">
        <v>6.5871000000000004</v>
      </c>
      <c r="N331" s="184">
        <v>7.2765000000000004</v>
      </c>
      <c r="O331" s="184">
        <v>8.8190000000000008</v>
      </c>
      <c r="P331" s="184">
        <v>8.0037000000000003</v>
      </c>
      <c r="Q331" s="184">
        <v>8.1416000000000004</v>
      </c>
      <c r="R331" s="184">
        <v>8.7851999999999997</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44365</v>
      </c>
      <c r="E334" s="184">
        <v>12.379899999999999</v>
      </c>
      <c r="F334" s="184">
        <v>10.912100000000001</v>
      </c>
      <c r="G334" s="184">
        <v>-14.8218</v>
      </c>
      <c r="H334" s="184">
        <v>-9.1237999999999992</v>
      </c>
      <c r="I334" s="184">
        <v>1.6014999999999999</v>
      </c>
      <c r="J334" s="184">
        <v>3.8262</v>
      </c>
      <c r="K334" s="184">
        <v>8.4709000000000003</v>
      </c>
      <c r="L334" s="184">
        <v>2.9056000000000002</v>
      </c>
      <c r="M334" s="184">
        <v>5.4619999999999997</v>
      </c>
      <c r="N334" s="184">
        <v>5.8400999999999996</v>
      </c>
      <c r="O334" s="184"/>
      <c r="P334" s="184"/>
      <c r="Q334" s="184">
        <v>9.3926999999999996</v>
      </c>
      <c r="R334" s="184">
        <v>8.8788</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44365</v>
      </c>
      <c r="E335" s="184">
        <v>12.233599999999999</v>
      </c>
      <c r="F335" s="184">
        <v>10.445499999999999</v>
      </c>
      <c r="G335" s="184">
        <v>-15.2965</v>
      </c>
      <c r="H335" s="184">
        <v>-9.5724999999999998</v>
      </c>
      <c r="I335" s="184">
        <v>1.1299999999999999</v>
      </c>
      <c r="J335" s="184">
        <v>3.3589000000000002</v>
      </c>
      <c r="K335" s="184">
        <v>7.9964000000000004</v>
      </c>
      <c r="L335" s="184">
        <v>2.4323999999999999</v>
      </c>
      <c r="M335" s="184">
        <v>4.9705000000000004</v>
      </c>
      <c r="N335" s="184">
        <v>5.3268000000000004</v>
      </c>
      <c r="O335" s="184"/>
      <c r="P335" s="184"/>
      <c r="Q335" s="184">
        <v>8.8472000000000008</v>
      </c>
      <c r="R335" s="184">
        <v>8.3427000000000007</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44365</v>
      </c>
      <c r="E336" s="184">
        <v>31.686399999999999</v>
      </c>
      <c r="F336" s="184">
        <v>3.5712999999999999</v>
      </c>
      <c r="G336" s="184">
        <v>-17.3308</v>
      </c>
      <c r="H336" s="184">
        <v>-10.625299999999999</v>
      </c>
      <c r="I336" s="184">
        <v>1.7537</v>
      </c>
      <c r="J336" s="184">
        <v>3.3574999999999999</v>
      </c>
      <c r="K336" s="184">
        <v>7.9295</v>
      </c>
      <c r="L336" s="184">
        <v>3.74</v>
      </c>
      <c r="M336" s="184">
        <v>5.6539000000000001</v>
      </c>
      <c r="N336" s="184">
        <v>6.1879999999999997</v>
      </c>
      <c r="O336" s="184">
        <v>9.5768000000000004</v>
      </c>
      <c r="P336" s="184">
        <v>8.2960999999999991</v>
      </c>
      <c r="Q336" s="184">
        <v>7.2504</v>
      </c>
      <c r="R336" s="184">
        <v>9.2128999999999994</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44365</v>
      </c>
      <c r="E337" s="184">
        <v>32.459800000000001</v>
      </c>
      <c r="F337" s="184">
        <v>3.7111000000000001</v>
      </c>
      <c r="G337" s="184">
        <v>-17.1053</v>
      </c>
      <c r="H337" s="184">
        <v>-10.3726</v>
      </c>
      <c r="I337" s="184">
        <v>2.0095000000000001</v>
      </c>
      <c r="J337" s="184">
        <v>3.6093000000000002</v>
      </c>
      <c r="K337" s="184">
        <v>8.1960999999999995</v>
      </c>
      <c r="L337" s="184">
        <v>4.0015999999999998</v>
      </c>
      <c r="M337" s="184">
        <v>5.9131</v>
      </c>
      <c r="N337" s="184">
        <v>6.4482999999999997</v>
      </c>
      <c r="O337" s="184">
        <v>9.8691999999999993</v>
      </c>
      <c r="P337" s="184">
        <v>8.7172000000000001</v>
      </c>
      <c r="Q337" s="184">
        <v>8.3008000000000006</v>
      </c>
      <c r="R337" s="184">
        <v>9.4621999999999993</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44365</v>
      </c>
      <c r="E338" s="184">
        <v>200.18340000000001</v>
      </c>
      <c r="F338" s="184">
        <v>0</v>
      </c>
      <c r="G338" s="184">
        <v>0</v>
      </c>
      <c r="H338" s="184">
        <v>0</v>
      </c>
      <c r="I338" s="184">
        <v>0</v>
      </c>
      <c r="J338" s="184">
        <v>0</v>
      </c>
      <c r="K338" s="184">
        <v>0</v>
      </c>
      <c r="L338" s="184">
        <v>0</v>
      </c>
      <c r="M338" s="184">
        <v>0</v>
      </c>
      <c r="N338" s="184">
        <v>-15.1547</v>
      </c>
      <c r="O338" s="184"/>
      <c r="P338" s="184"/>
      <c r="Q338" s="184">
        <v>-10.918200000000001</v>
      </c>
      <c r="R338" s="184">
        <v>-10.942600000000001</v>
      </c>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44365</v>
      </c>
      <c r="E339" s="184">
        <v>192.02520000000001</v>
      </c>
      <c r="F339" s="184">
        <v>0</v>
      </c>
      <c r="G339" s="184">
        <v>0</v>
      </c>
      <c r="H339" s="184">
        <v>0</v>
      </c>
      <c r="I339" s="184">
        <v>0</v>
      </c>
      <c r="J339" s="184">
        <v>0</v>
      </c>
      <c r="K339" s="184">
        <v>0</v>
      </c>
      <c r="L339" s="184">
        <v>0</v>
      </c>
      <c r="M339" s="184">
        <v>0</v>
      </c>
      <c r="N339" s="184">
        <v>-15.1547</v>
      </c>
      <c r="O339" s="184"/>
      <c r="P339" s="184"/>
      <c r="Q339" s="184">
        <v>-10.918200000000001</v>
      </c>
      <c r="R339" s="184">
        <v>-10.942600000000001</v>
      </c>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44365</v>
      </c>
      <c r="E340" s="184">
        <v>12.294700000000001</v>
      </c>
      <c r="F340" s="184">
        <v>13.3643</v>
      </c>
      <c r="G340" s="184">
        <v>-20.745899999999999</v>
      </c>
      <c r="H340" s="184">
        <v>-14.169</v>
      </c>
      <c r="I340" s="184">
        <v>1.4003000000000001</v>
      </c>
      <c r="J340" s="184">
        <v>3.1591999999999998</v>
      </c>
      <c r="K340" s="184">
        <v>9.8618000000000006</v>
      </c>
      <c r="L340" s="184">
        <v>2.7347999999999999</v>
      </c>
      <c r="M340" s="184">
        <v>5.6241000000000003</v>
      </c>
      <c r="N340" s="184">
        <v>6.3205999999999998</v>
      </c>
      <c r="O340" s="184">
        <v>6.9292999999999996</v>
      </c>
      <c r="P340" s="184"/>
      <c r="Q340" s="184">
        <v>6.9641999999999999</v>
      </c>
      <c r="R340" s="184">
        <v>9.25</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44365</v>
      </c>
      <c r="E341" s="184">
        <v>12.174899999999999</v>
      </c>
      <c r="F341" s="184">
        <v>12.895799999999999</v>
      </c>
      <c r="G341" s="184">
        <v>-21.148800000000001</v>
      </c>
      <c r="H341" s="184">
        <v>-14.521000000000001</v>
      </c>
      <c r="I341" s="184">
        <v>1.0497000000000001</v>
      </c>
      <c r="J341" s="184">
        <v>2.8014999999999999</v>
      </c>
      <c r="K341" s="184">
        <v>9.5303000000000004</v>
      </c>
      <c r="L341" s="184">
        <v>2.5287000000000002</v>
      </c>
      <c r="M341" s="184">
        <v>5.3924000000000003</v>
      </c>
      <c r="N341" s="184">
        <v>6.0605000000000002</v>
      </c>
      <c r="O341" s="184">
        <v>6.5936000000000003</v>
      </c>
      <c r="P341" s="184"/>
      <c r="Q341" s="184">
        <v>6.6234000000000002</v>
      </c>
      <c r="R341" s="184">
        <v>8.9041999999999994</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44365</v>
      </c>
      <c r="E342" s="184">
        <v>12.9787</v>
      </c>
      <c r="F342" s="184">
        <v>5.6254999999999997</v>
      </c>
      <c r="G342" s="184">
        <v>-17.972100000000001</v>
      </c>
      <c r="H342" s="184">
        <v>-10.944900000000001</v>
      </c>
      <c r="I342" s="184">
        <v>2.6543000000000001</v>
      </c>
      <c r="J342" s="184">
        <v>3.6764999999999999</v>
      </c>
      <c r="K342" s="184">
        <v>8.2089999999999996</v>
      </c>
      <c r="L342" s="184">
        <v>3.4260999999999999</v>
      </c>
      <c r="M342" s="184">
        <v>5.7426000000000004</v>
      </c>
      <c r="N342" s="184">
        <v>6.4612999999999996</v>
      </c>
      <c r="O342" s="184"/>
      <c r="P342" s="184"/>
      <c r="Q342" s="184">
        <v>9.5342000000000002</v>
      </c>
      <c r="R342" s="184">
        <v>9.3682999999999996</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44365</v>
      </c>
      <c r="E343" s="184">
        <v>12.8652</v>
      </c>
      <c r="F343" s="184">
        <v>5.3913000000000002</v>
      </c>
      <c r="G343" s="184">
        <v>-18.224699999999999</v>
      </c>
      <c r="H343" s="184">
        <v>-11.2431</v>
      </c>
      <c r="I343" s="184">
        <v>2.3732000000000002</v>
      </c>
      <c r="J343" s="184">
        <v>3.3959999999999999</v>
      </c>
      <c r="K343" s="184">
        <v>7.9200999999999997</v>
      </c>
      <c r="L343" s="184">
        <v>3.1379999999999999</v>
      </c>
      <c r="M343" s="184">
        <v>5.4489999999999998</v>
      </c>
      <c r="N343" s="184">
        <v>6.1624999999999996</v>
      </c>
      <c r="O343" s="184"/>
      <c r="P343" s="184"/>
      <c r="Q343" s="184">
        <v>9.1986000000000008</v>
      </c>
      <c r="R343" s="184">
        <v>9.0701000000000001</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10.542788636363637</v>
      </c>
      <c r="G344" s="186">
        <v>-14.75663409090909</v>
      </c>
      <c r="H344" s="186">
        <v>-9.7452181818181813</v>
      </c>
      <c r="I344" s="186">
        <v>2.6137227272727279</v>
      </c>
      <c r="J344" s="186">
        <v>3.9061909090909097</v>
      </c>
      <c r="K344" s="186">
        <v>8.3230954545454523</v>
      </c>
      <c r="L344" s="186">
        <v>3.3469500000000005</v>
      </c>
      <c r="M344" s="186">
        <v>5.446894736842105</v>
      </c>
      <c r="N344" s="186">
        <v>5.3804710526315773</v>
      </c>
      <c r="O344" s="186">
        <v>8.5765200000000004</v>
      </c>
      <c r="P344" s="186">
        <v>8.0502384615384628</v>
      </c>
      <c r="Q344" s="186">
        <v>7.3278909090909083</v>
      </c>
      <c r="R344" s="186">
        <v>7.7523894736842074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10.83605</v>
      </c>
      <c r="G345" s="186">
        <v>-14.819099999999999</v>
      </c>
      <c r="H345" s="186">
        <v>-10.0062</v>
      </c>
      <c r="I345" s="186">
        <v>2.5331000000000001</v>
      </c>
      <c r="J345" s="186">
        <v>3.75135</v>
      </c>
      <c r="K345" s="186">
        <v>8.4133500000000012</v>
      </c>
      <c r="L345" s="186">
        <v>3.4941</v>
      </c>
      <c r="M345" s="186">
        <v>5.6853499999999997</v>
      </c>
      <c r="N345" s="186">
        <v>6.4310499999999999</v>
      </c>
      <c r="O345" s="186">
        <v>8.8032000000000004</v>
      </c>
      <c r="P345" s="186">
        <v>8.2367999999999988</v>
      </c>
      <c r="Q345" s="186">
        <v>8.2282000000000011</v>
      </c>
      <c r="R345" s="186">
        <v>8.8915000000000006</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44365</v>
      </c>
      <c r="E348" s="184">
        <v>16.5093</v>
      </c>
      <c r="F348" s="184">
        <v>13.9338</v>
      </c>
      <c r="G348" s="184">
        <v>-8.3955000000000002</v>
      </c>
      <c r="H348" s="184">
        <v>-3.5034999999999998</v>
      </c>
      <c r="I348" s="184">
        <v>4.3182999999999998</v>
      </c>
      <c r="J348" s="184">
        <v>8.7439</v>
      </c>
      <c r="K348" s="184">
        <v>10.675700000000001</v>
      </c>
      <c r="L348" s="184">
        <v>8.5875000000000004</v>
      </c>
      <c r="M348" s="184">
        <v>10.254200000000001</v>
      </c>
      <c r="N348" s="184">
        <v>12.014799999999999</v>
      </c>
      <c r="O348" s="184">
        <v>7.2026000000000003</v>
      </c>
      <c r="P348" s="184">
        <v>8.1643000000000008</v>
      </c>
      <c r="Q348" s="184">
        <v>8.4445999999999994</v>
      </c>
      <c r="R348" s="184">
        <v>7.2450000000000001</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44365</v>
      </c>
      <c r="E349" s="184">
        <v>15.6027</v>
      </c>
      <c r="F349" s="184">
        <v>13.105</v>
      </c>
      <c r="G349" s="184">
        <v>-9.1943999999999999</v>
      </c>
      <c r="H349" s="184">
        <v>-4.2408000000000001</v>
      </c>
      <c r="I349" s="184">
        <v>3.5640000000000001</v>
      </c>
      <c r="J349" s="184">
        <v>7.9924999999999997</v>
      </c>
      <c r="K349" s="184">
        <v>9.6633999999999993</v>
      </c>
      <c r="L349" s="184">
        <v>7.6624999999999996</v>
      </c>
      <c r="M349" s="184">
        <v>9.3516999999999992</v>
      </c>
      <c r="N349" s="184">
        <v>11.0837</v>
      </c>
      <c r="O349" s="184">
        <v>6.2587000000000002</v>
      </c>
      <c r="P349" s="184">
        <v>7.1436000000000002</v>
      </c>
      <c r="Q349" s="184">
        <v>7.4572000000000003</v>
      </c>
      <c r="R349" s="184">
        <v>6.3661000000000003</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44365</v>
      </c>
      <c r="E350" s="184">
        <v>0.41570000000000001</v>
      </c>
      <c r="F350" s="184">
        <v>0</v>
      </c>
      <c r="G350" s="184">
        <v>0</v>
      </c>
      <c r="H350" s="184">
        <v>0</v>
      </c>
      <c r="I350" s="184">
        <v>0</v>
      </c>
      <c r="J350" s="184">
        <v>0</v>
      </c>
      <c r="K350" s="184">
        <v>0</v>
      </c>
      <c r="L350" s="184">
        <v>0</v>
      </c>
      <c r="M350" s="184">
        <v>0</v>
      </c>
      <c r="N350" s="184">
        <v>0</v>
      </c>
      <c r="O350" s="184"/>
      <c r="P350" s="184"/>
      <c r="Q350" s="184">
        <v>-16.043700000000001</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44365</v>
      </c>
      <c r="E351" s="184">
        <v>0.39800000000000002</v>
      </c>
      <c r="F351" s="184">
        <v>0</v>
      </c>
      <c r="G351" s="184">
        <v>0</v>
      </c>
      <c r="H351" s="184">
        <v>0</v>
      </c>
      <c r="I351" s="184">
        <v>0</v>
      </c>
      <c r="J351" s="184">
        <v>0</v>
      </c>
      <c r="K351" s="184">
        <v>0</v>
      </c>
      <c r="L351" s="184">
        <v>0</v>
      </c>
      <c r="M351" s="184">
        <v>0</v>
      </c>
      <c r="N351" s="184">
        <v>0</v>
      </c>
      <c r="O351" s="184"/>
      <c r="P351" s="184"/>
      <c r="Q351" s="184">
        <v>-16.040600000000001</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44365</v>
      </c>
      <c r="E352" s="184">
        <v>17.9282</v>
      </c>
      <c r="F352" s="184">
        <v>10.1823</v>
      </c>
      <c r="G352" s="184">
        <v>-5.4265999999999996</v>
      </c>
      <c r="H352" s="184">
        <v>-4.1557000000000004</v>
      </c>
      <c r="I352" s="184">
        <v>4.1073000000000004</v>
      </c>
      <c r="J352" s="184">
        <v>6.6971999999999996</v>
      </c>
      <c r="K352" s="184">
        <v>9.8192000000000004</v>
      </c>
      <c r="L352" s="184">
        <v>7.9839000000000002</v>
      </c>
      <c r="M352" s="184">
        <v>9.0882000000000005</v>
      </c>
      <c r="N352" s="184">
        <v>9.8252000000000006</v>
      </c>
      <c r="O352" s="184">
        <v>7.8122999999999996</v>
      </c>
      <c r="P352" s="184">
        <v>8.0094999999999992</v>
      </c>
      <c r="Q352" s="184">
        <v>8.7871000000000006</v>
      </c>
      <c r="R352" s="184">
        <v>9.1472999999999995</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44365</v>
      </c>
      <c r="E353" s="184">
        <v>16.564</v>
      </c>
      <c r="F353" s="184">
        <v>8.8163999999999998</v>
      </c>
      <c r="G353" s="184">
        <v>-6.5338000000000003</v>
      </c>
      <c r="H353" s="184">
        <v>-5.2203999999999997</v>
      </c>
      <c r="I353" s="184">
        <v>3.0571000000000002</v>
      </c>
      <c r="J353" s="184">
        <v>5.6496000000000004</v>
      </c>
      <c r="K353" s="184">
        <v>8.7416999999999998</v>
      </c>
      <c r="L353" s="184">
        <v>6.8684000000000003</v>
      </c>
      <c r="M353" s="184">
        <v>7.9359999999999999</v>
      </c>
      <c r="N353" s="184">
        <v>8.6399000000000008</v>
      </c>
      <c r="O353" s="184">
        <v>6.6117999999999997</v>
      </c>
      <c r="P353" s="184">
        <v>6.6951999999999998</v>
      </c>
      <c r="Q353" s="184">
        <v>7.5521000000000003</v>
      </c>
      <c r="R353" s="184">
        <v>7.9440999999999997</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44365</v>
      </c>
      <c r="E354" s="184">
        <v>15.7211</v>
      </c>
      <c r="F354" s="184">
        <v>10.683</v>
      </c>
      <c r="G354" s="184">
        <v>-4.2549999999999999</v>
      </c>
      <c r="H354" s="184">
        <v>-5.1028000000000002</v>
      </c>
      <c r="I354" s="184">
        <v>3.0550000000000002</v>
      </c>
      <c r="J354" s="184">
        <v>3.915</v>
      </c>
      <c r="K354" s="184">
        <v>22.135899999999999</v>
      </c>
      <c r="L354" s="184">
        <v>15.311</v>
      </c>
      <c r="M354" s="184">
        <v>14.739000000000001</v>
      </c>
      <c r="N354" s="184">
        <v>15.2523</v>
      </c>
      <c r="O354" s="184">
        <v>5.1429999999999998</v>
      </c>
      <c r="P354" s="184">
        <v>6.4949000000000003</v>
      </c>
      <c r="Q354" s="184">
        <v>7.3183999999999996</v>
      </c>
      <c r="R354" s="184">
        <v>5.6180000000000003</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44365</v>
      </c>
      <c r="E356" s="184">
        <v>16.7654</v>
      </c>
      <c r="F356" s="184">
        <v>11.324400000000001</v>
      </c>
      <c r="G356" s="184">
        <v>-3.6274000000000002</v>
      </c>
      <c r="H356" s="184">
        <v>-4.5057999999999998</v>
      </c>
      <c r="I356" s="184">
        <v>3.6596000000000002</v>
      </c>
      <c r="J356" s="184">
        <v>4.5685000000000002</v>
      </c>
      <c r="K356" s="184">
        <v>22.860299999999999</v>
      </c>
      <c r="L356" s="184">
        <v>16.067900000000002</v>
      </c>
      <c r="M356" s="184">
        <v>15.5266</v>
      </c>
      <c r="N356" s="184">
        <v>16.0749</v>
      </c>
      <c r="O356" s="184">
        <v>6.0072999999999999</v>
      </c>
      <c r="P356" s="184">
        <v>7.5350999999999999</v>
      </c>
      <c r="Q356" s="184">
        <v>8.4013000000000009</v>
      </c>
      <c r="R356" s="184">
        <v>6.4417999999999997</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44365</v>
      </c>
      <c r="E358" s="184">
        <v>4.2971000000000004</v>
      </c>
      <c r="F358" s="184">
        <v>8.4961000000000002</v>
      </c>
      <c r="G358" s="184">
        <v>2.2654999999999998</v>
      </c>
      <c r="H358" s="184">
        <v>3.0354000000000001</v>
      </c>
      <c r="I358" s="184">
        <v>5.4109999999999996</v>
      </c>
      <c r="J358" s="184">
        <v>13.553000000000001</v>
      </c>
      <c r="K358" s="184">
        <v>24.590900000000001</v>
      </c>
      <c r="L358" s="184">
        <v>14.9551</v>
      </c>
      <c r="M358" s="184">
        <v>12.1511</v>
      </c>
      <c r="N358" s="184">
        <v>14.7944</v>
      </c>
      <c r="O358" s="184">
        <v>-31.772200000000002</v>
      </c>
      <c r="P358" s="184">
        <v>-17.5764</v>
      </c>
      <c r="Q358" s="184">
        <v>-12.529299999999999</v>
      </c>
      <c r="R358" s="184">
        <v>-34.081499999999998</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44365</v>
      </c>
      <c r="E359" s="184">
        <v>4.2461000000000002</v>
      </c>
      <c r="F359" s="184">
        <v>7.7382</v>
      </c>
      <c r="G359" s="184">
        <v>2.0061</v>
      </c>
      <c r="H359" s="184">
        <v>2.8260000000000001</v>
      </c>
      <c r="I359" s="184">
        <v>5.1063000000000001</v>
      </c>
      <c r="J359" s="184">
        <v>13.2638</v>
      </c>
      <c r="K359" s="184">
        <v>24.293600000000001</v>
      </c>
      <c r="L359" s="184">
        <v>14.6577</v>
      </c>
      <c r="M359" s="184">
        <v>11.850099999999999</v>
      </c>
      <c r="N359" s="184">
        <v>14.4748</v>
      </c>
      <c r="O359" s="184">
        <v>-31.950700000000001</v>
      </c>
      <c r="P359" s="184">
        <v>-17.7471</v>
      </c>
      <c r="Q359" s="184">
        <v>-12.694699999999999</v>
      </c>
      <c r="R359" s="184">
        <v>-34.261499999999998</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44365</v>
      </c>
      <c r="E360" s="184">
        <v>32.2881</v>
      </c>
      <c r="F360" s="184">
        <v>4.2961999999999998</v>
      </c>
      <c r="G360" s="184">
        <v>2.4121000000000001</v>
      </c>
      <c r="H360" s="184">
        <v>2.9085000000000001</v>
      </c>
      <c r="I360" s="184">
        <v>3.4281000000000001</v>
      </c>
      <c r="J360" s="184">
        <v>3.7240000000000002</v>
      </c>
      <c r="K360" s="184">
        <v>5.5266999999999999</v>
      </c>
      <c r="L360" s="184">
        <v>4.9490999999999996</v>
      </c>
      <c r="M360" s="184">
        <v>7.0162000000000004</v>
      </c>
      <c r="N360" s="184">
        <v>7.4493999999999998</v>
      </c>
      <c r="O360" s="184">
        <v>3.0044</v>
      </c>
      <c r="P360" s="184">
        <v>4.8845999999999998</v>
      </c>
      <c r="Q360" s="184">
        <v>7.0057</v>
      </c>
      <c r="R360" s="184">
        <v>5.7088999999999999</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44365</v>
      </c>
      <c r="E361" s="184">
        <v>30.5579</v>
      </c>
      <c r="F361" s="184">
        <v>3.4641999999999999</v>
      </c>
      <c r="G361" s="184">
        <v>1.5928</v>
      </c>
      <c r="H361" s="184">
        <v>2.0825999999999998</v>
      </c>
      <c r="I361" s="184">
        <v>2.6048</v>
      </c>
      <c r="J361" s="184">
        <v>2.9163000000000001</v>
      </c>
      <c r="K361" s="184">
        <v>4.7350000000000003</v>
      </c>
      <c r="L361" s="184">
        <v>4.1444000000000001</v>
      </c>
      <c r="M361" s="184">
        <v>6.1882999999999999</v>
      </c>
      <c r="N361" s="184">
        <v>6.5864000000000003</v>
      </c>
      <c r="O361" s="184">
        <v>2.1919</v>
      </c>
      <c r="P361" s="184">
        <v>4.1291000000000002</v>
      </c>
      <c r="Q361" s="184">
        <v>6.3613999999999997</v>
      </c>
      <c r="R361" s="184">
        <v>4.8710000000000004</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44365</v>
      </c>
      <c r="E362" s="184">
        <v>21.297999999999998</v>
      </c>
      <c r="F362" s="184">
        <v>29.6724</v>
      </c>
      <c r="G362" s="184">
        <v>-36.0535</v>
      </c>
      <c r="H362" s="184">
        <v>-15.2568</v>
      </c>
      <c r="I362" s="184">
        <v>9.6203000000000003</v>
      </c>
      <c r="J362" s="184">
        <v>4.1665000000000001</v>
      </c>
      <c r="K362" s="184">
        <v>17.421700000000001</v>
      </c>
      <c r="L362" s="184">
        <v>15.9328</v>
      </c>
      <c r="M362" s="184">
        <v>19.257100000000001</v>
      </c>
      <c r="N362" s="184">
        <v>14.478300000000001</v>
      </c>
      <c r="O362" s="184">
        <v>5.4866000000000001</v>
      </c>
      <c r="P362" s="184">
        <v>6.6592000000000002</v>
      </c>
      <c r="Q362" s="184">
        <v>8.25</v>
      </c>
      <c r="R362" s="184">
        <v>4.3624000000000001</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44365</v>
      </c>
      <c r="E363" s="184">
        <v>22.686800000000002</v>
      </c>
      <c r="F363" s="184">
        <v>29.466000000000001</v>
      </c>
      <c r="G363" s="184">
        <v>-36.092100000000002</v>
      </c>
      <c r="H363" s="184">
        <v>-15.2624</v>
      </c>
      <c r="I363" s="184">
        <v>9.6196000000000002</v>
      </c>
      <c r="J363" s="184">
        <v>4.1614000000000004</v>
      </c>
      <c r="K363" s="184">
        <v>17.413699999999999</v>
      </c>
      <c r="L363" s="184">
        <v>16.239000000000001</v>
      </c>
      <c r="M363" s="184">
        <v>19.6953</v>
      </c>
      <c r="N363" s="184">
        <v>14.9741</v>
      </c>
      <c r="O363" s="184">
        <v>6.1284999999999998</v>
      </c>
      <c r="P363" s="184">
        <v>7.383</v>
      </c>
      <c r="Q363" s="184">
        <v>8.5566999999999993</v>
      </c>
      <c r="R363" s="184">
        <v>4.9329000000000001</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44365</v>
      </c>
      <c r="E370" s="184">
        <v>18.656300000000002</v>
      </c>
      <c r="F370" s="184">
        <v>4.5004</v>
      </c>
      <c r="G370" s="184">
        <v>-16.607099999999999</v>
      </c>
      <c r="H370" s="184">
        <v>-3.9379</v>
      </c>
      <c r="I370" s="184">
        <v>5.8685</v>
      </c>
      <c r="J370" s="184">
        <v>8.9024000000000001</v>
      </c>
      <c r="K370" s="184">
        <v>12.1508</v>
      </c>
      <c r="L370" s="184">
        <v>7.9714</v>
      </c>
      <c r="M370" s="184">
        <v>10.615399999999999</v>
      </c>
      <c r="N370" s="184">
        <v>11.786</v>
      </c>
      <c r="O370" s="184">
        <v>9.1090999999999998</v>
      </c>
      <c r="P370" s="184">
        <v>8.3316999999999997</v>
      </c>
      <c r="Q370" s="184">
        <v>8.9971999999999994</v>
      </c>
      <c r="R370" s="184">
        <v>9.6613000000000007</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44365</v>
      </c>
      <c r="E371" s="184">
        <v>19.667300000000001</v>
      </c>
      <c r="F371" s="184">
        <v>4.8258999999999999</v>
      </c>
      <c r="G371" s="184">
        <v>-16.124700000000001</v>
      </c>
      <c r="H371" s="184">
        <v>-3.4178999999999999</v>
      </c>
      <c r="I371" s="184">
        <v>6.4051999999999998</v>
      </c>
      <c r="J371" s="184">
        <v>9.4382000000000001</v>
      </c>
      <c r="K371" s="184">
        <v>12.7056</v>
      </c>
      <c r="L371" s="184">
        <v>8.5158000000000005</v>
      </c>
      <c r="M371" s="184">
        <v>11.169</v>
      </c>
      <c r="N371" s="184">
        <v>12.348000000000001</v>
      </c>
      <c r="O371" s="184">
        <v>9.6574000000000009</v>
      </c>
      <c r="P371" s="184">
        <v>9.0547000000000004</v>
      </c>
      <c r="Q371" s="184">
        <v>9.7948000000000004</v>
      </c>
      <c r="R371" s="184">
        <v>10.1668</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44365</v>
      </c>
      <c r="E372" s="184">
        <v>24.100200000000001</v>
      </c>
      <c r="F372" s="184">
        <v>-9.9930000000000003</v>
      </c>
      <c r="G372" s="184">
        <v>-23.5303</v>
      </c>
      <c r="H372" s="184">
        <v>-8.64</v>
      </c>
      <c r="I372" s="184">
        <v>6.2678000000000003</v>
      </c>
      <c r="J372" s="184">
        <v>10.106199999999999</v>
      </c>
      <c r="K372" s="184">
        <v>10.6599</v>
      </c>
      <c r="L372" s="184">
        <v>6.5693000000000001</v>
      </c>
      <c r="M372" s="184">
        <v>8.4673999999999996</v>
      </c>
      <c r="N372" s="184">
        <v>9.6884999999999994</v>
      </c>
      <c r="O372" s="184">
        <v>8.8094000000000001</v>
      </c>
      <c r="P372" s="184">
        <v>8.4083000000000006</v>
      </c>
      <c r="Q372" s="184">
        <v>8.6969999999999992</v>
      </c>
      <c r="R372" s="184">
        <v>9.2514000000000003</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44365</v>
      </c>
      <c r="E373" s="184">
        <v>25.860099999999999</v>
      </c>
      <c r="F373" s="184">
        <v>-9.4542000000000002</v>
      </c>
      <c r="G373" s="184">
        <v>-22.9162</v>
      </c>
      <c r="H373" s="184">
        <v>-7.9725000000000001</v>
      </c>
      <c r="I373" s="184">
        <v>6.9242999999999997</v>
      </c>
      <c r="J373" s="184">
        <v>10.779199999999999</v>
      </c>
      <c r="K373" s="184">
        <v>11.338100000000001</v>
      </c>
      <c r="L373" s="184">
        <v>7.2721</v>
      </c>
      <c r="M373" s="184">
        <v>9.2058999999999997</v>
      </c>
      <c r="N373" s="184">
        <v>10.440099999999999</v>
      </c>
      <c r="O373" s="184">
        <v>9.5713000000000008</v>
      </c>
      <c r="P373" s="184">
        <v>9.2695000000000007</v>
      </c>
      <c r="Q373" s="184">
        <v>9.5030999999999999</v>
      </c>
      <c r="R373" s="184">
        <v>9.9245000000000001</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44365</v>
      </c>
      <c r="E374" s="184">
        <v>13.381600000000001</v>
      </c>
      <c r="F374" s="184">
        <v>48.3429</v>
      </c>
      <c r="G374" s="184">
        <v>-11.2637</v>
      </c>
      <c r="H374" s="184">
        <v>-5.0995999999999997</v>
      </c>
      <c r="I374" s="184">
        <v>-2.2774999999999999</v>
      </c>
      <c r="J374" s="184">
        <v>1.9389000000000001</v>
      </c>
      <c r="K374" s="184">
        <v>8.0061999999999998</v>
      </c>
      <c r="L374" s="184">
        <v>5.4874999999999998</v>
      </c>
      <c r="M374" s="184">
        <v>8.1168999999999993</v>
      </c>
      <c r="N374" s="184">
        <v>9.6052999999999997</v>
      </c>
      <c r="O374" s="184">
        <v>-1.0518000000000001</v>
      </c>
      <c r="P374" s="184">
        <v>1.7599</v>
      </c>
      <c r="Q374" s="184">
        <v>4.0717999999999996</v>
      </c>
      <c r="R374" s="184">
        <v>-1.2589999999999999</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44365</v>
      </c>
      <c r="E375" s="184">
        <v>14.237399999999999</v>
      </c>
      <c r="F375" s="184">
        <v>49.0319</v>
      </c>
      <c r="G375" s="184">
        <v>-10.502000000000001</v>
      </c>
      <c r="H375" s="184">
        <v>-4.3545999999999996</v>
      </c>
      <c r="I375" s="184">
        <v>-1.5556000000000001</v>
      </c>
      <c r="J375" s="184">
        <v>2.6688999999999998</v>
      </c>
      <c r="K375" s="184">
        <v>8.7550000000000008</v>
      </c>
      <c r="L375" s="184">
        <v>6.2336999999999998</v>
      </c>
      <c r="M375" s="184">
        <v>8.8658999999999999</v>
      </c>
      <c r="N375" s="184">
        <v>10.371700000000001</v>
      </c>
      <c r="O375" s="184">
        <v>-0.35139999999999999</v>
      </c>
      <c r="P375" s="184">
        <v>2.6560999999999999</v>
      </c>
      <c r="Q375" s="184">
        <v>4.9595000000000002</v>
      </c>
      <c r="R375" s="184">
        <v>-0.60780000000000001</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44365</v>
      </c>
      <c r="E376" s="184">
        <v>13.784599999999999</v>
      </c>
      <c r="F376" s="184">
        <v>9.7997999999999994</v>
      </c>
      <c r="G376" s="184">
        <v>-12.5204</v>
      </c>
      <c r="H376" s="184">
        <v>-9.9672000000000001</v>
      </c>
      <c r="I376" s="184">
        <v>3.2193000000000001</v>
      </c>
      <c r="J376" s="184">
        <v>5.6558999999999999</v>
      </c>
      <c r="K376" s="184">
        <v>10.008900000000001</v>
      </c>
      <c r="L376" s="184">
        <v>5.0716999999999999</v>
      </c>
      <c r="M376" s="184">
        <v>7.1344000000000003</v>
      </c>
      <c r="N376" s="184">
        <v>7.6837999999999997</v>
      </c>
      <c r="O376" s="184">
        <v>8.2612000000000005</v>
      </c>
      <c r="P376" s="184"/>
      <c r="Q376" s="184">
        <v>7.7576999999999998</v>
      </c>
      <c r="R376" s="184">
        <v>7.8773999999999997</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44365</v>
      </c>
      <c r="E377" s="184">
        <v>13.2051</v>
      </c>
      <c r="F377" s="184">
        <v>8.8472000000000008</v>
      </c>
      <c r="G377" s="184">
        <v>-13.436999999999999</v>
      </c>
      <c r="H377" s="184">
        <v>-10.914999999999999</v>
      </c>
      <c r="I377" s="184">
        <v>2.2526999999999999</v>
      </c>
      <c r="J377" s="184">
        <v>4.6997999999999998</v>
      </c>
      <c r="K377" s="184">
        <v>9.0215999999999994</v>
      </c>
      <c r="L377" s="184">
        <v>4.0247999999999999</v>
      </c>
      <c r="M377" s="184">
        <v>6.0769000000000002</v>
      </c>
      <c r="N377" s="184">
        <v>6.6242999999999999</v>
      </c>
      <c r="O377" s="184">
        <v>7.2397999999999998</v>
      </c>
      <c r="P377" s="184"/>
      <c r="Q377" s="184">
        <v>6.6856999999999998</v>
      </c>
      <c r="R377" s="184">
        <v>6.8853</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44365</v>
      </c>
      <c r="E378" s="184">
        <v>1459.2467999999999</v>
      </c>
      <c r="F378" s="184">
        <v>37.846200000000003</v>
      </c>
      <c r="G378" s="184">
        <v>-8.5243000000000002</v>
      </c>
      <c r="H378" s="184">
        <v>-7.4207999999999998</v>
      </c>
      <c r="I378" s="184">
        <v>2.2481</v>
      </c>
      <c r="J378" s="184">
        <v>2.8774000000000002</v>
      </c>
      <c r="K378" s="184">
        <v>7.3762999999999996</v>
      </c>
      <c r="L378" s="184">
        <v>2.6027999999999998</v>
      </c>
      <c r="M378" s="184">
        <v>3.7433999999999998</v>
      </c>
      <c r="N378" s="184">
        <v>4.6563999999999997</v>
      </c>
      <c r="O378" s="184">
        <v>2.0335999999999999</v>
      </c>
      <c r="P378" s="184">
        <v>4.2816000000000001</v>
      </c>
      <c r="Q378" s="184">
        <v>5.7221000000000002</v>
      </c>
      <c r="R378" s="184">
        <v>6.4747000000000003</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44365</v>
      </c>
      <c r="E379" s="184">
        <v>1549.0681</v>
      </c>
      <c r="F379" s="184">
        <v>39.0259</v>
      </c>
      <c r="G379" s="184">
        <v>-7.3455000000000004</v>
      </c>
      <c r="H379" s="184">
        <v>-6.2423000000000002</v>
      </c>
      <c r="I379" s="184">
        <v>3.4293</v>
      </c>
      <c r="J379" s="184">
        <v>4.0609000000000002</v>
      </c>
      <c r="K379" s="184">
        <v>8.5581999999999994</v>
      </c>
      <c r="L379" s="184">
        <v>3.7707000000000002</v>
      </c>
      <c r="M379" s="184">
        <v>4.9269999999999996</v>
      </c>
      <c r="N379" s="184">
        <v>5.8613999999999997</v>
      </c>
      <c r="O379" s="184">
        <v>3.1036000000000001</v>
      </c>
      <c r="P379" s="184">
        <v>5.2514000000000003</v>
      </c>
      <c r="Q379" s="184">
        <v>6.6559999999999997</v>
      </c>
      <c r="R379" s="184">
        <v>7.7083000000000004</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44365</v>
      </c>
      <c r="E380" s="184">
        <v>23.773800000000001</v>
      </c>
      <c r="F380" s="184">
        <v>13.6693</v>
      </c>
      <c r="G380" s="184">
        <v>-6.3426</v>
      </c>
      <c r="H380" s="184">
        <v>-1.1403000000000001</v>
      </c>
      <c r="I380" s="184">
        <v>7.0594999999999999</v>
      </c>
      <c r="J380" s="184">
        <v>7.2603999999999997</v>
      </c>
      <c r="K380" s="184">
        <v>10.298400000000001</v>
      </c>
      <c r="L380" s="184">
        <v>6.0286</v>
      </c>
      <c r="M380" s="184">
        <v>6.5339</v>
      </c>
      <c r="N380" s="184">
        <v>8.4491999999999994</v>
      </c>
      <c r="O380" s="184">
        <v>7.4062000000000001</v>
      </c>
      <c r="P380" s="184">
        <v>7.4507000000000003</v>
      </c>
      <c r="Q380" s="184">
        <v>8.1047999999999991</v>
      </c>
      <c r="R380" s="184">
        <v>7.2351999999999999</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44365</v>
      </c>
      <c r="E381" s="184">
        <v>25.729099999999999</v>
      </c>
      <c r="F381" s="184">
        <v>14.617699999999999</v>
      </c>
      <c r="G381" s="184">
        <v>-5.3411</v>
      </c>
      <c r="H381" s="184">
        <v>-0.1419</v>
      </c>
      <c r="I381" s="184">
        <v>8.0603999999999996</v>
      </c>
      <c r="J381" s="184">
        <v>8.2627000000000006</v>
      </c>
      <c r="K381" s="184">
        <v>11.353400000000001</v>
      </c>
      <c r="L381" s="184">
        <v>7.1055999999999999</v>
      </c>
      <c r="M381" s="184">
        <v>7.6459999999999999</v>
      </c>
      <c r="N381" s="184">
        <v>9.5830000000000002</v>
      </c>
      <c r="O381" s="184">
        <v>8.4473000000000003</v>
      </c>
      <c r="P381" s="184">
        <v>8.4821000000000009</v>
      </c>
      <c r="Q381" s="184">
        <v>9.1420999999999992</v>
      </c>
      <c r="R381" s="184">
        <v>8.3087</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44365</v>
      </c>
      <c r="E382" s="184">
        <v>22.574999999999999</v>
      </c>
      <c r="F382" s="184">
        <v>12.1303</v>
      </c>
      <c r="G382" s="184">
        <v>-9.1552000000000007</v>
      </c>
      <c r="H382" s="184">
        <v>-8.2097999999999995</v>
      </c>
      <c r="I382" s="184">
        <v>2.9714</v>
      </c>
      <c r="J382" s="184">
        <v>4.2976000000000001</v>
      </c>
      <c r="K382" s="184">
        <v>7.04</v>
      </c>
      <c r="L382" s="184">
        <v>4.03</v>
      </c>
      <c r="M382" s="184">
        <v>6.0286</v>
      </c>
      <c r="N382" s="184">
        <v>9.5416000000000007</v>
      </c>
      <c r="O382" s="184">
        <v>4.1990999999999996</v>
      </c>
      <c r="P382" s="184">
        <v>5.52</v>
      </c>
      <c r="Q382" s="184">
        <v>7.2065000000000001</v>
      </c>
      <c r="R382" s="184">
        <v>4.2667999999999999</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44365</v>
      </c>
      <c r="E383" s="184">
        <v>23.6934</v>
      </c>
      <c r="F383" s="184">
        <v>12.790699999999999</v>
      </c>
      <c r="G383" s="184">
        <v>-8.3131000000000004</v>
      </c>
      <c r="H383" s="184">
        <v>-7.4058999999999999</v>
      </c>
      <c r="I383" s="184">
        <v>3.7686999999999999</v>
      </c>
      <c r="J383" s="184">
        <v>5.0956999999999999</v>
      </c>
      <c r="K383" s="184">
        <v>7.8532999999999999</v>
      </c>
      <c r="L383" s="184">
        <v>4.8441000000000001</v>
      </c>
      <c r="M383" s="184">
        <v>6.8615000000000004</v>
      </c>
      <c r="N383" s="184">
        <v>10.651199999999999</v>
      </c>
      <c r="O383" s="184">
        <v>5.0164</v>
      </c>
      <c r="P383" s="184">
        <v>6.2683999999999997</v>
      </c>
      <c r="Q383" s="184">
        <v>7.4798</v>
      </c>
      <c r="R383" s="184">
        <v>5.1742999999999997</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44365</v>
      </c>
      <c r="E384" s="184">
        <v>25.0518</v>
      </c>
      <c r="F384" s="184">
        <v>3.4971000000000001</v>
      </c>
      <c r="G384" s="184">
        <v>-10.3843</v>
      </c>
      <c r="H384" s="184">
        <v>-5.6967999999999996</v>
      </c>
      <c r="I384" s="184">
        <v>8.9809000000000001</v>
      </c>
      <c r="J384" s="184">
        <v>8.1112000000000002</v>
      </c>
      <c r="K384" s="184">
        <v>8.8775999999999993</v>
      </c>
      <c r="L384" s="184">
        <v>7.7587999999999999</v>
      </c>
      <c r="M384" s="184">
        <v>9.6934000000000005</v>
      </c>
      <c r="N384" s="184">
        <v>9.4280000000000008</v>
      </c>
      <c r="O384" s="184">
        <v>1.0876999999999999</v>
      </c>
      <c r="P384" s="184">
        <v>3.5507</v>
      </c>
      <c r="Q384" s="184">
        <v>5.8765000000000001</v>
      </c>
      <c r="R384" s="184">
        <v>-0.69540000000000002</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44365</v>
      </c>
      <c r="E385" s="184">
        <v>26.793500000000002</v>
      </c>
      <c r="F385" s="184">
        <v>4.0872999999999999</v>
      </c>
      <c r="G385" s="184">
        <v>-9.8003999999999998</v>
      </c>
      <c r="H385" s="184">
        <v>-5.0743999999999998</v>
      </c>
      <c r="I385" s="184">
        <v>9.6003000000000007</v>
      </c>
      <c r="J385" s="184">
        <v>8.7345000000000006</v>
      </c>
      <c r="K385" s="184">
        <v>9.5113000000000003</v>
      </c>
      <c r="L385" s="184">
        <v>8.4014000000000006</v>
      </c>
      <c r="M385" s="184">
        <v>10.355700000000001</v>
      </c>
      <c r="N385" s="184">
        <v>10.104100000000001</v>
      </c>
      <c r="O385" s="184">
        <v>1.7648999999999999</v>
      </c>
      <c r="P385" s="184">
        <v>4.3395999999999999</v>
      </c>
      <c r="Q385" s="184">
        <v>6.6769999999999996</v>
      </c>
      <c r="R385" s="184">
        <v>-7.6300000000000007E-2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44365</v>
      </c>
      <c r="E386" s="184">
        <v>0.1196</v>
      </c>
      <c r="F386" s="184">
        <v>30.543900000000001</v>
      </c>
      <c r="G386" s="184">
        <v>10.1813</v>
      </c>
      <c r="H386" s="184">
        <v>13.1122</v>
      </c>
      <c r="I386" s="184">
        <v>10.9452</v>
      </c>
      <c r="J386" s="184">
        <v>10.929600000000001</v>
      </c>
      <c r="K386" s="184">
        <v>11.257400000000001</v>
      </c>
      <c r="L386" s="184">
        <v>-41.175899999999999</v>
      </c>
      <c r="M386" s="184">
        <v>-25.142399999999999</v>
      </c>
      <c r="N386" s="184">
        <v>-20.4787</v>
      </c>
      <c r="O386" s="184"/>
      <c r="P386" s="184"/>
      <c r="Q386" s="184">
        <v>-13.8409</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44365</v>
      </c>
      <c r="E387" s="184">
        <v>0.1268</v>
      </c>
      <c r="F387" s="184">
        <v>0</v>
      </c>
      <c r="G387" s="184">
        <v>9.6027000000000005</v>
      </c>
      <c r="H387" s="184">
        <v>8.2373999999999992</v>
      </c>
      <c r="I387" s="184">
        <v>10.321199999999999</v>
      </c>
      <c r="J387" s="184">
        <v>11.2492</v>
      </c>
      <c r="K387" s="184">
        <v>11.261900000000001</v>
      </c>
      <c r="L387" s="184">
        <v>-41.315399999999997</v>
      </c>
      <c r="M387" s="184">
        <v>-25.164999999999999</v>
      </c>
      <c r="N387" s="184">
        <v>-20.551400000000001</v>
      </c>
      <c r="O387" s="184"/>
      <c r="P387" s="184"/>
      <c r="Q387" s="184">
        <v>-13.847899999999999</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44365</v>
      </c>
      <c r="E390" s="184">
        <v>15.9627</v>
      </c>
      <c r="F390" s="184">
        <v>16.470800000000001</v>
      </c>
      <c r="G390" s="184">
        <v>-1.6766000000000001</v>
      </c>
      <c r="H390" s="184">
        <v>-3.3296999999999999</v>
      </c>
      <c r="I390" s="184">
        <v>2.3704000000000001</v>
      </c>
      <c r="J390" s="184">
        <v>4.7545999999999999</v>
      </c>
      <c r="K390" s="184">
        <v>7.8030999999999997</v>
      </c>
      <c r="L390" s="184">
        <v>10.2559</v>
      </c>
      <c r="M390" s="184">
        <v>11.4529</v>
      </c>
      <c r="N390" s="184">
        <v>9.4842999999999993</v>
      </c>
      <c r="O390" s="184">
        <v>3.7865000000000002</v>
      </c>
      <c r="P390" s="184">
        <v>5.6043000000000003</v>
      </c>
      <c r="Q390" s="184">
        <v>7.2035999999999998</v>
      </c>
      <c r="R390" s="184">
        <v>4.4142999999999999</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44365</v>
      </c>
      <c r="E391" s="184">
        <v>14.878299999999999</v>
      </c>
      <c r="F391" s="184">
        <v>15.4619</v>
      </c>
      <c r="G391" s="184">
        <v>-2.8614000000000002</v>
      </c>
      <c r="H391" s="184">
        <v>-4.5170000000000003</v>
      </c>
      <c r="I391" s="184">
        <v>1.1920999999999999</v>
      </c>
      <c r="J391" s="184">
        <v>3.5720000000000001</v>
      </c>
      <c r="K391" s="184">
        <v>6.6177000000000001</v>
      </c>
      <c r="L391" s="184">
        <v>9.0396000000000001</v>
      </c>
      <c r="M391" s="184">
        <v>10.2394</v>
      </c>
      <c r="N391" s="184">
        <v>8.1539000000000001</v>
      </c>
      <c r="O391" s="184">
        <v>2.6871</v>
      </c>
      <c r="P391" s="184">
        <v>4.4715999999999996</v>
      </c>
      <c r="Q391" s="184">
        <v>6.0876999999999999</v>
      </c>
      <c r="R391" s="184">
        <v>3.2743000000000002</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44365</v>
      </c>
      <c r="E396" s="184">
        <v>36.664000000000001</v>
      </c>
      <c r="F396" s="184">
        <v>11.2529</v>
      </c>
      <c r="G396" s="184">
        <v>-7.0640999999999998</v>
      </c>
      <c r="H396" s="184">
        <v>-2.4024000000000001</v>
      </c>
      <c r="I396" s="184">
        <v>5.6012000000000004</v>
      </c>
      <c r="J396" s="184">
        <v>7.8849999999999998</v>
      </c>
      <c r="K396" s="184">
        <v>9.6600999999999999</v>
      </c>
      <c r="L396" s="184">
        <v>5.5834000000000001</v>
      </c>
      <c r="M396" s="184">
        <v>8.0309000000000008</v>
      </c>
      <c r="N396" s="184">
        <v>8.9613999999999994</v>
      </c>
      <c r="O396" s="184">
        <v>8.3012999999999995</v>
      </c>
      <c r="P396" s="184">
        <v>8.2302999999999997</v>
      </c>
      <c r="Q396" s="184">
        <v>9.1990999999999996</v>
      </c>
      <c r="R396" s="184">
        <v>8.4324999999999992</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44365</v>
      </c>
      <c r="E397" s="184">
        <v>34.838999999999999</v>
      </c>
      <c r="F397" s="184">
        <v>10.689399999999999</v>
      </c>
      <c r="G397" s="184">
        <v>-7.6780999999999997</v>
      </c>
      <c r="H397" s="184">
        <v>-3.0215000000000001</v>
      </c>
      <c r="I397" s="184">
        <v>4.9785000000000004</v>
      </c>
      <c r="J397" s="184">
        <v>7.2565</v>
      </c>
      <c r="K397" s="184">
        <v>9.0191999999999997</v>
      </c>
      <c r="L397" s="184">
        <v>4.9271000000000003</v>
      </c>
      <c r="M397" s="184">
        <v>7.3579999999999997</v>
      </c>
      <c r="N397" s="184">
        <v>8.2733000000000008</v>
      </c>
      <c r="O397" s="184">
        <v>7.5955000000000004</v>
      </c>
      <c r="P397" s="184">
        <v>7.4606000000000003</v>
      </c>
      <c r="Q397" s="184">
        <v>7.6463999999999999</v>
      </c>
      <c r="R397" s="184">
        <v>7.7625000000000002</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44365</v>
      </c>
      <c r="E404" s="184">
        <v>0.63849999999999996</v>
      </c>
      <c r="F404" s="184">
        <v>11.4366</v>
      </c>
      <c r="G404" s="184">
        <v>11.4438</v>
      </c>
      <c r="H404" s="184">
        <v>11.4582</v>
      </c>
      <c r="I404" s="184">
        <v>11.0715</v>
      </c>
      <c r="J404" s="184">
        <v>11.1692</v>
      </c>
      <c r="K404" s="184">
        <v>11.3117</v>
      </c>
      <c r="L404" s="184">
        <v>-40.125</v>
      </c>
      <c r="M404" s="184">
        <v>-24.464600000000001</v>
      </c>
      <c r="N404" s="184">
        <v>-53.912199999999999</v>
      </c>
      <c r="O404" s="184"/>
      <c r="P404" s="184"/>
      <c r="Q404" s="184">
        <v>-47.734299999999998</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44365</v>
      </c>
      <c r="E405" s="184">
        <v>0.58179999999999998</v>
      </c>
      <c r="F405" s="184">
        <v>12.551600000000001</v>
      </c>
      <c r="G405" s="184">
        <v>10.465</v>
      </c>
      <c r="H405" s="184">
        <v>10.776999999999999</v>
      </c>
      <c r="I405" s="184">
        <v>11.251300000000001</v>
      </c>
      <c r="J405" s="184">
        <v>11.2369</v>
      </c>
      <c r="K405" s="184">
        <v>11.3635</v>
      </c>
      <c r="L405" s="184">
        <v>-40.538899999999998</v>
      </c>
      <c r="M405" s="184">
        <v>-24.739799999999999</v>
      </c>
      <c r="N405" s="184">
        <v>-54.411499999999997</v>
      </c>
      <c r="O405" s="184"/>
      <c r="P405" s="184"/>
      <c r="Q405" s="184">
        <v>-48.159599999999998</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44365</v>
      </c>
      <c r="E406" s="184">
        <v>12.6532</v>
      </c>
      <c r="F406" s="184">
        <v>10.387700000000001</v>
      </c>
      <c r="G406" s="184">
        <v>-7.0152999999999999</v>
      </c>
      <c r="H406" s="184">
        <v>-2.7595999999999998</v>
      </c>
      <c r="I406" s="184">
        <v>4.6856999999999998</v>
      </c>
      <c r="J406" s="184">
        <v>5.4970999999999997</v>
      </c>
      <c r="K406" s="184">
        <v>7.9836999999999998</v>
      </c>
      <c r="L406" s="184">
        <v>5.3654999999999999</v>
      </c>
      <c r="M406" s="184">
        <v>7.2248999999999999</v>
      </c>
      <c r="N406" s="184">
        <v>-2.9483999999999999</v>
      </c>
      <c r="O406" s="184">
        <v>-9.3056999999999999</v>
      </c>
      <c r="P406" s="184">
        <v>-2.4908000000000001</v>
      </c>
      <c r="Q406" s="184">
        <v>2.6707000000000001</v>
      </c>
      <c r="R406" s="184">
        <v>-15.164099999999999</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44365</v>
      </c>
      <c r="E407" s="184">
        <v>11.5281</v>
      </c>
      <c r="F407" s="184">
        <v>9.5009999999999994</v>
      </c>
      <c r="G407" s="184">
        <v>-7.8048999999999999</v>
      </c>
      <c r="H407" s="184">
        <v>-3.5708000000000002</v>
      </c>
      <c r="I407" s="184">
        <v>3.8502999999999998</v>
      </c>
      <c r="J407" s="184">
        <v>4.6757999999999997</v>
      </c>
      <c r="K407" s="184">
        <v>7.1506999999999996</v>
      </c>
      <c r="L407" s="184">
        <v>4.5274000000000001</v>
      </c>
      <c r="M407" s="184">
        <v>6.35</v>
      </c>
      <c r="N407" s="184">
        <v>-3.7601</v>
      </c>
      <c r="O407" s="184">
        <v>-10.130699999999999</v>
      </c>
      <c r="P407" s="184">
        <v>-3.4607000000000001</v>
      </c>
      <c r="Q407" s="184">
        <v>1.6705000000000001</v>
      </c>
      <c r="R407" s="184">
        <v>-15.8832</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13.075980000000001</v>
      </c>
      <c r="G408" s="186">
        <v>-7.145432500000001</v>
      </c>
      <c r="H408" s="186">
        <v>-2.9512200000000006</v>
      </c>
      <c r="I408" s="186">
        <v>4.9260524999999999</v>
      </c>
      <c r="J408" s="186">
        <v>6.5116874999999981</v>
      </c>
      <c r="K408" s="186">
        <v>10.620535</v>
      </c>
      <c r="L408" s="186">
        <v>2.6397825000000008</v>
      </c>
      <c r="M408" s="186">
        <v>5.4909850000000002</v>
      </c>
      <c r="N408" s="186">
        <v>4.282035000000004</v>
      </c>
      <c r="O408" s="186">
        <v>2.3341764705882353</v>
      </c>
      <c r="P408" s="186">
        <v>4.2567187499999992</v>
      </c>
      <c r="Q408" s="186">
        <v>1.2263274999999991</v>
      </c>
      <c r="R408" s="186">
        <v>2.2772647058823532</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10.686199999999999</v>
      </c>
      <c r="G409" s="186">
        <v>-7.2048000000000005</v>
      </c>
      <c r="H409" s="186">
        <v>-4.0468000000000002</v>
      </c>
      <c r="I409" s="186">
        <v>4.2127999999999997</v>
      </c>
      <c r="J409" s="186">
        <v>5.6527500000000002</v>
      </c>
      <c r="K409" s="186">
        <v>9.6617499999999996</v>
      </c>
      <c r="L409" s="186">
        <v>6.1311499999999999</v>
      </c>
      <c r="M409" s="186">
        <v>7.9834500000000004</v>
      </c>
      <c r="N409" s="186">
        <v>9.4561500000000009</v>
      </c>
      <c r="O409" s="186">
        <v>5.3148</v>
      </c>
      <c r="P409" s="186">
        <v>6.3816500000000005</v>
      </c>
      <c r="Q409" s="186">
        <v>7.1046499999999995</v>
      </c>
      <c r="R409" s="186">
        <v>6.0374999999999996</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44365</v>
      </c>
      <c r="E412" s="184">
        <v>1132.3499999999999</v>
      </c>
      <c r="F412" s="184">
        <v>16.2821</v>
      </c>
      <c r="G412" s="184">
        <v>-13.712899999999999</v>
      </c>
      <c r="H412" s="184">
        <v>-7.5571000000000002</v>
      </c>
      <c r="I412" s="184">
        <v>3.4359999999999999</v>
      </c>
      <c r="J412" s="184">
        <v>3.7591000000000001</v>
      </c>
      <c r="K412" s="184">
        <v>8.2391000000000005</v>
      </c>
      <c r="L412" s="184">
        <v>4.3234000000000004</v>
      </c>
      <c r="M412" s="184">
        <v>6.2877999999999998</v>
      </c>
      <c r="N412" s="184">
        <v>6.7709999999999999</v>
      </c>
      <c r="O412" s="184"/>
      <c r="P412" s="184"/>
      <c r="Q412" s="184">
        <v>8.7858999999999998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44365</v>
      </c>
      <c r="E413" s="184">
        <v>1156.5789</v>
      </c>
      <c r="F413" s="184">
        <v>17.018000000000001</v>
      </c>
      <c r="G413" s="184">
        <v>-53.5152</v>
      </c>
      <c r="H413" s="184">
        <v>-26.340800000000002</v>
      </c>
      <c r="I413" s="184">
        <v>2.4169</v>
      </c>
      <c r="J413" s="184">
        <v>6.0635000000000003</v>
      </c>
      <c r="K413" s="184">
        <v>15.9694</v>
      </c>
      <c r="L413" s="184">
        <v>4.7539999999999996</v>
      </c>
      <c r="M413" s="184">
        <v>6.9561999999999999</v>
      </c>
      <c r="N413" s="184">
        <v>7.9367000000000001</v>
      </c>
      <c r="O413" s="184"/>
      <c r="P413" s="184"/>
      <c r="Q413" s="184">
        <v>10.3653</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44365</v>
      </c>
      <c r="E414" s="184">
        <v>22.206299999999999</v>
      </c>
      <c r="F414" s="184">
        <v>32.903199999999998</v>
      </c>
      <c r="G414" s="184">
        <v>9.6506000000000007</v>
      </c>
      <c r="H414" s="184">
        <v>-8.2055000000000007</v>
      </c>
      <c r="I414" s="184">
        <v>4.9638999999999998</v>
      </c>
      <c r="J414" s="184">
        <v>3.6486000000000001</v>
      </c>
      <c r="K414" s="184">
        <v>12.0124</v>
      </c>
      <c r="L414" s="184">
        <v>1.9681</v>
      </c>
      <c r="M414" s="184">
        <v>4.2427000000000001</v>
      </c>
      <c r="N414" s="184">
        <v>3.7934999999999999</v>
      </c>
      <c r="O414" s="184">
        <v>9.9207999999999998</v>
      </c>
      <c r="P414" s="184">
        <v>7.9607000000000001</v>
      </c>
      <c r="Q414" s="184">
        <v>8.0848999999999993</v>
      </c>
      <c r="R414" s="184">
        <v>7.4953000000000003</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44365</v>
      </c>
      <c r="E415" s="184">
        <v>22.594000000000001</v>
      </c>
      <c r="F415" s="184">
        <v>32.985399999999998</v>
      </c>
      <c r="G415" s="184">
        <v>9.8623999999999992</v>
      </c>
      <c r="H415" s="184">
        <v>-7.9728000000000003</v>
      </c>
      <c r="I415" s="184">
        <v>5.1334</v>
      </c>
      <c r="J415" s="184">
        <v>3.8218000000000001</v>
      </c>
      <c r="K415" s="184">
        <v>12.3278</v>
      </c>
      <c r="L415" s="184">
        <v>2.4401000000000002</v>
      </c>
      <c r="M415" s="184">
        <v>4.5404999999999998</v>
      </c>
      <c r="N415" s="184">
        <v>4.0407000000000002</v>
      </c>
      <c r="O415" s="184">
        <v>10.279199999999999</v>
      </c>
      <c r="P415" s="184"/>
      <c r="Q415" s="184">
        <v>8.0302000000000007</v>
      </c>
      <c r="R415" s="184">
        <v>7.9013999999999998</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44365</v>
      </c>
      <c r="E416" s="184">
        <v>206.22819999999999</v>
      </c>
      <c r="F416" s="184">
        <v>28.747800000000002</v>
      </c>
      <c r="G416" s="184">
        <v>32.866799999999998</v>
      </c>
      <c r="H416" s="184">
        <v>4.7526999999999999</v>
      </c>
      <c r="I416" s="184">
        <v>8.0881000000000007</v>
      </c>
      <c r="J416" s="184">
        <v>2.8437999999999999</v>
      </c>
      <c r="K416" s="184">
        <v>11.0213</v>
      </c>
      <c r="L416" s="184">
        <v>4.2178000000000004</v>
      </c>
      <c r="M416" s="184">
        <v>5.2789000000000001</v>
      </c>
      <c r="N416" s="184">
        <v>3.6175999999999999</v>
      </c>
      <c r="O416" s="184">
        <v>9.2019000000000002</v>
      </c>
      <c r="P416" s="184">
        <v>7.1914999999999996</v>
      </c>
      <c r="Q416" s="184">
        <v>7.1821999999999999</v>
      </c>
      <c r="R416" s="184">
        <v>7.2149999999999999</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25.587299999999999</v>
      </c>
      <c r="G417" s="186">
        <v>-2.9696600000000002</v>
      </c>
      <c r="H417" s="186">
        <v>-9.0647000000000002</v>
      </c>
      <c r="I417" s="186">
        <v>4.8076600000000003</v>
      </c>
      <c r="J417" s="186">
        <v>4.0273599999999998</v>
      </c>
      <c r="K417" s="186">
        <v>11.913999999999998</v>
      </c>
      <c r="L417" s="186">
        <v>3.5406800000000005</v>
      </c>
      <c r="M417" s="186">
        <v>5.46122</v>
      </c>
      <c r="N417" s="186">
        <v>5.2318999999999996</v>
      </c>
      <c r="O417" s="186">
        <v>9.800633333333332</v>
      </c>
      <c r="P417" s="186">
        <v>7.5761000000000003</v>
      </c>
      <c r="Q417" s="186">
        <v>8.4897000000000009</v>
      </c>
      <c r="R417" s="186">
        <v>7.537233333333333</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28.747800000000002</v>
      </c>
      <c r="G418" s="186">
        <v>9.6506000000000007</v>
      </c>
      <c r="H418" s="186">
        <v>-7.9728000000000003</v>
      </c>
      <c r="I418" s="186">
        <v>4.9638999999999998</v>
      </c>
      <c r="J418" s="186">
        <v>3.7591000000000001</v>
      </c>
      <c r="K418" s="186">
        <v>12.0124</v>
      </c>
      <c r="L418" s="186">
        <v>4.2178000000000004</v>
      </c>
      <c r="M418" s="186">
        <v>5.2789000000000001</v>
      </c>
      <c r="N418" s="186">
        <v>4.0407000000000002</v>
      </c>
      <c r="O418" s="186">
        <v>9.9207999999999998</v>
      </c>
      <c r="P418" s="186">
        <v>7.5761000000000003</v>
      </c>
      <c r="Q418" s="186">
        <v>8.0848999999999993</v>
      </c>
      <c r="R418" s="186">
        <v>7.4953000000000003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44365</v>
      </c>
      <c r="E421" s="184">
        <v>31.0061</v>
      </c>
      <c r="F421" s="184">
        <v>224.09129999999999</v>
      </c>
      <c r="G421" s="184">
        <v>184.19069999999999</v>
      </c>
      <c r="H421" s="184">
        <v>96.604900000000001</v>
      </c>
      <c r="I421" s="184">
        <v>100.5491</v>
      </c>
      <c r="J421" s="184">
        <v>70.211699999999993</v>
      </c>
      <c r="K421" s="184">
        <v>30.724399999999999</v>
      </c>
      <c r="L421" s="184">
        <v>15.2461</v>
      </c>
      <c r="M421" s="184">
        <v>13.2988</v>
      </c>
      <c r="N421" s="184">
        <v>12.0252</v>
      </c>
      <c r="O421" s="184">
        <v>9.8648000000000007</v>
      </c>
      <c r="P421" s="184">
        <v>8.6793999999999993</v>
      </c>
      <c r="Q421" s="184">
        <v>8.1271000000000004</v>
      </c>
      <c r="R421" s="184">
        <v>10.688599999999999</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44365</v>
      </c>
      <c r="E422" s="184">
        <v>32.262999999999998</v>
      </c>
      <c r="F422" s="184">
        <v>224.58420000000001</v>
      </c>
      <c r="G422" s="184">
        <v>184.67869999999999</v>
      </c>
      <c r="H422" s="184">
        <v>97.097399999999993</v>
      </c>
      <c r="I422" s="184">
        <v>101.0483</v>
      </c>
      <c r="J422" s="184">
        <v>70.730999999999995</v>
      </c>
      <c r="K422" s="184">
        <v>30.828099999999999</v>
      </c>
      <c r="L422" s="184">
        <v>15.5603</v>
      </c>
      <c r="M422" s="184">
        <v>13.692600000000001</v>
      </c>
      <c r="N422" s="184">
        <v>12.485200000000001</v>
      </c>
      <c r="O422" s="184">
        <v>10.4231</v>
      </c>
      <c r="P422" s="184">
        <v>9.2286999999999999</v>
      </c>
      <c r="Q422" s="184">
        <v>8.7903000000000002</v>
      </c>
      <c r="R422" s="184">
        <v>11.2536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44365</v>
      </c>
      <c r="E423" s="184">
        <v>40.334600000000002</v>
      </c>
      <c r="F423" s="184">
        <v>-99.451599999999999</v>
      </c>
      <c r="G423" s="184">
        <v>-128.0136</v>
      </c>
      <c r="H423" s="184">
        <v>-48.3491</v>
      </c>
      <c r="I423" s="184">
        <v>7.3830999999999998</v>
      </c>
      <c r="J423" s="184">
        <v>33.451999999999998</v>
      </c>
      <c r="K423" s="184">
        <v>31.007899999999999</v>
      </c>
      <c r="L423" s="184">
        <v>25.220300000000002</v>
      </c>
      <c r="M423" s="184">
        <v>32.337499999999999</v>
      </c>
      <c r="N423" s="184">
        <v>39.171199999999999</v>
      </c>
      <c r="O423" s="184">
        <v>12.479799999999999</v>
      </c>
      <c r="P423" s="184">
        <v>12.65</v>
      </c>
      <c r="Q423" s="184">
        <v>9.8489000000000004</v>
      </c>
      <c r="R423" s="184">
        <v>18.523900000000001</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44365</v>
      </c>
      <c r="E424" s="184">
        <v>20.417100000000001</v>
      </c>
      <c r="F424" s="184">
        <v>-98.949299999999994</v>
      </c>
      <c r="G424" s="184">
        <v>-127.4849</v>
      </c>
      <c r="H424" s="184">
        <v>-47.800600000000003</v>
      </c>
      <c r="I424" s="184">
        <v>7.9283000000000001</v>
      </c>
      <c r="J424" s="184">
        <v>34.016399999999997</v>
      </c>
      <c r="K424" s="184">
        <v>30.938800000000001</v>
      </c>
      <c r="L424" s="184">
        <v>25.555</v>
      </c>
      <c r="M424" s="184">
        <v>32.865900000000003</v>
      </c>
      <c r="N424" s="184">
        <v>39.381999999999998</v>
      </c>
      <c r="O424" s="184">
        <v>12.9414</v>
      </c>
      <c r="P424" s="184">
        <v>12.933199999999999</v>
      </c>
      <c r="Q424" s="184">
        <v>11.416399999999999</v>
      </c>
      <c r="R424" s="184">
        <v>18.999500000000001</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44365</v>
      </c>
      <c r="E425" s="184">
        <v>22.959900000000001</v>
      </c>
      <c r="F425" s="184">
        <v>-46.202500000000001</v>
      </c>
      <c r="G425" s="184">
        <v>-82.839799999999997</v>
      </c>
      <c r="H425" s="184">
        <v>-35.368400000000001</v>
      </c>
      <c r="I425" s="184">
        <v>2.4323000000000001</v>
      </c>
      <c r="J425" s="184">
        <v>17.560500000000001</v>
      </c>
      <c r="K425" s="184">
        <v>18.616900000000001</v>
      </c>
      <c r="L425" s="184">
        <v>12.756600000000001</v>
      </c>
      <c r="M425" s="184">
        <v>18.198</v>
      </c>
      <c r="N425" s="184">
        <v>20.571899999999999</v>
      </c>
      <c r="O425" s="184">
        <v>9.1128</v>
      </c>
      <c r="P425" s="184">
        <v>8.6020000000000003</v>
      </c>
      <c r="Q425" s="184">
        <v>8.5617000000000001</v>
      </c>
      <c r="R425" s="184">
        <v>11.8704</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44365</v>
      </c>
      <c r="E426" s="184">
        <v>23.986499999999999</v>
      </c>
      <c r="F426" s="184">
        <v>-45.593699999999998</v>
      </c>
      <c r="G426" s="184">
        <v>-82.120400000000004</v>
      </c>
      <c r="H426" s="184">
        <v>-34.636800000000001</v>
      </c>
      <c r="I426" s="184">
        <v>3.1667999999999998</v>
      </c>
      <c r="J426" s="184">
        <v>18.249199999999998</v>
      </c>
      <c r="K426" s="184">
        <v>19.243099999999998</v>
      </c>
      <c r="L426" s="184">
        <v>13.414099999999999</v>
      </c>
      <c r="M426" s="184">
        <v>18.878900000000002</v>
      </c>
      <c r="N426" s="184">
        <v>21.185600000000001</v>
      </c>
      <c r="O426" s="184">
        <v>9.6856000000000009</v>
      </c>
      <c r="P426" s="184">
        <v>9.1760000000000002</v>
      </c>
      <c r="Q426" s="184">
        <v>8.8841999999999999</v>
      </c>
      <c r="R426" s="184">
        <v>12.4579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44365</v>
      </c>
      <c r="E427" s="184">
        <v>26.325600000000001</v>
      </c>
      <c r="F427" s="184">
        <v>-72.369299999999996</v>
      </c>
      <c r="G427" s="184">
        <v>-112.0947</v>
      </c>
      <c r="H427" s="184">
        <v>-41.421300000000002</v>
      </c>
      <c r="I427" s="184">
        <v>6.0152999999999999</v>
      </c>
      <c r="J427" s="184">
        <v>28.0655</v>
      </c>
      <c r="K427" s="184">
        <v>24.849499999999999</v>
      </c>
      <c r="L427" s="184">
        <v>18.707899999999999</v>
      </c>
      <c r="M427" s="184">
        <v>27.267499999999998</v>
      </c>
      <c r="N427" s="184">
        <v>30.633199999999999</v>
      </c>
      <c r="O427" s="184">
        <v>10.840299999999999</v>
      </c>
      <c r="P427" s="184">
        <v>10.492699999999999</v>
      </c>
      <c r="Q427" s="184">
        <v>10.039400000000001</v>
      </c>
      <c r="R427" s="184">
        <v>14.8172</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44365</v>
      </c>
      <c r="E428" s="184">
        <v>27.4985</v>
      </c>
      <c r="F428" s="184">
        <v>-71.403899999999993</v>
      </c>
      <c r="G428" s="184">
        <v>-111.17959999999999</v>
      </c>
      <c r="H428" s="184">
        <v>-40.526899999999998</v>
      </c>
      <c r="I428" s="184">
        <v>6.93</v>
      </c>
      <c r="J428" s="184">
        <v>28.9725</v>
      </c>
      <c r="K428" s="184">
        <v>25.694600000000001</v>
      </c>
      <c r="L428" s="184">
        <v>19.5227</v>
      </c>
      <c r="M428" s="184">
        <v>28.119900000000001</v>
      </c>
      <c r="N428" s="184">
        <v>31.413900000000002</v>
      </c>
      <c r="O428" s="184">
        <v>11.47</v>
      </c>
      <c r="P428" s="184">
        <v>11.104799999999999</v>
      </c>
      <c r="Q428" s="184">
        <v>10.6639</v>
      </c>
      <c r="R428" s="184">
        <v>15.490600000000001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44365</v>
      </c>
      <c r="E429" s="184">
        <v>11.218999999999999</v>
      </c>
      <c r="F429" s="184">
        <v>4.8807999999999998</v>
      </c>
      <c r="G429" s="184">
        <v>-9.7523999999999997</v>
      </c>
      <c r="H429" s="184">
        <v>-5.9423000000000004</v>
      </c>
      <c r="I429" s="184">
        <v>4.7492999999999999</v>
      </c>
      <c r="J429" s="184">
        <v>6.4687000000000001</v>
      </c>
      <c r="K429" s="184">
        <v>9.6609999999999996</v>
      </c>
      <c r="L429" s="184">
        <v>5.4760999999999997</v>
      </c>
      <c r="M429" s="184">
        <v>7.3352000000000004</v>
      </c>
      <c r="N429" s="184">
        <v>7.7621000000000002</v>
      </c>
      <c r="O429" s="184"/>
      <c r="P429" s="184"/>
      <c r="Q429" s="184">
        <v>8.6333000000000002</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44365</v>
      </c>
      <c r="E430" s="184">
        <v>11.1754</v>
      </c>
      <c r="F430" s="184">
        <v>4.5731000000000002</v>
      </c>
      <c r="G430" s="184">
        <v>-10.0078</v>
      </c>
      <c r="H430" s="184">
        <v>-6.2447999999999997</v>
      </c>
      <c r="I430" s="184">
        <v>4.4634999999999998</v>
      </c>
      <c r="J430" s="184">
        <v>6.1638999999999999</v>
      </c>
      <c r="K430" s="184">
        <v>9.3534000000000006</v>
      </c>
      <c r="L430" s="184">
        <v>5.1689999999999996</v>
      </c>
      <c r="M430" s="184">
        <v>7.0186999999999999</v>
      </c>
      <c r="N430" s="184">
        <v>7.4382000000000001</v>
      </c>
      <c r="O430" s="184"/>
      <c r="P430" s="184"/>
      <c r="Q430" s="184">
        <v>8.3292000000000002</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44365</v>
      </c>
      <c r="E431" s="184">
        <v>11.3025</v>
      </c>
      <c r="F431" s="184">
        <v>16.154</v>
      </c>
      <c r="G431" s="184">
        <v>-13.440899999999999</v>
      </c>
      <c r="H431" s="184">
        <v>-7.3710000000000004</v>
      </c>
      <c r="I431" s="184">
        <v>3.3953000000000002</v>
      </c>
      <c r="J431" s="184">
        <v>3.6993</v>
      </c>
      <c r="K431" s="184">
        <v>8.0912000000000006</v>
      </c>
      <c r="L431" s="184">
        <v>4.2583000000000002</v>
      </c>
      <c r="M431" s="184">
        <v>6.2324000000000002</v>
      </c>
      <c r="N431" s="184">
        <v>6.6817000000000002</v>
      </c>
      <c r="O431" s="184"/>
      <c r="P431" s="184"/>
      <c r="Q431" s="184">
        <v>8.6951999999999998</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44365</v>
      </c>
      <c r="E432" s="184">
        <v>11.3025</v>
      </c>
      <c r="F432" s="184">
        <v>16.154</v>
      </c>
      <c r="G432" s="184">
        <v>-13.440899999999999</v>
      </c>
      <c r="H432" s="184">
        <v>-7.3710000000000004</v>
      </c>
      <c r="I432" s="184">
        <v>3.3953000000000002</v>
      </c>
      <c r="J432" s="184">
        <v>3.6993</v>
      </c>
      <c r="K432" s="184">
        <v>8.0912000000000006</v>
      </c>
      <c r="L432" s="184">
        <v>4.2583000000000002</v>
      </c>
      <c r="M432" s="184">
        <v>6.2324000000000002</v>
      </c>
      <c r="N432" s="184">
        <v>6.6817000000000002</v>
      </c>
      <c r="O432" s="184"/>
      <c r="P432" s="184"/>
      <c r="Q432" s="184">
        <v>8.6951999999999998</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44365</v>
      </c>
      <c r="E433" s="184">
        <v>11.5486</v>
      </c>
      <c r="F433" s="184">
        <v>16.758600000000001</v>
      </c>
      <c r="G433" s="184">
        <v>-53.493200000000002</v>
      </c>
      <c r="H433" s="184">
        <v>-26.3248</v>
      </c>
      <c r="I433" s="184">
        <v>2.2595000000000001</v>
      </c>
      <c r="J433" s="184">
        <v>5.9226000000000001</v>
      </c>
      <c r="K433" s="184">
        <v>15.803599999999999</v>
      </c>
      <c r="L433" s="184">
        <v>4.71</v>
      </c>
      <c r="M433" s="184">
        <v>6.8699000000000003</v>
      </c>
      <c r="N433" s="184">
        <v>7.8582999999999998</v>
      </c>
      <c r="O433" s="184"/>
      <c r="P433" s="184"/>
      <c r="Q433" s="184">
        <v>10.301299999999999</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44365</v>
      </c>
      <c r="E434" s="184">
        <v>11.5486</v>
      </c>
      <c r="F434" s="184">
        <v>16.758600000000001</v>
      </c>
      <c r="G434" s="184">
        <v>-53.493200000000002</v>
      </c>
      <c r="H434" s="184">
        <v>-26.3248</v>
      </c>
      <c r="I434" s="184">
        <v>2.2595000000000001</v>
      </c>
      <c r="J434" s="184">
        <v>5.9226000000000001</v>
      </c>
      <c r="K434" s="184">
        <v>15.803599999999999</v>
      </c>
      <c r="L434" s="184">
        <v>4.71</v>
      </c>
      <c r="M434" s="184">
        <v>6.8699000000000003</v>
      </c>
      <c r="N434" s="184">
        <v>7.8582999999999998</v>
      </c>
      <c r="O434" s="184"/>
      <c r="P434" s="184"/>
      <c r="Q434" s="184">
        <v>10.301299999999999</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44365</v>
      </c>
      <c r="E435" s="184">
        <v>95.374799999999993</v>
      </c>
      <c r="F435" s="184">
        <v>-94.244799999999998</v>
      </c>
      <c r="G435" s="184">
        <v>-34.295099999999998</v>
      </c>
      <c r="H435" s="184">
        <v>-4.0808</v>
      </c>
      <c r="I435" s="184">
        <v>19.701000000000001</v>
      </c>
      <c r="J435" s="184">
        <v>65.096900000000005</v>
      </c>
      <c r="K435" s="184">
        <v>45.895299999999999</v>
      </c>
      <c r="L435" s="184">
        <v>41.693300000000001</v>
      </c>
      <c r="M435" s="184">
        <v>45.918199999999999</v>
      </c>
      <c r="N435" s="184">
        <v>43.347900000000003</v>
      </c>
      <c r="O435" s="184">
        <v>6.6323999999999996</v>
      </c>
      <c r="P435" s="184">
        <v>8.0314999999999994</v>
      </c>
      <c r="Q435" s="184">
        <v>13.6348</v>
      </c>
      <c r="R435" s="184">
        <v>6.6616999999999997</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44365</v>
      </c>
      <c r="E436" s="184">
        <v>103.7594</v>
      </c>
      <c r="F436" s="184">
        <v>-93.192999999999998</v>
      </c>
      <c r="G436" s="184">
        <v>-33.257100000000001</v>
      </c>
      <c r="H436" s="184">
        <v>-3.0687000000000002</v>
      </c>
      <c r="I436" s="184">
        <v>20.724699999999999</v>
      </c>
      <c r="J436" s="184">
        <v>66.154499999999999</v>
      </c>
      <c r="K436" s="184">
        <v>46.970399999999998</v>
      </c>
      <c r="L436" s="184">
        <v>42.994900000000001</v>
      </c>
      <c r="M436" s="184">
        <v>47.338799999999999</v>
      </c>
      <c r="N436" s="184">
        <v>44.843800000000002</v>
      </c>
      <c r="O436" s="184">
        <v>7.7549999999999999</v>
      </c>
      <c r="P436" s="184">
        <v>9.1844999999999999</v>
      </c>
      <c r="Q436" s="184">
        <v>10.0749</v>
      </c>
      <c r="R436" s="184">
        <v>7.7687999999999997</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44365</v>
      </c>
      <c r="E437" s="184">
        <v>52.644199999999998</v>
      </c>
      <c r="F437" s="184">
        <v>-63.537199999999999</v>
      </c>
      <c r="G437" s="184">
        <v>-72.001599999999996</v>
      </c>
      <c r="H437" s="184">
        <v>-27.4102</v>
      </c>
      <c r="I437" s="184">
        <v>2.6671</v>
      </c>
      <c r="J437" s="184">
        <v>31.947800000000001</v>
      </c>
      <c r="K437" s="184">
        <v>29.181000000000001</v>
      </c>
      <c r="L437" s="184">
        <v>34.440899999999999</v>
      </c>
      <c r="M437" s="184">
        <v>37.229700000000001</v>
      </c>
      <c r="N437" s="184">
        <v>35.394799999999996</v>
      </c>
      <c r="O437" s="184">
        <v>4.6710000000000003</v>
      </c>
      <c r="P437" s="184">
        <v>6.5918999999999999</v>
      </c>
      <c r="Q437" s="184">
        <v>9.9213000000000005</v>
      </c>
      <c r="R437" s="184">
        <v>4.3822000000000001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44365</v>
      </c>
      <c r="E438" s="184">
        <v>55.697400000000002</v>
      </c>
      <c r="F438" s="184">
        <v>-62.868400000000001</v>
      </c>
      <c r="G438" s="184">
        <v>-71.272800000000004</v>
      </c>
      <c r="H438" s="184">
        <v>-26.6843</v>
      </c>
      <c r="I438" s="184">
        <v>3.4028</v>
      </c>
      <c r="J438" s="184">
        <v>32.709800000000001</v>
      </c>
      <c r="K438" s="184">
        <v>30.055599999999998</v>
      </c>
      <c r="L438" s="184">
        <v>35.363100000000003</v>
      </c>
      <c r="M438" s="184">
        <v>38.152299999999997</v>
      </c>
      <c r="N438" s="184">
        <v>36.325099999999999</v>
      </c>
      <c r="O438" s="184">
        <v>5.3529999999999998</v>
      </c>
      <c r="P438" s="184">
        <v>7.3761000000000001</v>
      </c>
      <c r="Q438" s="184">
        <v>8.9748000000000001</v>
      </c>
      <c r="R438" s="184">
        <v>5.0563000000000002</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44365</v>
      </c>
      <c r="E439" s="184">
        <v>33.643300000000004</v>
      </c>
      <c r="F439" s="184">
        <v>-36.308399999999999</v>
      </c>
      <c r="G439" s="184">
        <v>-43.421799999999998</v>
      </c>
      <c r="H439" s="184">
        <v>-17.470300000000002</v>
      </c>
      <c r="I439" s="184">
        <v>4.4557000000000002</v>
      </c>
      <c r="J439" s="184">
        <v>24.150500000000001</v>
      </c>
      <c r="K439" s="184">
        <v>23.6449</v>
      </c>
      <c r="L439" s="184">
        <v>26.3292</v>
      </c>
      <c r="M439" s="184">
        <v>27.374700000000001</v>
      </c>
      <c r="N439" s="184">
        <v>25.551100000000002</v>
      </c>
      <c r="O439" s="184">
        <v>-0.36919999999999997</v>
      </c>
      <c r="P439" s="184">
        <v>3.2404000000000002</v>
      </c>
      <c r="Q439" s="184">
        <v>7.1538000000000004</v>
      </c>
      <c r="R439" s="184">
        <v>-3.6274999999999999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44365</v>
      </c>
      <c r="E440" s="184">
        <v>35.636899999999997</v>
      </c>
      <c r="F440" s="184">
        <v>-35.505800000000001</v>
      </c>
      <c r="G440" s="184">
        <v>-42.662199999999999</v>
      </c>
      <c r="H440" s="184">
        <v>-16.6996</v>
      </c>
      <c r="I440" s="184">
        <v>5.2192999999999996</v>
      </c>
      <c r="J440" s="184">
        <v>24.9331</v>
      </c>
      <c r="K440" s="184">
        <v>24.545100000000001</v>
      </c>
      <c r="L440" s="184">
        <v>27.2835</v>
      </c>
      <c r="M440" s="184">
        <v>28.329899999999999</v>
      </c>
      <c r="N440" s="184">
        <v>26.476500000000001</v>
      </c>
      <c r="O440" s="184">
        <v>0.33169999999999999</v>
      </c>
      <c r="P440" s="184">
        <v>4.0011000000000001</v>
      </c>
      <c r="Q440" s="184">
        <v>6.1657000000000002</v>
      </c>
      <c r="R440" s="184">
        <v>-2.9857999999999998</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44365</v>
      </c>
      <c r="E441" s="184">
        <v>44.880899999999997</v>
      </c>
      <c r="F441" s="184">
        <v>-44.1068</v>
      </c>
      <c r="G441" s="184">
        <v>-48.7622</v>
      </c>
      <c r="H441" s="184">
        <v>-16.434100000000001</v>
      </c>
      <c r="I441" s="184">
        <v>-0.74329999999999996</v>
      </c>
      <c r="J441" s="184">
        <v>12.083</v>
      </c>
      <c r="K441" s="184">
        <v>10.0945</v>
      </c>
      <c r="L441" s="184">
        <v>11.8207</v>
      </c>
      <c r="M441" s="184">
        <v>14.755599999999999</v>
      </c>
      <c r="N441" s="184">
        <v>14.353199999999999</v>
      </c>
      <c r="O441" s="184">
        <v>7.8423999999999996</v>
      </c>
      <c r="P441" s="184">
        <v>7.9626000000000001</v>
      </c>
      <c r="Q441" s="184">
        <v>9.2601999999999993</v>
      </c>
      <c r="R441" s="184">
        <v>8.6814999999999998</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44365</v>
      </c>
      <c r="E442" s="184">
        <v>46.608400000000003</v>
      </c>
      <c r="F442" s="184">
        <v>-43.489600000000003</v>
      </c>
      <c r="G442" s="184">
        <v>-48.179200000000002</v>
      </c>
      <c r="H442" s="184">
        <v>-15.860099999999999</v>
      </c>
      <c r="I442" s="184">
        <v>-0.16220000000000001</v>
      </c>
      <c r="J442" s="184">
        <v>12.6699</v>
      </c>
      <c r="K442" s="184">
        <v>10.7098</v>
      </c>
      <c r="L442" s="184">
        <v>12.4849</v>
      </c>
      <c r="M442" s="184">
        <v>15.4642</v>
      </c>
      <c r="N442" s="184">
        <v>15.0984</v>
      </c>
      <c r="O442" s="184">
        <v>8.3896999999999995</v>
      </c>
      <c r="P442" s="184">
        <v>8.4585000000000008</v>
      </c>
      <c r="Q442" s="184">
        <v>9.1014999999999997</v>
      </c>
      <c r="R442" s="184">
        <v>9.3118999999999996</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44365</v>
      </c>
      <c r="E443" s="184">
        <v>13.017799999999999</v>
      </c>
      <c r="F443" s="184">
        <v>-103.16970000000001</v>
      </c>
      <c r="G443" s="184">
        <v>-74.035799999999995</v>
      </c>
      <c r="H443" s="184">
        <v>-40.065300000000001</v>
      </c>
      <c r="I443" s="184">
        <v>-4.1790000000000003</v>
      </c>
      <c r="J443" s="184">
        <v>43.537999999999997</v>
      </c>
      <c r="K443" s="184">
        <v>42.295400000000001</v>
      </c>
      <c r="L443" s="184">
        <v>31.633600000000001</v>
      </c>
      <c r="M443" s="184">
        <v>32.347700000000003</v>
      </c>
      <c r="N443" s="184">
        <v>29.3887</v>
      </c>
      <c r="O443" s="184">
        <v>2.4236</v>
      </c>
      <c r="P443" s="184">
        <v>3.8965999999999998</v>
      </c>
      <c r="Q443" s="184">
        <v>4.1029</v>
      </c>
      <c r="R443" s="184">
        <v>2.1158999999999999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44365</v>
      </c>
      <c r="E444" s="184">
        <v>14.1145</v>
      </c>
      <c r="F444" s="184">
        <v>-102.11879999999999</v>
      </c>
      <c r="G444" s="184">
        <v>-72.831199999999995</v>
      </c>
      <c r="H444" s="184">
        <v>-39.012999999999998</v>
      </c>
      <c r="I444" s="184">
        <v>-3.1364000000000001</v>
      </c>
      <c r="J444" s="184">
        <v>44.605699999999999</v>
      </c>
      <c r="K444" s="184">
        <v>43.2318</v>
      </c>
      <c r="L444" s="184">
        <v>32.608600000000003</v>
      </c>
      <c r="M444" s="184">
        <v>33.330199999999998</v>
      </c>
      <c r="N444" s="184">
        <v>30.357900000000001</v>
      </c>
      <c r="O444" s="184">
        <v>3.2010999999999998</v>
      </c>
      <c r="P444" s="184">
        <v>5.0223000000000004</v>
      </c>
      <c r="Q444" s="184">
        <v>5.3947000000000003</v>
      </c>
      <c r="R444" s="184">
        <v>2.8083999999999998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44365</v>
      </c>
      <c r="E445" s="184">
        <v>26.255299999999998</v>
      </c>
      <c r="F445" s="184">
        <v>-106.8702</v>
      </c>
      <c r="G445" s="184">
        <v>-108.0236</v>
      </c>
      <c r="H445" s="184">
        <v>-39.497799999999998</v>
      </c>
      <c r="I445" s="184">
        <v>11.199299999999999</v>
      </c>
      <c r="J445" s="184">
        <v>36.231099999999998</v>
      </c>
      <c r="K445" s="184">
        <v>31.983599999999999</v>
      </c>
      <c r="L445" s="184">
        <v>27.8733</v>
      </c>
      <c r="M445" s="184">
        <v>32.572699999999998</v>
      </c>
      <c r="N445" s="184">
        <v>39.282499999999999</v>
      </c>
      <c r="O445" s="184">
        <v>12.582000000000001</v>
      </c>
      <c r="P445" s="184">
        <v>12.883800000000001</v>
      </c>
      <c r="Q445" s="184">
        <v>10.9658</v>
      </c>
      <c r="R445" s="184">
        <v>14.931100000000001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44365</v>
      </c>
      <c r="E446" s="184">
        <v>24.548100000000002</v>
      </c>
      <c r="F446" s="184">
        <v>-107.6289</v>
      </c>
      <c r="G446" s="184">
        <v>-108.75069999999999</v>
      </c>
      <c r="H446" s="184">
        <v>-40.236400000000003</v>
      </c>
      <c r="I446" s="184">
        <v>10.4391</v>
      </c>
      <c r="J446" s="184">
        <v>35.460299999999997</v>
      </c>
      <c r="K446" s="184">
        <v>31.4739</v>
      </c>
      <c r="L446" s="184">
        <v>27.2151</v>
      </c>
      <c r="M446" s="184">
        <v>31.8033</v>
      </c>
      <c r="N446" s="184">
        <v>38.378700000000002</v>
      </c>
      <c r="O446" s="184">
        <v>11.7293</v>
      </c>
      <c r="P446" s="184">
        <v>11.946199999999999</v>
      </c>
      <c r="Q446" s="184">
        <v>10.0588</v>
      </c>
      <c r="R446" s="184">
        <v>14.0814</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44365</v>
      </c>
      <c r="E447" s="184">
        <v>17.010899999999999</v>
      </c>
      <c r="F447" s="184">
        <v>1.502</v>
      </c>
      <c r="G447" s="184">
        <v>-26.192299999999999</v>
      </c>
      <c r="H447" s="184">
        <v>-18.083400000000001</v>
      </c>
      <c r="I447" s="184">
        <v>1.6255999999999999</v>
      </c>
      <c r="J447" s="184">
        <v>6.6403999999999996</v>
      </c>
      <c r="K447" s="184">
        <v>10.458299999999999</v>
      </c>
      <c r="L447" s="184">
        <v>4.1737000000000002</v>
      </c>
      <c r="M447" s="184">
        <v>8.3594000000000008</v>
      </c>
      <c r="N447" s="184">
        <v>12.424200000000001</v>
      </c>
      <c r="O447" s="184">
        <v>6.9343000000000004</v>
      </c>
      <c r="P447" s="184">
        <v>6.7314999999999996</v>
      </c>
      <c r="Q447" s="184">
        <v>7.7248999999999999</v>
      </c>
      <c r="R447" s="184">
        <v>7.7454999999999998</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44365</v>
      </c>
      <c r="E448" s="184">
        <v>17.504100000000001</v>
      </c>
      <c r="F448" s="184">
        <v>2.0853000000000002</v>
      </c>
      <c r="G448" s="184">
        <v>-25.525099999999998</v>
      </c>
      <c r="H448" s="184">
        <v>-17.368500000000001</v>
      </c>
      <c r="I448" s="184">
        <v>2.3555000000000001</v>
      </c>
      <c r="J448" s="184">
        <v>7.3846999999999996</v>
      </c>
      <c r="K448" s="184">
        <v>11.226900000000001</v>
      </c>
      <c r="L448" s="184">
        <v>4.9471999999999996</v>
      </c>
      <c r="M448" s="184">
        <v>9.1587999999999994</v>
      </c>
      <c r="N448" s="184">
        <v>13.269500000000001</v>
      </c>
      <c r="O448" s="184">
        <v>7.5856000000000003</v>
      </c>
      <c r="P448" s="184">
        <v>7.2282000000000002</v>
      </c>
      <c r="Q448" s="184">
        <v>8.157</v>
      </c>
      <c r="R448" s="184">
        <v>8.5503999999999998</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44365</v>
      </c>
      <c r="E449" s="184">
        <v>73.531999999999996</v>
      </c>
      <c r="F449" s="184">
        <v>-125.5485</v>
      </c>
      <c r="G449" s="184">
        <v>-120.2479</v>
      </c>
      <c r="H449" s="184">
        <v>-49.107500000000002</v>
      </c>
      <c r="I449" s="184">
        <v>3.3868999999999998</v>
      </c>
      <c r="J449" s="184">
        <v>19.288699999999999</v>
      </c>
      <c r="K449" s="184">
        <v>25.425000000000001</v>
      </c>
      <c r="L449" s="184">
        <v>21.643000000000001</v>
      </c>
      <c r="M449" s="184">
        <v>30.274000000000001</v>
      </c>
      <c r="N449" s="184">
        <v>33.822000000000003</v>
      </c>
      <c r="O449" s="184">
        <v>13.2316</v>
      </c>
      <c r="P449" s="184">
        <v>13.123900000000001</v>
      </c>
      <c r="Q449" s="184">
        <v>12.0671</v>
      </c>
      <c r="R449" s="184">
        <v>14.6198</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44365</v>
      </c>
      <c r="E450" s="184">
        <v>77.647300000000001</v>
      </c>
      <c r="F450" s="184">
        <v>-124.3327</v>
      </c>
      <c r="G450" s="184">
        <v>-119.05289999999999</v>
      </c>
      <c r="H450" s="184">
        <v>-47.906300000000002</v>
      </c>
      <c r="I450" s="184">
        <v>4.6148999999999996</v>
      </c>
      <c r="J450" s="184">
        <v>20.5898</v>
      </c>
      <c r="K450" s="184">
        <v>26.829499999999999</v>
      </c>
      <c r="L450" s="184">
        <v>23.123699999999999</v>
      </c>
      <c r="M450" s="184">
        <v>31.895600000000002</v>
      </c>
      <c r="N450" s="184">
        <v>35.571199999999997</v>
      </c>
      <c r="O450" s="184">
        <v>14.404500000000001</v>
      </c>
      <c r="P450" s="184">
        <v>13.9023</v>
      </c>
      <c r="Q450" s="184">
        <v>12.259</v>
      </c>
      <c r="R450" s="184">
        <v>16.103300000000001</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44365</v>
      </c>
      <c r="E451" s="184">
        <v>34.834099999999999</v>
      </c>
      <c r="F451" s="184">
        <v>14.1511</v>
      </c>
      <c r="G451" s="184">
        <v>-4.4341999999999997</v>
      </c>
      <c r="H451" s="184">
        <v>-5.2488000000000001</v>
      </c>
      <c r="I451" s="184">
        <v>5.3925000000000001</v>
      </c>
      <c r="J451" s="184">
        <v>5.1227</v>
      </c>
      <c r="K451" s="184">
        <v>7.5711000000000004</v>
      </c>
      <c r="L451" s="184">
        <v>4.9066999999999998</v>
      </c>
      <c r="M451" s="184">
        <v>6.5206999999999997</v>
      </c>
      <c r="N451" s="184">
        <v>7.6601999999999997</v>
      </c>
      <c r="O451" s="184">
        <v>8.0884</v>
      </c>
      <c r="P451" s="184">
        <v>7.9534000000000002</v>
      </c>
      <c r="Q451" s="184">
        <v>7.3864999999999998</v>
      </c>
      <c r="R451" s="184">
        <v>8.2570999999999994</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44365</v>
      </c>
      <c r="E452" s="184">
        <v>35.897300000000001</v>
      </c>
      <c r="F452" s="184">
        <v>14.5459</v>
      </c>
      <c r="G452" s="184">
        <v>-4.0658000000000003</v>
      </c>
      <c r="H452" s="184">
        <v>-4.9195000000000002</v>
      </c>
      <c r="I452" s="184">
        <v>5.6992000000000003</v>
      </c>
      <c r="J452" s="184">
        <v>5.4170999999999996</v>
      </c>
      <c r="K452" s="184">
        <v>7.7984</v>
      </c>
      <c r="L452" s="184">
        <v>5.1086</v>
      </c>
      <c r="M452" s="184">
        <v>6.7290000000000001</v>
      </c>
      <c r="N452" s="184">
        <v>7.9154</v>
      </c>
      <c r="O452" s="184">
        <v>8.5740999999999996</v>
      </c>
      <c r="P452" s="184">
        <v>8.4483999999999995</v>
      </c>
      <c r="Q452" s="184">
        <v>8.9588999999999999</v>
      </c>
      <c r="R452" s="184">
        <v>8.5640999999999998</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44365</v>
      </c>
      <c r="E453" s="184">
        <v>42.211199999999998</v>
      </c>
      <c r="F453" s="184">
        <v>-45.944099999999999</v>
      </c>
      <c r="G453" s="184">
        <v>-44.112099999999998</v>
      </c>
      <c r="H453" s="184">
        <v>-18.868400000000001</v>
      </c>
      <c r="I453" s="184">
        <v>8.4893000000000001</v>
      </c>
      <c r="J453" s="184">
        <v>15.0288</v>
      </c>
      <c r="K453" s="184">
        <v>18.063700000000001</v>
      </c>
      <c r="L453" s="184">
        <v>13.4819</v>
      </c>
      <c r="M453" s="184">
        <v>16.0502</v>
      </c>
      <c r="N453" s="184">
        <v>20.836500000000001</v>
      </c>
      <c r="O453" s="184">
        <v>9.3681999999999999</v>
      </c>
      <c r="P453" s="184">
        <v>8.6701999999999995</v>
      </c>
      <c r="Q453" s="184">
        <v>8.5709</v>
      </c>
      <c r="R453" s="184">
        <v>10.2118</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44365</v>
      </c>
      <c r="E454" s="184">
        <v>44.125399999999999</v>
      </c>
      <c r="F454" s="184">
        <v>-45.273699999999998</v>
      </c>
      <c r="G454" s="184">
        <v>-43.464500000000001</v>
      </c>
      <c r="H454" s="184">
        <v>-18.216999999999999</v>
      </c>
      <c r="I454" s="184">
        <v>9.1547000000000001</v>
      </c>
      <c r="J454" s="184">
        <v>15.690799999999999</v>
      </c>
      <c r="K454" s="184">
        <v>18.620200000000001</v>
      </c>
      <c r="L454" s="184">
        <v>14.017099999999999</v>
      </c>
      <c r="M454" s="184">
        <v>16.600899999999999</v>
      </c>
      <c r="N454" s="184">
        <v>21.4315</v>
      </c>
      <c r="O454" s="184">
        <v>9.9535999999999998</v>
      </c>
      <c r="P454" s="184">
        <v>9.2202999999999999</v>
      </c>
      <c r="Q454" s="184">
        <v>9.3327000000000009</v>
      </c>
      <c r="R454" s="184">
        <v>10.826499999999999</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44365</v>
      </c>
      <c r="E455" s="184">
        <v>35.929200000000002</v>
      </c>
      <c r="F455" s="184">
        <v>11.7881</v>
      </c>
      <c r="G455" s="184">
        <v>-12.9557</v>
      </c>
      <c r="H455" s="184">
        <v>-9.0691000000000006</v>
      </c>
      <c r="I455" s="184">
        <v>2.2877999999999998</v>
      </c>
      <c r="J455" s="184">
        <v>3.2136999999999998</v>
      </c>
      <c r="K455" s="184">
        <v>7.4287999999999998</v>
      </c>
      <c r="L455" s="184">
        <v>3.5341999999999998</v>
      </c>
      <c r="M455" s="184">
        <v>5.3491999999999997</v>
      </c>
      <c r="N455" s="184">
        <v>5.9208999999999996</v>
      </c>
      <c r="O455" s="184">
        <v>9.3127999999999993</v>
      </c>
      <c r="P455" s="184">
        <v>8.2965999999999998</v>
      </c>
      <c r="Q455" s="184">
        <v>8.7184000000000008</v>
      </c>
      <c r="R455" s="184">
        <v>9.0370000000000008</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44365</v>
      </c>
      <c r="E456" s="184">
        <v>34.675400000000003</v>
      </c>
      <c r="F456" s="184">
        <v>11.5825</v>
      </c>
      <c r="G456" s="184">
        <v>-13.2836</v>
      </c>
      <c r="H456" s="184">
        <v>-9.4114000000000004</v>
      </c>
      <c r="I456" s="184">
        <v>1.9413</v>
      </c>
      <c r="J456" s="184">
        <v>2.8626</v>
      </c>
      <c r="K456" s="184">
        <v>7.0698999999999996</v>
      </c>
      <c r="L456" s="184">
        <v>3.1617999999999999</v>
      </c>
      <c r="M456" s="184">
        <v>4.9638</v>
      </c>
      <c r="N456" s="184">
        <v>5.5252999999999997</v>
      </c>
      <c r="O456" s="184">
        <v>8.8971</v>
      </c>
      <c r="P456" s="184">
        <v>7.8593000000000002</v>
      </c>
      <c r="Q456" s="184">
        <v>7.6952999999999996</v>
      </c>
      <c r="R456" s="184">
        <v>8.6209000000000007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44365</v>
      </c>
      <c r="E457" s="184">
        <v>26.020199999999999</v>
      </c>
      <c r="F457" s="184">
        <v>-9.1156000000000006</v>
      </c>
      <c r="G457" s="184">
        <v>-38.639699999999998</v>
      </c>
      <c r="H457" s="184">
        <v>-10.24</v>
      </c>
      <c r="I457" s="184">
        <v>3.8130999999999999</v>
      </c>
      <c r="J457" s="184">
        <v>14.3589</v>
      </c>
      <c r="K457" s="184">
        <v>11.0761</v>
      </c>
      <c r="L457" s="184">
        <v>8.5360999999999994</v>
      </c>
      <c r="M457" s="184">
        <v>10.8765</v>
      </c>
      <c r="N457" s="184">
        <v>13.0512</v>
      </c>
      <c r="O457" s="184">
        <v>7.9485000000000001</v>
      </c>
      <c r="P457" s="184">
        <v>8.4778000000000002</v>
      </c>
      <c r="Q457" s="184">
        <v>9.0623000000000005</v>
      </c>
      <c r="R457" s="184">
        <v>8.6303000000000001</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44365</v>
      </c>
      <c r="E458" s="184">
        <v>24.864699999999999</v>
      </c>
      <c r="F458" s="184">
        <v>-9.8325999999999993</v>
      </c>
      <c r="G458" s="184">
        <v>-39.311300000000003</v>
      </c>
      <c r="H458" s="184">
        <v>-10.902900000000001</v>
      </c>
      <c r="I458" s="184">
        <v>3.1598999999999999</v>
      </c>
      <c r="J458" s="184">
        <v>13.6957</v>
      </c>
      <c r="K458" s="184">
        <v>10.404299999999999</v>
      </c>
      <c r="L458" s="184">
        <v>7.8377999999999997</v>
      </c>
      <c r="M458" s="184">
        <v>10.146000000000001</v>
      </c>
      <c r="N458" s="184">
        <v>12.3047</v>
      </c>
      <c r="O458" s="184">
        <v>7.1527000000000003</v>
      </c>
      <c r="P458" s="184">
        <v>7.7508999999999997</v>
      </c>
      <c r="Q458" s="184">
        <v>8.3513000000000002</v>
      </c>
      <c r="R458" s="184">
        <v>7.8887999999999998</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44365</v>
      </c>
      <c r="E459" s="184">
        <v>28.565999999999999</v>
      </c>
      <c r="F459" s="184">
        <v>-54.605600000000003</v>
      </c>
      <c r="G459" s="184">
        <v>-75.090900000000005</v>
      </c>
      <c r="H459" s="184">
        <v>-20.581399999999999</v>
      </c>
      <c r="I459" s="184">
        <v>11.2652</v>
      </c>
      <c r="J459" s="184">
        <v>31.26</v>
      </c>
      <c r="K459" s="184">
        <v>22.199400000000001</v>
      </c>
      <c r="L459" s="184">
        <v>16.569299999999998</v>
      </c>
      <c r="M459" s="184">
        <v>20.2502</v>
      </c>
      <c r="N459" s="184">
        <v>24.538399999999999</v>
      </c>
      <c r="O459" s="184">
        <v>8.5373999999999999</v>
      </c>
      <c r="P459" s="184">
        <v>9.2629999999999999</v>
      </c>
      <c r="Q459" s="184">
        <v>9.6536000000000008</v>
      </c>
      <c r="R459" s="184">
        <v>10.8239</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44365</v>
      </c>
      <c r="E460" s="184">
        <v>27.3721</v>
      </c>
      <c r="F460" s="184">
        <v>-55.255400000000002</v>
      </c>
      <c r="G460" s="184">
        <v>-75.843400000000003</v>
      </c>
      <c r="H460" s="184">
        <v>-21.324200000000001</v>
      </c>
      <c r="I460" s="184">
        <v>10.5388</v>
      </c>
      <c r="J460" s="184">
        <v>30.529599999999999</v>
      </c>
      <c r="K460" s="184">
        <v>21.479199999999999</v>
      </c>
      <c r="L460" s="184">
        <v>15.7882</v>
      </c>
      <c r="M460" s="184">
        <v>19.422699999999999</v>
      </c>
      <c r="N460" s="184">
        <v>23.69</v>
      </c>
      <c r="O460" s="184">
        <v>7.7853000000000003</v>
      </c>
      <c r="P460" s="184">
        <v>8.5774000000000008</v>
      </c>
      <c r="Q460" s="184">
        <v>9.2719000000000005</v>
      </c>
      <c r="R460" s="184">
        <v>10.066000000000001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44365</v>
      </c>
      <c r="E461" s="184">
        <v>122.935</v>
      </c>
      <c r="F461" s="184">
        <v>-85.604299999999995</v>
      </c>
      <c r="G461" s="184">
        <v>-74.656000000000006</v>
      </c>
      <c r="H461" s="184">
        <v>-15.562099999999999</v>
      </c>
      <c r="I461" s="184">
        <v>18.087399999999999</v>
      </c>
      <c r="J461" s="184">
        <v>51.637700000000002</v>
      </c>
      <c r="K461" s="184">
        <v>34.229300000000002</v>
      </c>
      <c r="L461" s="184">
        <v>27.963999999999999</v>
      </c>
      <c r="M461" s="184">
        <v>33.538800000000002</v>
      </c>
      <c r="N461" s="184">
        <v>41.9589</v>
      </c>
      <c r="O461" s="184">
        <v>17.2059</v>
      </c>
      <c r="P461" s="184">
        <v>14.0342</v>
      </c>
      <c r="Q461" s="184">
        <v>16.037500000000001</v>
      </c>
      <c r="R461" s="184">
        <v>22.499199999999998</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44365</v>
      </c>
      <c r="E462" s="184">
        <v>128.26</v>
      </c>
      <c r="F462" s="184">
        <v>-85.174199999999999</v>
      </c>
      <c r="G462" s="184">
        <v>-74.011600000000001</v>
      </c>
      <c r="H462" s="184">
        <v>-14.7966</v>
      </c>
      <c r="I462" s="184">
        <v>18.8978</v>
      </c>
      <c r="J462" s="184">
        <v>52.481299999999997</v>
      </c>
      <c r="K462" s="184">
        <v>35.110999999999997</v>
      </c>
      <c r="L462" s="184">
        <v>28.7408</v>
      </c>
      <c r="M462" s="184">
        <v>34.389800000000001</v>
      </c>
      <c r="N462" s="184">
        <v>42.831699999999998</v>
      </c>
      <c r="O462" s="184">
        <v>17.964099999999998</v>
      </c>
      <c r="P462" s="184">
        <v>14.8485</v>
      </c>
      <c r="Q462" s="184">
        <v>15.052</v>
      </c>
      <c r="R462" s="184">
        <v>23.1252</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44365</v>
      </c>
      <c r="E463" s="184">
        <v>22.762899999999998</v>
      </c>
      <c r="F463" s="184">
        <v>-101.69759999999999</v>
      </c>
      <c r="G463" s="184">
        <v>-97.453400000000002</v>
      </c>
      <c r="H463" s="184">
        <v>-43.793700000000001</v>
      </c>
      <c r="I463" s="184">
        <v>-8.6188000000000002</v>
      </c>
      <c r="J463" s="184">
        <v>8.0934000000000008</v>
      </c>
      <c r="K463" s="184">
        <v>14.719099999999999</v>
      </c>
      <c r="L463" s="184">
        <v>9.1593</v>
      </c>
      <c r="M463" s="184">
        <v>13.755800000000001</v>
      </c>
      <c r="N463" s="184">
        <v>17.583600000000001</v>
      </c>
      <c r="O463" s="184">
        <v>9.3335000000000008</v>
      </c>
      <c r="P463" s="184">
        <v>9.2117000000000004</v>
      </c>
      <c r="Q463" s="184">
        <v>9.6344999999999992</v>
      </c>
      <c r="R463" s="184">
        <v>10.85</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44365</v>
      </c>
      <c r="E464" s="184">
        <v>22.574400000000001</v>
      </c>
      <c r="F464" s="184">
        <v>-102.062</v>
      </c>
      <c r="G464" s="184">
        <v>-97.889300000000006</v>
      </c>
      <c r="H464" s="184">
        <v>-44.179000000000002</v>
      </c>
      <c r="I464" s="184">
        <v>-8.9887999999999995</v>
      </c>
      <c r="J464" s="184">
        <v>7.7173999999999996</v>
      </c>
      <c r="K464" s="184">
        <v>14.3347</v>
      </c>
      <c r="L464" s="184">
        <v>8.7707999999999995</v>
      </c>
      <c r="M464" s="184">
        <v>13.3483</v>
      </c>
      <c r="N464" s="184">
        <v>17.180700000000002</v>
      </c>
      <c r="O464" s="184">
        <v>9.0643999999999991</v>
      </c>
      <c r="P464" s="184">
        <v>9.0184999999999995</v>
      </c>
      <c r="Q464" s="184">
        <v>9.4748000000000001</v>
      </c>
      <c r="R464" s="184">
        <v>10.529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-36.178379545454547</v>
      </c>
      <c r="G465" s="186">
        <v>-49.368522727272719</v>
      </c>
      <c r="H465" s="186">
        <v>-18.183634090909088</v>
      </c>
      <c r="I465" s="186">
        <v>9.5151363636363655</v>
      </c>
      <c r="J465" s="186">
        <v>24.402934090909081</v>
      </c>
      <c r="K465" s="186">
        <v>21.655306818181817</v>
      </c>
      <c r="L465" s="186">
        <v>16.994772727272732</v>
      </c>
      <c r="M465" s="186">
        <v>20.487831818181824</v>
      </c>
      <c r="N465" s="186">
        <v>22.442340909090913</v>
      </c>
      <c r="O465" s="186">
        <v>8.9132052631578933</v>
      </c>
      <c r="P465" s="186">
        <v>9.0546947368421051</v>
      </c>
      <c r="Q465" s="186">
        <v>9.3978454545454539</v>
      </c>
      <c r="R465" s="186">
        <v>10.26937894736842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-45.768900000000002</v>
      </c>
      <c r="G466" s="186">
        <v>-51.127700000000004</v>
      </c>
      <c r="H466" s="186">
        <v>-18.150199999999998</v>
      </c>
      <c r="I466" s="186">
        <v>4.4596</v>
      </c>
      <c r="J466" s="186">
        <v>18.768949999999997</v>
      </c>
      <c r="K466" s="186">
        <v>20.361149999999999</v>
      </c>
      <c r="L466" s="186">
        <v>14.631599999999999</v>
      </c>
      <c r="M466" s="186">
        <v>17.399450000000002</v>
      </c>
      <c r="N466" s="186">
        <v>21.011050000000001</v>
      </c>
      <c r="O466" s="186">
        <v>8.9807500000000005</v>
      </c>
      <c r="P466" s="186">
        <v>8.636099999999999</v>
      </c>
      <c r="Q466" s="186">
        <v>9.081900000000001</v>
      </c>
      <c r="R466" s="186">
        <v>10.1389</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44365</v>
      </c>
      <c r="E469" s="184">
        <v>227.51</v>
      </c>
      <c r="F469" s="184">
        <v>-0.8498</v>
      </c>
      <c r="G469" s="184">
        <v>-1.1857</v>
      </c>
      <c r="H469" s="184">
        <v>-9.6600000000000005E-2</v>
      </c>
      <c r="I469" s="184">
        <v>2.6855000000000002</v>
      </c>
      <c r="J469" s="184">
        <v>5.9763000000000002</v>
      </c>
      <c r="K469" s="184">
        <v>17.206700000000001</v>
      </c>
      <c r="L469" s="184">
        <v>22.1006</v>
      </c>
      <c r="M469" s="184">
        <v>37.476599999999998</v>
      </c>
      <c r="N469" s="184">
        <v>60.2973</v>
      </c>
      <c r="O469" s="184">
        <v>10.320600000000001</v>
      </c>
      <c r="P469" s="184">
        <v>11.430400000000001</v>
      </c>
      <c r="Q469" s="184">
        <v>18.547699999999999</v>
      </c>
      <c r="R469" s="184">
        <v>20.825800000000001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44365</v>
      </c>
      <c r="E470" s="184">
        <v>242.24</v>
      </c>
      <c r="F470" s="184">
        <v>-0.84319999999999995</v>
      </c>
      <c r="G470" s="184">
        <v>-1.1749000000000001</v>
      </c>
      <c r="H470" s="184">
        <v>-7.8399999999999997E-2</v>
      </c>
      <c r="I470" s="184">
        <v>2.7136999999999998</v>
      </c>
      <c r="J470" s="184">
        <v>6.0362999999999998</v>
      </c>
      <c r="K470" s="184">
        <v>17.392800000000001</v>
      </c>
      <c r="L470" s="184">
        <v>22.485700000000001</v>
      </c>
      <c r="M470" s="184">
        <v>38.162300000000002</v>
      </c>
      <c r="N470" s="184">
        <v>61.407200000000003</v>
      </c>
      <c r="O470" s="184">
        <v>11.061299999999999</v>
      </c>
      <c r="P470" s="184">
        <v>12.2407</v>
      </c>
      <c r="Q470" s="184">
        <v>11.626300000000001</v>
      </c>
      <c r="R470" s="184">
        <v>21.624700000000001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44365</v>
      </c>
      <c r="E471" s="184">
        <v>12.206</v>
      </c>
      <c r="F471" s="184">
        <v>-0.74</v>
      </c>
      <c r="G471" s="184">
        <v>-1.2779</v>
      </c>
      <c r="H471" s="184">
        <v>-1.2619</v>
      </c>
      <c r="I471" s="184">
        <v>2.0653999999999999</v>
      </c>
      <c r="J471" s="184">
        <v>5.3785999999999996</v>
      </c>
      <c r="K471" s="184">
        <v>12.456200000000001</v>
      </c>
      <c r="L471" s="184">
        <v>22.06</v>
      </c>
      <c r="M471" s="184"/>
      <c r="N471" s="184"/>
      <c r="O471" s="184"/>
      <c r="P471" s="184"/>
      <c r="Q471" s="184">
        <v>22.06</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44365</v>
      </c>
      <c r="E472" s="184">
        <v>12.103</v>
      </c>
      <c r="F472" s="184">
        <v>-0.74629999999999996</v>
      </c>
      <c r="G472" s="184">
        <v>-1.2886</v>
      </c>
      <c r="H472" s="184">
        <v>-1.2886</v>
      </c>
      <c r="I472" s="184">
        <v>1.9973000000000001</v>
      </c>
      <c r="J472" s="184">
        <v>5.2343000000000002</v>
      </c>
      <c r="K472" s="184">
        <v>11.9922</v>
      </c>
      <c r="L472" s="184">
        <v>21.03</v>
      </c>
      <c r="M472" s="184"/>
      <c r="N472" s="184"/>
      <c r="O472" s="184"/>
      <c r="P472" s="184"/>
      <c r="Q472" s="184">
        <v>21.03</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44365</v>
      </c>
      <c r="E473" s="184">
        <v>22.39</v>
      </c>
      <c r="F473" s="184">
        <v>-0.88529999999999998</v>
      </c>
      <c r="G473" s="184">
        <v>-1.7552000000000001</v>
      </c>
      <c r="H473" s="184">
        <v>-1.8412999999999999</v>
      </c>
      <c r="I473" s="184">
        <v>1.6802999999999999</v>
      </c>
      <c r="J473" s="184">
        <v>5.1173999999999999</v>
      </c>
      <c r="K473" s="184">
        <v>12.456099999999999</v>
      </c>
      <c r="L473" s="184">
        <v>25.0838</v>
      </c>
      <c r="M473" s="184">
        <v>46.3399</v>
      </c>
      <c r="N473" s="184">
        <v>69.492800000000003</v>
      </c>
      <c r="O473" s="184">
        <v>9.2639999999999993</v>
      </c>
      <c r="P473" s="184">
        <v>12.6579</v>
      </c>
      <c r="Q473" s="184">
        <v>12.029400000000001</v>
      </c>
      <c r="R473" s="184">
        <v>16.8188</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44365</v>
      </c>
      <c r="E474" s="184">
        <v>23.62</v>
      </c>
      <c r="F474" s="184">
        <v>-0.88119999999999998</v>
      </c>
      <c r="G474" s="184">
        <v>-1.7471000000000001</v>
      </c>
      <c r="H474" s="184">
        <v>-1.7879</v>
      </c>
      <c r="I474" s="184">
        <v>1.7226999999999999</v>
      </c>
      <c r="J474" s="184">
        <v>5.2115999999999998</v>
      </c>
      <c r="K474" s="184">
        <v>12.690799999999999</v>
      </c>
      <c r="L474" s="184">
        <v>25.705200000000001</v>
      </c>
      <c r="M474" s="184">
        <v>47.256900000000002</v>
      </c>
      <c r="N474" s="184">
        <v>70.911699999999996</v>
      </c>
      <c r="O474" s="184">
        <v>10.1686</v>
      </c>
      <c r="P474" s="184">
        <v>13.5387</v>
      </c>
      <c r="Q474" s="184">
        <v>12.876899999999999</v>
      </c>
      <c r="R474" s="184">
        <v>17.7776</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44365</v>
      </c>
      <c r="E475" s="184">
        <v>15.71</v>
      </c>
      <c r="F475" s="184">
        <v>-0.69530000000000003</v>
      </c>
      <c r="G475" s="184">
        <v>-1.2571000000000001</v>
      </c>
      <c r="H475" s="184">
        <v>-1.0082</v>
      </c>
      <c r="I475" s="184">
        <v>1.0940000000000001</v>
      </c>
      <c r="J475" s="184">
        <v>3.6280000000000001</v>
      </c>
      <c r="K475" s="184">
        <v>10.323</v>
      </c>
      <c r="L475" s="184">
        <v>14.7553</v>
      </c>
      <c r="M475" s="184">
        <v>30.2653</v>
      </c>
      <c r="N475" s="184">
        <v>53.118899999999996</v>
      </c>
      <c r="O475" s="184"/>
      <c r="P475" s="184"/>
      <c r="Q475" s="184">
        <v>19.863299999999999</v>
      </c>
      <c r="R475" s="184">
        <v>24.189599999999999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44365</v>
      </c>
      <c r="E476" s="184">
        <v>15.17</v>
      </c>
      <c r="F476" s="184">
        <v>-0.71989999999999998</v>
      </c>
      <c r="G476" s="184">
        <v>-1.3011999999999999</v>
      </c>
      <c r="H476" s="184">
        <v>-1.0437000000000001</v>
      </c>
      <c r="I476" s="184">
        <v>1.0660000000000001</v>
      </c>
      <c r="J476" s="184">
        <v>3.5495000000000001</v>
      </c>
      <c r="K476" s="184">
        <v>10.0871</v>
      </c>
      <c r="L476" s="184">
        <v>14.2319</v>
      </c>
      <c r="M476" s="184">
        <v>29.326499999999999</v>
      </c>
      <c r="N476" s="184">
        <v>51.7</v>
      </c>
      <c r="O476" s="184"/>
      <c r="P476" s="184"/>
      <c r="Q476" s="184">
        <v>18.1934</v>
      </c>
      <c r="R476" s="184">
        <v>22.642499999999998</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44365</v>
      </c>
      <c r="E477" s="184">
        <v>76.97</v>
      </c>
      <c r="F477" s="184">
        <v>-0.31080000000000002</v>
      </c>
      <c r="G477" s="184">
        <v>-0.69669999999999999</v>
      </c>
      <c r="H477" s="184">
        <v>1.2999999999999999E-2</v>
      </c>
      <c r="I477" s="184">
        <v>1.8661000000000001</v>
      </c>
      <c r="J477" s="184">
        <v>4.5362</v>
      </c>
      <c r="K477" s="184">
        <v>11.696400000000001</v>
      </c>
      <c r="L477" s="184">
        <v>19.5929</v>
      </c>
      <c r="M477" s="184">
        <v>38.062800000000003</v>
      </c>
      <c r="N477" s="184">
        <v>57.854799999999997</v>
      </c>
      <c r="O477" s="184">
        <v>13.381</v>
      </c>
      <c r="P477" s="184">
        <v>17.232399999999998</v>
      </c>
      <c r="Q477" s="184">
        <v>13.011100000000001</v>
      </c>
      <c r="R477" s="184">
        <v>20.5928</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44365</v>
      </c>
      <c r="E478" s="184">
        <v>80.430000000000007</v>
      </c>
      <c r="F478" s="184">
        <v>-0.29749999999999999</v>
      </c>
      <c r="G478" s="184">
        <v>-0.67920000000000003</v>
      </c>
      <c r="H478" s="184">
        <v>2.4899999999999999E-2</v>
      </c>
      <c r="I478" s="184">
        <v>1.8875</v>
      </c>
      <c r="J478" s="184">
        <v>4.5768000000000004</v>
      </c>
      <c r="K478" s="184">
        <v>11.832599999999999</v>
      </c>
      <c r="L478" s="184">
        <v>19.847999999999999</v>
      </c>
      <c r="M478" s="184">
        <v>38.5291</v>
      </c>
      <c r="N478" s="184">
        <v>58.607799999999997</v>
      </c>
      <c r="O478" s="184">
        <v>14.09</v>
      </c>
      <c r="P478" s="184">
        <v>17.822800000000001</v>
      </c>
      <c r="Q478" s="184">
        <v>14.0337</v>
      </c>
      <c r="R478" s="184">
        <v>21.227399999999999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44365</v>
      </c>
      <c r="E479" s="184">
        <v>71.968999999999994</v>
      </c>
      <c r="F479" s="184">
        <v>-0.29010000000000002</v>
      </c>
      <c r="G479" s="184">
        <v>-0.69630000000000003</v>
      </c>
      <c r="H479" s="184">
        <v>-0.31869999999999998</v>
      </c>
      <c r="I479" s="184">
        <v>3.2808999999999999</v>
      </c>
      <c r="J479" s="184">
        <v>7.1195000000000004</v>
      </c>
      <c r="K479" s="184">
        <v>15.3035</v>
      </c>
      <c r="L479" s="184">
        <v>28.865600000000001</v>
      </c>
      <c r="M479" s="184">
        <v>53.950600000000001</v>
      </c>
      <c r="N479" s="184">
        <v>79.962999999999994</v>
      </c>
      <c r="O479" s="184">
        <v>14.355499999999999</v>
      </c>
      <c r="P479" s="184">
        <v>16.5396</v>
      </c>
      <c r="Q479" s="184">
        <v>13.9672</v>
      </c>
      <c r="R479" s="184">
        <v>25.202000000000002</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44365</v>
      </c>
      <c r="E480" s="184">
        <v>76.271299999999997</v>
      </c>
      <c r="F480" s="184">
        <v>-0.28810000000000002</v>
      </c>
      <c r="G480" s="184">
        <v>-0.6905</v>
      </c>
      <c r="H480" s="184">
        <v>-0.30520000000000003</v>
      </c>
      <c r="I480" s="184">
        <v>3.3085</v>
      </c>
      <c r="J480" s="184">
        <v>7.1825000000000001</v>
      </c>
      <c r="K480" s="184">
        <v>15.5092</v>
      </c>
      <c r="L480" s="184">
        <v>29.353000000000002</v>
      </c>
      <c r="M480" s="184">
        <v>54.902999999999999</v>
      </c>
      <c r="N480" s="184">
        <v>81.600099999999998</v>
      </c>
      <c r="O480" s="184">
        <v>15.297800000000001</v>
      </c>
      <c r="P480" s="184">
        <v>17.4467</v>
      </c>
      <c r="Q480" s="184">
        <v>14.992599999999999</v>
      </c>
      <c r="R480" s="184">
        <v>26.363199999999999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44365</v>
      </c>
      <c r="E481" s="184">
        <v>98.938100000000006</v>
      </c>
      <c r="F481" s="184">
        <v>-0.73209999999999997</v>
      </c>
      <c r="G481" s="184">
        <v>-0.98319999999999996</v>
      </c>
      <c r="H481" s="184">
        <v>-0.31259999999999999</v>
      </c>
      <c r="I481" s="184">
        <v>2.0737999999999999</v>
      </c>
      <c r="J481" s="184">
        <v>5.1256000000000004</v>
      </c>
      <c r="K481" s="184">
        <v>14.2309</v>
      </c>
      <c r="L481" s="184">
        <v>22.5959</v>
      </c>
      <c r="M481" s="184">
        <v>39.021700000000003</v>
      </c>
      <c r="N481" s="184">
        <v>61.421199999999999</v>
      </c>
      <c r="O481" s="184">
        <v>14.6088</v>
      </c>
      <c r="P481" s="184">
        <v>15.465199999999999</v>
      </c>
      <c r="Q481" s="184">
        <v>13.1364</v>
      </c>
      <c r="R481" s="184">
        <v>21.287099999999999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44365</v>
      </c>
      <c r="E482" s="184">
        <v>93.962900000000005</v>
      </c>
      <c r="F482" s="184">
        <v>-0.73370000000000002</v>
      </c>
      <c r="G482" s="184">
        <v>-0.98799999999999999</v>
      </c>
      <c r="H482" s="184">
        <v>-0.32329999999999998</v>
      </c>
      <c r="I482" s="184">
        <v>2.0520999999999998</v>
      </c>
      <c r="J482" s="184">
        <v>5.0757000000000003</v>
      </c>
      <c r="K482" s="184">
        <v>14.068199999999999</v>
      </c>
      <c r="L482" s="184">
        <v>22.247900000000001</v>
      </c>
      <c r="M482" s="184">
        <v>38.428699999999999</v>
      </c>
      <c r="N482" s="184">
        <v>60.506999999999998</v>
      </c>
      <c r="O482" s="184">
        <v>13.940799999999999</v>
      </c>
      <c r="P482" s="184">
        <v>14.7684</v>
      </c>
      <c r="Q482" s="184">
        <v>14.893000000000001</v>
      </c>
      <c r="R482" s="184">
        <v>20.611499999999999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-0.64380714285714291</v>
      </c>
      <c r="G483" s="186">
        <v>-1.1229714285714285</v>
      </c>
      <c r="H483" s="186">
        <v>-0.68774999999999997</v>
      </c>
      <c r="I483" s="186">
        <v>2.1066999999999996</v>
      </c>
      <c r="J483" s="186">
        <v>5.2677357142857142</v>
      </c>
      <c r="K483" s="186">
        <v>13.374692857142858</v>
      </c>
      <c r="L483" s="186">
        <v>22.139700000000001</v>
      </c>
      <c r="M483" s="186">
        <v>40.976950000000002</v>
      </c>
      <c r="N483" s="186">
        <v>63.906816666666657</v>
      </c>
      <c r="O483" s="186">
        <v>12.648839999999998</v>
      </c>
      <c r="P483" s="186">
        <v>14.914280000000002</v>
      </c>
      <c r="Q483" s="186">
        <v>15.732928571428573</v>
      </c>
      <c r="R483" s="186">
        <v>21.596916666666669</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-0.7329</v>
      </c>
      <c r="G484" s="186">
        <v>-1.1802999999999999</v>
      </c>
      <c r="H484" s="186">
        <v>-0.32099999999999995</v>
      </c>
      <c r="I484" s="186">
        <v>2.0247000000000002</v>
      </c>
      <c r="J484" s="186">
        <v>5.1685999999999996</v>
      </c>
      <c r="K484" s="186">
        <v>12.573499999999999</v>
      </c>
      <c r="L484" s="186">
        <v>22.174250000000001</v>
      </c>
      <c r="M484" s="186">
        <v>38.478899999999996</v>
      </c>
      <c r="N484" s="186">
        <v>60.957099999999997</v>
      </c>
      <c r="O484" s="186">
        <v>13.6609</v>
      </c>
      <c r="P484" s="186">
        <v>15.1168</v>
      </c>
      <c r="Q484" s="186">
        <v>14.46335</v>
      </c>
      <c r="R484" s="186">
        <v>21.257249999999999</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44365</v>
      </c>
      <c r="E487" s="184">
        <v>36.730499999999999</v>
      </c>
      <c r="F487" s="184">
        <v>14.315200000000001</v>
      </c>
      <c r="G487" s="184">
        <v>-13.8302</v>
      </c>
      <c r="H487" s="184">
        <v>-7.8528000000000002</v>
      </c>
      <c r="I487" s="184">
        <v>4.0308000000000002</v>
      </c>
      <c r="J487" s="184">
        <v>6.9942000000000002</v>
      </c>
      <c r="K487" s="184">
        <v>10.859500000000001</v>
      </c>
      <c r="L487" s="184">
        <v>5.8144</v>
      </c>
      <c r="M487" s="184">
        <v>7.1538000000000004</v>
      </c>
      <c r="N487" s="184">
        <v>9.0391999999999992</v>
      </c>
      <c r="O487" s="184">
        <v>6.1304999999999996</v>
      </c>
      <c r="P487" s="184">
        <v>6.08</v>
      </c>
      <c r="Q487" s="184">
        <v>7.8106</v>
      </c>
      <c r="R487" s="184">
        <v>4.7549999999999999</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44365</v>
      </c>
      <c r="E488" s="184">
        <v>24.253399999999999</v>
      </c>
      <c r="F488" s="184">
        <v>13.700100000000001</v>
      </c>
      <c r="G488" s="184">
        <v>-14.430300000000001</v>
      </c>
      <c r="H488" s="184">
        <v>-8.4568999999999992</v>
      </c>
      <c r="I488" s="184">
        <v>3.4228999999999998</v>
      </c>
      <c r="J488" s="184">
        <v>6.3891999999999998</v>
      </c>
      <c r="K488" s="184">
        <v>10.394299999999999</v>
      </c>
      <c r="L488" s="184">
        <v>5.2995999999999999</v>
      </c>
      <c r="M488" s="184">
        <v>6.5852000000000004</v>
      </c>
      <c r="N488" s="184">
        <v>8.4382000000000001</v>
      </c>
      <c r="O488" s="184">
        <v>5.5361000000000002</v>
      </c>
      <c r="P488" s="184">
        <v>5.4816000000000003</v>
      </c>
      <c r="Q488" s="184">
        <v>7.5305</v>
      </c>
      <c r="R488" s="184">
        <v>4.1672000000000002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44365</v>
      </c>
      <c r="E489" s="184">
        <v>35.066299999999998</v>
      </c>
      <c r="F489" s="184">
        <v>13.744899999999999</v>
      </c>
      <c r="G489" s="184">
        <v>-14.416499999999999</v>
      </c>
      <c r="H489" s="184">
        <v>-8.4619999999999997</v>
      </c>
      <c r="I489" s="184">
        <v>3.4319999999999999</v>
      </c>
      <c r="J489" s="184">
        <v>6.3906000000000001</v>
      </c>
      <c r="K489" s="184">
        <v>10.3996</v>
      </c>
      <c r="L489" s="184">
        <v>5.3068999999999997</v>
      </c>
      <c r="M489" s="184">
        <v>6.5971000000000002</v>
      </c>
      <c r="N489" s="184">
        <v>8.4481999999999999</v>
      </c>
      <c r="O489" s="184">
        <v>5.5411999999999999</v>
      </c>
      <c r="P489" s="184">
        <v>5.4846000000000004</v>
      </c>
      <c r="Q489" s="184">
        <v>7.7858000000000001</v>
      </c>
      <c r="R489" s="184">
        <v>4.1741999999999999</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44365</v>
      </c>
      <c r="E490" s="184">
        <v>1.4522999999999999</v>
      </c>
      <c r="F490" s="184">
        <v>0</v>
      </c>
      <c r="G490" s="184">
        <v>0</v>
      </c>
      <c r="H490" s="184">
        <v>0</v>
      </c>
      <c r="I490" s="184">
        <v>0</v>
      </c>
      <c r="J490" s="184">
        <v>0</v>
      </c>
      <c r="K490" s="184">
        <v>0</v>
      </c>
      <c r="L490" s="184">
        <v>0</v>
      </c>
      <c r="M490" s="184">
        <v>0</v>
      </c>
      <c r="N490" s="184">
        <v>0</v>
      </c>
      <c r="O490" s="184"/>
      <c r="P490" s="184"/>
      <c r="Q490" s="184">
        <v>-16.047499999999999</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44365</v>
      </c>
      <c r="E491" s="184">
        <v>0.96740000000000004</v>
      </c>
      <c r="F491" s="184">
        <v>0</v>
      </c>
      <c r="G491" s="184">
        <v>0</v>
      </c>
      <c r="H491" s="184">
        <v>0</v>
      </c>
      <c r="I491" s="184">
        <v>0</v>
      </c>
      <c r="J491" s="184">
        <v>0</v>
      </c>
      <c r="K491" s="184">
        <v>0</v>
      </c>
      <c r="L491" s="184">
        <v>0</v>
      </c>
      <c r="M491" s="184">
        <v>0</v>
      </c>
      <c r="N491" s="184">
        <v>0</v>
      </c>
      <c r="O491" s="184"/>
      <c r="P491" s="184"/>
      <c r="Q491" s="184">
        <v>-16.0441</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44365</v>
      </c>
      <c r="E492" s="184">
        <v>1.3985000000000001</v>
      </c>
      <c r="F492" s="184">
        <v>0</v>
      </c>
      <c r="G492" s="184">
        <v>0</v>
      </c>
      <c r="H492" s="184">
        <v>0</v>
      </c>
      <c r="I492" s="184">
        <v>0</v>
      </c>
      <c r="J492" s="184">
        <v>0</v>
      </c>
      <c r="K492" s="184">
        <v>0</v>
      </c>
      <c r="L492" s="184">
        <v>0</v>
      </c>
      <c r="M492" s="184">
        <v>0</v>
      </c>
      <c r="N492" s="184">
        <v>0</v>
      </c>
      <c r="O492" s="184"/>
      <c r="P492" s="184"/>
      <c r="Q492" s="184">
        <v>-16.0456</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44365</v>
      </c>
      <c r="E493" s="184">
        <v>25.341999999999999</v>
      </c>
      <c r="F493" s="184">
        <v>35.177100000000003</v>
      </c>
      <c r="G493" s="184">
        <v>-32.081800000000001</v>
      </c>
      <c r="H493" s="184">
        <v>-19.494299999999999</v>
      </c>
      <c r="I493" s="184">
        <v>6.2286999999999999</v>
      </c>
      <c r="J493" s="184">
        <v>7.0012999999999996</v>
      </c>
      <c r="K493" s="184">
        <v>16.006900000000002</v>
      </c>
      <c r="L493" s="184">
        <v>4.0751999999999997</v>
      </c>
      <c r="M493" s="184">
        <v>6.1041999999999996</v>
      </c>
      <c r="N493" s="184">
        <v>7.0149999999999997</v>
      </c>
      <c r="O493" s="184">
        <v>10.7858</v>
      </c>
      <c r="P493" s="184">
        <v>9.3712999999999997</v>
      </c>
      <c r="Q493" s="184">
        <v>9.6100999999999992</v>
      </c>
      <c r="R493" s="184">
        <v>9.8665000000000003</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44365</v>
      </c>
      <c r="E494" s="184">
        <v>23.404599999999999</v>
      </c>
      <c r="F494" s="184">
        <v>34.654299999999999</v>
      </c>
      <c r="G494" s="184">
        <v>-32.506900000000002</v>
      </c>
      <c r="H494" s="184">
        <v>-19.93</v>
      </c>
      <c r="I494" s="184">
        <v>5.8053999999999997</v>
      </c>
      <c r="J494" s="184">
        <v>6.5765000000000002</v>
      </c>
      <c r="K494" s="184">
        <v>15.580500000000001</v>
      </c>
      <c r="L494" s="184">
        <v>3.6583999999999999</v>
      </c>
      <c r="M494" s="184">
        <v>5.6733000000000002</v>
      </c>
      <c r="N494" s="184">
        <v>6.5743999999999998</v>
      </c>
      <c r="O494" s="184">
        <v>10.1212</v>
      </c>
      <c r="P494" s="184">
        <v>8.5907</v>
      </c>
      <c r="Q494" s="184">
        <v>8.7380999999999993</v>
      </c>
      <c r="R494" s="184">
        <v>9.3229000000000006</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44365</v>
      </c>
      <c r="E495" s="184">
        <v>18.505400000000002</v>
      </c>
      <c r="F495" s="184">
        <v>5.3262</v>
      </c>
      <c r="G495" s="184">
        <v>-9.3945000000000007</v>
      </c>
      <c r="H495" s="184">
        <v>-16.291699999999999</v>
      </c>
      <c r="I495" s="184">
        <v>1.3532</v>
      </c>
      <c r="J495" s="184">
        <v>2.2246999999999999</v>
      </c>
      <c r="K495" s="184">
        <v>8.7673000000000005</v>
      </c>
      <c r="L495" s="184">
        <v>1.0962000000000001</v>
      </c>
      <c r="M495" s="184">
        <v>8.0399999999999991</v>
      </c>
      <c r="N495" s="184">
        <v>6.6710000000000003</v>
      </c>
      <c r="O495" s="184">
        <v>4.3207000000000004</v>
      </c>
      <c r="P495" s="184">
        <v>5.3948</v>
      </c>
      <c r="Q495" s="184">
        <v>7.1002999999999998</v>
      </c>
      <c r="R495" s="184">
        <v>7.0349000000000004</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44365</v>
      </c>
      <c r="E496" s="184">
        <v>19.564399999999999</v>
      </c>
      <c r="F496" s="184">
        <v>5.5978000000000003</v>
      </c>
      <c r="G496" s="184">
        <v>-9.0725999999999996</v>
      </c>
      <c r="H496" s="184">
        <v>-15.9687</v>
      </c>
      <c r="I496" s="184">
        <v>1.6935</v>
      </c>
      <c r="J496" s="184">
        <v>2.5512000000000001</v>
      </c>
      <c r="K496" s="184">
        <v>9.0938999999999997</v>
      </c>
      <c r="L496" s="184">
        <v>1.4236</v>
      </c>
      <c r="M496" s="184">
        <v>8.3874999999999993</v>
      </c>
      <c r="N496" s="184">
        <v>7.0191999999999997</v>
      </c>
      <c r="O496" s="184">
        <v>4.7405999999999997</v>
      </c>
      <c r="P496" s="184">
        <v>5.9234</v>
      </c>
      <c r="Q496" s="184">
        <v>7.5914000000000001</v>
      </c>
      <c r="R496" s="184">
        <v>7.4234999999999998</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44365</v>
      </c>
      <c r="E497" s="184">
        <v>36.2744</v>
      </c>
      <c r="F497" s="184">
        <v>20.337</v>
      </c>
      <c r="G497" s="184">
        <v>-3.8224</v>
      </c>
      <c r="H497" s="184">
        <v>-14.749599999999999</v>
      </c>
      <c r="I497" s="184">
        <v>1.9636</v>
      </c>
      <c r="J497" s="184">
        <v>1.7162999999999999</v>
      </c>
      <c r="K497" s="184">
        <v>8.3178999999999998</v>
      </c>
      <c r="L497" s="184">
        <v>0.68069999999999997</v>
      </c>
      <c r="M497" s="184">
        <v>3.3988999999999998</v>
      </c>
      <c r="N497" s="184">
        <v>2.7772000000000001</v>
      </c>
      <c r="O497" s="184">
        <v>7.1074000000000002</v>
      </c>
      <c r="P497" s="184">
        <v>6.9231999999999996</v>
      </c>
      <c r="Q497" s="184">
        <v>7.9987000000000004</v>
      </c>
      <c r="R497" s="184">
        <v>6.0857999999999999</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44365</v>
      </c>
      <c r="E498" s="184">
        <v>38.755699999999997</v>
      </c>
      <c r="F498" s="184">
        <v>21.674199999999999</v>
      </c>
      <c r="G498" s="184">
        <v>-2.4796</v>
      </c>
      <c r="H498" s="184">
        <v>-13.419600000000001</v>
      </c>
      <c r="I498" s="184">
        <v>3.2936999999999999</v>
      </c>
      <c r="J498" s="184">
        <v>3.0489999999999999</v>
      </c>
      <c r="K498" s="184">
        <v>9.6748999999999992</v>
      </c>
      <c r="L498" s="184">
        <v>1.9805999999999999</v>
      </c>
      <c r="M498" s="184">
        <v>4.6802999999999999</v>
      </c>
      <c r="N498" s="184">
        <v>4.0095000000000001</v>
      </c>
      <c r="O498" s="184">
        <v>8.2056000000000004</v>
      </c>
      <c r="P498" s="184">
        <v>7.9466999999999999</v>
      </c>
      <c r="Q498" s="184">
        <v>8.6587999999999994</v>
      </c>
      <c r="R498" s="184">
        <v>7.1715999999999998</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44365</v>
      </c>
      <c r="E499" s="184">
        <v>25.372900000000001</v>
      </c>
      <c r="F499" s="184">
        <v>21.158799999999999</v>
      </c>
      <c r="G499" s="184">
        <v>-2.9723000000000002</v>
      </c>
      <c r="H499" s="184">
        <v>-13.916600000000001</v>
      </c>
      <c r="I499" s="184">
        <v>2.7978999999999998</v>
      </c>
      <c r="J499" s="184">
        <v>2.5531000000000001</v>
      </c>
      <c r="K499" s="184">
        <v>9.1715</v>
      </c>
      <c r="L499" s="184">
        <v>1.4738</v>
      </c>
      <c r="M499" s="184">
        <v>4.1603000000000003</v>
      </c>
      <c r="N499" s="184">
        <v>3.4759000000000002</v>
      </c>
      <c r="O499" s="184">
        <v>7.7004999999999999</v>
      </c>
      <c r="P499" s="184">
        <v>7.4964000000000004</v>
      </c>
      <c r="Q499" s="184">
        <v>7.8303000000000003</v>
      </c>
      <c r="R499" s="184">
        <v>6.6448</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44365</v>
      </c>
      <c r="E500" s="184">
        <v>25.3536</v>
      </c>
      <c r="F500" s="184">
        <v>9.36</v>
      </c>
      <c r="G500" s="184">
        <v>-4.3653000000000004</v>
      </c>
      <c r="H500" s="184">
        <v>-10.529199999999999</v>
      </c>
      <c r="I500" s="184">
        <v>3.3462999999999998</v>
      </c>
      <c r="J500" s="184">
        <v>2.7837000000000001</v>
      </c>
      <c r="K500" s="184">
        <v>4.9622999999999999</v>
      </c>
      <c r="L500" s="184">
        <v>1.3938999999999999</v>
      </c>
      <c r="M500" s="184">
        <v>3.8509000000000002</v>
      </c>
      <c r="N500" s="184">
        <v>3.6669</v>
      </c>
      <c r="O500" s="184">
        <v>8.3252000000000006</v>
      </c>
      <c r="P500" s="184">
        <v>8.0490999999999993</v>
      </c>
      <c r="Q500" s="184">
        <v>8.6461000000000006</v>
      </c>
      <c r="R500" s="184">
        <v>7.0606</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44365</v>
      </c>
      <c r="E501" s="184">
        <v>24.018699999999999</v>
      </c>
      <c r="F501" s="184">
        <v>8.36</v>
      </c>
      <c r="G501" s="184">
        <v>-5.4177</v>
      </c>
      <c r="H501" s="184">
        <v>-11.5886</v>
      </c>
      <c r="I501" s="184">
        <v>2.2923</v>
      </c>
      <c r="J501" s="184">
        <v>1.7379</v>
      </c>
      <c r="K501" s="184">
        <v>3.9116</v>
      </c>
      <c r="L501" s="184">
        <v>0.38229999999999997</v>
      </c>
      <c r="M501" s="184">
        <v>2.8603999999999998</v>
      </c>
      <c r="N501" s="184">
        <v>2.7014999999999998</v>
      </c>
      <c r="O501" s="184">
        <v>7.3888999999999996</v>
      </c>
      <c r="P501" s="184">
        <v>7.2244000000000002</v>
      </c>
      <c r="Q501" s="184">
        <v>7.5342000000000002</v>
      </c>
      <c r="R501" s="184">
        <v>6.1288999999999998</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44365</v>
      </c>
      <c r="E502" s="184">
        <v>2737.0617999999999</v>
      </c>
      <c r="F502" s="184">
        <v>34.209499999999998</v>
      </c>
      <c r="G502" s="184">
        <v>-14.823</v>
      </c>
      <c r="H502" s="184">
        <v>-24.7441</v>
      </c>
      <c r="I502" s="184">
        <v>3.2052</v>
      </c>
      <c r="J502" s="184">
        <v>0.25829999999999997</v>
      </c>
      <c r="K502" s="184">
        <v>10.459</v>
      </c>
      <c r="L502" s="184">
        <v>1.7726</v>
      </c>
      <c r="M502" s="184">
        <v>4.7820999999999998</v>
      </c>
      <c r="N502" s="184">
        <v>4.3559000000000001</v>
      </c>
      <c r="O502" s="184">
        <v>10.2494</v>
      </c>
      <c r="P502" s="184">
        <v>8.4204000000000008</v>
      </c>
      <c r="Q502" s="184">
        <v>8.8582000000000001</v>
      </c>
      <c r="R502" s="184">
        <v>11.8325</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44365</v>
      </c>
      <c r="E503" s="184">
        <v>2636.4762000000001</v>
      </c>
      <c r="F503" s="184">
        <v>33.633699999999997</v>
      </c>
      <c r="G503" s="184">
        <v>-15.397399999999999</v>
      </c>
      <c r="H503" s="184">
        <v>-25.316500000000001</v>
      </c>
      <c r="I503" s="184">
        <v>2.6295000000000002</v>
      </c>
      <c r="J503" s="184">
        <v>-0.33700000000000002</v>
      </c>
      <c r="K503" s="184">
        <v>9.8262999999999998</v>
      </c>
      <c r="L503" s="184">
        <v>1.1201000000000001</v>
      </c>
      <c r="M503" s="184">
        <v>4.1094999999999997</v>
      </c>
      <c r="N503" s="184">
        <v>3.6894999999999998</v>
      </c>
      <c r="O503" s="184">
        <v>9.5912000000000006</v>
      </c>
      <c r="P503" s="184">
        <v>7.8803999999999998</v>
      </c>
      <c r="Q503" s="184">
        <v>7.1066000000000003</v>
      </c>
      <c r="R503" s="184">
        <v>11.121</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44365</v>
      </c>
      <c r="E504" s="184">
        <v>72.809600000000003</v>
      </c>
      <c r="F504" s="184">
        <v>21.267800000000001</v>
      </c>
      <c r="G504" s="184">
        <v>-6.4801000000000002</v>
      </c>
      <c r="H504" s="184">
        <v>-1.3317000000000001</v>
      </c>
      <c r="I504" s="184">
        <v>19.782299999999999</v>
      </c>
      <c r="J504" s="184">
        <v>12.6708</v>
      </c>
      <c r="K504" s="184">
        <v>17.069600000000001</v>
      </c>
      <c r="L504" s="184">
        <v>15.411899999999999</v>
      </c>
      <c r="M504" s="184">
        <v>16.632899999999999</v>
      </c>
      <c r="N504" s="184">
        <v>9.8587000000000007</v>
      </c>
      <c r="O504" s="184">
        <v>5.7481</v>
      </c>
      <c r="P504" s="184">
        <v>6.8992000000000004</v>
      </c>
      <c r="Q504" s="184">
        <v>8.5113000000000003</v>
      </c>
      <c r="R504" s="184">
        <v>3.8809999999999998</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44365</v>
      </c>
      <c r="E505" s="184">
        <v>77.831800000000001</v>
      </c>
      <c r="F505" s="184">
        <v>21.3032</v>
      </c>
      <c r="G505" s="184">
        <v>-6.4682000000000004</v>
      </c>
      <c r="H505" s="184">
        <v>-1.3261000000000001</v>
      </c>
      <c r="I505" s="184">
        <v>19.781600000000001</v>
      </c>
      <c r="J505" s="184">
        <v>12.669700000000001</v>
      </c>
      <c r="K505" s="184">
        <v>17.0138</v>
      </c>
      <c r="L505" s="184">
        <v>15.8094</v>
      </c>
      <c r="M505" s="184">
        <v>17.2103</v>
      </c>
      <c r="N505" s="184">
        <v>10.5032</v>
      </c>
      <c r="O505" s="184">
        <v>6.5880999999999998</v>
      </c>
      <c r="P505" s="184">
        <v>7.7934999999999999</v>
      </c>
      <c r="Q505" s="184">
        <v>8.5121000000000002</v>
      </c>
      <c r="R505" s="184">
        <v>4.6322999999999999</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44365</v>
      </c>
      <c r="E512" s="184">
        <v>68.478300000000004</v>
      </c>
      <c r="F512" s="184">
        <v>42.584299999999999</v>
      </c>
      <c r="G512" s="184">
        <v>-1.4923</v>
      </c>
      <c r="H512" s="184">
        <v>-6.8593000000000002</v>
      </c>
      <c r="I512" s="184">
        <v>1.0130999999999999</v>
      </c>
      <c r="J512" s="184">
        <v>2.1583999999999999</v>
      </c>
      <c r="K512" s="184">
        <v>5.7786999999999997</v>
      </c>
      <c r="L512" s="184">
        <v>1.5246999999999999</v>
      </c>
      <c r="M512" s="184">
        <v>4.0552999999999999</v>
      </c>
      <c r="N512" s="184">
        <v>5.274</v>
      </c>
      <c r="O512" s="184">
        <v>5.6130000000000004</v>
      </c>
      <c r="P512" s="184">
        <v>5.6974999999999998</v>
      </c>
      <c r="Q512" s="184">
        <v>8.2903000000000002</v>
      </c>
      <c r="R512" s="184">
        <v>6.7257999999999996</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44365</v>
      </c>
      <c r="E513" s="184">
        <v>72.772000000000006</v>
      </c>
      <c r="F513" s="184">
        <v>43.1858</v>
      </c>
      <c r="G513" s="184">
        <v>-0.86929999999999996</v>
      </c>
      <c r="H513" s="184">
        <v>-6.2405999999999997</v>
      </c>
      <c r="I513" s="184">
        <v>1.6238999999999999</v>
      </c>
      <c r="J513" s="184">
        <v>2.7667000000000002</v>
      </c>
      <c r="K513" s="184">
        <v>6.1554000000000002</v>
      </c>
      <c r="L513" s="184">
        <v>1.992</v>
      </c>
      <c r="M513" s="184">
        <v>4.5881999999999996</v>
      </c>
      <c r="N513" s="184">
        <v>5.8403</v>
      </c>
      <c r="O513" s="184">
        <v>6.2805</v>
      </c>
      <c r="P513" s="184">
        <v>6.3714000000000004</v>
      </c>
      <c r="Q513" s="184">
        <v>7.82</v>
      </c>
      <c r="R513" s="184">
        <v>7.4268000000000001</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44365</v>
      </c>
      <c r="E514" s="184">
        <v>68.478300000000004</v>
      </c>
      <c r="F514" s="184">
        <v>42.584299999999999</v>
      </c>
      <c r="G514" s="184">
        <v>-1.4923</v>
      </c>
      <c r="H514" s="184">
        <v>-6.8593000000000002</v>
      </c>
      <c r="I514" s="184">
        <v>1.0130999999999999</v>
      </c>
      <c r="J514" s="184">
        <v>2.1583999999999999</v>
      </c>
      <c r="K514" s="184">
        <v>5.7786999999999997</v>
      </c>
      <c r="L514" s="184">
        <v>1.5246999999999999</v>
      </c>
      <c r="M514" s="184">
        <v>4.0552999999999999</v>
      </c>
      <c r="N514" s="184">
        <v>5.274</v>
      </c>
      <c r="O514" s="184">
        <v>5.6130000000000004</v>
      </c>
      <c r="P514" s="184">
        <v>5.6974999999999998</v>
      </c>
      <c r="Q514" s="184">
        <v>8.2903000000000002</v>
      </c>
      <c r="R514" s="184">
        <v>6.7257999999999996</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44365</v>
      </c>
      <c r="E515" s="184">
        <v>68.478300000000004</v>
      </c>
      <c r="F515" s="184">
        <v>42.584299999999999</v>
      </c>
      <c r="G515" s="184">
        <v>-1.4923</v>
      </c>
      <c r="H515" s="184">
        <v>-6.8593000000000002</v>
      </c>
      <c r="I515" s="184">
        <v>1.0130999999999999</v>
      </c>
      <c r="J515" s="184">
        <v>2.1583999999999999</v>
      </c>
      <c r="K515" s="184">
        <v>5.7786999999999997</v>
      </c>
      <c r="L515" s="184">
        <v>1.5246999999999999</v>
      </c>
      <c r="M515" s="184">
        <v>4.0552999999999999</v>
      </c>
      <c r="N515" s="184">
        <v>5.274</v>
      </c>
      <c r="O515" s="184">
        <v>5.6130000000000004</v>
      </c>
      <c r="P515" s="184">
        <v>5.6974999999999998</v>
      </c>
      <c r="Q515" s="184">
        <v>8.2903000000000002</v>
      </c>
      <c r="R515" s="184">
        <v>6.7257999999999996</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44365</v>
      </c>
      <c r="E516" s="184">
        <v>28.436</v>
      </c>
      <c r="F516" s="184">
        <v>17.978999999999999</v>
      </c>
      <c r="G516" s="184">
        <v>-6.4573</v>
      </c>
      <c r="H516" s="184">
        <v>-21.075299999999999</v>
      </c>
      <c r="I516" s="184">
        <v>1.0823</v>
      </c>
      <c r="J516" s="184">
        <v>6.6299999999999998E-2</v>
      </c>
      <c r="K516" s="184">
        <v>8.9276</v>
      </c>
      <c r="L516" s="184">
        <v>0.83069999999999999</v>
      </c>
      <c r="M516" s="184">
        <v>3.9310999999999998</v>
      </c>
      <c r="N516" s="184">
        <v>3.4359999999999999</v>
      </c>
      <c r="O516" s="184">
        <v>8.1240000000000006</v>
      </c>
      <c r="P516" s="184">
        <v>6.6798000000000002</v>
      </c>
      <c r="Q516" s="184">
        <v>7.9192999999999998</v>
      </c>
      <c r="R516" s="184">
        <v>6.4463999999999997</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44365</v>
      </c>
      <c r="E517" s="184">
        <v>30.340499999999999</v>
      </c>
      <c r="F517" s="184">
        <v>18.776599999999998</v>
      </c>
      <c r="G517" s="184">
        <v>-5.6515000000000004</v>
      </c>
      <c r="H517" s="184">
        <v>-20.286100000000001</v>
      </c>
      <c r="I517" s="184">
        <v>1.8660000000000001</v>
      </c>
      <c r="J517" s="184">
        <v>0.85440000000000005</v>
      </c>
      <c r="K517" s="184">
        <v>9.7302</v>
      </c>
      <c r="L517" s="184">
        <v>1.6225000000000001</v>
      </c>
      <c r="M517" s="184">
        <v>4.7431999999999999</v>
      </c>
      <c r="N517" s="184">
        <v>4.2507000000000001</v>
      </c>
      <c r="O517" s="184">
        <v>8.9596</v>
      </c>
      <c r="P517" s="184">
        <v>7.4942000000000002</v>
      </c>
      <c r="Q517" s="184">
        <v>7.7957999999999998</v>
      </c>
      <c r="R517" s="184">
        <v>7.2807000000000004</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44365</v>
      </c>
      <c r="E518" s="184">
        <v>27.343800000000002</v>
      </c>
      <c r="F518" s="184">
        <v>17.628599999999999</v>
      </c>
      <c r="G518" s="184">
        <v>-6.7150999999999996</v>
      </c>
      <c r="H518" s="184">
        <v>-21.308399999999999</v>
      </c>
      <c r="I518" s="184">
        <v>0.82979999999999998</v>
      </c>
      <c r="J518" s="184">
        <v>-0.18079999999999999</v>
      </c>
      <c r="K518" s="184">
        <v>8.6735000000000007</v>
      </c>
      <c r="L518" s="184">
        <v>0.58479999999999999</v>
      </c>
      <c r="M518" s="184">
        <v>3.6787000000000001</v>
      </c>
      <c r="N518" s="184">
        <v>3.1821999999999999</v>
      </c>
      <c r="O518" s="184">
        <v>7.8593999999999999</v>
      </c>
      <c r="P518" s="184">
        <v>6.4154999999999998</v>
      </c>
      <c r="Q518" s="184">
        <v>7.6115000000000004</v>
      </c>
      <c r="R518" s="184">
        <v>6.1890999999999998</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44365</v>
      </c>
      <c r="E519" s="184">
        <v>28.400200000000002</v>
      </c>
      <c r="F519" s="184">
        <v>2.8277000000000001</v>
      </c>
      <c r="G519" s="184">
        <v>-9.3747000000000007</v>
      </c>
      <c r="H519" s="184">
        <v>-9.6943999999999999</v>
      </c>
      <c r="I519" s="184">
        <v>5.5381</v>
      </c>
      <c r="J519" s="184">
        <v>3.3801999999999999</v>
      </c>
      <c r="K519" s="184">
        <v>9.2315000000000005</v>
      </c>
      <c r="L519" s="184">
        <v>4.6428000000000003</v>
      </c>
      <c r="M519" s="184">
        <v>6.7811000000000003</v>
      </c>
      <c r="N519" s="184">
        <v>7.3971</v>
      </c>
      <c r="O519" s="184">
        <v>9.4632000000000005</v>
      </c>
      <c r="P519" s="184">
        <v>9.2021999999999995</v>
      </c>
      <c r="Q519" s="184">
        <v>9.5740999999999996</v>
      </c>
      <c r="R519" s="184">
        <v>9.4215999999999998</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44365</v>
      </c>
      <c r="E520" s="184">
        <v>29.784400000000002</v>
      </c>
      <c r="F520" s="184">
        <v>3.6768000000000001</v>
      </c>
      <c r="G520" s="184">
        <v>-8.5723000000000003</v>
      </c>
      <c r="H520" s="184">
        <v>-8.8956999999999997</v>
      </c>
      <c r="I520" s="184">
        <v>6.3353000000000002</v>
      </c>
      <c r="J520" s="184">
        <v>4.1773999999999996</v>
      </c>
      <c r="K520" s="184">
        <v>10.0396</v>
      </c>
      <c r="L520" s="184">
        <v>5.4522000000000004</v>
      </c>
      <c r="M520" s="184">
        <v>7.5910000000000002</v>
      </c>
      <c r="N520" s="184">
        <v>8.2109000000000005</v>
      </c>
      <c r="O520" s="184">
        <v>10.233700000000001</v>
      </c>
      <c r="P520" s="184">
        <v>9.9733999999999998</v>
      </c>
      <c r="Q520" s="184">
        <v>10.775600000000001</v>
      </c>
      <c r="R520" s="184">
        <v>10.189</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44365</v>
      </c>
      <c r="E521" s="184">
        <v>17.480899999999998</v>
      </c>
      <c r="F521" s="184">
        <v>60.024000000000001</v>
      </c>
      <c r="G521" s="184">
        <v>1.5314000000000001</v>
      </c>
      <c r="H521" s="184">
        <v>-10.716200000000001</v>
      </c>
      <c r="I521" s="184">
        <v>-0.29830000000000001</v>
      </c>
      <c r="J521" s="184">
        <v>2.4432999999999998</v>
      </c>
      <c r="K521" s="184">
        <v>8.5197000000000003</v>
      </c>
      <c r="L521" s="184">
        <v>3.9685000000000001</v>
      </c>
      <c r="M521" s="184">
        <v>5.8373999999999997</v>
      </c>
      <c r="N521" s="184">
        <v>6.8533999999999997</v>
      </c>
      <c r="O521" s="184">
        <v>7.2843999999999998</v>
      </c>
      <c r="P521" s="184">
        <v>5.7816000000000001</v>
      </c>
      <c r="Q521" s="184">
        <v>6.17</v>
      </c>
      <c r="R521" s="184">
        <v>7.3064</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44365</v>
      </c>
      <c r="E522" s="184">
        <v>18.7194</v>
      </c>
      <c r="F522" s="184">
        <v>60.741199999999999</v>
      </c>
      <c r="G522" s="184">
        <v>2.2751999999999999</v>
      </c>
      <c r="H522" s="184">
        <v>-9.9529999999999994</v>
      </c>
      <c r="I522" s="184">
        <v>0.44579999999999997</v>
      </c>
      <c r="J522" s="184">
        <v>3.1913</v>
      </c>
      <c r="K522" s="184">
        <v>9.2788000000000004</v>
      </c>
      <c r="L522" s="184">
        <v>4.7150999999999996</v>
      </c>
      <c r="M522" s="184">
        <v>6.6093999999999999</v>
      </c>
      <c r="N522" s="184">
        <v>7.6558000000000002</v>
      </c>
      <c r="O522" s="184">
        <v>8.2530000000000001</v>
      </c>
      <c r="P522" s="184">
        <v>6.9189999999999996</v>
      </c>
      <c r="Q522" s="184">
        <v>6.6651999999999996</v>
      </c>
      <c r="R522" s="184">
        <v>8.1318999999999999</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44365</v>
      </c>
      <c r="E523" s="184">
        <v>29.354500000000002</v>
      </c>
      <c r="F523" s="184">
        <v>32.482199999999999</v>
      </c>
      <c r="G523" s="184">
        <v>-0.7046</v>
      </c>
      <c r="H523" s="184">
        <v>-16.220400000000001</v>
      </c>
      <c r="I523" s="184">
        <v>3.2012999999999998</v>
      </c>
      <c r="J523" s="184">
        <v>3.4716999999999998</v>
      </c>
      <c r="K523" s="184">
        <v>11.178100000000001</v>
      </c>
      <c r="L523" s="184">
        <v>1.5670999999999999</v>
      </c>
      <c r="M523" s="184">
        <v>5.2347000000000001</v>
      </c>
      <c r="N523" s="184">
        <v>4.8857999999999997</v>
      </c>
      <c r="O523" s="184">
        <v>10.8962</v>
      </c>
      <c r="P523" s="184">
        <v>9.4322999999999997</v>
      </c>
      <c r="Q523" s="184">
        <v>9.4620999999999995</v>
      </c>
      <c r="R523" s="184">
        <v>9.6472999999999995</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44365</v>
      </c>
      <c r="E524" s="184">
        <v>27.3477</v>
      </c>
      <c r="F524" s="184">
        <v>31.658999999999999</v>
      </c>
      <c r="G524" s="184">
        <v>-1.5569</v>
      </c>
      <c r="H524" s="184">
        <v>-17.065799999999999</v>
      </c>
      <c r="I524" s="184">
        <v>2.3378000000000001</v>
      </c>
      <c r="J524" s="184">
        <v>2.5975000000000001</v>
      </c>
      <c r="K524" s="184">
        <v>10.2477</v>
      </c>
      <c r="L524" s="184">
        <v>0.63780000000000003</v>
      </c>
      <c r="M524" s="184">
        <v>4.3139000000000003</v>
      </c>
      <c r="N524" s="184">
        <v>3.9843999999999999</v>
      </c>
      <c r="O524" s="184">
        <v>10.039899999999999</v>
      </c>
      <c r="P524" s="184">
        <v>8.5731999999999999</v>
      </c>
      <c r="Q524" s="184">
        <v>8.3439999999999994</v>
      </c>
      <c r="R524" s="184">
        <v>8.7581000000000007</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44365</v>
      </c>
      <c r="E525" s="184">
        <v>17.976900000000001</v>
      </c>
      <c r="F525" s="184">
        <v>-9.5403000000000002</v>
      </c>
      <c r="G525" s="184">
        <v>-17.6387</v>
      </c>
      <c r="H525" s="184">
        <v>-15.443099999999999</v>
      </c>
      <c r="I525" s="184">
        <v>2.2789000000000001</v>
      </c>
      <c r="J525" s="184">
        <v>6.2286999999999999</v>
      </c>
      <c r="K525" s="184">
        <v>13.048</v>
      </c>
      <c r="L525" s="184">
        <v>5.7140000000000004</v>
      </c>
      <c r="M525" s="184">
        <v>7.7571000000000003</v>
      </c>
      <c r="N525" s="184">
        <v>8.5332000000000008</v>
      </c>
      <c r="O525" s="184">
        <v>7.9973000000000001</v>
      </c>
      <c r="P525" s="184">
        <v>7.5092999999999996</v>
      </c>
      <c r="Q525" s="184">
        <v>7.6174999999999997</v>
      </c>
      <c r="R525" s="184">
        <v>7.8395000000000001</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44365</v>
      </c>
      <c r="E526" s="184">
        <v>17.212599999999998</v>
      </c>
      <c r="F526" s="184">
        <v>-9.7518999999999991</v>
      </c>
      <c r="G526" s="184">
        <v>-17.856999999999999</v>
      </c>
      <c r="H526" s="184">
        <v>-15.675000000000001</v>
      </c>
      <c r="I526" s="184">
        <v>2.0312000000000001</v>
      </c>
      <c r="J526" s="184">
        <v>5.9813999999999998</v>
      </c>
      <c r="K526" s="184">
        <v>12.790800000000001</v>
      </c>
      <c r="L526" s="184">
        <v>5.3297999999999996</v>
      </c>
      <c r="M526" s="184">
        <v>7.3177000000000003</v>
      </c>
      <c r="N526" s="184">
        <v>8.0427</v>
      </c>
      <c r="O526" s="184">
        <v>7.3688000000000002</v>
      </c>
      <c r="P526" s="184">
        <v>6.8994</v>
      </c>
      <c r="Q526" s="184">
        <v>7.0339</v>
      </c>
      <c r="R526" s="184">
        <v>7.2473999999999998</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44365</v>
      </c>
      <c r="E527" s="184">
        <v>1212.9893999999999</v>
      </c>
      <c r="F527" s="184">
        <v>26.264199999999999</v>
      </c>
      <c r="G527" s="184">
        <v>-7.4398999999999997</v>
      </c>
      <c r="H527" s="184">
        <v>-11.800700000000001</v>
      </c>
      <c r="I527" s="184">
        <v>2.7403</v>
      </c>
      <c r="J527" s="184">
        <v>4.6881000000000004</v>
      </c>
      <c r="K527" s="184">
        <v>7.9287999999999998</v>
      </c>
      <c r="L527" s="184">
        <v>3.4759000000000002</v>
      </c>
      <c r="M527" s="184">
        <v>6.6539999999999999</v>
      </c>
      <c r="N527" s="184">
        <v>5.7892000000000001</v>
      </c>
      <c r="O527" s="184"/>
      <c r="P527" s="184"/>
      <c r="Q527" s="184">
        <v>7.8992000000000004</v>
      </c>
      <c r="R527" s="184">
        <v>6.7587999999999999</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44365</v>
      </c>
      <c r="E528" s="184">
        <v>1197.1703</v>
      </c>
      <c r="F528" s="184">
        <v>25.744399999999999</v>
      </c>
      <c r="G528" s="184">
        <v>-7.9542999999999999</v>
      </c>
      <c r="H528" s="184">
        <v>-12.3148</v>
      </c>
      <c r="I528" s="184">
        <v>2.2235999999999998</v>
      </c>
      <c r="J528" s="184">
        <v>4.1637000000000004</v>
      </c>
      <c r="K528" s="184">
        <v>7.3992000000000004</v>
      </c>
      <c r="L528" s="184">
        <v>2.9521000000000002</v>
      </c>
      <c r="M528" s="184">
        <v>6.1120000000000001</v>
      </c>
      <c r="N528" s="184">
        <v>5.2413999999999996</v>
      </c>
      <c r="O528" s="184"/>
      <c r="P528" s="184"/>
      <c r="Q528" s="184">
        <v>7.3429000000000002</v>
      </c>
      <c r="R528" s="184">
        <v>6.2084999999999999</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44365</v>
      </c>
      <c r="E529" s="184">
        <v>34.2517</v>
      </c>
      <c r="F529" s="184">
        <v>31.25</v>
      </c>
      <c r="G529" s="184">
        <v>-5.8227000000000002</v>
      </c>
      <c r="H529" s="184">
        <v>-14.785600000000001</v>
      </c>
      <c r="I529" s="184">
        <v>1.6223000000000001</v>
      </c>
      <c r="J529" s="184">
        <v>2.7219000000000002</v>
      </c>
      <c r="K529" s="184">
        <v>7.8010000000000002</v>
      </c>
      <c r="L529" s="184">
        <v>2.9552999999999998</v>
      </c>
      <c r="M529" s="184">
        <v>5.0772000000000004</v>
      </c>
      <c r="N529" s="184">
        <v>5.6303999999999998</v>
      </c>
      <c r="O529" s="184">
        <v>6.9131</v>
      </c>
      <c r="P529" s="184">
        <v>7.4409000000000001</v>
      </c>
      <c r="Q529" s="184">
        <v>8.1540999999999997</v>
      </c>
      <c r="R529" s="184">
        <v>6.4451000000000001</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44365</v>
      </c>
      <c r="E530" s="184">
        <v>32.677300000000002</v>
      </c>
      <c r="F530" s="184">
        <v>30.519100000000002</v>
      </c>
      <c r="G530" s="184">
        <v>-6.5865999999999998</v>
      </c>
      <c r="H530" s="184">
        <v>-15.511699999999999</v>
      </c>
      <c r="I530" s="184">
        <v>0.88590000000000002</v>
      </c>
      <c r="J530" s="184">
        <v>1.9923</v>
      </c>
      <c r="K530" s="184">
        <v>7.0571000000000002</v>
      </c>
      <c r="L530" s="184">
        <v>2.2158000000000002</v>
      </c>
      <c r="M530" s="184">
        <v>4.3212999999999999</v>
      </c>
      <c r="N530" s="184">
        <v>4.8616000000000001</v>
      </c>
      <c r="O530" s="184">
        <v>6.2706</v>
      </c>
      <c r="P530" s="184">
        <v>6.8094000000000001</v>
      </c>
      <c r="Q530" s="184">
        <v>6.8015999999999996</v>
      </c>
      <c r="R530" s="184">
        <v>5.7510000000000003</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44365</v>
      </c>
      <c r="E531" s="184">
        <v>31.0351</v>
      </c>
      <c r="F531" s="184">
        <v>19.768999999999998</v>
      </c>
      <c r="G531" s="184">
        <v>-2.5868000000000002</v>
      </c>
      <c r="H531" s="184">
        <v>-11.165699999999999</v>
      </c>
      <c r="I531" s="184">
        <v>5.8262</v>
      </c>
      <c r="J531" s="184">
        <v>6.6999000000000004</v>
      </c>
      <c r="K531" s="184">
        <v>11.6442</v>
      </c>
      <c r="L531" s="184">
        <v>2.6829000000000001</v>
      </c>
      <c r="M531" s="184">
        <v>6.0784000000000002</v>
      </c>
      <c r="N531" s="184">
        <v>7.0252999999999997</v>
      </c>
      <c r="O531" s="184">
        <v>10.540800000000001</v>
      </c>
      <c r="P531" s="184">
        <v>9.5731000000000002</v>
      </c>
      <c r="Q531" s="184">
        <v>9.6807999999999996</v>
      </c>
      <c r="R531" s="184">
        <v>9.1288999999999998</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44365</v>
      </c>
      <c r="E532" s="184">
        <v>29.435400000000001</v>
      </c>
      <c r="F532" s="184">
        <v>18.9819</v>
      </c>
      <c r="G532" s="184">
        <v>-3.3471000000000002</v>
      </c>
      <c r="H532" s="184">
        <v>-11.9122</v>
      </c>
      <c r="I532" s="184">
        <v>5.0762</v>
      </c>
      <c r="J532" s="184">
        <v>5.9539999999999997</v>
      </c>
      <c r="K532" s="184">
        <v>10.884600000000001</v>
      </c>
      <c r="L532" s="184">
        <v>1.9419999999999999</v>
      </c>
      <c r="M532" s="184">
        <v>5.3247</v>
      </c>
      <c r="N532" s="184">
        <v>6.2727000000000004</v>
      </c>
      <c r="O532" s="184">
        <v>9.8140000000000001</v>
      </c>
      <c r="P532" s="184">
        <v>8.8992000000000004</v>
      </c>
      <c r="Q532" s="184">
        <v>8.6119000000000003</v>
      </c>
      <c r="R532" s="184">
        <v>8.3890999999999991</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44365</v>
      </c>
      <c r="E533" s="184">
        <v>24.869700000000002</v>
      </c>
      <c r="F533" s="184">
        <v>34.963500000000003</v>
      </c>
      <c r="G533" s="184">
        <v>-21.487500000000001</v>
      </c>
      <c r="H533" s="184">
        <v>-24.4574</v>
      </c>
      <c r="I533" s="184">
        <v>1.8988</v>
      </c>
      <c r="J533" s="184">
        <v>3.7092000000000001</v>
      </c>
      <c r="K533" s="184">
        <v>9.0225000000000009</v>
      </c>
      <c r="L533" s="184">
        <v>0.76900000000000002</v>
      </c>
      <c r="M533" s="184">
        <v>4.0431999999999997</v>
      </c>
      <c r="N533" s="184">
        <v>4.2016</v>
      </c>
      <c r="O533" s="184">
        <v>9.0327999999999999</v>
      </c>
      <c r="P533" s="184">
        <v>8.5177999999999994</v>
      </c>
      <c r="Q533" s="184">
        <v>8.9174000000000007</v>
      </c>
      <c r="R533" s="184">
        <v>7.8983999999999996</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44365</v>
      </c>
      <c r="E534" s="184">
        <v>23.5258</v>
      </c>
      <c r="F534" s="184">
        <v>34.164700000000003</v>
      </c>
      <c r="G534" s="184">
        <v>-22.197399999999998</v>
      </c>
      <c r="H534" s="184">
        <v>-25.1891</v>
      </c>
      <c r="I534" s="184">
        <v>1.1752</v>
      </c>
      <c r="J534" s="184">
        <v>2.9904000000000002</v>
      </c>
      <c r="K534" s="184">
        <v>8.2861999999999991</v>
      </c>
      <c r="L534" s="184">
        <v>4.7699999999999999E-2</v>
      </c>
      <c r="M534" s="184">
        <v>3.3233999999999999</v>
      </c>
      <c r="N534" s="184">
        <v>3.4843000000000002</v>
      </c>
      <c r="O534" s="184">
        <v>8.2494999999999994</v>
      </c>
      <c r="P534" s="184">
        <v>7.6744000000000003</v>
      </c>
      <c r="Q534" s="184">
        <v>5.9462999999999999</v>
      </c>
      <c r="R534" s="184">
        <v>7.1608999999999998</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44365</v>
      </c>
      <c r="E535" s="184">
        <v>12.096399999999999</v>
      </c>
      <c r="F535" s="184">
        <v>25.968299999999999</v>
      </c>
      <c r="G535" s="184">
        <v>0.80469999999999997</v>
      </c>
      <c r="H535" s="184">
        <v>-4.2210000000000001</v>
      </c>
      <c r="I535" s="184">
        <v>5.1181000000000001</v>
      </c>
      <c r="J535" s="184">
        <v>4.0338000000000003</v>
      </c>
      <c r="K535" s="184">
        <v>6.5987</v>
      </c>
      <c r="L535" s="184">
        <v>4.1787000000000001</v>
      </c>
      <c r="M535" s="184">
        <v>5.1098999999999997</v>
      </c>
      <c r="N535" s="184">
        <v>5.3611000000000004</v>
      </c>
      <c r="O535" s="184"/>
      <c r="P535" s="184"/>
      <c r="Q535" s="184">
        <v>6.9561000000000002</v>
      </c>
      <c r="R535" s="184">
        <v>6.5133000000000001</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44365</v>
      </c>
      <c r="E536" s="184">
        <v>11.7241</v>
      </c>
      <c r="F536" s="184">
        <v>24.922999999999998</v>
      </c>
      <c r="G536" s="184">
        <v>-0.20749999999999999</v>
      </c>
      <c r="H536" s="184">
        <v>-5.2872000000000003</v>
      </c>
      <c r="I536" s="184">
        <v>4.0312000000000001</v>
      </c>
      <c r="J536" s="184">
        <v>2.9398</v>
      </c>
      <c r="K536" s="184">
        <v>5.5065999999999997</v>
      </c>
      <c r="L536" s="184">
        <v>3.0971000000000002</v>
      </c>
      <c r="M536" s="184">
        <v>4.0160999999999998</v>
      </c>
      <c r="N536" s="184">
        <v>4.2271999999999998</v>
      </c>
      <c r="O536" s="184"/>
      <c r="P536" s="184"/>
      <c r="Q536" s="184">
        <v>5.7812000000000001</v>
      </c>
      <c r="R536" s="184">
        <v>5.3422999999999998</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44365</v>
      </c>
      <c r="E537" s="184">
        <v>14.0197</v>
      </c>
      <c r="F537" s="184">
        <v>19.7972</v>
      </c>
      <c r="G537" s="184">
        <v>-2.2559</v>
      </c>
      <c r="H537" s="184">
        <v>-9.2445000000000004</v>
      </c>
      <c r="I537" s="184">
        <v>4.3215000000000003</v>
      </c>
      <c r="J537" s="184">
        <v>2.8538999999999999</v>
      </c>
      <c r="K537" s="184">
        <v>7.4526000000000003</v>
      </c>
      <c r="L537" s="184">
        <v>3.1086999999999998</v>
      </c>
      <c r="M537" s="184">
        <v>4.4969000000000001</v>
      </c>
      <c r="N537" s="184">
        <v>4.1071999999999997</v>
      </c>
      <c r="O537" s="184">
        <v>9.9598999999999993</v>
      </c>
      <c r="P537" s="184"/>
      <c r="Q537" s="184">
        <v>8.2982999999999993</v>
      </c>
      <c r="R537" s="184">
        <v>8.8081999999999994</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44365</v>
      </c>
      <c r="E538" s="184">
        <v>13.309799999999999</v>
      </c>
      <c r="F538" s="184">
        <v>18.657399999999999</v>
      </c>
      <c r="G538" s="184">
        <v>-3.1985999999999999</v>
      </c>
      <c r="H538" s="184">
        <v>-10.205</v>
      </c>
      <c r="I538" s="184">
        <v>3.3538999999999999</v>
      </c>
      <c r="J538" s="184">
        <v>1.8960999999999999</v>
      </c>
      <c r="K538" s="184">
        <v>6.4770000000000003</v>
      </c>
      <c r="L538" s="184">
        <v>2.1396000000000002</v>
      </c>
      <c r="M538" s="184">
        <v>3.5186999999999999</v>
      </c>
      <c r="N538" s="184">
        <v>3.1352000000000002</v>
      </c>
      <c r="O538" s="184">
        <v>8.7355999999999998</v>
      </c>
      <c r="P538" s="184"/>
      <c r="Q538" s="184">
        <v>6.9786000000000001</v>
      </c>
      <c r="R538" s="184">
        <v>7.7339000000000002</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44365</v>
      </c>
      <c r="E539" s="184">
        <v>29.323</v>
      </c>
      <c r="F539" s="184">
        <v>-12.443300000000001</v>
      </c>
      <c r="G539" s="184">
        <v>-11.565200000000001</v>
      </c>
      <c r="H539" s="184">
        <v>-8.0428999999999995</v>
      </c>
      <c r="I539" s="184">
        <v>11.1615</v>
      </c>
      <c r="J539" s="184">
        <v>7.3494999999999999</v>
      </c>
      <c r="K539" s="184">
        <v>14.1266</v>
      </c>
      <c r="L539" s="184">
        <v>2.7904</v>
      </c>
      <c r="M539" s="184">
        <v>4.6193999999999997</v>
      </c>
      <c r="N539" s="184">
        <v>4.8216000000000001</v>
      </c>
      <c r="O539" s="184">
        <v>8.5106999999999999</v>
      </c>
      <c r="P539" s="184">
        <v>7.4709000000000003</v>
      </c>
      <c r="Q539" s="184">
        <v>6.6951999999999998</v>
      </c>
      <c r="R539" s="184">
        <v>7.359</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44365</v>
      </c>
      <c r="E540" s="184">
        <v>30.9528</v>
      </c>
      <c r="F540" s="184">
        <v>-11.9062</v>
      </c>
      <c r="G540" s="184">
        <v>-11.113799999999999</v>
      </c>
      <c r="H540" s="184">
        <v>-7.6032999999999999</v>
      </c>
      <c r="I540" s="184">
        <v>11.5908</v>
      </c>
      <c r="J540" s="184">
        <v>7.7690999999999999</v>
      </c>
      <c r="K540" s="184">
        <v>14.5541</v>
      </c>
      <c r="L540" s="184">
        <v>3.2199</v>
      </c>
      <c r="M540" s="184">
        <v>5.0636000000000001</v>
      </c>
      <c r="N540" s="184">
        <v>5.2747999999999999</v>
      </c>
      <c r="O540" s="184">
        <v>9.1652000000000005</v>
      </c>
      <c r="P540" s="184">
        <v>8.1399000000000008</v>
      </c>
      <c r="Q540" s="184">
        <v>8.6029</v>
      </c>
      <c r="R540" s="184">
        <v>7.9421999999999997</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44365</v>
      </c>
      <c r="E541" s="184">
        <v>2106.6282999999999</v>
      </c>
      <c r="F541" s="184">
        <v>9.1280000000000001</v>
      </c>
      <c r="G541" s="184">
        <v>-10.5039</v>
      </c>
      <c r="H541" s="184">
        <v>-14.7319</v>
      </c>
      <c r="I541" s="184">
        <v>1.7252000000000001</v>
      </c>
      <c r="J541" s="184">
        <v>1.6234</v>
      </c>
      <c r="K541" s="184">
        <v>8.8020999999999994</v>
      </c>
      <c r="L541" s="184">
        <v>2.2669999999999999</v>
      </c>
      <c r="M541" s="184">
        <v>4.1184000000000003</v>
      </c>
      <c r="N541" s="184">
        <v>4.1577999999999999</v>
      </c>
      <c r="O541" s="184">
        <v>8.6844000000000001</v>
      </c>
      <c r="P541" s="184">
        <v>8.2022999999999993</v>
      </c>
      <c r="Q541" s="184">
        <v>8.2141999999999999</v>
      </c>
      <c r="R541" s="184">
        <v>6.9535</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44365</v>
      </c>
      <c r="E542" s="184">
        <v>2275.3577</v>
      </c>
      <c r="F542" s="184">
        <v>10.3368</v>
      </c>
      <c r="G542" s="184">
        <v>-9.2952999999999992</v>
      </c>
      <c r="H542" s="184">
        <v>-13.5253</v>
      </c>
      <c r="I542" s="184">
        <v>2.9359999999999999</v>
      </c>
      <c r="J542" s="184">
        <v>2.8355999999999999</v>
      </c>
      <c r="K542" s="184">
        <v>10.041</v>
      </c>
      <c r="L542" s="184">
        <v>3.4956999999999998</v>
      </c>
      <c r="M542" s="184">
        <v>5.2793999999999999</v>
      </c>
      <c r="N542" s="184">
        <v>5.2702</v>
      </c>
      <c r="O542" s="184">
        <v>9.6381999999999994</v>
      </c>
      <c r="P542" s="184">
        <v>9.3009000000000004</v>
      </c>
      <c r="Q542" s="184">
        <v>9.0306999999999995</v>
      </c>
      <c r="R542" s="184">
        <v>7.9364999999999997</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44365</v>
      </c>
      <c r="E547" s="184">
        <v>16.527899999999999</v>
      </c>
      <c r="F547" s="184">
        <v>-9.9350000000000005</v>
      </c>
      <c r="G547" s="184">
        <v>-14.9251</v>
      </c>
      <c r="H547" s="184">
        <v>-10.578799999999999</v>
      </c>
      <c r="I547" s="184">
        <v>0.39439999999999997</v>
      </c>
      <c r="J547" s="184">
        <v>3.56E-2</v>
      </c>
      <c r="K547" s="184">
        <v>7.8803999999999998</v>
      </c>
      <c r="L547" s="184">
        <v>3.2090000000000001</v>
      </c>
      <c r="M547" s="184">
        <v>4.7001999999999997</v>
      </c>
      <c r="N547" s="184">
        <v>4.5519999999999996</v>
      </c>
      <c r="O547" s="184">
        <v>8.7200000000000006</v>
      </c>
      <c r="P547" s="184">
        <v>8.4306999999999999</v>
      </c>
      <c r="Q547" s="184">
        <v>8.6039999999999992</v>
      </c>
      <c r="R547" s="184">
        <v>7.7346000000000004</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44365</v>
      </c>
      <c r="E548" s="184">
        <v>16.450199999999999</v>
      </c>
      <c r="F548" s="184">
        <v>-10.2037</v>
      </c>
      <c r="G548" s="184">
        <v>-15.0693</v>
      </c>
      <c r="H548" s="184">
        <v>-10.691800000000001</v>
      </c>
      <c r="I548" s="184">
        <v>0.26950000000000002</v>
      </c>
      <c r="J548" s="184">
        <v>-7.8700000000000006E-2</v>
      </c>
      <c r="K548" s="184">
        <v>7.7579000000000002</v>
      </c>
      <c r="L548" s="184">
        <v>3.0872999999999999</v>
      </c>
      <c r="M548" s="184">
        <v>4.5769000000000002</v>
      </c>
      <c r="N548" s="184">
        <v>4.4271000000000003</v>
      </c>
      <c r="O548" s="184">
        <v>8.5906000000000002</v>
      </c>
      <c r="P548" s="184">
        <v>8.3164999999999996</v>
      </c>
      <c r="Q548" s="184">
        <v>8.4867000000000008</v>
      </c>
      <c r="R548" s="184">
        <v>7.6010999999999997</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44365</v>
      </c>
      <c r="E549" s="184">
        <v>29.496200000000002</v>
      </c>
      <c r="F549" s="184">
        <v>26.500599999999999</v>
      </c>
      <c r="G549" s="184">
        <v>2.1040000000000001</v>
      </c>
      <c r="H549" s="184">
        <v>-4.5568999999999997</v>
      </c>
      <c r="I549" s="184">
        <v>2.2469999999999999</v>
      </c>
      <c r="J549" s="184">
        <v>2.8209</v>
      </c>
      <c r="K549" s="184">
        <v>6.2228000000000003</v>
      </c>
      <c r="L549" s="184">
        <v>2.0746000000000002</v>
      </c>
      <c r="M549" s="184">
        <v>4.8094999999999999</v>
      </c>
      <c r="N549" s="184">
        <v>4.1822999999999997</v>
      </c>
      <c r="O549" s="184">
        <v>10.095499999999999</v>
      </c>
      <c r="P549" s="184">
        <v>9.1153999999999993</v>
      </c>
      <c r="Q549" s="184">
        <v>8.8696999999999999</v>
      </c>
      <c r="R549" s="184">
        <v>8.7556999999999992</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44365</v>
      </c>
      <c r="E550" s="184">
        <v>27.836099999999998</v>
      </c>
      <c r="F550" s="184">
        <v>25.718499999999999</v>
      </c>
      <c r="G550" s="184">
        <v>1.3551</v>
      </c>
      <c r="H550" s="184">
        <v>-5.3144999999999998</v>
      </c>
      <c r="I550" s="184">
        <v>1.4806999999999999</v>
      </c>
      <c r="J550" s="184">
        <v>2.0508000000000002</v>
      </c>
      <c r="K550" s="184">
        <v>5.4425999999999997</v>
      </c>
      <c r="L550" s="184">
        <v>1.2994000000000001</v>
      </c>
      <c r="M550" s="184">
        <v>4.0141999999999998</v>
      </c>
      <c r="N550" s="184">
        <v>3.3910999999999998</v>
      </c>
      <c r="O550" s="184">
        <v>9.3160000000000007</v>
      </c>
      <c r="P550" s="184">
        <v>8.3272999999999993</v>
      </c>
      <c r="Q550" s="184">
        <v>6.0453999999999999</v>
      </c>
      <c r="R550" s="184">
        <v>8.0178999999999991</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44365</v>
      </c>
      <c r="E551" s="184">
        <v>35.541699999999999</v>
      </c>
      <c r="F551" s="184">
        <v>3.492</v>
      </c>
      <c r="G551" s="184">
        <v>-17.6723</v>
      </c>
      <c r="H551" s="184">
        <v>-9.0655000000000001</v>
      </c>
      <c r="I551" s="184">
        <v>3.2168999999999999</v>
      </c>
      <c r="J551" s="184">
        <v>4.6962999999999999</v>
      </c>
      <c r="K551" s="184">
        <v>10.0185</v>
      </c>
      <c r="L551" s="184">
        <v>4.5856000000000003</v>
      </c>
      <c r="M551" s="184">
        <v>6.6835000000000004</v>
      </c>
      <c r="N551" s="184">
        <v>6.3682999999999996</v>
      </c>
      <c r="O551" s="184">
        <v>8.5649999999999995</v>
      </c>
      <c r="P551" s="184">
        <v>8.0120000000000005</v>
      </c>
      <c r="Q551" s="184">
        <v>9.1936</v>
      </c>
      <c r="R551" s="184">
        <v>8.1582000000000008</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44365</v>
      </c>
      <c r="E552" s="184">
        <v>32.607300000000002</v>
      </c>
      <c r="F552" s="184">
        <v>3.0226000000000002</v>
      </c>
      <c r="G552" s="184">
        <v>-18.106999999999999</v>
      </c>
      <c r="H552" s="184">
        <v>-9.4815000000000005</v>
      </c>
      <c r="I552" s="184">
        <v>2.8014999999999999</v>
      </c>
      <c r="J552" s="184">
        <v>4.2690999999999999</v>
      </c>
      <c r="K552" s="184">
        <v>9.3899000000000008</v>
      </c>
      <c r="L552" s="184">
        <v>3.8372999999999999</v>
      </c>
      <c r="M552" s="184">
        <v>5.7195999999999998</v>
      </c>
      <c r="N552" s="184">
        <v>5.2942</v>
      </c>
      <c r="O552" s="184">
        <v>7.4398</v>
      </c>
      <c r="P552" s="184">
        <v>6.8936999999999999</v>
      </c>
      <c r="Q552" s="184">
        <v>6.8644999999999996</v>
      </c>
      <c r="R552" s="184">
        <v>7.0297000000000001</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44365</v>
      </c>
      <c r="E553" s="184">
        <v>19.0031</v>
      </c>
      <c r="F553" s="184">
        <v>27.294899999999998</v>
      </c>
      <c r="G553" s="184">
        <v>-21.0915</v>
      </c>
      <c r="H553" s="184">
        <v>-24.606000000000002</v>
      </c>
      <c r="I553" s="184">
        <v>1.1117999999999999</v>
      </c>
      <c r="J553" s="184">
        <v>2.2471999999999999</v>
      </c>
      <c r="K553" s="184">
        <v>9.6884999999999994</v>
      </c>
      <c r="L553" s="184">
        <v>0.9</v>
      </c>
      <c r="M553" s="184">
        <v>3.8574999999999999</v>
      </c>
      <c r="N553" s="184">
        <v>4.1306000000000003</v>
      </c>
      <c r="O553" s="184">
        <v>8.4923999999999999</v>
      </c>
      <c r="P553" s="184">
        <v>6.7766999999999999</v>
      </c>
      <c r="Q553" s="184">
        <v>7.1071999999999997</v>
      </c>
      <c r="R553" s="184">
        <v>7.5217000000000001</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44365</v>
      </c>
      <c r="E554" s="184">
        <v>19.869900000000001</v>
      </c>
      <c r="F554" s="184">
        <v>27.575099999999999</v>
      </c>
      <c r="G554" s="184">
        <v>-20.722200000000001</v>
      </c>
      <c r="H554" s="184">
        <v>-24.265499999999999</v>
      </c>
      <c r="I554" s="184">
        <v>1.431</v>
      </c>
      <c r="J554" s="184">
        <v>2.5832999999999999</v>
      </c>
      <c r="K554" s="184">
        <v>10.0143</v>
      </c>
      <c r="L554" s="184">
        <v>1.1001000000000001</v>
      </c>
      <c r="M554" s="184">
        <v>4.07</v>
      </c>
      <c r="N554" s="184">
        <v>4.3730000000000002</v>
      </c>
      <c r="O554" s="184">
        <v>8.7590000000000003</v>
      </c>
      <c r="P554" s="184">
        <v>7.2157999999999998</v>
      </c>
      <c r="Q554" s="184">
        <v>7.4332000000000003</v>
      </c>
      <c r="R554" s="184">
        <v>7.8014999999999999</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44365</v>
      </c>
      <c r="E555" s="184">
        <v>0.32069999999999999</v>
      </c>
      <c r="F555" s="184">
        <v>11.3849</v>
      </c>
      <c r="G555" s="184">
        <v>11.391999999999999</v>
      </c>
      <c r="H555" s="184">
        <v>11.4063</v>
      </c>
      <c r="I555" s="184">
        <v>10.6114</v>
      </c>
      <c r="J555" s="184">
        <v>11.1182</v>
      </c>
      <c r="K555" s="184">
        <v>11.3245</v>
      </c>
      <c r="L555" s="184">
        <v>-40.279800000000002</v>
      </c>
      <c r="M555" s="184">
        <v>-24.596699999999998</v>
      </c>
      <c r="N555" s="184">
        <v>-16.614699999999999</v>
      </c>
      <c r="O555" s="184"/>
      <c r="P555" s="184"/>
      <c r="Q555" s="184">
        <v>-10.8127</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44365</v>
      </c>
      <c r="E556" s="184">
        <v>0.30580000000000002</v>
      </c>
      <c r="F556" s="184">
        <v>11.9398</v>
      </c>
      <c r="G556" s="184">
        <v>11.9476</v>
      </c>
      <c r="H556" s="184">
        <v>11.9633</v>
      </c>
      <c r="I556" s="184">
        <v>11.130699999999999</v>
      </c>
      <c r="J556" s="184">
        <v>11.2728</v>
      </c>
      <c r="K556" s="184">
        <v>11.343</v>
      </c>
      <c r="L556" s="184">
        <v>-40.632800000000003</v>
      </c>
      <c r="M556" s="184">
        <v>-24.8172</v>
      </c>
      <c r="N556" s="184">
        <v>-16.789100000000001</v>
      </c>
      <c r="O556" s="184"/>
      <c r="P556" s="184"/>
      <c r="Q556" s="184">
        <v>-10.954599999999999</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44365</v>
      </c>
      <c r="E557" s="184">
        <v>22.354500000000002</v>
      </c>
      <c r="F557" s="184">
        <v>16.661999999999999</v>
      </c>
      <c r="G557" s="184">
        <v>1.1431</v>
      </c>
      <c r="H557" s="184">
        <v>-4.9635999999999996</v>
      </c>
      <c r="I557" s="184">
        <v>2.8839000000000001</v>
      </c>
      <c r="J557" s="184">
        <v>3.3117000000000001</v>
      </c>
      <c r="K557" s="184">
        <v>6.0670000000000002</v>
      </c>
      <c r="L557" s="184">
        <v>1.8689</v>
      </c>
      <c r="M557" s="184">
        <v>3.4453999999999998</v>
      </c>
      <c r="N557" s="184">
        <v>3.8662000000000001</v>
      </c>
      <c r="O557" s="184">
        <v>2.58</v>
      </c>
      <c r="P557" s="184">
        <v>5.1436000000000002</v>
      </c>
      <c r="Q557" s="184">
        <v>7.0789</v>
      </c>
      <c r="R557" s="184">
        <v>5.0072000000000001</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44365</v>
      </c>
      <c r="E558" s="184">
        <v>21.196400000000001</v>
      </c>
      <c r="F558" s="184">
        <v>16.0215</v>
      </c>
      <c r="G558" s="184">
        <v>0.57399999999999995</v>
      </c>
      <c r="H558" s="184">
        <v>-5.5290999999999997</v>
      </c>
      <c r="I558" s="184">
        <v>2.3144</v>
      </c>
      <c r="J558" s="184">
        <v>2.7448999999999999</v>
      </c>
      <c r="K558" s="184">
        <v>5.4955999999999996</v>
      </c>
      <c r="L558" s="184">
        <v>1.296</v>
      </c>
      <c r="M558" s="184">
        <v>2.8612000000000002</v>
      </c>
      <c r="N558" s="184">
        <v>3.2742</v>
      </c>
      <c r="O558" s="184">
        <v>1.9332</v>
      </c>
      <c r="P558" s="184">
        <v>4.4257</v>
      </c>
      <c r="Q558" s="184">
        <v>7.0717999999999996</v>
      </c>
      <c r="R558" s="184">
        <v>4.3921999999999999</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18.820203225806459</v>
      </c>
      <c r="G559" s="186">
        <v>-7.5460629032258053</v>
      </c>
      <c r="H559" s="186">
        <v>-11.164712903225805</v>
      </c>
      <c r="I559" s="186">
        <v>3.5637129032258068</v>
      </c>
      <c r="J559" s="186">
        <v>3.6770258064516135</v>
      </c>
      <c r="K559" s="186">
        <v>8.885374193548385</v>
      </c>
      <c r="L559" s="186">
        <v>1.4841032258064513</v>
      </c>
      <c r="M559" s="186">
        <v>4.2460774193548403</v>
      </c>
      <c r="N559" s="186">
        <v>4.4460451612903205</v>
      </c>
      <c r="O559" s="186">
        <v>7.8808641509433945</v>
      </c>
      <c r="P559" s="186">
        <v>7.411562745098041</v>
      </c>
      <c r="Q559" s="186">
        <v>6.1652403225806447</v>
      </c>
      <c r="R559" s="186">
        <v>7.2932228070175444</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19.375450000000001</v>
      </c>
      <c r="G560" s="186">
        <v>-6.4627499999999998</v>
      </c>
      <c r="H560" s="186">
        <v>-10.635300000000001</v>
      </c>
      <c r="I560" s="186">
        <v>2.3261000000000003</v>
      </c>
      <c r="J560" s="186">
        <v>2.8282499999999997</v>
      </c>
      <c r="K560" s="186">
        <v>9.0581999999999994</v>
      </c>
      <c r="L560" s="186">
        <v>2.0333000000000001</v>
      </c>
      <c r="M560" s="186">
        <v>4.6498499999999998</v>
      </c>
      <c r="N560" s="186">
        <v>4.8415999999999997</v>
      </c>
      <c r="O560" s="186">
        <v>8.2530000000000001</v>
      </c>
      <c r="P560" s="186">
        <v>7.4942000000000002</v>
      </c>
      <c r="Q560" s="186">
        <v>7.8153000000000006</v>
      </c>
      <c r="R560" s="186">
        <v>7.2807000000000004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44365</v>
      </c>
      <c r="E563" s="184">
        <v>48.7</v>
      </c>
      <c r="F563" s="184">
        <v>-0.30709999999999998</v>
      </c>
      <c r="G563" s="184">
        <v>-1.4767999999999999</v>
      </c>
      <c r="H563" s="184">
        <v>-1.0565</v>
      </c>
      <c r="I563" s="184">
        <v>2.0500000000000001E-2</v>
      </c>
      <c r="J563" s="184">
        <v>3.9266000000000001</v>
      </c>
      <c r="K563" s="184">
        <v>4.6862000000000004</v>
      </c>
      <c r="L563" s="184">
        <v>10.0068</v>
      </c>
      <c r="M563" s="184">
        <v>22.8247</v>
      </c>
      <c r="N563" s="184">
        <v>38.234499999999997</v>
      </c>
      <c r="O563" s="184">
        <v>7.1494999999999997</v>
      </c>
      <c r="P563" s="184">
        <v>11.803800000000001</v>
      </c>
      <c r="Q563" s="184">
        <v>11.3561</v>
      </c>
      <c r="R563" s="184">
        <v>13.4413</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44365</v>
      </c>
      <c r="E564" s="184">
        <v>52.61</v>
      </c>
      <c r="F564" s="184">
        <v>-0.30320000000000003</v>
      </c>
      <c r="G564" s="184">
        <v>-1.4794</v>
      </c>
      <c r="H564" s="184">
        <v>-1.0346</v>
      </c>
      <c r="I564" s="184">
        <v>3.7999999999999999E-2</v>
      </c>
      <c r="J564" s="184">
        <v>3.9929000000000001</v>
      </c>
      <c r="K564" s="184">
        <v>4.8426</v>
      </c>
      <c r="L564" s="184">
        <v>10.3629</v>
      </c>
      <c r="M564" s="184">
        <v>23.410699999999999</v>
      </c>
      <c r="N564" s="184">
        <v>39.143099999999997</v>
      </c>
      <c r="O564" s="184">
        <v>7.9438000000000004</v>
      </c>
      <c r="P564" s="184">
        <v>12.8154</v>
      </c>
      <c r="Q564" s="184">
        <v>15.546900000000001</v>
      </c>
      <c r="R564" s="184">
        <v>14.207599999999999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44365</v>
      </c>
      <c r="E565" s="184">
        <v>39.86</v>
      </c>
      <c r="F565" s="184">
        <v>-0.30020000000000002</v>
      </c>
      <c r="G565" s="184">
        <v>-1.4585999999999999</v>
      </c>
      <c r="H565" s="184">
        <v>-1.0181</v>
      </c>
      <c r="I565" s="184">
        <v>7.5300000000000006E-2</v>
      </c>
      <c r="J565" s="184">
        <v>4.0187999999999997</v>
      </c>
      <c r="K565" s="184">
        <v>5.0053000000000001</v>
      </c>
      <c r="L565" s="184">
        <v>10.2323</v>
      </c>
      <c r="M565" s="184">
        <v>23.2148</v>
      </c>
      <c r="N565" s="184">
        <v>38.595300000000002</v>
      </c>
      <c r="O565" s="184">
        <v>7.9949000000000003</v>
      </c>
      <c r="P565" s="184">
        <v>12.515499999999999</v>
      </c>
      <c r="Q565" s="184">
        <v>11.073</v>
      </c>
      <c r="R565" s="184">
        <v>14.3169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44365</v>
      </c>
      <c r="E566" s="184">
        <v>39.86</v>
      </c>
      <c r="F566" s="184">
        <v>-0.30020000000000002</v>
      </c>
      <c r="G566" s="184">
        <v>-1.4585999999999999</v>
      </c>
      <c r="H566" s="184">
        <v>-1.0181</v>
      </c>
      <c r="I566" s="184">
        <v>7.5300000000000006E-2</v>
      </c>
      <c r="J566" s="184">
        <v>4.0187999999999997</v>
      </c>
      <c r="K566" s="184">
        <v>5.0053000000000001</v>
      </c>
      <c r="L566" s="184">
        <v>10.2323</v>
      </c>
      <c r="M566" s="184">
        <v>23.2148</v>
      </c>
      <c r="N566" s="184">
        <v>38.595300000000002</v>
      </c>
      <c r="O566" s="184">
        <v>7.9949000000000003</v>
      </c>
      <c r="P566" s="184">
        <v>12.515499999999999</v>
      </c>
      <c r="Q566" s="184">
        <v>11.073</v>
      </c>
      <c r="R566" s="184">
        <v>14.3169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44365</v>
      </c>
      <c r="E567" s="184">
        <v>43.09</v>
      </c>
      <c r="F567" s="184">
        <v>-0.2777</v>
      </c>
      <c r="G567" s="184">
        <v>-1.4635</v>
      </c>
      <c r="H567" s="184">
        <v>-0.98809999999999998</v>
      </c>
      <c r="I567" s="184">
        <v>0.1162</v>
      </c>
      <c r="J567" s="184">
        <v>4.1073000000000004</v>
      </c>
      <c r="K567" s="184">
        <v>5.2515999999999998</v>
      </c>
      <c r="L567" s="184">
        <v>10.7143</v>
      </c>
      <c r="M567" s="184">
        <v>24.035699999999999</v>
      </c>
      <c r="N567" s="184">
        <v>39.857199999999999</v>
      </c>
      <c r="O567" s="184">
        <v>9.0607000000000006</v>
      </c>
      <c r="P567" s="184">
        <v>13.660399999999999</v>
      </c>
      <c r="Q567" s="184">
        <v>16.334800000000001</v>
      </c>
      <c r="R567" s="184">
        <v>15.4072</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44365</v>
      </c>
      <c r="E568" s="184">
        <v>72.193100000000001</v>
      </c>
      <c r="F568" s="184">
        <v>-0.24210000000000001</v>
      </c>
      <c r="G568" s="184">
        <v>-0.91349999999999998</v>
      </c>
      <c r="H568" s="184">
        <v>-8.2799999999999999E-2</v>
      </c>
      <c r="I568" s="184">
        <v>0.85370000000000001</v>
      </c>
      <c r="J568" s="184">
        <v>5.0712999999999999</v>
      </c>
      <c r="K568" s="184">
        <v>8.9346999999999994</v>
      </c>
      <c r="L568" s="184">
        <v>13.414899999999999</v>
      </c>
      <c r="M568" s="184">
        <v>41.255699999999997</v>
      </c>
      <c r="N568" s="184">
        <v>56.255000000000003</v>
      </c>
      <c r="O568" s="184">
        <v>16.0319</v>
      </c>
      <c r="P568" s="184">
        <v>17.446200000000001</v>
      </c>
      <c r="Q568" s="184">
        <v>20.4757</v>
      </c>
      <c r="R568" s="184">
        <v>22.034199999999998</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44365</v>
      </c>
      <c r="E569" s="184">
        <v>65.989400000000003</v>
      </c>
      <c r="F569" s="184">
        <v>-0.24440000000000001</v>
      </c>
      <c r="G569" s="184">
        <v>-0.92049999999999998</v>
      </c>
      <c r="H569" s="184">
        <v>-9.9299999999999999E-2</v>
      </c>
      <c r="I569" s="184">
        <v>0.82010000000000005</v>
      </c>
      <c r="J569" s="184">
        <v>4.9934000000000003</v>
      </c>
      <c r="K569" s="184">
        <v>8.6898</v>
      </c>
      <c r="L569" s="184">
        <v>12.914899999999999</v>
      </c>
      <c r="M569" s="184">
        <v>40.3322</v>
      </c>
      <c r="N569" s="184">
        <v>54.9116</v>
      </c>
      <c r="O569" s="184">
        <v>15.001799999999999</v>
      </c>
      <c r="P569" s="184">
        <v>16.313099999999999</v>
      </c>
      <c r="Q569" s="184">
        <v>17.87</v>
      </c>
      <c r="R569" s="184">
        <v>21.030200000000001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44365</v>
      </c>
      <c r="E570" s="184">
        <v>61.32</v>
      </c>
      <c r="F570" s="184">
        <v>-0.42220000000000002</v>
      </c>
      <c r="G570" s="184">
        <v>-1.3989</v>
      </c>
      <c r="H570" s="184">
        <v>-0.98499999999999999</v>
      </c>
      <c r="I570" s="184">
        <v>1.3553999999999999</v>
      </c>
      <c r="J570" s="184">
        <v>4.4278000000000004</v>
      </c>
      <c r="K570" s="184">
        <v>9.0715000000000003</v>
      </c>
      <c r="L570" s="184">
        <v>17.4038</v>
      </c>
      <c r="M570" s="184">
        <v>38.076999999999998</v>
      </c>
      <c r="N570" s="184">
        <v>60.439599999999999</v>
      </c>
      <c r="O570" s="184">
        <v>10.118399999999999</v>
      </c>
      <c r="P570" s="184">
        <v>11.880100000000001</v>
      </c>
      <c r="Q570" s="184">
        <v>7.4984000000000002</v>
      </c>
      <c r="R570" s="184">
        <v>18.0792</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44365</v>
      </c>
      <c r="E571" s="184">
        <v>66.86</v>
      </c>
      <c r="F571" s="184">
        <v>-0.41699999999999998</v>
      </c>
      <c r="G571" s="184">
        <v>-1.401</v>
      </c>
      <c r="H571" s="184">
        <v>-0.96279999999999999</v>
      </c>
      <c r="I571" s="184">
        <v>1.3797999999999999</v>
      </c>
      <c r="J571" s="184">
        <v>4.4851000000000001</v>
      </c>
      <c r="K571" s="184">
        <v>9.2661999999999995</v>
      </c>
      <c r="L571" s="184">
        <v>17.835699999999999</v>
      </c>
      <c r="M571" s="184">
        <v>38.8001</v>
      </c>
      <c r="N571" s="184">
        <v>61.575600000000001</v>
      </c>
      <c r="O571" s="184">
        <v>10.9497</v>
      </c>
      <c r="P571" s="184">
        <v>12.8047</v>
      </c>
      <c r="Q571" s="184">
        <v>8.4415999999999993</v>
      </c>
      <c r="R571" s="184">
        <v>18.914100000000001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44365</v>
      </c>
      <c r="E572" s="184">
        <v>54.362000000000002</v>
      </c>
      <c r="F572" s="184">
        <v>-0.29530000000000001</v>
      </c>
      <c r="G572" s="184">
        <v>-1.3501000000000001</v>
      </c>
      <c r="H572" s="184">
        <v>-0.3574</v>
      </c>
      <c r="I572" s="184">
        <v>0.31740000000000002</v>
      </c>
      <c r="J572" s="184">
        <v>3.6355</v>
      </c>
      <c r="K572" s="184">
        <v>7.3033000000000001</v>
      </c>
      <c r="L572" s="184">
        <v>13.863799999999999</v>
      </c>
      <c r="M572" s="184">
        <v>32.625799999999998</v>
      </c>
      <c r="N572" s="184">
        <v>49.194499999999998</v>
      </c>
      <c r="O572" s="184">
        <v>13.7759</v>
      </c>
      <c r="P572" s="184">
        <v>13.0121</v>
      </c>
      <c r="Q572" s="184">
        <v>11.5733</v>
      </c>
      <c r="R572" s="184">
        <v>18.8782</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44365</v>
      </c>
      <c r="E573" s="184">
        <v>58.29</v>
      </c>
      <c r="F573" s="184">
        <v>-0.2908</v>
      </c>
      <c r="G573" s="184">
        <v>-1.3388</v>
      </c>
      <c r="H573" s="184">
        <v>-0.33169999999999999</v>
      </c>
      <c r="I573" s="184">
        <v>0.37019999999999997</v>
      </c>
      <c r="J573" s="184">
        <v>3.7538999999999998</v>
      </c>
      <c r="K573" s="184">
        <v>7.6653000000000002</v>
      </c>
      <c r="L573" s="184">
        <v>14.622299999999999</v>
      </c>
      <c r="M573" s="184">
        <v>33.935299999999998</v>
      </c>
      <c r="N573" s="184">
        <v>51.143500000000003</v>
      </c>
      <c r="O573" s="184">
        <v>15.1493</v>
      </c>
      <c r="P573" s="184">
        <v>14.288500000000001</v>
      </c>
      <c r="Q573" s="184">
        <v>15.6477</v>
      </c>
      <c r="R573" s="184">
        <v>20.3614</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44365</v>
      </c>
      <c r="E574" s="184">
        <v>15.29</v>
      </c>
      <c r="F574" s="184">
        <v>-0.58520000000000005</v>
      </c>
      <c r="G574" s="184">
        <v>-1.5454000000000001</v>
      </c>
      <c r="H574" s="184">
        <v>-0.97150000000000003</v>
      </c>
      <c r="I574" s="184">
        <v>2.2742</v>
      </c>
      <c r="J574" s="184">
        <v>6.9230999999999998</v>
      </c>
      <c r="K574" s="184">
        <v>16.097200000000001</v>
      </c>
      <c r="L574" s="184">
        <v>26.993400000000001</v>
      </c>
      <c r="M574" s="184">
        <v>41.705300000000001</v>
      </c>
      <c r="N574" s="184">
        <v>76.967600000000004</v>
      </c>
      <c r="O574" s="184">
        <v>15.151199999999999</v>
      </c>
      <c r="P574" s="184"/>
      <c r="Q574" s="184">
        <v>13.6052</v>
      </c>
      <c r="R574" s="184">
        <v>34.066400000000002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44365</v>
      </c>
      <c r="E575" s="184">
        <v>14.89</v>
      </c>
      <c r="F575" s="184">
        <v>-0.66710000000000003</v>
      </c>
      <c r="G575" s="184">
        <v>-1.5863</v>
      </c>
      <c r="H575" s="184">
        <v>-1.0630999999999999</v>
      </c>
      <c r="I575" s="184">
        <v>2.2665000000000002</v>
      </c>
      <c r="J575" s="184">
        <v>6.8148999999999997</v>
      </c>
      <c r="K575" s="184">
        <v>15.875500000000001</v>
      </c>
      <c r="L575" s="184">
        <v>26.508099999999999</v>
      </c>
      <c r="M575" s="184">
        <v>41.003799999999998</v>
      </c>
      <c r="N575" s="184">
        <v>75.589600000000004</v>
      </c>
      <c r="O575" s="184">
        <v>14.2532</v>
      </c>
      <c r="P575" s="184"/>
      <c r="Q575" s="184">
        <v>12.7041</v>
      </c>
      <c r="R575" s="184">
        <v>33.087600000000002</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44365</v>
      </c>
      <c r="E576" s="184">
        <v>18.690000000000001</v>
      </c>
      <c r="F576" s="184">
        <v>-0.42620000000000002</v>
      </c>
      <c r="G576" s="184">
        <v>-1.0064</v>
      </c>
      <c r="H576" s="184">
        <v>-0.37309999999999999</v>
      </c>
      <c r="I576" s="184">
        <v>2.4670999999999998</v>
      </c>
      <c r="J576" s="184">
        <v>7.1673999999999998</v>
      </c>
      <c r="K576" s="184">
        <v>16.303699999999999</v>
      </c>
      <c r="L576" s="184">
        <v>26.883900000000001</v>
      </c>
      <c r="M576" s="184">
        <v>43.438200000000002</v>
      </c>
      <c r="N576" s="184">
        <v>80.231399999999994</v>
      </c>
      <c r="O576" s="184"/>
      <c r="P576" s="184"/>
      <c r="Q576" s="184">
        <v>26.441099999999999</v>
      </c>
      <c r="R576" s="184">
        <v>32.796900000000001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44365</v>
      </c>
      <c r="E577" s="184">
        <v>18.16</v>
      </c>
      <c r="F577" s="184">
        <v>-0.38400000000000001</v>
      </c>
      <c r="G577" s="184">
        <v>-0.98150000000000004</v>
      </c>
      <c r="H577" s="184">
        <v>-0.32929999999999998</v>
      </c>
      <c r="I577" s="184">
        <v>2.4830999999999999</v>
      </c>
      <c r="J577" s="184">
        <v>7.1386000000000003</v>
      </c>
      <c r="K577" s="184">
        <v>16.0383</v>
      </c>
      <c r="L577" s="184">
        <v>26.2865</v>
      </c>
      <c r="M577" s="184">
        <v>42.319699999999997</v>
      </c>
      <c r="N577" s="184">
        <v>78.388999999999996</v>
      </c>
      <c r="O577" s="184"/>
      <c r="P577" s="184"/>
      <c r="Q577" s="184">
        <v>25.084</v>
      </c>
      <c r="R577" s="184">
        <v>31.3996</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44365</v>
      </c>
      <c r="E578" s="184">
        <v>97.46</v>
      </c>
      <c r="F578" s="184">
        <v>-0.70299999999999996</v>
      </c>
      <c r="G578" s="184">
        <v>-1.4959</v>
      </c>
      <c r="H578" s="184">
        <v>-1.0257000000000001</v>
      </c>
      <c r="I578" s="184">
        <v>1.5207999999999999</v>
      </c>
      <c r="J578" s="184">
        <v>5.2596999999999996</v>
      </c>
      <c r="K578" s="184">
        <v>13.576499999999999</v>
      </c>
      <c r="L578" s="184">
        <v>22.9314</v>
      </c>
      <c r="M578" s="184">
        <v>42.235799999999998</v>
      </c>
      <c r="N578" s="184">
        <v>73.818399999999997</v>
      </c>
      <c r="O578" s="184">
        <v>17.703399999999998</v>
      </c>
      <c r="P578" s="184">
        <v>20.313600000000001</v>
      </c>
      <c r="Q578" s="184">
        <v>18.367899999999999</v>
      </c>
      <c r="R578" s="184">
        <v>32.727400000000003</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44365</v>
      </c>
      <c r="E579" s="184">
        <v>87.52</v>
      </c>
      <c r="F579" s="184">
        <v>-0.70340000000000003</v>
      </c>
      <c r="G579" s="184">
        <v>-1.4968999999999999</v>
      </c>
      <c r="H579" s="184">
        <v>-1.0403</v>
      </c>
      <c r="I579" s="184">
        <v>1.496</v>
      </c>
      <c r="J579" s="184">
        <v>5.1923000000000004</v>
      </c>
      <c r="K579" s="184">
        <v>13.250500000000001</v>
      </c>
      <c r="L579" s="184">
        <v>22.2517</v>
      </c>
      <c r="M579" s="184">
        <v>41.070300000000003</v>
      </c>
      <c r="N579" s="184">
        <v>71.911199999999994</v>
      </c>
      <c r="O579" s="184">
        <v>16.379899999999999</v>
      </c>
      <c r="P579" s="184">
        <v>18.8386</v>
      </c>
      <c r="Q579" s="184">
        <v>19.256900000000002</v>
      </c>
      <c r="R579" s="184">
        <v>31.272500000000001</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44365</v>
      </c>
      <c r="E580" s="184">
        <v>93.67</v>
      </c>
      <c r="F580" s="184">
        <v>-0.68910000000000005</v>
      </c>
      <c r="G580" s="184">
        <v>-1.4933000000000001</v>
      </c>
      <c r="H580" s="184">
        <v>-1.0248999999999999</v>
      </c>
      <c r="I580" s="184">
        <v>1.5063</v>
      </c>
      <c r="J580" s="184">
        <v>5.2117000000000004</v>
      </c>
      <c r="K580" s="184">
        <v>13.374499999999999</v>
      </c>
      <c r="L580" s="184">
        <v>22.572600000000001</v>
      </c>
      <c r="M580" s="184">
        <v>41.666699999999999</v>
      </c>
      <c r="N580" s="184">
        <v>72.886700000000005</v>
      </c>
      <c r="O580" s="184">
        <v>17.166899999999998</v>
      </c>
      <c r="P580" s="184">
        <v>19.6877</v>
      </c>
      <c r="Q580" s="184">
        <v>19.9162</v>
      </c>
      <c r="R580" s="184">
        <v>32.0839</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44365</v>
      </c>
      <c r="E581" s="184">
        <v>109.22</v>
      </c>
      <c r="F581" s="184">
        <v>-0.16450000000000001</v>
      </c>
      <c r="G581" s="184">
        <v>-0.99709999999999999</v>
      </c>
      <c r="H581" s="184">
        <v>-0.23749999999999999</v>
      </c>
      <c r="I581" s="184">
        <v>0.69140000000000001</v>
      </c>
      <c r="J581" s="184">
        <v>4.6368999999999998</v>
      </c>
      <c r="K581" s="184">
        <v>10.434799999999999</v>
      </c>
      <c r="L581" s="184">
        <v>21.45</v>
      </c>
      <c r="M581" s="184">
        <v>41.165799999999997</v>
      </c>
      <c r="N581" s="184">
        <v>69.569900000000004</v>
      </c>
      <c r="O581" s="184">
        <v>20.6358</v>
      </c>
      <c r="P581" s="184">
        <v>19.0807</v>
      </c>
      <c r="Q581" s="184">
        <v>16.549700000000001</v>
      </c>
      <c r="R581" s="184">
        <v>26.001899999999999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44365</v>
      </c>
      <c r="E582" s="184">
        <v>102.8</v>
      </c>
      <c r="F582" s="184">
        <v>-0.17480000000000001</v>
      </c>
      <c r="G582" s="184">
        <v>-1.0111000000000001</v>
      </c>
      <c r="H582" s="184">
        <v>-0.26200000000000001</v>
      </c>
      <c r="I582" s="184">
        <v>0.6462</v>
      </c>
      <c r="J582" s="184">
        <v>4.5247000000000002</v>
      </c>
      <c r="K582" s="184">
        <v>10.0878</v>
      </c>
      <c r="L582" s="184">
        <v>20.7423</v>
      </c>
      <c r="M582" s="184">
        <v>39.959200000000003</v>
      </c>
      <c r="N582" s="184">
        <v>67.672499999999999</v>
      </c>
      <c r="O582" s="184">
        <v>19.461200000000002</v>
      </c>
      <c r="P582" s="184">
        <v>18.017900000000001</v>
      </c>
      <c r="Q582" s="184">
        <v>20.308299999999999</v>
      </c>
      <c r="R582" s="184">
        <v>24.6708</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44365</v>
      </c>
      <c r="E583" s="184">
        <v>77.478999999999999</v>
      </c>
      <c r="F583" s="184">
        <v>-0.36649999999999999</v>
      </c>
      <c r="G583" s="184">
        <v>-1.4662999999999999</v>
      </c>
      <c r="H583" s="184">
        <v>-0.91690000000000005</v>
      </c>
      <c r="I583" s="184">
        <v>9.2999999999999999E-2</v>
      </c>
      <c r="J583" s="184">
        <v>4.3151000000000002</v>
      </c>
      <c r="K583" s="184">
        <v>13.5723</v>
      </c>
      <c r="L583" s="184">
        <v>24.204899999999999</v>
      </c>
      <c r="M583" s="184">
        <v>47.332099999999997</v>
      </c>
      <c r="N583" s="184">
        <v>67.319599999999994</v>
      </c>
      <c r="O583" s="184">
        <v>17.916499999999999</v>
      </c>
      <c r="P583" s="184">
        <v>17.841799999999999</v>
      </c>
      <c r="Q583" s="184">
        <v>18.106000000000002</v>
      </c>
      <c r="R583" s="184">
        <v>23.831800000000001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44365</v>
      </c>
      <c r="E584" s="184">
        <v>72.488</v>
      </c>
      <c r="F584" s="184">
        <v>-0.36840000000000001</v>
      </c>
      <c r="G584" s="184">
        <v>-1.4734</v>
      </c>
      <c r="H584" s="184">
        <v>-0.93340000000000001</v>
      </c>
      <c r="I584" s="184">
        <v>5.8000000000000003E-2</v>
      </c>
      <c r="J584" s="184">
        <v>4.2332999999999998</v>
      </c>
      <c r="K584" s="184">
        <v>13.3032</v>
      </c>
      <c r="L584" s="184">
        <v>23.6068</v>
      </c>
      <c r="M584" s="184">
        <v>46.274900000000002</v>
      </c>
      <c r="N584" s="184">
        <v>65.724699999999999</v>
      </c>
      <c r="O584" s="184">
        <v>16.782</v>
      </c>
      <c r="P584" s="184">
        <v>16.638400000000001</v>
      </c>
      <c r="Q584" s="184">
        <v>14.719900000000001</v>
      </c>
      <c r="R584" s="184">
        <v>22.6464</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44365</v>
      </c>
      <c r="E585" s="184">
        <v>69.09</v>
      </c>
      <c r="F585" s="184">
        <v>-0.25990000000000002</v>
      </c>
      <c r="G585" s="184">
        <v>-1.4549000000000001</v>
      </c>
      <c r="H585" s="184">
        <v>-0.91779999999999995</v>
      </c>
      <c r="I585" s="184">
        <v>0.17399999999999999</v>
      </c>
      <c r="J585" s="184">
        <v>3.5832000000000002</v>
      </c>
      <c r="K585" s="184">
        <v>7.5163000000000002</v>
      </c>
      <c r="L585" s="184">
        <v>17.002500000000001</v>
      </c>
      <c r="M585" s="184">
        <v>35.923699999999997</v>
      </c>
      <c r="N585" s="184">
        <v>58.390599999999999</v>
      </c>
      <c r="O585" s="184">
        <v>12.7159</v>
      </c>
      <c r="P585" s="184">
        <v>14.0875</v>
      </c>
      <c r="Q585" s="184">
        <v>14.699199999999999</v>
      </c>
      <c r="R585" s="184">
        <v>17.665099999999999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44365</v>
      </c>
      <c r="E586" s="184">
        <v>62.55</v>
      </c>
      <c r="F586" s="184">
        <v>-0.27100000000000002</v>
      </c>
      <c r="G586" s="184">
        <v>-1.4650000000000001</v>
      </c>
      <c r="H586" s="184">
        <v>-0.95009999999999994</v>
      </c>
      <c r="I586" s="184">
        <v>0.112</v>
      </c>
      <c r="J586" s="184">
        <v>3.4397000000000002</v>
      </c>
      <c r="K586" s="184">
        <v>7.0694999999999997</v>
      </c>
      <c r="L586" s="184">
        <v>16.026700000000002</v>
      </c>
      <c r="M586" s="184">
        <v>34.227499999999999</v>
      </c>
      <c r="N586" s="184">
        <v>55.713200000000001</v>
      </c>
      <c r="O586" s="184">
        <v>10.817</v>
      </c>
      <c r="P586" s="184">
        <v>12.473100000000001</v>
      </c>
      <c r="Q586" s="184">
        <v>15.832700000000001</v>
      </c>
      <c r="R586" s="184">
        <v>15.6722</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44365</v>
      </c>
      <c r="E587" s="184">
        <v>768.40279999999996</v>
      </c>
      <c r="F587" s="184">
        <v>-0.34960000000000002</v>
      </c>
      <c r="G587" s="184">
        <v>-1.4194</v>
      </c>
      <c r="H587" s="184">
        <v>-1.2529999999999999</v>
      </c>
      <c r="I587" s="184">
        <v>0.15040000000000001</v>
      </c>
      <c r="J587" s="184">
        <v>5.2093999999999996</v>
      </c>
      <c r="K587" s="184">
        <v>10.336600000000001</v>
      </c>
      <c r="L587" s="184">
        <v>22.379200000000001</v>
      </c>
      <c r="M587" s="184">
        <v>49.383400000000002</v>
      </c>
      <c r="N587" s="184">
        <v>67.910899999999998</v>
      </c>
      <c r="O587" s="184">
        <v>11.158300000000001</v>
      </c>
      <c r="P587" s="184">
        <v>12.087999999999999</v>
      </c>
      <c r="Q587" s="184">
        <v>21.594899999999999</v>
      </c>
      <c r="R587" s="184">
        <v>16.617699999999999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44365</v>
      </c>
      <c r="E588" s="184">
        <v>828.52829999999994</v>
      </c>
      <c r="F588" s="184">
        <v>-0.34739999999999999</v>
      </c>
      <c r="G588" s="184">
        <v>-1.413</v>
      </c>
      <c r="H588" s="184">
        <v>-1.2376</v>
      </c>
      <c r="I588" s="184">
        <v>0.18149999999999999</v>
      </c>
      <c r="J588" s="184">
        <v>5.2813999999999997</v>
      </c>
      <c r="K588" s="184">
        <v>10.570399999999999</v>
      </c>
      <c r="L588" s="184">
        <v>22.903600000000001</v>
      </c>
      <c r="M588" s="184">
        <v>50.353499999999997</v>
      </c>
      <c r="N588" s="184">
        <v>69.396299999999997</v>
      </c>
      <c r="O588" s="184">
        <v>12.2082</v>
      </c>
      <c r="P588" s="184">
        <v>13.1807</v>
      </c>
      <c r="Q588" s="184">
        <v>15.611599999999999</v>
      </c>
      <c r="R588" s="184">
        <v>17.707899999999999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44365</v>
      </c>
      <c r="E589" s="184">
        <v>500.78300000000002</v>
      </c>
      <c r="F589" s="184">
        <v>-8.2400000000000001E-2</v>
      </c>
      <c r="G589" s="184">
        <v>-1.5952</v>
      </c>
      <c r="H589" s="184">
        <v>-1.1910000000000001</v>
      </c>
      <c r="I589" s="184">
        <v>-0.19769999999999999</v>
      </c>
      <c r="J589" s="184">
        <v>4.9077000000000002</v>
      </c>
      <c r="K589" s="184">
        <v>10.926399999999999</v>
      </c>
      <c r="L589" s="184">
        <v>21.799099999999999</v>
      </c>
      <c r="M589" s="184">
        <v>44.306600000000003</v>
      </c>
      <c r="N589" s="184">
        <v>65.7881</v>
      </c>
      <c r="O589" s="184">
        <v>14.1005</v>
      </c>
      <c r="P589" s="184">
        <v>15.412699999999999</v>
      </c>
      <c r="Q589" s="184">
        <v>21.0671</v>
      </c>
      <c r="R589" s="184">
        <v>17.407800000000002</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44365</v>
      </c>
      <c r="E590" s="184">
        <v>524.94200000000001</v>
      </c>
      <c r="F590" s="184">
        <v>-8.1299999999999997E-2</v>
      </c>
      <c r="G590" s="184">
        <v>-1.5913999999999999</v>
      </c>
      <c r="H590" s="184">
        <v>-1.1823999999999999</v>
      </c>
      <c r="I590" s="184">
        <v>-0.18049999999999999</v>
      </c>
      <c r="J590" s="184">
        <v>4.9478999999999997</v>
      </c>
      <c r="K590" s="184">
        <v>11.036799999999999</v>
      </c>
      <c r="L590" s="184">
        <v>22.05</v>
      </c>
      <c r="M590" s="184">
        <v>44.766100000000002</v>
      </c>
      <c r="N590" s="184">
        <v>66.524600000000007</v>
      </c>
      <c r="O590" s="184">
        <v>14.657</v>
      </c>
      <c r="P590" s="184">
        <v>16.074200000000001</v>
      </c>
      <c r="Q590" s="184">
        <v>16.238499999999998</v>
      </c>
      <c r="R590" s="184">
        <v>17.962399999999999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44365</v>
      </c>
      <c r="E591" s="184">
        <v>2071.3196394523802</v>
      </c>
      <c r="F591" s="184">
        <v>-0.27789999999999998</v>
      </c>
      <c r="G591" s="184">
        <v>-1.2490000000000001</v>
      </c>
      <c r="H591" s="184">
        <v>-0.58509999999999995</v>
      </c>
      <c r="I591" s="184">
        <v>1.0421</v>
      </c>
      <c r="J591" s="184">
        <v>5.2408000000000001</v>
      </c>
      <c r="K591" s="184">
        <v>10.0899</v>
      </c>
      <c r="L591" s="184">
        <v>18.283899999999999</v>
      </c>
      <c r="M591" s="184">
        <v>34.915799999999997</v>
      </c>
      <c r="N591" s="184">
        <v>52.601999999999997</v>
      </c>
      <c r="O591" s="184">
        <v>7.7381000000000002</v>
      </c>
      <c r="P591" s="184">
        <v>10.9397</v>
      </c>
      <c r="Q591" s="184">
        <v>23.5364</v>
      </c>
      <c r="R591" s="184">
        <v>10.188499999999999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44365</v>
      </c>
      <c r="E592" s="184">
        <v>668.61599999999999</v>
      </c>
      <c r="F592" s="184">
        <v>-0.27650000000000002</v>
      </c>
      <c r="G592" s="184">
        <v>-1.2450000000000001</v>
      </c>
      <c r="H592" s="184">
        <v>-0.57550000000000001</v>
      </c>
      <c r="I592" s="184">
        <v>1.0620000000000001</v>
      </c>
      <c r="J592" s="184">
        <v>5.2904999999999998</v>
      </c>
      <c r="K592" s="184">
        <v>10.229200000000001</v>
      </c>
      <c r="L592" s="184">
        <v>18.595600000000001</v>
      </c>
      <c r="M592" s="184">
        <v>35.4878</v>
      </c>
      <c r="N592" s="184">
        <v>53.4998</v>
      </c>
      <c r="O592" s="184">
        <v>8.3850999999999996</v>
      </c>
      <c r="P592" s="184">
        <v>11.663600000000001</v>
      </c>
      <c r="Q592" s="184">
        <v>12.641999999999999</v>
      </c>
      <c r="R592" s="184">
        <v>10.820399999999999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44365</v>
      </c>
      <c r="E593" s="184">
        <v>49.192700000000002</v>
      </c>
      <c r="F593" s="184">
        <v>-1.0800000000000001E-2</v>
      </c>
      <c r="G593" s="184">
        <v>-1.0674999999999999</v>
      </c>
      <c r="H593" s="184">
        <v>-0.44500000000000001</v>
      </c>
      <c r="I593" s="184">
        <v>0.58420000000000005</v>
      </c>
      <c r="J593" s="184">
        <v>5.0750999999999999</v>
      </c>
      <c r="K593" s="184">
        <v>9.2103000000000002</v>
      </c>
      <c r="L593" s="184">
        <v>15.9084</v>
      </c>
      <c r="M593" s="184">
        <v>37.539200000000001</v>
      </c>
      <c r="N593" s="184">
        <v>57.750799999999998</v>
      </c>
      <c r="O593" s="184">
        <v>10.2186</v>
      </c>
      <c r="P593" s="184">
        <v>12.393700000000001</v>
      </c>
      <c r="Q593" s="184">
        <v>11.6473</v>
      </c>
      <c r="R593" s="184">
        <v>15.700699999999999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44365</v>
      </c>
      <c r="E594" s="184">
        <v>52.9054</v>
      </c>
      <c r="F594" s="184">
        <v>-7.1999999999999998E-3</v>
      </c>
      <c r="G594" s="184">
        <v>-1.0569999999999999</v>
      </c>
      <c r="H594" s="184">
        <v>-0.42049999999999998</v>
      </c>
      <c r="I594" s="184">
        <v>0.63319999999999999</v>
      </c>
      <c r="J594" s="184">
        <v>5.1870000000000003</v>
      </c>
      <c r="K594" s="184">
        <v>9.5580999999999996</v>
      </c>
      <c r="L594" s="184">
        <v>16.6417</v>
      </c>
      <c r="M594" s="184">
        <v>38.842199999999998</v>
      </c>
      <c r="N594" s="184">
        <v>59.7515</v>
      </c>
      <c r="O594" s="184">
        <v>11.4421</v>
      </c>
      <c r="P594" s="184">
        <v>13.4619</v>
      </c>
      <c r="Q594" s="184">
        <v>14.3833</v>
      </c>
      <c r="R594" s="184">
        <v>17.1814</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44365</v>
      </c>
      <c r="E595" s="184">
        <v>518.41999999999996</v>
      </c>
      <c r="F595" s="184">
        <v>-0.44550000000000001</v>
      </c>
      <c r="G595" s="184">
        <v>-1.6317999999999999</v>
      </c>
      <c r="H595" s="184">
        <v>-1.2477</v>
      </c>
      <c r="I595" s="184">
        <v>0.41449999999999998</v>
      </c>
      <c r="J595" s="184">
        <v>4.3246000000000002</v>
      </c>
      <c r="K595" s="184">
        <v>8.2613000000000003</v>
      </c>
      <c r="L595" s="184">
        <v>18.468900000000001</v>
      </c>
      <c r="M595" s="184">
        <v>41.285800000000002</v>
      </c>
      <c r="N595" s="184">
        <v>57.972999999999999</v>
      </c>
      <c r="O595" s="184">
        <v>12.914300000000001</v>
      </c>
      <c r="P595" s="184">
        <v>13.5655</v>
      </c>
      <c r="Q595" s="184">
        <v>19.808399999999999</v>
      </c>
      <c r="R595" s="184">
        <v>17.179400000000001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44365</v>
      </c>
      <c r="E596" s="184">
        <v>560.09</v>
      </c>
      <c r="F596" s="184">
        <v>-0.44259999999999999</v>
      </c>
      <c r="G596" s="184">
        <v>-1.6247</v>
      </c>
      <c r="H596" s="184">
        <v>-1.2343999999999999</v>
      </c>
      <c r="I596" s="184">
        <v>0.44479999999999997</v>
      </c>
      <c r="J596" s="184">
        <v>4.3930999999999996</v>
      </c>
      <c r="K596" s="184">
        <v>8.4143000000000008</v>
      </c>
      <c r="L596" s="184">
        <v>18.824300000000001</v>
      </c>
      <c r="M596" s="184">
        <v>41.9818</v>
      </c>
      <c r="N596" s="184">
        <v>59.089399999999998</v>
      </c>
      <c r="O596" s="184">
        <v>13.770799999999999</v>
      </c>
      <c r="P596" s="184">
        <v>14.637700000000001</v>
      </c>
      <c r="Q596" s="184">
        <v>16.032800000000002</v>
      </c>
      <c r="R596" s="184">
        <v>17.999300000000002</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44365</v>
      </c>
      <c r="E597" s="184">
        <v>14.22</v>
      </c>
      <c r="F597" s="184">
        <v>-0.1404</v>
      </c>
      <c r="G597" s="184">
        <v>-1.5916999999999999</v>
      </c>
      <c r="H597" s="184">
        <v>-0.69830000000000003</v>
      </c>
      <c r="I597" s="184">
        <v>-0.55940000000000001</v>
      </c>
      <c r="J597" s="184">
        <v>5.0221999999999998</v>
      </c>
      <c r="K597" s="184">
        <v>7.7272999999999996</v>
      </c>
      <c r="L597" s="184">
        <v>15.9869</v>
      </c>
      <c r="M597" s="184">
        <v>38.192399999999999</v>
      </c>
      <c r="N597" s="184">
        <v>59.238500000000002</v>
      </c>
      <c r="O597" s="184">
        <v>10.522500000000001</v>
      </c>
      <c r="P597" s="184"/>
      <c r="Q597" s="184">
        <v>11.474399999999999</v>
      </c>
      <c r="R597" s="184">
        <v>14.3025</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44365</v>
      </c>
      <c r="E598" s="184">
        <v>14.61</v>
      </c>
      <c r="F598" s="184">
        <v>-0.13669999999999999</v>
      </c>
      <c r="G598" s="184">
        <v>-1.5499000000000001</v>
      </c>
      <c r="H598" s="184">
        <v>-0.67979999999999996</v>
      </c>
      <c r="I598" s="184">
        <v>-0.54459999999999997</v>
      </c>
      <c r="J598" s="184">
        <v>5.1078999999999999</v>
      </c>
      <c r="K598" s="184">
        <v>7.8228999999999997</v>
      </c>
      <c r="L598" s="184">
        <v>16.229099999999999</v>
      </c>
      <c r="M598" s="184">
        <v>38.746400000000001</v>
      </c>
      <c r="N598" s="184">
        <v>60.021900000000002</v>
      </c>
      <c r="O598" s="184">
        <v>11.382199999999999</v>
      </c>
      <c r="P598" s="184"/>
      <c r="Q598" s="184">
        <v>12.408899999999999</v>
      </c>
      <c r="R598" s="184">
        <v>14.86</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44365</v>
      </c>
      <c r="E599" s="184">
        <v>37.01</v>
      </c>
      <c r="F599" s="184">
        <v>-0.4037</v>
      </c>
      <c r="G599" s="184">
        <v>-1.9083000000000001</v>
      </c>
      <c r="H599" s="184">
        <v>-1.254</v>
      </c>
      <c r="I599" s="184">
        <v>-0.2157</v>
      </c>
      <c r="J599" s="184">
        <v>3.9315000000000002</v>
      </c>
      <c r="K599" s="184">
        <v>7.9953000000000003</v>
      </c>
      <c r="L599" s="184">
        <v>12.7323</v>
      </c>
      <c r="M599" s="184">
        <v>33.610100000000003</v>
      </c>
      <c r="N599" s="184">
        <v>46.574300000000001</v>
      </c>
      <c r="O599" s="184">
        <v>8.7619000000000007</v>
      </c>
      <c r="P599" s="184">
        <v>12.56</v>
      </c>
      <c r="Q599" s="184">
        <v>18.3294</v>
      </c>
      <c r="R599" s="184">
        <v>16.2606</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44365</v>
      </c>
      <c r="E600" s="184">
        <v>33.78</v>
      </c>
      <c r="F600" s="184">
        <v>-0.38340000000000002</v>
      </c>
      <c r="G600" s="184">
        <v>-1.8878999999999999</v>
      </c>
      <c r="H600" s="184">
        <v>-1.2568999999999999</v>
      </c>
      <c r="I600" s="184">
        <v>-0.23630000000000001</v>
      </c>
      <c r="J600" s="184">
        <v>3.8426</v>
      </c>
      <c r="K600" s="184">
        <v>7.7168000000000001</v>
      </c>
      <c r="L600" s="184">
        <v>12.077</v>
      </c>
      <c r="M600" s="184">
        <v>32.470599999999997</v>
      </c>
      <c r="N600" s="184">
        <v>44.854199999999999</v>
      </c>
      <c r="O600" s="184">
        <v>7.3243999999999998</v>
      </c>
      <c r="P600" s="184">
        <v>10.9727</v>
      </c>
      <c r="Q600" s="184">
        <v>16.947700000000001</v>
      </c>
      <c r="R600" s="184">
        <v>14.871499999999999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44365</v>
      </c>
      <c r="E601" s="184">
        <v>92.17</v>
      </c>
      <c r="F601" s="184">
        <v>-0.77510000000000001</v>
      </c>
      <c r="G601" s="184">
        <v>-2.1133999999999999</v>
      </c>
      <c r="H601" s="184">
        <v>-1.8319000000000001</v>
      </c>
      <c r="I601" s="184">
        <v>6.5100000000000005E-2</v>
      </c>
      <c r="J601" s="184">
        <v>4.2293000000000003</v>
      </c>
      <c r="K601" s="184">
        <v>14.5396</v>
      </c>
      <c r="L601" s="184">
        <v>31.072199999999999</v>
      </c>
      <c r="M601" s="184">
        <v>53.796100000000003</v>
      </c>
      <c r="N601" s="184">
        <v>85.826599999999999</v>
      </c>
      <c r="O601" s="184">
        <v>15.0433</v>
      </c>
      <c r="P601" s="184">
        <v>18.252500000000001</v>
      </c>
      <c r="Q601" s="184">
        <v>18.241800000000001</v>
      </c>
      <c r="R601" s="184">
        <v>23.813099999999999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44365</v>
      </c>
      <c r="E602" s="184">
        <v>84.1</v>
      </c>
      <c r="F602" s="184">
        <v>-0.77869999999999995</v>
      </c>
      <c r="G602" s="184">
        <v>-2.1069</v>
      </c>
      <c r="H602" s="184">
        <v>-1.8441000000000001</v>
      </c>
      <c r="I602" s="184">
        <v>3.5700000000000003E-2</v>
      </c>
      <c r="J602" s="184">
        <v>4.1356999999999999</v>
      </c>
      <c r="K602" s="184">
        <v>14.235300000000001</v>
      </c>
      <c r="L602" s="184">
        <v>30.387599999999999</v>
      </c>
      <c r="M602" s="184">
        <v>52.5762</v>
      </c>
      <c r="N602" s="184">
        <v>83.825100000000006</v>
      </c>
      <c r="O602" s="184">
        <v>13.726599999999999</v>
      </c>
      <c r="P602" s="184">
        <v>16.9009</v>
      </c>
      <c r="Q602" s="184">
        <v>18.596800000000002</v>
      </c>
      <c r="R602" s="184">
        <v>22.491399999999999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44365</v>
      </c>
      <c r="E603" s="184">
        <v>12.95</v>
      </c>
      <c r="F603" s="184">
        <v>-7.7200000000000005E-2</v>
      </c>
      <c r="G603" s="184">
        <v>-1.3709</v>
      </c>
      <c r="H603" s="184">
        <v>-0.3846</v>
      </c>
      <c r="I603" s="184">
        <v>0.93530000000000002</v>
      </c>
      <c r="J603" s="184">
        <v>5.8872</v>
      </c>
      <c r="K603" s="184">
        <v>8.3681999999999999</v>
      </c>
      <c r="L603" s="184">
        <v>11.8307</v>
      </c>
      <c r="M603" s="184">
        <v>33.093499999999999</v>
      </c>
      <c r="N603" s="184">
        <v>51.9953</v>
      </c>
      <c r="O603" s="184">
        <v>10.7134</v>
      </c>
      <c r="P603" s="184"/>
      <c r="Q603" s="184">
        <v>7.7252000000000001</v>
      </c>
      <c r="R603" s="184">
        <v>14.9315</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44365</v>
      </c>
      <c r="E604" s="184">
        <v>12.21</v>
      </c>
      <c r="F604" s="184">
        <v>-8.1799999999999998E-2</v>
      </c>
      <c r="G604" s="184">
        <v>-1.3732</v>
      </c>
      <c r="H604" s="184">
        <v>-0.48899999999999999</v>
      </c>
      <c r="I604" s="184">
        <v>0.82579999999999998</v>
      </c>
      <c r="J604" s="184">
        <v>5.7142999999999997</v>
      </c>
      <c r="K604" s="184">
        <v>7.8621999999999996</v>
      </c>
      <c r="L604" s="184">
        <v>9.2128999999999994</v>
      </c>
      <c r="M604" s="184">
        <v>29.3432</v>
      </c>
      <c r="N604" s="184">
        <v>47.108400000000003</v>
      </c>
      <c r="O604" s="184">
        <v>8.7170000000000005</v>
      </c>
      <c r="P604" s="184"/>
      <c r="Q604" s="184">
        <v>5.9160000000000004</v>
      </c>
      <c r="R604" s="184">
        <v>12.4086</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44365</v>
      </c>
      <c r="E605" s="184">
        <v>73.56</v>
      </c>
      <c r="F605" s="184">
        <v>-0.55430000000000001</v>
      </c>
      <c r="G605" s="184">
        <v>-1.8284</v>
      </c>
      <c r="H605" s="184">
        <v>-1.0758000000000001</v>
      </c>
      <c r="I605" s="184">
        <v>-0.16289999999999999</v>
      </c>
      <c r="J605" s="184">
        <v>4.6223999999999998</v>
      </c>
      <c r="K605" s="184">
        <v>10.152699999999999</v>
      </c>
      <c r="L605" s="184">
        <v>18.0549</v>
      </c>
      <c r="M605" s="184">
        <v>35.7196</v>
      </c>
      <c r="N605" s="184">
        <v>55.616700000000002</v>
      </c>
      <c r="O605" s="184">
        <v>13.195399999999999</v>
      </c>
      <c r="P605" s="184">
        <v>15.5642</v>
      </c>
      <c r="Q605" s="184">
        <v>14.7766</v>
      </c>
      <c r="R605" s="184">
        <v>20.410299999999999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44365</v>
      </c>
      <c r="E606" s="184">
        <v>82.85</v>
      </c>
      <c r="F606" s="184">
        <v>-0.55220000000000002</v>
      </c>
      <c r="G606" s="184">
        <v>-1.8016000000000001</v>
      </c>
      <c r="H606" s="184">
        <v>-1.0509999999999999</v>
      </c>
      <c r="I606" s="184">
        <v>-0.1206</v>
      </c>
      <c r="J606" s="184">
        <v>4.7408000000000001</v>
      </c>
      <c r="K606" s="184">
        <v>10.4961</v>
      </c>
      <c r="L606" s="184">
        <v>18.8154</v>
      </c>
      <c r="M606" s="184">
        <v>37.032699999999998</v>
      </c>
      <c r="N606" s="184">
        <v>57.599400000000003</v>
      </c>
      <c r="O606" s="184">
        <v>14.6813</v>
      </c>
      <c r="P606" s="184">
        <v>17.234400000000001</v>
      </c>
      <c r="Q606" s="184">
        <v>18.4634</v>
      </c>
      <c r="R606" s="184">
        <v>21.8508</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44365</v>
      </c>
      <c r="E607" s="184">
        <v>14.708399999999999</v>
      </c>
      <c r="F607" s="184">
        <v>-0.43930000000000002</v>
      </c>
      <c r="G607" s="184">
        <v>-2.3904000000000001</v>
      </c>
      <c r="H607" s="184">
        <v>-1.7777000000000001</v>
      </c>
      <c r="I607" s="184">
        <v>0.32190000000000002</v>
      </c>
      <c r="J607" s="184">
        <v>5.9584000000000001</v>
      </c>
      <c r="K607" s="184">
        <v>12.6813</v>
      </c>
      <c r="L607" s="184">
        <v>23.1282</v>
      </c>
      <c r="M607" s="184">
        <v>40.332599999999999</v>
      </c>
      <c r="N607" s="184">
        <v>63.401200000000003</v>
      </c>
      <c r="O607" s="184"/>
      <c r="P607" s="184"/>
      <c r="Q607" s="184">
        <v>26.016999999999999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44365</v>
      </c>
      <c r="E608" s="184">
        <v>14.180400000000001</v>
      </c>
      <c r="F608" s="184">
        <v>-0.44579999999999997</v>
      </c>
      <c r="G608" s="184">
        <v>-2.4081000000000001</v>
      </c>
      <c r="H608" s="184">
        <v>-1.8194999999999999</v>
      </c>
      <c r="I608" s="184">
        <v>0.23680000000000001</v>
      </c>
      <c r="J608" s="184">
        <v>5.7606999999999999</v>
      </c>
      <c r="K608" s="184">
        <v>12.058199999999999</v>
      </c>
      <c r="L608" s="184">
        <v>21.785</v>
      </c>
      <c r="M608" s="184">
        <v>38.042299999999997</v>
      </c>
      <c r="N608" s="184">
        <v>59.8476</v>
      </c>
      <c r="O608" s="184"/>
      <c r="P608" s="184"/>
      <c r="Q608" s="184">
        <v>23.285900000000002</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44365</v>
      </c>
      <c r="E609" s="184">
        <v>24.8612</v>
      </c>
      <c r="F609" s="184">
        <v>-0.2888</v>
      </c>
      <c r="G609" s="184">
        <v>-1.4058999999999999</v>
      </c>
      <c r="H609" s="184">
        <v>-1.2366999999999999</v>
      </c>
      <c r="I609" s="184">
        <v>-0.20069999999999999</v>
      </c>
      <c r="J609" s="184">
        <v>4.8943000000000003</v>
      </c>
      <c r="K609" s="184">
        <v>8.4542999999999999</v>
      </c>
      <c r="L609" s="184">
        <v>16.1006</v>
      </c>
      <c r="M609" s="184">
        <v>42.213500000000003</v>
      </c>
      <c r="N609" s="184">
        <v>64.332499999999996</v>
      </c>
      <c r="O609" s="184">
        <v>14.7514</v>
      </c>
      <c r="P609" s="184">
        <v>16.984000000000002</v>
      </c>
      <c r="Q609" s="184">
        <v>7.1292</v>
      </c>
      <c r="R609" s="184">
        <v>20.549600000000002</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44365</v>
      </c>
      <c r="E610" s="184">
        <v>27.215599999999998</v>
      </c>
      <c r="F610" s="184">
        <v>-0.28689999999999999</v>
      </c>
      <c r="G610" s="184">
        <v>-1.4003000000000001</v>
      </c>
      <c r="H610" s="184">
        <v>-1.2223999999999999</v>
      </c>
      <c r="I610" s="184">
        <v>-0.1724</v>
      </c>
      <c r="J610" s="184">
        <v>4.9607999999999999</v>
      </c>
      <c r="K610" s="184">
        <v>8.6593999999999998</v>
      </c>
      <c r="L610" s="184">
        <v>16.532599999999999</v>
      </c>
      <c r="M610" s="184">
        <v>43.009700000000002</v>
      </c>
      <c r="N610" s="184">
        <v>65.565200000000004</v>
      </c>
      <c r="O610" s="184">
        <v>15.6127</v>
      </c>
      <c r="P610" s="184">
        <v>18.133800000000001</v>
      </c>
      <c r="Q610" s="184">
        <v>17.1112</v>
      </c>
      <c r="R610" s="184">
        <v>21.453600000000002</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44365</v>
      </c>
      <c r="E611" s="184">
        <v>63.981999999999999</v>
      </c>
      <c r="F611" s="184">
        <v>-0.1467</v>
      </c>
      <c r="G611" s="184">
        <v>-1.2014</v>
      </c>
      <c r="H611" s="184">
        <v>-0.45279999999999998</v>
      </c>
      <c r="I611" s="184">
        <v>0.91639999999999999</v>
      </c>
      <c r="J611" s="184">
        <v>5.0762999999999998</v>
      </c>
      <c r="K611" s="184">
        <v>10.9777</v>
      </c>
      <c r="L611" s="184">
        <v>20.3733</v>
      </c>
      <c r="M611" s="184">
        <v>39.570700000000002</v>
      </c>
      <c r="N611" s="184">
        <v>60.758800000000001</v>
      </c>
      <c r="O611" s="184">
        <v>16.0962</v>
      </c>
      <c r="P611" s="184">
        <v>15.9718</v>
      </c>
      <c r="Q611" s="184">
        <v>12.6531</v>
      </c>
      <c r="R611" s="184">
        <v>19.3294</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44365</v>
      </c>
      <c r="E612" s="184">
        <v>71.177999999999997</v>
      </c>
      <c r="F612" s="184">
        <v>-0.1431</v>
      </c>
      <c r="G612" s="184">
        <v>-1.1897</v>
      </c>
      <c r="H612" s="184">
        <v>-0.42809999999999998</v>
      </c>
      <c r="I612" s="184">
        <v>0.96599999999999997</v>
      </c>
      <c r="J612" s="184">
        <v>5.1932999999999998</v>
      </c>
      <c r="K612" s="184">
        <v>11.347899999999999</v>
      </c>
      <c r="L612" s="184">
        <v>21.184999999999999</v>
      </c>
      <c r="M612" s="184">
        <v>40.957700000000003</v>
      </c>
      <c r="N612" s="184">
        <v>62.889899999999997</v>
      </c>
      <c r="O612" s="184">
        <v>17.513500000000001</v>
      </c>
      <c r="P612" s="184">
        <v>17.475000000000001</v>
      </c>
      <c r="Q612" s="184">
        <v>15.9588</v>
      </c>
      <c r="R612" s="184">
        <v>20.85</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44365</v>
      </c>
      <c r="E613" s="184">
        <v>76.484999999999999</v>
      </c>
      <c r="F613" s="184">
        <v>-0.49309999999999998</v>
      </c>
      <c r="G613" s="184">
        <v>-1.1566000000000001</v>
      </c>
      <c r="H613" s="184">
        <v>-0.68559999999999999</v>
      </c>
      <c r="I613" s="184">
        <v>0.9516</v>
      </c>
      <c r="J613" s="184">
        <v>4.2087000000000003</v>
      </c>
      <c r="K613" s="184">
        <v>9.8369999999999997</v>
      </c>
      <c r="L613" s="184">
        <v>16.9925</v>
      </c>
      <c r="M613" s="184">
        <v>35.558799999999998</v>
      </c>
      <c r="N613" s="184">
        <v>57.746600000000001</v>
      </c>
      <c r="O613" s="184">
        <v>10.1152</v>
      </c>
      <c r="P613" s="184">
        <v>14.241</v>
      </c>
      <c r="Q613" s="184">
        <v>14.869300000000001</v>
      </c>
      <c r="R613" s="184">
        <v>16.9648</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44365</v>
      </c>
      <c r="E614" s="184">
        <v>72.453999999999994</v>
      </c>
      <c r="F614" s="184">
        <v>-0.49440000000000001</v>
      </c>
      <c r="G614" s="184">
        <v>-1.1623000000000001</v>
      </c>
      <c r="H614" s="184">
        <v>-0.69899999999999995</v>
      </c>
      <c r="I614" s="184">
        <v>0.92349999999999999</v>
      </c>
      <c r="J614" s="184">
        <v>4.1425000000000001</v>
      </c>
      <c r="K614" s="184">
        <v>9.6326000000000001</v>
      </c>
      <c r="L614" s="184">
        <v>16.5961</v>
      </c>
      <c r="M614" s="184">
        <v>34.881</v>
      </c>
      <c r="N614" s="184">
        <v>56.7149</v>
      </c>
      <c r="O614" s="184">
        <v>9.4611000000000001</v>
      </c>
      <c r="P614" s="184">
        <v>13.4763</v>
      </c>
      <c r="Q614" s="184">
        <v>13.8041</v>
      </c>
      <c r="R614" s="184">
        <v>16.259399999999999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44365</v>
      </c>
      <c r="E615" s="184">
        <v>88.427999999999997</v>
      </c>
      <c r="F615" s="184">
        <v>-9.1999999999999998E-2</v>
      </c>
      <c r="G615" s="184">
        <v>-0.72970000000000002</v>
      </c>
      <c r="H615" s="184">
        <v>0.16589999999999999</v>
      </c>
      <c r="I615" s="184">
        <v>1.4349000000000001</v>
      </c>
      <c r="J615" s="184">
        <v>5.0259999999999998</v>
      </c>
      <c r="K615" s="184">
        <v>9.8160000000000007</v>
      </c>
      <c r="L615" s="184">
        <v>13.204499999999999</v>
      </c>
      <c r="M615" s="184">
        <v>33.292700000000004</v>
      </c>
      <c r="N615" s="184">
        <v>53.1584</v>
      </c>
      <c r="O615" s="184">
        <v>11.0769</v>
      </c>
      <c r="P615" s="184">
        <v>13.3348</v>
      </c>
      <c r="Q615" s="184">
        <v>9.6822999999999997</v>
      </c>
      <c r="R615" s="184">
        <v>14.992699999999999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44365</v>
      </c>
      <c r="E616" s="184">
        <v>96.293599999999998</v>
      </c>
      <c r="F616" s="184">
        <v>-8.8400000000000006E-2</v>
      </c>
      <c r="G616" s="184">
        <v>-0.71930000000000005</v>
      </c>
      <c r="H616" s="184">
        <v>0.19040000000000001</v>
      </c>
      <c r="I616" s="184">
        <v>1.4843999999999999</v>
      </c>
      <c r="J616" s="184">
        <v>5.1401000000000003</v>
      </c>
      <c r="K616" s="184">
        <v>10.170199999999999</v>
      </c>
      <c r="L616" s="184">
        <v>13.9186</v>
      </c>
      <c r="M616" s="184">
        <v>34.546100000000003</v>
      </c>
      <c r="N616" s="184">
        <v>55.086399999999998</v>
      </c>
      <c r="O616" s="184">
        <v>12.385199999999999</v>
      </c>
      <c r="P616" s="184">
        <v>14.642799999999999</v>
      </c>
      <c r="Q616" s="184">
        <v>14.7699</v>
      </c>
      <c r="R616" s="184">
        <v>16.3553</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44365</v>
      </c>
      <c r="E617" s="184">
        <v>18.011500000000002</v>
      </c>
      <c r="F617" s="184">
        <v>-0.2155</v>
      </c>
      <c r="G617" s="184">
        <v>-0.86470000000000002</v>
      </c>
      <c r="H617" s="184">
        <v>-0.20610000000000001</v>
      </c>
      <c r="I617" s="184">
        <v>1.7788999999999999</v>
      </c>
      <c r="J617" s="184">
        <v>6.0728999999999997</v>
      </c>
      <c r="K617" s="184">
        <v>11.913</v>
      </c>
      <c r="L617" s="184">
        <v>25.019100000000002</v>
      </c>
      <c r="M617" s="184">
        <v>46.078699999999998</v>
      </c>
      <c r="N617" s="184">
        <v>67.427400000000006</v>
      </c>
      <c r="O617" s="184">
        <v>14.364000000000001</v>
      </c>
      <c r="P617" s="184"/>
      <c r="Q617" s="184">
        <v>13.433</v>
      </c>
      <c r="R617" s="184">
        <v>21.7728</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44365</v>
      </c>
      <c r="E618" s="184">
        <v>16.420000000000002</v>
      </c>
      <c r="F618" s="184">
        <v>-0.22</v>
      </c>
      <c r="G618" s="184">
        <v>-0.87829999999999997</v>
      </c>
      <c r="H618" s="184">
        <v>-0.2382</v>
      </c>
      <c r="I618" s="184">
        <v>1.714</v>
      </c>
      <c r="J618" s="184">
        <v>5.9231999999999996</v>
      </c>
      <c r="K618" s="184">
        <v>11.4505</v>
      </c>
      <c r="L618" s="184">
        <v>24.0078</v>
      </c>
      <c r="M618" s="184">
        <v>44.314900000000002</v>
      </c>
      <c r="N618" s="184">
        <v>64.684200000000004</v>
      </c>
      <c r="O618" s="184">
        <v>12.3718</v>
      </c>
      <c r="P618" s="184"/>
      <c r="Q618" s="184">
        <v>11.2073</v>
      </c>
      <c r="R618" s="184">
        <v>19.760899999999999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44365</v>
      </c>
      <c r="E619" s="184">
        <v>30.074000000000002</v>
      </c>
      <c r="F619" s="184">
        <v>-0.156</v>
      </c>
      <c r="G619" s="184">
        <v>-1.2056</v>
      </c>
      <c r="H619" s="184">
        <v>-0.46989999999999998</v>
      </c>
      <c r="I619" s="184">
        <v>0.59199999999999997</v>
      </c>
      <c r="J619" s="184">
        <v>4.7911000000000001</v>
      </c>
      <c r="K619" s="184">
        <v>11.2204</v>
      </c>
      <c r="L619" s="184">
        <v>23.1431</v>
      </c>
      <c r="M619" s="184">
        <v>45.474800000000002</v>
      </c>
      <c r="N619" s="184">
        <v>73.898499999999999</v>
      </c>
      <c r="O619" s="184">
        <v>21.004999999999999</v>
      </c>
      <c r="P619" s="184">
        <v>22.897099999999998</v>
      </c>
      <c r="Q619" s="184">
        <v>22.2682</v>
      </c>
      <c r="R619" s="184">
        <v>27.176300000000001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44365</v>
      </c>
      <c r="E620" s="184">
        <v>27.782</v>
      </c>
      <c r="F620" s="184">
        <v>-0.16170000000000001</v>
      </c>
      <c r="G620" s="184">
        <v>-1.216</v>
      </c>
      <c r="H620" s="184">
        <v>-0.49430000000000002</v>
      </c>
      <c r="I620" s="184">
        <v>0.54279999999999995</v>
      </c>
      <c r="J620" s="184">
        <v>4.6757999999999997</v>
      </c>
      <c r="K620" s="184">
        <v>10.848699999999999</v>
      </c>
      <c r="L620" s="184">
        <v>22.247599999999998</v>
      </c>
      <c r="M620" s="184">
        <v>43.881100000000004</v>
      </c>
      <c r="N620" s="184">
        <v>71.345799999999997</v>
      </c>
      <c r="O620" s="184">
        <v>19.169899999999998</v>
      </c>
      <c r="P620" s="184">
        <v>21.1496</v>
      </c>
      <c r="Q620" s="184">
        <v>20.511199999999999</v>
      </c>
      <c r="R620" s="184">
        <v>25.255800000000001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44365</v>
      </c>
      <c r="E621" s="184">
        <v>26.193100000000001</v>
      </c>
      <c r="F621" s="184">
        <v>-0.59470000000000001</v>
      </c>
      <c r="G621" s="184">
        <v>-1.2568999999999999</v>
      </c>
      <c r="H621" s="184">
        <v>-0.4844</v>
      </c>
      <c r="I621" s="184">
        <v>0.62770000000000004</v>
      </c>
      <c r="J621" s="184">
        <v>6.5007000000000001</v>
      </c>
      <c r="K621" s="184">
        <v>11.248900000000001</v>
      </c>
      <c r="L621" s="184">
        <v>21.064299999999999</v>
      </c>
      <c r="M621" s="184">
        <v>46.029899999999998</v>
      </c>
      <c r="N621" s="184">
        <v>59.619599999999998</v>
      </c>
      <c r="O621" s="184">
        <v>11.630699999999999</v>
      </c>
      <c r="P621" s="184">
        <v>17.728300000000001</v>
      </c>
      <c r="Q621" s="184">
        <v>16.206399999999999</v>
      </c>
      <c r="R621" s="184">
        <v>20.235600000000002</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44365</v>
      </c>
      <c r="E622" s="184">
        <v>24.024699999999999</v>
      </c>
      <c r="F622" s="184">
        <v>-0.59830000000000005</v>
      </c>
      <c r="G622" s="184">
        <v>-1.2674000000000001</v>
      </c>
      <c r="H622" s="184">
        <v>-0.50939999999999996</v>
      </c>
      <c r="I622" s="184">
        <v>0.57769999999999999</v>
      </c>
      <c r="J622" s="184">
        <v>6.3840000000000003</v>
      </c>
      <c r="K622" s="184">
        <v>10.889699999999999</v>
      </c>
      <c r="L622" s="184">
        <v>20.281700000000001</v>
      </c>
      <c r="M622" s="184">
        <v>44.592100000000002</v>
      </c>
      <c r="N622" s="184">
        <v>57.4709</v>
      </c>
      <c r="O622" s="184">
        <v>10.1776</v>
      </c>
      <c r="P622" s="184">
        <v>16.161200000000001</v>
      </c>
      <c r="Q622" s="184">
        <v>14.650499999999999</v>
      </c>
      <c r="R622" s="184">
        <v>18.6404</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44365</v>
      </c>
      <c r="E623" s="184">
        <v>20.088799999999999</v>
      </c>
      <c r="F623" s="184">
        <v>-0.1744</v>
      </c>
      <c r="G623" s="184">
        <v>-1.3688</v>
      </c>
      <c r="H623" s="184">
        <v>-0.89780000000000004</v>
      </c>
      <c r="I623" s="184">
        <v>0.95940000000000003</v>
      </c>
      <c r="J623" s="184">
        <v>4.46</v>
      </c>
      <c r="K623" s="184">
        <v>8.7944999999999993</v>
      </c>
      <c r="L623" s="184">
        <v>15.840999999999999</v>
      </c>
      <c r="M623" s="184">
        <v>31.1006</v>
      </c>
      <c r="N623" s="184">
        <v>50.525300000000001</v>
      </c>
      <c r="O623" s="184">
        <v>11.3232</v>
      </c>
      <c r="P623" s="184">
        <v>13.5548</v>
      </c>
      <c r="Q623" s="184">
        <v>13.5984</v>
      </c>
      <c r="R623" s="184">
        <v>14.803900000000001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44365</v>
      </c>
      <c r="E624" s="184">
        <v>18.316400000000002</v>
      </c>
      <c r="F624" s="184">
        <v>-0.17929999999999999</v>
      </c>
      <c r="G624" s="184">
        <v>-1.3842000000000001</v>
      </c>
      <c r="H624" s="184">
        <v>-0.93459999999999999</v>
      </c>
      <c r="I624" s="184">
        <v>0.88400000000000001</v>
      </c>
      <c r="J624" s="184">
        <v>4.2861000000000002</v>
      </c>
      <c r="K624" s="184">
        <v>8.2548999999999992</v>
      </c>
      <c r="L624" s="184">
        <v>14.706899999999999</v>
      </c>
      <c r="M624" s="184">
        <v>29.167000000000002</v>
      </c>
      <c r="N624" s="184">
        <v>47.595100000000002</v>
      </c>
      <c r="O624" s="184">
        <v>9.3684999999999992</v>
      </c>
      <c r="P624" s="184">
        <v>11.645300000000001</v>
      </c>
      <c r="Q624" s="184">
        <v>11.6967</v>
      </c>
      <c r="R624" s="184">
        <v>12.8246</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44365</v>
      </c>
      <c r="E625" s="184">
        <v>66.9208</v>
      </c>
      <c r="F625" s="184">
        <v>-0.2535</v>
      </c>
      <c r="G625" s="184">
        <v>-1.9188000000000001</v>
      </c>
      <c r="H625" s="184">
        <v>-1.5609999999999999</v>
      </c>
      <c r="I625" s="184">
        <v>-0.35020000000000001</v>
      </c>
      <c r="J625" s="184">
        <v>3.2865000000000002</v>
      </c>
      <c r="K625" s="184">
        <v>8.7021999999999995</v>
      </c>
      <c r="L625" s="184">
        <v>22.526299999999999</v>
      </c>
      <c r="M625" s="184">
        <v>45.626600000000003</v>
      </c>
      <c r="N625" s="184">
        <v>64.391900000000007</v>
      </c>
      <c r="O625" s="184">
        <v>5.5400999999999998</v>
      </c>
      <c r="P625" s="184">
        <v>8.1762999999999995</v>
      </c>
      <c r="Q625" s="184">
        <v>12.827299999999999</v>
      </c>
      <c r="R625" s="184">
        <v>10.574999999999999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44365</v>
      </c>
      <c r="E626" s="184">
        <v>71.402699999999996</v>
      </c>
      <c r="F626" s="184">
        <v>-0.25159999999999999</v>
      </c>
      <c r="G626" s="184">
        <v>-1.9133</v>
      </c>
      <c r="H626" s="184">
        <v>-1.5484</v>
      </c>
      <c r="I626" s="184">
        <v>-0.32429999999999998</v>
      </c>
      <c r="J626" s="184">
        <v>3.3448000000000002</v>
      </c>
      <c r="K626" s="184">
        <v>8.8962000000000003</v>
      </c>
      <c r="L626" s="184">
        <v>22.964600000000001</v>
      </c>
      <c r="M626" s="184">
        <v>46.401299999999999</v>
      </c>
      <c r="N626" s="184">
        <v>65.561499999999995</v>
      </c>
      <c r="O626" s="184">
        <v>6.3223000000000003</v>
      </c>
      <c r="P626" s="184">
        <v>9.0632999999999999</v>
      </c>
      <c r="Q626" s="184">
        <v>13.3072</v>
      </c>
      <c r="R626" s="184">
        <v>11.346</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44365</v>
      </c>
      <c r="E627" s="184">
        <v>16.216200000000001</v>
      </c>
      <c r="F627" s="184">
        <v>-0.3876</v>
      </c>
      <c r="G627" s="184">
        <v>-1.1665000000000001</v>
      </c>
      <c r="H627" s="184">
        <v>-0.85109999999999997</v>
      </c>
      <c r="I627" s="184">
        <v>0.33539999999999998</v>
      </c>
      <c r="J627" s="184">
        <v>2.4649000000000001</v>
      </c>
      <c r="K627" s="184">
        <v>9.2515000000000001</v>
      </c>
      <c r="L627" s="184">
        <v>17.8066</v>
      </c>
      <c r="M627" s="184">
        <v>28.450199999999999</v>
      </c>
      <c r="N627" s="184">
        <v>60.429400000000001</v>
      </c>
      <c r="O627" s="184"/>
      <c r="P627" s="184"/>
      <c r="Q627" s="184">
        <v>28.9024</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44365</v>
      </c>
      <c r="E628" s="184">
        <v>15.8454</v>
      </c>
      <c r="F628" s="184">
        <v>-0.39100000000000001</v>
      </c>
      <c r="G628" s="184">
        <v>-1.1775</v>
      </c>
      <c r="H628" s="184">
        <v>-0.87519999999999998</v>
      </c>
      <c r="I628" s="184">
        <v>0.28539999999999999</v>
      </c>
      <c r="J628" s="184">
        <v>2.3519000000000001</v>
      </c>
      <c r="K628" s="184">
        <v>8.9068000000000005</v>
      </c>
      <c r="L628" s="184">
        <v>17.098400000000002</v>
      </c>
      <c r="M628" s="184">
        <v>27.305</v>
      </c>
      <c r="N628" s="184">
        <v>58.523800000000001</v>
      </c>
      <c r="O628" s="184"/>
      <c r="P628" s="184"/>
      <c r="Q628" s="184">
        <v>27.3459</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44365</v>
      </c>
      <c r="E629" s="184">
        <v>22.38</v>
      </c>
      <c r="F629" s="184">
        <v>-0.13389999999999999</v>
      </c>
      <c r="G629" s="184">
        <v>-1.2357</v>
      </c>
      <c r="H629" s="184">
        <v>-1.0172000000000001</v>
      </c>
      <c r="I629" s="184">
        <v>0.62949999999999995</v>
      </c>
      <c r="J629" s="184">
        <v>4.0446</v>
      </c>
      <c r="K629" s="184">
        <v>14.067299999999999</v>
      </c>
      <c r="L629" s="184">
        <v>22.966999999999999</v>
      </c>
      <c r="M629" s="184">
        <v>46.561900000000001</v>
      </c>
      <c r="N629" s="184">
        <v>66.147000000000006</v>
      </c>
      <c r="O629" s="184">
        <v>15.5509</v>
      </c>
      <c r="P629" s="184">
        <v>16.747199999999999</v>
      </c>
      <c r="Q629" s="184">
        <v>15.702500000000001</v>
      </c>
      <c r="R629" s="184">
        <v>21.349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44365</v>
      </c>
      <c r="E630" s="184">
        <v>20.74</v>
      </c>
      <c r="F630" s="184">
        <v>-0.1925</v>
      </c>
      <c r="G630" s="184">
        <v>-1.2850999999999999</v>
      </c>
      <c r="H630" s="184">
        <v>-1.0968</v>
      </c>
      <c r="I630" s="184">
        <v>0.53320000000000001</v>
      </c>
      <c r="J630" s="184">
        <v>3.9077999999999999</v>
      </c>
      <c r="K630" s="184">
        <v>13.706099999999999</v>
      </c>
      <c r="L630" s="184">
        <v>22.215699999999998</v>
      </c>
      <c r="M630" s="184">
        <v>45.238100000000003</v>
      </c>
      <c r="N630" s="184">
        <v>64.212199999999996</v>
      </c>
      <c r="O630" s="184">
        <v>13.8482</v>
      </c>
      <c r="P630" s="184">
        <v>15.0526</v>
      </c>
      <c r="Q630" s="184">
        <v>14.119199999999999</v>
      </c>
      <c r="R630" s="184">
        <v>19.732800000000001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44365</v>
      </c>
      <c r="E631" s="184">
        <v>793.93274358213102</v>
      </c>
      <c r="F631" s="184">
        <v>-0.33839999999999998</v>
      </c>
      <c r="G631" s="184">
        <v>-1.2090000000000001</v>
      </c>
      <c r="H631" s="184">
        <v>-0.64139999999999997</v>
      </c>
      <c r="I631" s="184">
        <v>0.78600000000000003</v>
      </c>
      <c r="J631" s="184">
        <v>5.1101999999999999</v>
      </c>
      <c r="K631" s="184">
        <v>10.78</v>
      </c>
      <c r="L631" s="184">
        <v>18.3476</v>
      </c>
      <c r="M631" s="184">
        <v>41.206499999999998</v>
      </c>
      <c r="N631" s="184">
        <v>61.636800000000001</v>
      </c>
      <c r="O631" s="184">
        <v>11.002000000000001</v>
      </c>
      <c r="P631" s="184">
        <v>12.0312</v>
      </c>
      <c r="Q631" s="184">
        <v>18.929600000000001</v>
      </c>
      <c r="R631" s="184">
        <v>17.835999999999999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44365</v>
      </c>
      <c r="E632" s="184">
        <v>280.11</v>
      </c>
      <c r="F632" s="184">
        <v>-0.33800000000000002</v>
      </c>
      <c r="G632" s="184">
        <v>-1.2061999999999999</v>
      </c>
      <c r="H632" s="184">
        <v>-0.63149999999999995</v>
      </c>
      <c r="I632" s="184">
        <v>0.79890000000000005</v>
      </c>
      <c r="J632" s="184">
        <v>5.1463999999999999</v>
      </c>
      <c r="K632" s="184">
        <v>10.895099999999999</v>
      </c>
      <c r="L632" s="184">
        <v>18.5852</v>
      </c>
      <c r="M632" s="184">
        <v>41.6342</v>
      </c>
      <c r="N632" s="184">
        <v>62.297899999999998</v>
      </c>
      <c r="O632" s="184">
        <v>11.4377</v>
      </c>
      <c r="P632" s="184">
        <v>12.561</v>
      </c>
      <c r="Q632" s="184">
        <v>12.6936</v>
      </c>
      <c r="R632" s="184">
        <v>18.270299999999999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44365</v>
      </c>
      <c r="E633" s="184">
        <v>433.31583778990398</v>
      </c>
      <c r="F633" s="184">
        <v>-0.34</v>
      </c>
      <c r="G633" s="184">
        <v>-1.1970000000000001</v>
      </c>
      <c r="H633" s="184">
        <v>-0.6159</v>
      </c>
      <c r="I633" s="184">
        <v>0.81069999999999998</v>
      </c>
      <c r="J633" s="184">
        <v>5.1234999999999999</v>
      </c>
      <c r="K633" s="184">
        <v>10.787599999999999</v>
      </c>
      <c r="L633" s="184">
        <v>18.326699999999999</v>
      </c>
      <c r="M633" s="184">
        <v>40.967799999999997</v>
      </c>
      <c r="N633" s="184">
        <v>60.996499999999997</v>
      </c>
      <c r="O633" s="184">
        <v>11.076599999999999</v>
      </c>
      <c r="P633" s="184">
        <v>15.2014</v>
      </c>
      <c r="Q633" s="184">
        <v>16.109500000000001</v>
      </c>
      <c r="R633" s="184">
        <v>18.110099999999999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44365</v>
      </c>
      <c r="E634" s="184">
        <v>300.14</v>
      </c>
      <c r="F634" s="184">
        <v>-0.3387</v>
      </c>
      <c r="G634" s="184">
        <v>-1.1950000000000001</v>
      </c>
      <c r="H634" s="184">
        <v>-0.60599999999999998</v>
      </c>
      <c r="I634" s="184">
        <v>0.82979999999999998</v>
      </c>
      <c r="J634" s="184">
        <v>5.1684000000000001</v>
      </c>
      <c r="K634" s="184">
        <v>10.9329</v>
      </c>
      <c r="L634" s="184">
        <v>18.632400000000001</v>
      </c>
      <c r="M634" s="184">
        <v>41.5154</v>
      </c>
      <c r="N634" s="184">
        <v>61.8354</v>
      </c>
      <c r="O634" s="184">
        <v>11.721500000000001</v>
      </c>
      <c r="P634" s="184">
        <v>15.802099999999999</v>
      </c>
      <c r="Q634" s="184">
        <v>15.959300000000001</v>
      </c>
      <c r="R634" s="184">
        <v>18.6891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44365</v>
      </c>
      <c r="E635" s="184">
        <v>190.42580000000001</v>
      </c>
      <c r="F635" s="184">
        <v>-0.35199999999999998</v>
      </c>
      <c r="G635" s="184">
        <v>-1.8091999999999999</v>
      </c>
      <c r="H635" s="184">
        <v>-2.0066000000000002</v>
      </c>
      <c r="I635" s="184">
        <v>-0.18160000000000001</v>
      </c>
      <c r="J635" s="184">
        <v>3.5291999999999999</v>
      </c>
      <c r="K635" s="184">
        <v>23.907</v>
      </c>
      <c r="L635" s="184">
        <v>41.6511</v>
      </c>
      <c r="M635" s="184">
        <v>62.1541</v>
      </c>
      <c r="N635" s="184">
        <v>111.8309</v>
      </c>
      <c r="O635" s="184">
        <v>28.120200000000001</v>
      </c>
      <c r="P635" s="184">
        <v>23.122800000000002</v>
      </c>
      <c r="Q635" s="184">
        <v>14.889099999999999</v>
      </c>
      <c r="R635" s="184">
        <v>43.271900000000002</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44365</v>
      </c>
      <c r="E636" s="184">
        <v>201.29740000000001</v>
      </c>
      <c r="F636" s="184">
        <v>-0.3473</v>
      </c>
      <c r="G636" s="184">
        <v>-1.7934000000000001</v>
      </c>
      <c r="H636" s="184">
        <v>-1.9682999999999999</v>
      </c>
      <c r="I636" s="184">
        <v>-0.1032</v>
      </c>
      <c r="J636" s="184">
        <v>3.7151999999999998</v>
      </c>
      <c r="K636" s="184">
        <v>24.589200000000002</v>
      </c>
      <c r="L636" s="184">
        <v>43.212200000000003</v>
      </c>
      <c r="M636" s="184">
        <v>64.744100000000003</v>
      </c>
      <c r="N636" s="184">
        <v>116.2265</v>
      </c>
      <c r="O636" s="184">
        <v>30.004999999999999</v>
      </c>
      <c r="P636" s="184">
        <v>24.2668</v>
      </c>
      <c r="Q636" s="184">
        <v>21.383299999999998</v>
      </c>
      <c r="R636" s="184">
        <v>46.0062</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44365</v>
      </c>
      <c r="E637" s="184">
        <v>71.680000000000007</v>
      </c>
      <c r="F637" s="184">
        <v>-0.59630000000000005</v>
      </c>
      <c r="G637" s="184">
        <v>-1.9962</v>
      </c>
      <c r="H637" s="184">
        <v>-1.6870000000000001</v>
      </c>
      <c r="I637" s="184">
        <v>-0.73399999999999999</v>
      </c>
      <c r="J637" s="184">
        <v>2.8260000000000001</v>
      </c>
      <c r="K637" s="184">
        <v>9.8207000000000004</v>
      </c>
      <c r="L637" s="184">
        <v>19.606200000000001</v>
      </c>
      <c r="M637" s="184">
        <v>42.760399999999997</v>
      </c>
      <c r="N637" s="184">
        <v>63.952399999999997</v>
      </c>
      <c r="O637" s="184">
        <v>10.8009</v>
      </c>
      <c r="P637" s="184">
        <v>11.7202</v>
      </c>
      <c r="Q637" s="184">
        <v>17.0764</v>
      </c>
      <c r="R637" s="184">
        <v>14.609500000000001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44365</v>
      </c>
      <c r="E638" s="184">
        <v>70.62</v>
      </c>
      <c r="F638" s="184">
        <v>-0.59119999999999995</v>
      </c>
      <c r="G638" s="184">
        <v>-1.9983</v>
      </c>
      <c r="H638" s="184">
        <v>-1.6981999999999999</v>
      </c>
      <c r="I638" s="184">
        <v>-0.75890000000000002</v>
      </c>
      <c r="J638" s="184">
        <v>2.7797999999999998</v>
      </c>
      <c r="K638" s="184">
        <v>9.6753999999999998</v>
      </c>
      <c r="L638" s="184">
        <v>19.3309</v>
      </c>
      <c r="M638" s="184">
        <v>42.264299999999999</v>
      </c>
      <c r="N638" s="184">
        <v>63.207799999999999</v>
      </c>
      <c r="O638" s="184">
        <v>10.3293</v>
      </c>
      <c r="P638" s="184">
        <v>11.3515</v>
      </c>
      <c r="Q638" s="184">
        <v>16.7425</v>
      </c>
      <c r="R638" s="184">
        <v>14.0527</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44365</v>
      </c>
      <c r="E639" s="184">
        <v>209.67619999999999</v>
      </c>
      <c r="F639" s="184">
        <v>-0.69820000000000004</v>
      </c>
      <c r="G639" s="184">
        <v>-1.6314</v>
      </c>
      <c r="H639" s="184">
        <v>-1.4259999999999999</v>
      </c>
      <c r="I639" s="184">
        <v>0.33029999999999998</v>
      </c>
      <c r="J639" s="184">
        <v>4.8883999999999999</v>
      </c>
      <c r="K639" s="184">
        <v>11.3012</v>
      </c>
      <c r="L639" s="184">
        <v>19.086099999999998</v>
      </c>
      <c r="M639" s="184">
        <v>38.175199999999997</v>
      </c>
      <c r="N639" s="184">
        <v>61.554600000000001</v>
      </c>
      <c r="O639" s="184">
        <v>13.399800000000001</v>
      </c>
      <c r="P639" s="184">
        <v>13.14</v>
      </c>
      <c r="Q639" s="184">
        <v>14.3141</v>
      </c>
      <c r="R639" s="184">
        <v>19.658300000000001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44365</v>
      </c>
      <c r="E640" s="184">
        <v>618.78205595359805</v>
      </c>
      <c r="F640" s="184">
        <v>-0.69969999999999999</v>
      </c>
      <c r="G640" s="184">
        <v>-1.6361000000000001</v>
      </c>
      <c r="H640" s="184">
        <v>-1.4368000000000001</v>
      </c>
      <c r="I640" s="184">
        <v>0.30890000000000001</v>
      </c>
      <c r="J640" s="184">
        <v>4.8388</v>
      </c>
      <c r="K640" s="184">
        <v>11.127000000000001</v>
      </c>
      <c r="L640" s="184">
        <v>18.704999999999998</v>
      </c>
      <c r="M640" s="184">
        <v>37.524000000000001</v>
      </c>
      <c r="N640" s="184">
        <v>60.566800000000001</v>
      </c>
      <c r="O640" s="184">
        <v>12.6874</v>
      </c>
      <c r="P640" s="184">
        <v>12.4046</v>
      </c>
      <c r="Q640" s="184">
        <v>15.731</v>
      </c>
      <c r="R640" s="184">
        <v>18.9101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44365</v>
      </c>
      <c r="E641" s="184">
        <v>21.127700000000001</v>
      </c>
      <c r="F641" s="184">
        <v>-1.0267999999999999</v>
      </c>
      <c r="G641" s="184">
        <v>-3.0261</v>
      </c>
      <c r="H641" s="184">
        <v>-3.0270000000000001</v>
      </c>
      <c r="I641" s="184">
        <v>-2.3881000000000001</v>
      </c>
      <c r="J641" s="184">
        <v>2.1307999999999998</v>
      </c>
      <c r="K641" s="184">
        <v>8.2645</v>
      </c>
      <c r="L641" s="184">
        <v>20.615300000000001</v>
      </c>
      <c r="M641" s="184">
        <v>40.555199999999999</v>
      </c>
      <c r="N641" s="184">
        <v>78.12</v>
      </c>
      <c r="O641" s="184">
        <v>15.500999999999999</v>
      </c>
      <c r="P641" s="184">
        <v>15.4726</v>
      </c>
      <c r="Q641" s="184">
        <v>12.560600000000001</v>
      </c>
      <c r="R641" s="184">
        <v>24.3</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44365</v>
      </c>
      <c r="E642" s="184">
        <v>20.6113</v>
      </c>
      <c r="F642" s="184">
        <v>-1.0276000000000001</v>
      </c>
      <c r="G642" s="184">
        <v>-3.0289000000000001</v>
      </c>
      <c r="H642" s="184">
        <v>-3.0335000000000001</v>
      </c>
      <c r="I642" s="184">
        <v>-2.4011999999999998</v>
      </c>
      <c r="J642" s="184">
        <v>2.1008</v>
      </c>
      <c r="K642" s="184">
        <v>8.1697000000000006</v>
      </c>
      <c r="L642" s="184">
        <v>20.401499999999999</v>
      </c>
      <c r="M642" s="184">
        <v>40.1843</v>
      </c>
      <c r="N642" s="184">
        <v>77.490799999999993</v>
      </c>
      <c r="O642" s="184">
        <v>14.860900000000001</v>
      </c>
      <c r="P642" s="184">
        <v>14.9834</v>
      </c>
      <c r="Q642" s="184">
        <v>12.123200000000001</v>
      </c>
      <c r="R642" s="184">
        <v>23.864599999999999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44365</v>
      </c>
      <c r="E643" s="184">
        <v>22.373799999999999</v>
      </c>
      <c r="F643" s="184">
        <v>-1.0648</v>
      </c>
      <c r="G643" s="184">
        <v>-3.1278000000000001</v>
      </c>
      <c r="H643" s="184">
        <v>-3.1274000000000002</v>
      </c>
      <c r="I643" s="184">
        <v>-2.4754</v>
      </c>
      <c r="J643" s="184">
        <v>2.2507999999999999</v>
      </c>
      <c r="K643" s="184">
        <v>8.4128000000000007</v>
      </c>
      <c r="L643" s="184">
        <v>20.216899999999999</v>
      </c>
      <c r="M643" s="184">
        <v>39.908799999999999</v>
      </c>
      <c r="N643" s="184">
        <v>75.972099999999998</v>
      </c>
      <c r="O643" s="184">
        <v>17.075299999999999</v>
      </c>
      <c r="P643" s="184">
        <v>16.810600000000001</v>
      </c>
      <c r="Q643" s="184">
        <v>13.780099999999999</v>
      </c>
      <c r="R643" s="184">
        <v>25.555800000000001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44365</v>
      </c>
      <c r="E644" s="184">
        <v>21.833200000000001</v>
      </c>
      <c r="F644" s="184">
        <v>-1.0658000000000001</v>
      </c>
      <c r="G644" s="184">
        <v>-3.1305999999999998</v>
      </c>
      <c r="H644" s="184">
        <v>-3.1339999999999999</v>
      </c>
      <c r="I644" s="184">
        <v>-2.4885999999999999</v>
      </c>
      <c r="J644" s="184">
        <v>2.2206000000000001</v>
      </c>
      <c r="K644" s="184">
        <v>8.3178999999999998</v>
      </c>
      <c r="L644" s="184">
        <v>20.008099999999999</v>
      </c>
      <c r="M644" s="184">
        <v>39.543999999999997</v>
      </c>
      <c r="N644" s="184">
        <v>75.358599999999996</v>
      </c>
      <c r="O644" s="184">
        <v>16.430099999999999</v>
      </c>
      <c r="P644" s="184">
        <v>16.328800000000001</v>
      </c>
      <c r="Q644" s="184">
        <v>13.3338</v>
      </c>
      <c r="R644" s="184">
        <v>25.123100000000001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44365</v>
      </c>
      <c r="E645" s="184">
        <v>22.097200000000001</v>
      </c>
      <c r="F645" s="184">
        <v>-1.0531999999999999</v>
      </c>
      <c r="G645" s="184">
        <v>-3.1131000000000002</v>
      </c>
      <c r="H645" s="184">
        <v>-3.1019999999999999</v>
      </c>
      <c r="I645" s="184">
        <v>-2.4651999999999998</v>
      </c>
      <c r="J645" s="184">
        <v>2.1722000000000001</v>
      </c>
      <c r="K645" s="184">
        <v>8.3366000000000007</v>
      </c>
      <c r="L645" s="184">
        <v>20.6798</v>
      </c>
      <c r="M645" s="184">
        <v>40.789499999999997</v>
      </c>
      <c r="N645" s="184">
        <v>77.076499999999996</v>
      </c>
      <c r="O645" s="184">
        <v>18.2334</v>
      </c>
      <c r="P645" s="184">
        <v>16.093499999999999</v>
      </c>
      <c r="Q645" s="184">
        <v>16.405999999999999</v>
      </c>
      <c r="R645" s="184">
        <v>25.220800000000001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44365</v>
      </c>
      <c r="E646" s="184">
        <v>21.082100000000001</v>
      </c>
      <c r="F646" s="184">
        <v>-1.0541</v>
      </c>
      <c r="G646" s="184">
        <v>-3.1166999999999998</v>
      </c>
      <c r="H646" s="184">
        <v>-3.11</v>
      </c>
      <c r="I646" s="184">
        <v>-2.4821</v>
      </c>
      <c r="J646" s="184">
        <v>2.1331000000000002</v>
      </c>
      <c r="K646" s="184">
        <v>8.2142999999999997</v>
      </c>
      <c r="L646" s="184">
        <v>20.4038</v>
      </c>
      <c r="M646" s="184">
        <v>40.292000000000002</v>
      </c>
      <c r="N646" s="184">
        <v>76.228999999999999</v>
      </c>
      <c r="O646" s="184">
        <v>17.462900000000001</v>
      </c>
      <c r="P646" s="184">
        <v>15.077999999999999</v>
      </c>
      <c r="Q646" s="184">
        <v>15.3619</v>
      </c>
      <c r="R646" s="184">
        <v>24.617599999999999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44365</v>
      </c>
      <c r="E647" s="184">
        <v>24.637899999999998</v>
      </c>
      <c r="F647" s="184">
        <v>0.5464</v>
      </c>
      <c r="G647" s="184">
        <v>-0.4859</v>
      </c>
      <c r="H647" s="184">
        <v>0.13370000000000001</v>
      </c>
      <c r="I647" s="184">
        <v>1.9658</v>
      </c>
      <c r="J647" s="184">
        <v>6.6913</v>
      </c>
      <c r="K647" s="184">
        <v>17.528199999999998</v>
      </c>
      <c r="L647" s="184">
        <v>29.354500000000002</v>
      </c>
      <c r="M647" s="184">
        <v>55.254100000000001</v>
      </c>
      <c r="N647" s="184">
        <v>95.164000000000001</v>
      </c>
      <c r="O647" s="184">
        <v>24.268000000000001</v>
      </c>
      <c r="P647" s="184"/>
      <c r="Q647" s="184">
        <v>23.826899999999998</v>
      </c>
      <c r="R647" s="184">
        <v>37.156199999999998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44365</v>
      </c>
      <c r="E648" s="184">
        <v>23.900500000000001</v>
      </c>
      <c r="F648" s="184">
        <v>0.54520000000000002</v>
      </c>
      <c r="G648" s="184">
        <v>-0.48920000000000002</v>
      </c>
      <c r="H648" s="184">
        <v>0.12479999999999999</v>
      </c>
      <c r="I648" s="184">
        <v>1.9480999999999999</v>
      </c>
      <c r="J648" s="184">
        <v>6.6505999999999998</v>
      </c>
      <c r="K648" s="184">
        <v>17.3964</v>
      </c>
      <c r="L648" s="184">
        <v>29.06</v>
      </c>
      <c r="M648" s="184">
        <v>54.706800000000001</v>
      </c>
      <c r="N648" s="184">
        <v>94.229299999999995</v>
      </c>
      <c r="O648" s="184">
        <v>23.4878</v>
      </c>
      <c r="P648" s="184"/>
      <c r="Q648" s="184">
        <v>22.938300000000002</v>
      </c>
      <c r="R648" s="184">
        <v>36.484900000000003</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44365</v>
      </c>
      <c r="E649" s="184">
        <v>14.5549</v>
      </c>
      <c r="F649" s="184">
        <v>-0.13589999999999999</v>
      </c>
      <c r="G649" s="184">
        <v>-1.4883</v>
      </c>
      <c r="H649" s="184">
        <v>-1.3674999999999999</v>
      </c>
      <c r="I649" s="184">
        <v>-0.48139999999999999</v>
      </c>
      <c r="J649" s="184">
        <v>3.3258999999999999</v>
      </c>
      <c r="K649" s="184">
        <v>8.4268999999999998</v>
      </c>
      <c r="L649" s="184">
        <v>16.690300000000001</v>
      </c>
      <c r="M649" s="184">
        <v>35.188200000000002</v>
      </c>
      <c r="N649" s="184">
        <v>57.877699999999997</v>
      </c>
      <c r="O649" s="184">
        <v>13.4109</v>
      </c>
      <c r="P649" s="184"/>
      <c r="Q649" s="184">
        <v>12.322100000000001</v>
      </c>
      <c r="R649" s="184">
        <v>18.338999999999999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44365</v>
      </c>
      <c r="E650" s="184">
        <v>14.2247</v>
      </c>
      <c r="F650" s="184">
        <v>-0.13689999999999999</v>
      </c>
      <c r="G650" s="184">
        <v>-1.4917</v>
      </c>
      <c r="H650" s="184">
        <v>-1.3749</v>
      </c>
      <c r="I650" s="184">
        <v>-0.49669999999999997</v>
      </c>
      <c r="J650" s="184">
        <v>3.2909000000000002</v>
      </c>
      <c r="K650" s="184">
        <v>8.3184000000000005</v>
      </c>
      <c r="L650" s="184">
        <v>16.4937</v>
      </c>
      <c r="M650" s="184">
        <v>34.759700000000002</v>
      </c>
      <c r="N650" s="184">
        <v>57.139099999999999</v>
      </c>
      <c r="O650" s="184">
        <v>12.655900000000001</v>
      </c>
      <c r="P650" s="184"/>
      <c r="Q650" s="184">
        <v>11.526899999999999</v>
      </c>
      <c r="R650" s="184">
        <v>17.710999999999999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44365</v>
      </c>
      <c r="E651" s="184">
        <v>15.9359</v>
      </c>
      <c r="F651" s="184">
        <v>-0.19980000000000001</v>
      </c>
      <c r="G651" s="184">
        <v>-1.6963999999999999</v>
      </c>
      <c r="H651" s="184">
        <v>-1.5786</v>
      </c>
      <c r="I651" s="184">
        <v>-1.1040000000000001</v>
      </c>
      <c r="J651" s="184">
        <v>3.3866000000000001</v>
      </c>
      <c r="K651" s="184">
        <v>9.7506000000000004</v>
      </c>
      <c r="L651" s="184">
        <v>17.633299999999998</v>
      </c>
      <c r="M651" s="184">
        <v>41.214399999999998</v>
      </c>
      <c r="N651" s="184">
        <v>64.125200000000007</v>
      </c>
      <c r="O651" s="184"/>
      <c r="P651" s="184"/>
      <c r="Q651" s="184">
        <v>17.281400000000001</v>
      </c>
      <c r="R651" s="184">
        <v>22.054099999999998</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44365</v>
      </c>
      <c r="E652" s="184">
        <v>15.578900000000001</v>
      </c>
      <c r="F652" s="184">
        <v>-0.20050000000000001</v>
      </c>
      <c r="G652" s="184">
        <v>-1.6992</v>
      </c>
      <c r="H652" s="184">
        <v>-1.5862000000000001</v>
      </c>
      <c r="I652" s="184">
        <v>-1.1195999999999999</v>
      </c>
      <c r="J652" s="184">
        <v>3.3515000000000001</v>
      </c>
      <c r="K652" s="184">
        <v>9.6402999999999999</v>
      </c>
      <c r="L652" s="184">
        <v>17.4268</v>
      </c>
      <c r="M652" s="184">
        <v>40.739699999999999</v>
      </c>
      <c r="N652" s="184">
        <v>63.304299999999998</v>
      </c>
      <c r="O652" s="184"/>
      <c r="P652" s="184"/>
      <c r="Q652" s="184">
        <v>16.375900000000001</v>
      </c>
      <c r="R652" s="184">
        <v>21.344799999999999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44365</v>
      </c>
      <c r="E653" s="184">
        <v>68.243700000000004</v>
      </c>
      <c r="F653" s="184">
        <v>0.2424</v>
      </c>
      <c r="G653" s="184">
        <v>-0.78410000000000002</v>
      </c>
      <c r="H653" s="184">
        <v>-0.39979999999999999</v>
      </c>
      <c r="I653" s="184">
        <v>1.2544999999999999</v>
      </c>
      <c r="J653" s="184">
        <v>5.0888</v>
      </c>
      <c r="K653" s="184">
        <v>14.3515</v>
      </c>
      <c r="L653" s="184">
        <v>25.886500000000002</v>
      </c>
      <c r="M653" s="184">
        <v>48.463299999999997</v>
      </c>
      <c r="N653" s="184">
        <v>84.548699999999997</v>
      </c>
      <c r="O653" s="184">
        <v>26.099699999999999</v>
      </c>
      <c r="P653" s="184">
        <v>23.783300000000001</v>
      </c>
      <c r="Q653" s="184">
        <v>23.1373</v>
      </c>
      <c r="R653" s="184">
        <v>36.074300000000001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44365</v>
      </c>
      <c r="E654" s="184">
        <v>50.005699999999997</v>
      </c>
      <c r="F654" s="184">
        <v>0.57540000000000002</v>
      </c>
      <c r="G654" s="184">
        <v>-0.19719999999999999</v>
      </c>
      <c r="H654" s="184">
        <v>0.1638</v>
      </c>
      <c r="I654" s="184">
        <v>1.7621</v>
      </c>
      <c r="J654" s="184">
        <v>5.7167000000000003</v>
      </c>
      <c r="K654" s="184">
        <v>14.276</v>
      </c>
      <c r="L654" s="184">
        <v>27.1449</v>
      </c>
      <c r="M654" s="184">
        <v>43.126600000000003</v>
      </c>
      <c r="N654" s="184">
        <v>84.892700000000005</v>
      </c>
      <c r="O654" s="184">
        <v>29.0915</v>
      </c>
      <c r="P654" s="184">
        <v>24.691800000000001</v>
      </c>
      <c r="Q654" s="184">
        <v>24.934200000000001</v>
      </c>
      <c r="R654" s="184">
        <v>38.769399999999997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44365</v>
      </c>
      <c r="E655" s="184">
        <v>48.550400000000003</v>
      </c>
      <c r="F655" s="184">
        <v>0.57420000000000004</v>
      </c>
      <c r="G655" s="184">
        <v>-0.20039999999999999</v>
      </c>
      <c r="H655" s="184">
        <v>0.15620000000000001</v>
      </c>
      <c r="I655" s="184">
        <v>1.7463</v>
      </c>
      <c r="J655" s="184">
        <v>5.6806000000000001</v>
      </c>
      <c r="K655" s="184">
        <v>14.1586</v>
      </c>
      <c r="L655" s="184">
        <v>26.8748</v>
      </c>
      <c r="M655" s="184">
        <v>42.644300000000001</v>
      </c>
      <c r="N655" s="184">
        <v>84.037599999999998</v>
      </c>
      <c r="O655" s="184">
        <v>28.246300000000002</v>
      </c>
      <c r="P655" s="184">
        <v>24.069600000000001</v>
      </c>
      <c r="Q655" s="184">
        <v>24.424900000000001</v>
      </c>
      <c r="R655" s="184">
        <v>38.105699999999999</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44365</v>
      </c>
      <c r="E656" s="184">
        <v>14.5924</v>
      </c>
      <c r="F656" s="184">
        <v>-9.11E-2</v>
      </c>
      <c r="G656" s="184">
        <v>-0.9698</v>
      </c>
      <c r="H656" s="184">
        <v>-0.48620000000000002</v>
      </c>
      <c r="I656" s="184">
        <v>1.9328000000000001</v>
      </c>
      <c r="J656" s="184">
        <v>4.5608000000000004</v>
      </c>
      <c r="K656" s="184">
        <v>8.1526999999999994</v>
      </c>
      <c r="L656" s="184">
        <v>9.9354999999999993</v>
      </c>
      <c r="M656" s="184">
        <v>26.144500000000001</v>
      </c>
      <c r="N656" s="184">
        <v>42.4497</v>
      </c>
      <c r="O656" s="184"/>
      <c r="P656" s="184"/>
      <c r="Q656" s="184">
        <v>17.074999999999999</v>
      </c>
      <c r="R656" s="184">
        <v>18.059000000000001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44365</v>
      </c>
      <c r="E657" s="184">
        <v>13.9343</v>
      </c>
      <c r="F657" s="184">
        <v>-9.5399999999999999E-2</v>
      </c>
      <c r="G657" s="184">
        <v>-0.98350000000000004</v>
      </c>
      <c r="H657" s="184">
        <v>-0.51900000000000002</v>
      </c>
      <c r="I657" s="184">
        <v>1.8649</v>
      </c>
      <c r="J657" s="184">
        <v>4.4042000000000003</v>
      </c>
      <c r="K657" s="184">
        <v>7.6539999999999999</v>
      </c>
      <c r="L657" s="184">
        <v>8.9331999999999994</v>
      </c>
      <c r="M657" s="184">
        <v>24.412299999999998</v>
      </c>
      <c r="N657" s="184">
        <v>39.838000000000001</v>
      </c>
      <c r="O657" s="184"/>
      <c r="P657" s="184"/>
      <c r="Q657" s="184">
        <v>14.8429</v>
      </c>
      <c r="R657" s="184">
        <v>15.8484</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44365</v>
      </c>
      <c r="E658" s="184">
        <v>130.56880000000001</v>
      </c>
      <c r="F658" s="184">
        <v>-0.14949999999999999</v>
      </c>
      <c r="G658" s="184">
        <v>-0.95420000000000005</v>
      </c>
      <c r="H658" s="184">
        <v>-0.59699999999999998</v>
      </c>
      <c r="I658" s="184">
        <v>1.1720999999999999</v>
      </c>
      <c r="J658" s="184">
        <v>5.1755000000000004</v>
      </c>
      <c r="K658" s="184">
        <v>9.5137999999999998</v>
      </c>
      <c r="L658" s="184">
        <v>17.8705</v>
      </c>
      <c r="M658" s="184">
        <v>37.159199999999998</v>
      </c>
      <c r="N658" s="184">
        <v>58.783499999999997</v>
      </c>
      <c r="O658" s="184">
        <v>8.1861999999999995</v>
      </c>
      <c r="P658" s="184">
        <v>11.4163</v>
      </c>
      <c r="Q658" s="184">
        <v>15.254099999999999</v>
      </c>
      <c r="R658" s="184">
        <v>13.277799999999999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44365</v>
      </c>
      <c r="E659" s="184">
        <v>135.20050000000001</v>
      </c>
      <c r="F659" s="184">
        <v>-0.1472</v>
      </c>
      <c r="G659" s="184">
        <v>-0.94730000000000003</v>
      </c>
      <c r="H659" s="184">
        <v>-0.58079999999999998</v>
      </c>
      <c r="I659" s="184">
        <v>1.2051000000000001</v>
      </c>
      <c r="J659" s="184">
        <v>5.2516999999999996</v>
      </c>
      <c r="K659" s="184">
        <v>9.7486999999999995</v>
      </c>
      <c r="L659" s="184">
        <v>18.226700000000001</v>
      </c>
      <c r="M659" s="184">
        <v>37.695</v>
      </c>
      <c r="N659" s="184">
        <v>59.546100000000003</v>
      </c>
      <c r="O659" s="184">
        <v>8.6620000000000008</v>
      </c>
      <c r="P659" s="184">
        <v>11.9504</v>
      </c>
      <c r="Q659" s="184">
        <v>12.824299999999999</v>
      </c>
      <c r="R659" s="184">
        <v>13.7622</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44365</v>
      </c>
      <c r="E660" s="184">
        <v>15.0756</v>
      </c>
      <c r="F660" s="184">
        <v>-0.8125</v>
      </c>
      <c r="G660" s="184">
        <v>-2.0562</v>
      </c>
      <c r="H660" s="184">
        <v>-1.8209</v>
      </c>
      <c r="I660" s="184">
        <v>0.93600000000000005</v>
      </c>
      <c r="J660" s="184">
        <v>8.4303000000000008</v>
      </c>
      <c r="K660" s="184">
        <v>24.002500000000001</v>
      </c>
      <c r="L660" s="184">
        <v>38.547199999999997</v>
      </c>
      <c r="M660" s="184">
        <v>63.509799999999998</v>
      </c>
      <c r="N660" s="184">
        <v>94.888499999999993</v>
      </c>
      <c r="O660" s="184">
        <v>6.2210999999999999</v>
      </c>
      <c r="P660" s="184"/>
      <c r="Q660" s="184">
        <v>9.3689999999999998</v>
      </c>
      <c r="R660" s="184">
        <v>20.348199999999999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44365</v>
      </c>
      <c r="E661" s="184">
        <v>14.744999999999999</v>
      </c>
      <c r="F661" s="184">
        <v>-0.81259999999999999</v>
      </c>
      <c r="G661" s="184">
        <v>-2.0577999999999999</v>
      </c>
      <c r="H661" s="184">
        <v>-1.8244</v>
      </c>
      <c r="I661" s="184">
        <v>0.92959999999999998</v>
      </c>
      <c r="J661" s="184">
        <v>8.4151000000000007</v>
      </c>
      <c r="K661" s="184">
        <v>23.968</v>
      </c>
      <c r="L661" s="184">
        <v>38.450699999999998</v>
      </c>
      <c r="M661" s="184">
        <v>63.326999999999998</v>
      </c>
      <c r="N661" s="184">
        <v>94.586699999999993</v>
      </c>
      <c r="O661" s="184">
        <v>5.9462000000000002</v>
      </c>
      <c r="P661" s="184"/>
      <c r="Q661" s="184">
        <v>8.8412000000000006</v>
      </c>
      <c r="R661" s="184">
        <v>20.164100000000001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44365</v>
      </c>
      <c r="E662" s="184">
        <v>12.8863</v>
      </c>
      <c r="F662" s="184">
        <v>-0.77080000000000004</v>
      </c>
      <c r="G662" s="184">
        <v>-2.0686</v>
      </c>
      <c r="H662" s="184">
        <v>-1.8912</v>
      </c>
      <c r="I662" s="184">
        <v>0.58930000000000005</v>
      </c>
      <c r="J662" s="184">
        <v>8.1437000000000008</v>
      </c>
      <c r="K662" s="184">
        <v>23.876999999999999</v>
      </c>
      <c r="L662" s="184">
        <v>39.430399999999999</v>
      </c>
      <c r="M662" s="184">
        <v>64.259200000000007</v>
      </c>
      <c r="N662" s="184">
        <v>97.370199999999997</v>
      </c>
      <c r="O662" s="184">
        <v>6.1173000000000002</v>
      </c>
      <c r="P662" s="184"/>
      <c r="Q662" s="184">
        <v>6.1656000000000004</v>
      </c>
      <c r="R662" s="184">
        <v>21.183199999999999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44365</v>
      </c>
      <c r="E663" s="184">
        <v>12.6593</v>
      </c>
      <c r="F663" s="184">
        <v>-0.77129999999999999</v>
      </c>
      <c r="G663" s="184">
        <v>-2.0693000000000001</v>
      </c>
      <c r="H663" s="184">
        <v>-1.8933</v>
      </c>
      <c r="I663" s="184">
        <v>0.58560000000000001</v>
      </c>
      <c r="J663" s="184">
        <v>8.1334999999999997</v>
      </c>
      <c r="K663" s="184">
        <v>23.837599999999998</v>
      </c>
      <c r="L663" s="184">
        <v>39.350499999999997</v>
      </c>
      <c r="M663" s="184">
        <v>64.131500000000003</v>
      </c>
      <c r="N663" s="184">
        <v>97.176100000000005</v>
      </c>
      <c r="O663" s="184">
        <v>5.8090000000000002</v>
      </c>
      <c r="P663" s="184"/>
      <c r="Q663" s="184">
        <v>5.7213000000000003</v>
      </c>
      <c r="R663" s="184">
        <v>21.040299999999998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44365</v>
      </c>
      <c r="E664" s="184">
        <v>12.8825</v>
      </c>
      <c r="F664" s="184">
        <v>-0.82830000000000004</v>
      </c>
      <c r="G664" s="184">
        <v>-2.0125999999999999</v>
      </c>
      <c r="H664" s="184">
        <v>-1.9260999999999999</v>
      </c>
      <c r="I664" s="184">
        <v>0.90780000000000005</v>
      </c>
      <c r="J664" s="184">
        <v>8.5647000000000002</v>
      </c>
      <c r="K664" s="184">
        <v>25.806899999999999</v>
      </c>
      <c r="L664" s="184">
        <v>42.2789</v>
      </c>
      <c r="M664" s="184">
        <v>68.610299999999995</v>
      </c>
      <c r="N664" s="184">
        <v>105.289</v>
      </c>
      <c r="O664" s="184">
        <v>7.3582999999999998</v>
      </c>
      <c r="P664" s="184"/>
      <c r="Q664" s="184">
        <v>6.6116999999999999</v>
      </c>
      <c r="R664" s="184">
        <v>22.937100000000001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44365</v>
      </c>
      <c r="E665" s="184">
        <v>12.638500000000001</v>
      </c>
      <c r="F665" s="184">
        <v>-0.8286</v>
      </c>
      <c r="G665" s="184">
        <v>-2.0135000000000001</v>
      </c>
      <c r="H665" s="184">
        <v>-1.9298</v>
      </c>
      <c r="I665" s="184">
        <v>0.90139999999999998</v>
      </c>
      <c r="J665" s="184">
        <v>8.5473999999999997</v>
      </c>
      <c r="K665" s="184">
        <v>25.738700000000001</v>
      </c>
      <c r="L665" s="184">
        <v>42.090200000000003</v>
      </c>
      <c r="M665" s="184">
        <v>68.248599999999996</v>
      </c>
      <c r="N665" s="184">
        <v>104.6853</v>
      </c>
      <c r="O665" s="184">
        <v>6.9570999999999996</v>
      </c>
      <c r="P665" s="184"/>
      <c r="Q665" s="184">
        <v>6.0975999999999999</v>
      </c>
      <c r="R665" s="184">
        <v>22.558</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44365</v>
      </c>
      <c r="E666" s="184">
        <v>12.181800000000001</v>
      </c>
      <c r="F666" s="184">
        <v>-0.87070000000000003</v>
      </c>
      <c r="G666" s="184">
        <v>-1.9376</v>
      </c>
      <c r="H666" s="184">
        <v>-1.7177</v>
      </c>
      <c r="I666" s="184">
        <v>1.6811</v>
      </c>
      <c r="J666" s="184">
        <v>10.085100000000001</v>
      </c>
      <c r="K666" s="184">
        <v>27.226400000000002</v>
      </c>
      <c r="L666" s="184">
        <v>43.543300000000002</v>
      </c>
      <c r="M666" s="184">
        <v>69.172899999999998</v>
      </c>
      <c r="N666" s="184">
        <v>108.6353</v>
      </c>
      <c r="O666" s="184">
        <v>6.8727999999999998</v>
      </c>
      <c r="P666" s="184"/>
      <c r="Q666" s="184">
        <v>5.4436</v>
      </c>
      <c r="R666" s="184">
        <v>22.306699999999999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44365</v>
      </c>
      <c r="E667" s="184">
        <v>11.7331</v>
      </c>
      <c r="F667" s="184">
        <v>-0.87109999999999999</v>
      </c>
      <c r="G667" s="184">
        <v>-1.9390000000000001</v>
      </c>
      <c r="H667" s="184">
        <v>-1.7204999999999999</v>
      </c>
      <c r="I667" s="184">
        <v>1.6741999999999999</v>
      </c>
      <c r="J667" s="184">
        <v>10.0687</v>
      </c>
      <c r="K667" s="184">
        <v>27.1633</v>
      </c>
      <c r="L667" s="184">
        <v>43.3733</v>
      </c>
      <c r="M667" s="184">
        <v>68.853200000000001</v>
      </c>
      <c r="N667" s="184">
        <v>108.09269999999999</v>
      </c>
      <c r="O667" s="184">
        <v>6.1062000000000003</v>
      </c>
      <c r="P667" s="184"/>
      <c r="Q667" s="184">
        <v>4.3860999999999999</v>
      </c>
      <c r="R667" s="184">
        <v>21.976299999999998</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44365</v>
      </c>
      <c r="E668" s="184">
        <v>19.592300000000002</v>
      </c>
      <c r="F668" s="184">
        <v>-0.249</v>
      </c>
      <c r="G668" s="184">
        <v>-1.248</v>
      </c>
      <c r="H668" s="184">
        <v>-0.71399999999999997</v>
      </c>
      <c r="I668" s="184">
        <v>1.0469999999999999</v>
      </c>
      <c r="J668" s="184">
        <v>5.2263000000000002</v>
      </c>
      <c r="K668" s="184">
        <v>11.092700000000001</v>
      </c>
      <c r="L668" s="184">
        <v>19.289899999999999</v>
      </c>
      <c r="M668" s="184">
        <v>39.386499999999998</v>
      </c>
      <c r="N668" s="184">
        <v>62.624099999999999</v>
      </c>
      <c r="O668" s="184">
        <v>12.540800000000001</v>
      </c>
      <c r="P668" s="184">
        <v>14.8141</v>
      </c>
      <c r="Q668" s="184">
        <v>11.3888</v>
      </c>
      <c r="R668" s="184">
        <v>19.189900000000002</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44365</v>
      </c>
      <c r="E669" s="184">
        <v>19.1798</v>
      </c>
      <c r="F669" s="184">
        <v>-0.24909999999999999</v>
      </c>
      <c r="G669" s="184">
        <v>-1.2481</v>
      </c>
      <c r="H669" s="184">
        <v>-0.71440000000000003</v>
      </c>
      <c r="I669" s="184">
        <v>1.0463</v>
      </c>
      <c r="J669" s="184">
        <v>5.2251000000000003</v>
      </c>
      <c r="K669" s="184">
        <v>11.108000000000001</v>
      </c>
      <c r="L669" s="184">
        <v>19.3018</v>
      </c>
      <c r="M669" s="184">
        <v>39.395200000000003</v>
      </c>
      <c r="N669" s="184">
        <v>62.627499999999998</v>
      </c>
      <c r="O669" s="184">
        <v>12.271000000000001</v>
      </c>
      <c r="P669" s="184">
        <v>14.4886</v>
      </c>
      <c r="Q669" s="184">
        <v>11.0093</v>
      </c>
      <c r="R669" s="184">
        <v>18.9787</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44365</v>
      </c>
      <c r="E670" s="184">
        <v>21.385000000000002</v>
      </c>
      <c r="F670" s="184">
        <v>-0.224</v>
      </c>
      <c r="G670" s="184">
        <v>-1.1555</v>
      </c>
      <c r="H670" s="184">
        <v>-0.64029999999999998</v>
      </c>
      <c r="I670" s="184">
        <v>1.08</v>
      </c>
      <c r="J670" s="184">
        <v>5.4954999999999998</v>
      </c>
      <c r="K670" s="184">
        <v>10.851900000000001</v>
      </c>
      <c r="L670" s="184">
        <v>19.001200000000001</v>
      </c>
      <c r="M670" s="184">
        <v>38.2532</v>
      </c>
      <c r="N670" s="184">
        <v>61.526699999999998</v>
      </c>
      <c r="O670" s="184">
        <v>13.128299999999999</v>
      </c>
      <c r="P670" s="184">
        <v>15.4003</v>
      </c>
      <c r="Q670" s="184">
        <v>15.589700000000001</v>
      </c>
      <c r="R670" s="184">
        <v>19.613900000000001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44365</v>
      </c>
      <c r="E671" s="184">
        <v>20.918299999999999</v>
      </c>
      <c r="F671" s="184">
        <v>-0.22420000000000001</v>
      </c>
      <c r="G671" s="184">
        <v>-1.1567000000000001</v>
      </c>
      <c r="H671" s="184">
        <v>-0.64359999999999995</v>
      </c>
      <c r="I671" s="184">
        <v>1.0741000000000001</v>
      </c>
      <c r="J671" s="184">
        <v>5.4812000000000003</v>
      </c>
      <c r="K671" s="184">
        <v>10.806100000000001</v>
      </c>
      <c r="L671" s="184">
        <v>18.904599999999999</v>
      </c>
      <c r="M671" s="184">
        <v>38.085500000000003</v>
      </c>
      <c r="N671" s="184">
        <v>61.264800000000001</v>
      </c>
      <c r="O671" s="184">
        <v>12.7301</v>
      </c>
      <c r="P671" s="184">
        <v>14.911199999999999</v>
      </c>
      <c r="Q671" s="184">
        <v>15.1046</v>
      </c>
      <c r="R671" s="184">
        <v>19.369299999999999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44365</v>
      </c>
      <c r="E672" s="184">
        <v>12.6675</v>
      </c>
      <c r="F672" s="184">
        <v>-0.52459999999999996</v>
      </c>
      <c r="G672" s="184">
        <v>-1.6276999999999999</v>
      </c>
      <c r="H672" s="184">
        <v>-1.4509000000000001</v>
      </c>
      <c r="I672" s="184">
        <v>0.94750000000000001</v>
      </c>
      <c r="J672" s="184">
        <v>10.2826</v>
      </c>
      <c r="K672" s="184">
        <v>24.022200000000002</v>
      </c>
      <c r="L672" s="184">
        <v>39.070300000000003</v>
      </c>
      <c r="M672" s="184">
        <v>63.813099999999999</v>
      </c>
      <c r="N672" s="184">
        <v>103.3176</v>
      </c>
      <c r="O672" s="184">
        <v>9.1796000000000006</v>
      </c>
      <c r="P672" s="184"/>
      <c r="Q672" s="184">
        <v>7.6014999999999997</v>
      </c>
      <c r="R672" s="184">
        <v>21.823399999999999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44365</v>
      </c>
      <c r="E673" s="184">
        <v>12.3893</v>
      </c>
      <c r="F673" s="184">
        <v>-0.52510000000000001</v>
      </c>
      <c r="G673" s="184">
        <v>-1.6293</v>
      </c>
      <c r="H673" s="184">
        <v>-1.4532</v>
      </c>
      <c r="I673" s="184">
        <v>0.94350000000000001</v>
      </c>
      <c r="J673" s="184">
        <v>10.274100000000001</v>
      </c>
      <c r="K673" s="184">
        <v>23.9847</v>
      </c>
      <c r="L673" s="184">
        <v>38.955800000000004</v>
      </c>
      <c r="M673" s="184">
        <v>63.594000000000001</v>
      </c>
      <c r="N673" s="184">
        <v>102.94029999999999</v>
      </c>
      <c r="O673" s="184">
        <v>8.5198</v>
      </c>
      <c r="P673" s="184"/>
      <c r="Q673" s="184">
        <v>6.8636999999999997</v>
      </c>
      <c r="R673" s="184">
        <v>21.581700000000001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44365</v>
      </c>
      <c r="E674" s="184">
        <v>14.5595</v>
      </c>
      <c r="F674" s="184">
        <v>-0.52059999999999995</v>
      </c>
      <c r="G674" s="184">
        <v>-1.5179</v>
      </c>
      <c r="H674" s="184">
        <v>-1.3536999999999999</v>
      </c>
      <c r="I674" s="184">
        <v>1.121</v>
      </c>
      <c r="J674" s="184">
        <v>10.094099999999999</v>
      </c>
      <c r="K674" s="184">
        <v>23.296800000000001</v>
      </c>
      <c r="L674" s="184">
        <v>38.084600000000002</v>
      </c>
      <c r="M674" s="184">
        <v>63.89</v>
      </c>
      <c r="N674" s="184">
        <v>95.298500000000004</v>
      </c>
      <c r="O674" s="184"/>
      <c r="P674" s="184"/>
      <c r="Q674" s="184">
        <v>13.470599999999999</v>
      </c>
      <c r="R674" s="184">
        <v>21.987200000000001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44365</v>
      </c>
      <c r="E675" s="184">
        <v>14.4032</v>
      </c>
      <c r="F675" s="184">
        <v>-0.52149999999999996</v>
      </c>
      <c r="G675" s="184">
        <v>-1.5199</v>
      </c>
      <c r="H675" s="184">
        <v>-1.3588</v>
      </c>
      <c r="I675" s="184">
        <v>1.1099000000000001</v>
      </c>
      <c r="J675" s="184">
        <v>10.067399999999999</v>
      </c>
      <c r="K675" s="184">
        <v>23.2075</v>
      </c>
      <c r="L675" s="184">
        <v>37.885100000000001</v>
      </c>
      <c r="M675" s="184">
        <v>63.535200000000003</v>
      </c>
      <c r="N675" s="184">
        <v>94.732600000000005</v>
      </c>
      <c r="O675" s="184"/>
      <c r="P675" s="184"/>
      <c r="Q675" s="184">
        <v>13.0593</v>
      </c>
      <c r="R675" s="184">
        <v>21.635100000000001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44365</v>
      </c>
      <c r="E680" s="184">
        <v>26.767299999999999</v>
      </c>
      <c r="F680" s="184">
        <v>-0.42299999999999999</v>
      </c>
      <c r="G680" s="184">
        <v>-1.8250999999999999</v>
      </c>
      <c r="H680" s="184">
        <v>-1.3103</v>
      </c>
      <c r="I680" s="184">
        <v>-0.57310000000000005</v>
      </c>
      <c r="J680" s="184">
        <v>3.0903</v>
      </c>
      <c r="K680" s="184">
        <v>6.7718999999999996</v>
      </c>
      <c r="L680" s="184">
        <v>16.2729</v>
      </c>
      <c r="M680" s="184">
        <v>36.126800000000003</v>
      </c>
      <c r="N680" s="184">
        <v>55.968400000000003</v>
      </c>
      <c r="O680" s="184">
        <v>13.954000000000001</v>
      </c>
      <c r="P680" s="184">
        <v>15.661899999999999</v>
      </c>
      <c r="Q680" s="184">
        <v>15.868499999999999</v>
      </c>
      <c r="R680" s="184">
        <v>16.934799999999999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44365</v>
      </c>
      <c r="E681" s="184">
        <v>24.525400000000001</v>
      </c>
      <c r="F681" s="184">
        <v>-0.42630000000000001</v>
      </c>
      <c r="G681" s="184">
        <v>-1.8348</v>
      </c>
      <c r="H681" s="184">
        <v>-1.3340000000000001</v>
      </c>
      <c r="I681" s="184">
        <v>-0.61919999999999997</v>
      </c>
      <c r="J681" s="184">
        <v>2.9834000000000001</v>
      </c>
      <c r="K681" s="184">
        <v>6.4272</v>
      </c>
      <c r="L681" s="184">
        <v>15.5061</v>
      </c>
      <c r="M681" s="184">
        <v>34.7727</v>
      </c>
      <c r="N681" s="184">
        <v>53.881</v>
      </c>
      <c r="O681" s="184">
        <v>12.3583</v>
      </c>
      <c r="P681" s="184">
        <v>14.186199999999999</v>
      </c>
      <c r="Q681" s="184">
        <v>14.362299999999999</v>
      </c>
      <c r="R681" s="184">
        <v>15.2646</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44365</v>
      </c>
      <c r="E682" s="184">
        <v>110.26</v>
      </c>
      <c r="F682" s="184">
        <v>-0.31640000000000001</v>
      </c>
      <c r="G682" s="184">
        <v>-1.3332999999999999</v>
      </c>
      <c r="H682" s="184">
        <v>-0.97</v>
      </c>
      <c r="I682" s="184">
        <v>-0.1087</v>
      </c>
      <c r="J682" s="184">
        <v>3.6667999999999998</v>
      </c>
      <c r="K682" s="184">
        <v>10.072900000000001</v>
      </c>
      <c r="L682" s="184">
        <v>14.4251</v>
      </c>
      <c r="M682" s="184">
        <v>29.367599999999999</v>
      </c>
      <c r="N682" s="184">
        <v>49.789400000000001</v>
      </c>
      <c r="O682" s="184">
        <v>11.0175</v>
      </c>
      <c r="P682" s="184">
        <v>14.9442</v>
      </c>
      <c r="Q682" s="184">
        <v>13.1683</v>
      </c>
      <c r="R682" s="184">
        <v>16.005500000000001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44365</v>
      </c>
      <c r="E683" s="184">
        <v>157.79810465142199</v>
      </c>
      <c r="F683" s="184">
        <v>-0.31659999999999999</v>
      </c>
      <c r="G683" s="184">
        <v>-1.3388</v>
      </c>
      <c r="H683" s="184">
        <v>-0.98150000000000004</v>
      </c>
      <c r="I683" s="184">
        <v>-0.14410000000000001</v>
      </c>
      <c r="J683" s="184">
        <v>3.6095000000000002</v>
      </c>
      <c r="K683" s="184">
        <v>9.8530999999999995</v>
      </c>
      <c r="L683" s="184">
        <v>14.074</v>
      </c>
      <c r="M683" s="184">
        <v>28.808700000000002</v>
      </c>
      <c r="N683" s="184">
        <v>48.868200000000002</v>
      </c>
      <c r="O683" s="184">
        <v>10.2446</v>
      </c>
      <c r="P683" s="184">
        <v>14.2033</v>
      </c>
      <c r="Q683" s="184">
        <v>11.553100000000001</v>
      </c>
      <c r="R683" s="184">
        <v>15.1838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44365</v>
      </c>
      <c r="E684" s="184">
        <v>36.270000000000003</v>
      </c>
      <c r="F684" s="184">
        <v>-0.3024</v>
      </c>
      <c r="G684" s="184">
        <v>-1.333</v>
      </c>
      <c r="H684" s="184">
        <v>-0.35709999999999997</v>
      </c>
      <c r="I684" s="184">
        <v>1.7105999999999999</v>
      </c>
      <c r="J684" s="184">
        <v>6.0837000000000003</v>
      </c>
      <c r="K684" s="184">
        <v>10.1762</v>
      </c>
      <c r="L684" s="184">
        <v>18.6069</v>
      </c>
      <c r="M684" s="184">
        <v>37.908700000000003</v>
      </c>
      <c r="N684" s="184">
        <v>60.1325</v>
      </c>
      <c r="O684" s="184">
        <v>15.549799999999999</v>
      </c>
      <c r="P684" s="184">
        <v>13.6927</v>
      </c>
      <c r="Q684" s="184">
        <v>14.536099999999999</v>
      </c>
      <c r="R684" s="184">
        <v>21.813300000000002</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44365</v>
      </c>
      <c r="E685" s="184">
        <v>38.04</v>
      </c>
      <c r="F685" s="184">
        <v>-0.2883</v>
      </c>
      <c r="G685" s="184">
        <v>-1.323</v>
      </c>
      <c r="H685" s="184">
        <v>-0.3145</v>
      </c>
      <c r="I685" s="184">
        <v>1.7383999999999999</v>
      </c>
      <c r="J685" s="184">
        <v>6.1383999999999999</v>
      </c>
      <c r="K685" s="184">
        <v>10.3568</v>
      </c>
      <c r="L685" s="184">
        <v>18.912199999999999</v>
      </c>
      <c r="M685" s="184">
        <v>38.478299999999997</v>
      </c>
      <c r="N685" s="184">
        <v>60.9818</v>
      </c>
      <c r="O685" s="184">
        <v>16.096399999999999</v>
      </c>
      <c r="P685" s="184">
        <v>14.434799999999999</v>
      </c>
      <c r="Q685" s="184">
        <v>13.3887</v>
      </c>
      <c r="R685" s="184">
        <v>22.392299999999999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44365</v>
      </c>
      <c r="E686" s="184">
        <v>19.973099999999999</v>
      </c>
      <c r="F686" s="184">
        <v>-0.23080000000000001</v>
      </c>
      <c r="G686" s="184">
        <v>-1.7206999999999999</v>
      </c>
      <c r="H686" s="184">
        <v>-2.2570000000000001</v>
      </c>
      <c r="I686" s="184">
        <v>-0.78879999999999995</v>
      </c>
      <c r="J686" s="184">
        <v>5.0536000000000003</v>
      </c>
      <c r="K686" s="184">
        <v>13.1633</v>
      </c>
      <c r="L686" s="184">
        <v>27.338000000000001</v>
      </c>
      <c r="M686" s="184">
        <v>47.9664</v>
      </c>
      <c r="N686" s="184">
        <v>75.138099999999994</v>
      </c>
      <c r="O686" s="184">
        <v>13.007400000000001</v>
      </c>
      <c r="P686" s="184">
        <v>14.245100000000001</v>
      </c>
      <c r="Q686" s="184">
        <v>14.165699999999999</v>
      </c>
      <c r="R686" s="184">
        <v>21.853000000000002</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44365</v>
      </c>
      <c r="E687" s="184">
        <v>21.0641</v>
      </c>
      <c r="F687" s="184">
        <v>-0.23019999999999999</v>
      </c>
      <c r="G687" s="184">
        <v>-1.7193000000000001</v>
      </c>
      <c r="H687" s="184">
        <v>-2.2543000000000002</v>
      </c>
      <c r="I687" s="184">
        <v>-0.78280000000000005</v>
      </c>
      <c r="J687" s="184">
        <v>5.0667999999999997</v>
      </c>
      <c r="K687" s="184">
        <v>13.2059</v>
      </c>
      <c r="L687" s="184">
        <v>27.433399999999999</v>
      </c>
      <c r="M687" s="184">
        <v>48.132199999999997</v>
      </c>
      <c r="N687" s="184">
        <v>75.427400000000006</v>
      </c>
      <c r="O687" s="184">
        <v>13.4321</v>
      </c>
      <c r="P687" s="184">
        <v>15.347300000000001</v>
      </c>
      <c r="Q687" s="184">
        <v>15.334300000000001</v>
      </c>
      <c r="R687" s="184">
        <v>22.045100000000001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44365</v>
      </c>
      <c r="E688" s="184">
        <v>14.5204</v>
      </c>
      <c r="F688" s="184">
        <v>-2.07E-2</v>
      </c>
      <c r="G688" s="184">
        <v>-1.5726</v>
      </c>
      <c r="H688" s="184">
        <v>-1.9799</v>
      </c>
      <c r="I688" s="184">
        <v>-0.87519999999999998</v>
      </c>
      <c r="J688" s="184">
        <v>4.5709</v>
      </c>
      <c r="K688" s="184">
        <v>14.2331</v>
      </c>
      <c r="L688" s="184">
        <v>28.695</v>
      </c>
      <c r="M688" s="184">
        <v>53.278700000000001</v>
      </c>
      <c r="N688" s="184">
        <v>74.3857</v>
      </c>
      <c r="O688" s="184">
        <v>11.1525</v>
      </c>
      <c r="P688" s="184"/>
      <c r="Q688" s="184">
        <v>8.8520000000000003</v>
      </c>
      <c r="R688" s="184">
        <v>17.572700000000001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44365</v>
      </c>
      <c r="E689" s="184">
        <v>15.2325</v>
      </c>
      <c r="F689" s="184">
        <v>-2.1000000000000001E-2</v>
      </c>
      <c r="G689" s="184">
        <v>-1.5721000000000001</v>
      </c>
      <c r="H689" s="184">
        <v>-1.9769000000000001</v>
      </c>
      <c r="I689" s="184">
        <v>-0.86939999999999995</v>
      </c>
      <c r="J689" s="184">
        <v>4.5857999999999999</v>
      </c>
      <c r="K689" s="184">
        <v>14.2783</v>
      </c>
      <c r="L689" s="184">
        <v>28.787800000000001</v>
      </c>
      <c r="M689" s="184">
        <v>53.437399999999997</v>
      </c>
      <c r="N689" s="184">
        <v>74.636600000000001</v>
      </c>
      <c r="O689" s="184">
        <v>11.7951</v>
      </c>
      <c r="P689" s="184"/>
      <c r="Q689" s="184">
        <v>10.0436</v>
      </c>
      <c r="R689" s="184">
        <v>17.865400000000001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44365</v>
      </c>
      <c r="E690" s="184">
        <v>13.4697</v>
      </c>
      <c r="F690" s="184">
        <v>0.19409999999999999</v>
      </c>
      <c r="G690" s="184">
        <v>-1.3541000000000001</v>
      </c>
      <c r="H690" s="184">
        <v>-1.6466000000000001</v>
      </c>
      <c r="I690" s="184">
        <v>-0.85970000000000002</v>
      </c>
      <c r="J690" s="184">
        <v>5.1014999999999997</v>
      </c>
      <c r="K690" s="184">
        <v>13.404199999999999</v>
      </c>
      <c r="L690" s="184">
        <v>27.694199999999999</v>
      </c>
      <c r="M690" s="184">
        <v>51.0259</v>
      </c>
      <c r="N690" s="184">
        <v>71.381100000000004</v>
      </c>
      <c r="O690" s="184">
        <v>11.895899999999999</v>
      </c>
      <c r="P690" s="184"/>
      <c r="Q690" s="184">
        <v>7.3048999999999999</v>
      </c>
      <c r="R690" s="184">
        <v>18.033200000000001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44365</v>
      </c>
      <c r="E691" s="184">
        <v>14.1332</v>
      </c>
      <c r="F691" s="184">
        <v>0.19420000000000001</v>
      </c>
      <c r="G691" s="184">
        <v>-1.3533999999999999</v>
      </c>
      <c r="H691" s="184">
        <v>-1.6451</v>
      </c>
      <c r="I691" s="184">
        <v>-0.85580000000000001</v>
      </c>
      <c r="J691" s="184">
        <v>5.1100000000000003</v>
      </c>
      <c r="K691" s="184">
        <v>13.4322</v>
      </c>
      <c r="L691" s="184">
        <v>27.7577</v>
      </c>
      <c r="M691" s="184">
        <v>51.141100000000002</v>
      </c>
      <c r="N691" s="184">
        <v>71.5715</v>
      </c>
      <c r="O691" s="184">
        <v>12.6913</v>
      </c>
      <c r="P691" s="184"/>
      <c r="Q691" s="184">
        <v>8.5332000000000008</v>
      </c>
      <c r="R691" s="184">
        <v>18.302199999999999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44365</v>
      </c>
      <c r="E692" s="184">
        <v>11.2357</v>
      </c>
      <c r="F692" s="184">
        <v>-0.55320000000000003</v>
      </c>
      <c r="G692" s="184">
        <v>-1.5025999999999999</v>
      </c>
      <c r="H692" s="184">
        <v>-1.1160000000000001</v>
      </c>
      <c r="I692" s="184">
        <v>0.21049999999999999</v>
      </c>
      <c r="J692" s="184">
        <v>2.7959000000000001</v>
      </c>
      <c r="K692" s="184">
        <v>7.7465000000000002</v>
      </c>
      <c r="L692" s="184">
        <v>16.1205</v>
      </c>
      <c r="M692" s="184">
        <v>31.871300000000002</v>
      </c>
      <c r="N692" s="184">
        <v>50.316400000000002</v>
      </c>
      <c r="O692" s="184">
        <v>5.2698999999999998</v>
      </c>
      <c r="P692" s="184"/>
      <c r="Q692" s="184">
        <v>3.4691000000000001</v>
      </c>
      <c r="R692" s="184">
        <v>15.821099999999999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44365</v>
      </c>
      <c r="E693" s="184">
        <v>11.669</v>
      </c>
      <c r="F693" s="184">
        <v>-0.55230000000000001</v>
      </c>
      <c r="G693" s="184">
        <v>-1.4992000000000001</v>
      </c>
      <c r="H693" s="184">
        <v>-1.1076999999999999</v>
      </c>
      <c r="I693" s="184">
        <v>0.2268</v>
      </c>
      <c r="J693" s="184">
        <v>2.8332000000000002</v>
      </c>
      <c r="K693" s="184">
        <v>7.8594999999999997</v>
      </c>
      <c r="L693" s="184">
        <v>16.351400000000002</v>
      </c>
      <c r="M693" s="184">
        <v>32.267099999999999</v>
      </c>
      <c r="N693" s="184">
        <v>50.9358</v>
      </c>
      <c r="O693" s="184">
        <v>6.2809999999999997</v>
      </c>
      <c r="P693" s="184"/>
      <c r="Q693" s="184">
        <v>4.6215000000000002</v>
      </c>
      <c r="R693" s="184">
        <v>16.3749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44365</v>
      </c>
      <c r="E694" s="184">
        <v>11.7393</v>
      </c>
      <c r="F694" s="184">
        <v>-0.39789999999999998</v>
      </c>
      <c r="G694" s="184">
        <v>-1.3271999999999999</v>
      </c>
      <c r="H694" s="184">
        <v>-0.89490000000000003</v>
      </c>
      <c r="I694" s="184">
        <v>0.3891</v>
      </c>
      <c r="J694" s="184">
        <v>2.8517999999999999</v>
      </c>
      <c r="K694" s="184">
        <v>7.9108999999999998</v>
      </c>
      <c r="L694" s="184">
        <v>15.768800000000001</v>
      </c>
      <c r="M694" s="184">
        <v>31.4194</v>
      </c>
      <c r="N694" s="184">
        <v>49.45</v>
      </c>
      <c r="O694" s="184">
        <v>6.3354999999999997</v>
      </c>
      <c r="P694" s="184"/>
      <c r="Q694" s="184">
        <v>5.0896999999999997</v>
      </c>
      <c r="R694" s="184">
        <v>16.582000000000001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44365</v>
      </c>
      <c r="E695" s="184">
        <v>12.139900000000001</v>
      </c>
      <c r="F695" s="184">
        <v>-0.39629999999999999</v>
      </c>
      <c r="G695" s="184">
        <v>-1.3241000000000001</v>
      </c>
      <c r="H695" s="184">
        <v>-0.88739999999999997</v>
      </c>
      <c r="I695" s="184">
        <v>0.40189999999999998</v>
      </c>
      <c r="J695" s="184">
        <v>2.8814000000000002</v>
      </c>
      <c r="K695" s="184">
        <v>8.0053000000000001</v>
      </c>
      <c r="L695" s="184">
        <v>15.9682</v>
      </c>
      <c r="M695" s="184">
        <v>31.7592</v>
      </c>
      <c r="N695" s="184">
        <v>49.9679</v>
      </c>
      <c r="O695" s="184">
        <v>7.3375000000000004</v>
      </c>
      <c r="P695" s="184"/>
      <c r="Q695" s="184">
        <v>6.1871</v>
      </c>
      <c r="R695" s="184">
        <v>17.0227</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44365</v>
      </c>
      <c r="E696" s="184">
        <v>136.6157</v>
      </c>
      <c r="F696" s="184">
        <v>-0.25080000000000002</v>
      </c>
      <c r="G696" s="184">
        <v>-1.2282999999999999</v>
      </c>
      <c r="H696" s="184">
        <v>-0.51119999999999999</v>
      </c>
      <c r="I696" s="184">
        <v>0.87280000000000002</v>
      </c>
      <c r="J696" s="184">
        <v>4.6702000000000004</v>
      </c>
      <c r="K696" s="184">
        <v>9.0183999999999997</v>
      </c>
      <c r="L696" s="184">
        <v>17.631799999999998</v>
      </c>
      <c r="M696" s="184">
        <v>41.7393</v>
      </c>
      <c r="N696" s="184">
        <v>60.914400000000001</v>
      </c>
      <c r="O696" s="184">
        <v>15.444000000000001</v>
      </c>
      <c r="P696" s="184">
        <v>15.2637</v>
      </c>
      <c r="Q696" s="184">
        <v>14.800800000000001</v>
      </c>
      <c r="R696" s="184">
        <v>22.8979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44365</v>
      </c>
      <c r="E697" s="184">
        <v>127.15349999999999</v>
      </c>
      <c r="F697" s="184">
        <v>-0.25340000000000001</v>
      </c>
      <c r="G697" s="184">
        <v>-1.2363</v>
      </c>
      <c r="H697" s="184">
        <v>-0.52890000000000004</v>
      </c>
      <c r="I697" s="184">
        <v>0.83809999999999996</v>
      </c>
      <c r="J697" s="184">
        <v>4.5914000000000001</v>
      </c>
      <c r="K697" s="184">
        <v>8.7619000000000007</v>
      </c>
      <c r="L697" s="184">
        <v>17.080200000000001</v>
      </c>
      <c r="M697" s="184">
        <v>40.7624</v>
      </c>
      <c r="N697" s="184">
        <v>59.412100000000002</v>
      </c>
      <c r="O697" s="184">
        <v>14.3895</v>
      </c>
      <c r="P697" s="184">
        <v>14.2094</v>
      </c>
      <c r="Q697" s="184">
        <v>11.893700000000001</v>
      </c>
      <c r="R697" s="184">
        <v>21.7502</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44365</v>
      </c>
      <c r="E698" s="184">
        <v>203.71830526934099</v>
      </c>
      <c r="F698" s="184">
        <v>3.49E-2</v>
      </c>
      <c r="G698" s="184">
        <v>-0.93510000000000004</v>
      </c>
      <c r="H698" s="184">
        <v>-0.34179999999999999</v>
      </c>
      <c r="I698" s="184">
        <v>1.3170999999999999</v>
      </c>
      <c r="J698" s="184">
        <v>4.9588000000000001</v>
      </c>
      <c r="K698" s="184">
        <v>8.4077000000000002</v>
      </c>
      <c r="L698" s="184">
        <v>16.094100000000001</v>
      </c>
      <c r="M698" s="184">
        <v>36.530900000000003</v>
      </c>
      <c r="N698" s="184">
        <v>56.712299999999999</v>
      </c>
      <c r="O698" s="184">
        <v>10.9421</v>
      </c>
      <c r="P698" s="184">
        <v>12.934699999999999</v>
      </c>
      <c r="Q698" s="184">
        <v>17.970500000000001</v>
      </c>
      <c r="R698" s="184">
        <v>14.721500000000001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-0.34819469696969685</v>
      </c>
      <c r="G699" s="186">
        <v>-1.4898090909090904</v>
      </c>
      <c r="H699" s="186">
        <v>-1.0734734848484853</v>
      </c>
      <c r="I699" s="186">
        <v>0.43829090909090906</v>
      </c>
      <c r="J699" s="186">
        <v>4.9750477272727274</v>
      </c>
      <c r="K699" s="186">
        <v>11.780912878787875</v>
      </c>
      <c r="L699" s="186">
        <v>21.518489393939394</v>
      </c>
      <c r="M699" s="186">
        <v>42.035661363636351</v>
      </c>
      <c r="N699" s="186">
        <v>66.603223484848456</v>
      </c>
      <c r="O699" s="186">
        <v>12.9308625</v>
      </c>
      <c r="P699" s="186">
        <v>15.204328888888892</v>
      </c>
      <c r="Q699" s="186">
        <v>14.6288340909091</v>
      </c>
      <c r="R699" s="186">
        <v>20.658715624999996</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-0.30515000000000003</v>
      </c>
      <c r="G700" s="186">
        <v>-1.4371499999999999</v>
      </c>
      <c r="H700" s="186">
        <v>-1.00265</v>
      </c>
      <c r="I700" s="186">
        <v>0.58095000000000008</v>
      </c>
      <c r="J700" s="186">
        <v>4.9009999999999998</v>
      </c>
      <c r="K700" s="186">
        <v>10.2027</v>
      </c>
      <c r="L700" s="186">
        <v>19.187999999999999</v>
      </c>
      <c r="M700" s="186">
        <v>40.775949999999995</v>
      </c>
      <c r="N700" s="186">
        <v>62.460999999999999</v>
      </c>
      <c r="O700" s="186">
        <v>12.378499999999999</v>
      </c>
      <c r="P700" s="186">
        <v>14.728449999999999</v>
      </c>
      <c r="Q700" s="186">
        <v>14.70955</v>
      </c>
      <c r="R700" s="186">
        <v>19.349350000000001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44365</v>
      </c>
      <c r="E703" s="184">
        <v>31.102</v>
      </c>
      <c r="F703" s="184">
        <v>-0.2671</v>
      </c>
      <c r="G703" s="184">
        <v>-1.1687000000000001</v>
      </c>
      <c r="H703" s="184">
        <v>-0.91210000000000002</v>
      </c>
      <c r="I703" s="184">
        <v>0.38700000000000001</v>
      </c>
      <c r="J703" s="184">
        <v>3.3927999999999998</v>
      </c>
      <c r="K703" s="184">
        <v>7.8665000000000003</v>
      </c>
      <c r="L703" s="184">
        <v>12.4598</v>
      </c>
      <c r="M703" s="184">
        <v>27.8066</v>
      </c>
      <c r="N703" s="184">
        <v>41.603200000000001</v>
      </c>
      <c r="O703" s="184">
        <v>12.117100000000001</v>
      </c>
      <c r="P703" s="184">
        <v>12.5962</v>
      </c>
      <c r="Q703" s="184">
        <v>11.867800000000001</v>
      </c>
      <c r="R703" s="184">
        <v>17.575700000000001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44365</v>
      </c>
      <c r="E704" s="184">
        <v>33.050800000000002</v>
      </c>
      <c r="F704" s="184">
        <v>-0.26429999999999998</v>
      </c>
      <c r="G704" s="184">
        <v>-1.1599999999999999</v>
      </c>
      <c r="H704" s="184">
        <v>-0.89180000000000004</v>
      </c>
      <c r="I704" s="184">
        <v>0.42780000000000001</v>
      </c>
      <c r="J704" s="184">
        <v>3.4716</v>
      </c>
      <c r="K704" s="184">
        <v>8.1349999999999998</v>
      </c>
      <c r="L704" s="184">
        <v>13.041</v>
      </c>
      <c r="M704" s="184">
        <v>28.894200000000001</v>
      </c>
      <c r="N704" s="184">
        <v>43.043599999999998</v>
      </c>
      <c r="O704" s="184">
        <v>13.0976</v>
      </c>
      <c r="P704" s="184">
        <v>13.527699999999999</v>
      </c>
      <c r="Q704" s="184">
        <v>13.2873</v>
      </c>
      <c r="R704" s="184">
        <v>18.675799999999999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44365</v>
      </c>
      <c r="E705" s="184">
        <v>107.4954</v>
      </c>
      <c r="F705" s="184">
        <v>-0.41549999999999998</v>
      </c>
      <c r="G705" s="184">
        <v>-1.4411</v>
      </c>
      <c r="H705" s="184">
        <v>-1.2250000000000001</v>
      </c>
      <c r="I705" s="184">
        <v>-0.43049999999999999</v>
      </c>
      <c r="J705" s="184">
        <v>3.5247999999999999</v>
      </c>
      <c r="K705" s="184">
        <v>8.7226999999999997</v>
      </c>
      <c r="L705" s="184">
        <v>20.967300000000002</v>
      </c>
      <c r="M705" s="184">
        <v>42.855600000000003</v>
      </c>
      <c r="N705" s="184">
        <v>55.488199999999999</v>
      </c>
      <c r="O705" s="184">
        <v>9.6477000000000004</v>
      </c>
      <c r="P705" s="184">
        <v>10.7097</v>
      </c>
      <c r="Q705" s="184">
        <v>14.4824</v>
      </c>
      <c r="R705" s="184">
        <v>14.5364</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44365</v>
      </c>
      <c r="E706" s="184">
        <v>111.9188</v>
      </c>
      <c r="F706" s="184">
        <v>-0.41449999999999998</v>
      </c>
      <c r="G706" s="184">
        <v>-1.4379</v>
      </c>
      <c r="H706" s="184">
        <v>-1.2175</v>
      </c>
      <c r="I706" s="184">
        <v>-0.41539999999999999</v>
      </c>
      <c r="J706" s="184">
        <v>3.5598000000000001</v>
      </c>
      <c r="K706" s="184">
        <v>8.8356999999999992</v>
      </c>
      <c r="L706" s="184">
        <v>21.260100000000001</v>
      </c>
      <c r="M706" s="184">
        <v>43.456000000000003</v>
      </c>
      <c r="N706" s="184">
        <v>56.503100000000003</v>
      </c>
      <c r="O706" s="184">
        <v>10.2727</v>
      </c>
      <c r="P706" s="184">
        <v>11.277200000000001</v>
      </c>
      <c r="Q706" s="184">
        <v>12.2774</v>
      </c>
      <c r="R706" s="184">
        <v>15.271599999999999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44365</v>
      </c>
      <c r="E707" s="184">
        <v>71.600099999999998</v>
      </c>
      <c r="F707" s="184">
        <v>-0.2722</v>
      </c>
      <c r="G707" s="184">
        <v>-0.92490000000000006</v>
      </c>
      <c r="H707" s="184">
        <v>-0.79149999999999998</v>
      </c>
      <c r="I707" s="184">
        <v>-0.11269999999999999</v>
      </c>
      <c r="J707" s="184">
        <v>3.2667000000000002</v>
      </c>
      <c r="K707" s="184">
        <v>8.7184000000000008</v>
      </c>
      <c r="L707" s="184">
        <v>20.943100000000001</v>
      </c>
      <c r="M707" s="184">
        <v>36.978400000000001</v>
      </c>
      <c r="N707" s="184">
        <v>46.3658</v>
      </c>
      <c r="O707" s="184">
        <v>7.3506999999999998</v>
      </c>
      <c r="P707" s="184">
        <v>8.7109000000000005</v>
      </c>
      <c r="Q707" s="184">
        <v>11.8635</v>
      </c>
      <c r="R707" s="184">
        <v>9.4589999999999996</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44365</v>
      </c>
      <c r="E708" s="184">
        <v>75.2179</v>
      </c>
      <c r="F708" s="184">
        <v>-0.27089999999999997</v>
      </c>
      <c r="G708" s="184">
        <v>-0.92100000000000004</v>
      </c>
      <c r="H708" s="184">
        <v>-0.7823</v>
      </c>
      <c r="I708" s="184">
        <v>-9.4399999999999998E-2</v>
      </c>
      <c r="J708" s="184">
        <v>3.3087</v>
      </c>
      <c r="K708" s="184">
        <v>8.8518000000000008</v>
      </c>
      <c r="L708" s="184">
        <v>21.259699999999999</v>
      </c>
      <c r="M708" s="184">
        <v>37.560899999999997</v>
      </c>
      <c r="N708" s="184">
        <v>47.282800000000002</v>
      </c>
      <c r="O708" s="184">
        <v>8.0093999999999994</v>
      </c>
      <c r="P708" s="184">
        <v>9.3986000000000001</v>
      </c>
      <c r="Q708" s="184">
        <v>10.52</v>
      </c>
      <c r="R708" s="184">
        <v>10.133100000000001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44365</v>
      </c>
      <c r="E709" s="184">
        <v>24.293600000000001</v>
      </c>
      <c r="F709" s="184">
        <v>-0.125</v>
      </c>
      <c r="G709" s="184">
        <v>-0.65190000000000003</v>
      </c>
      <c r="H709" s="184">
        <v>-0.1673</v>
      </c>
      <c r="I709" s="184">
        <v>0.79869999999999997</v>
      </c>
      <c r="J709" s="184">
        <v>4.4302000000000001</v>
      </c>
      <c r="K709" s="184">
        <v>7.8651</v>
      </c>
      <c r="L709" s="184">
        <v>14.5984</v>
      </c>
      <c r="M709" s="184">
        <v>32.674300000000002</v>
      </c>
      <c r="N709" s="184">
        <v>50.285200000000003</v>
      </c>
      <c r="O709" s="184">
        <v>11.2774</v>
      </c>
      <c r="P709" s="184">
        <v>12.656700000000001</v>
      </c>
      <c r="Q709" s="184">
        <v>13.238099999999999</v>
      </c>
      <c r="R709" s="184">
        <v>16.771699999999999</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44365</v>
      </c>
      <c r="E710" s="184">
        <v>24.810099999999998</v>
      </c>
      <c r="F710" s="184">
        <v>-0.1236</v>
      </c>
      <c r="G710" s="184">
        <v>-0.64870000000000005</v>
      </c>
      <c r="H710" s="184">
        <v>-0.16020000000000001</v>
      </c>
      <c r="I710" s="184">
        <v>0.81230000000000002</v>
      </c>
      <c r="J710" s="184">
        <v>4.4614000000000003</v>
      </c>
      <c r="K710" s="184">
        <v>7.9606000000000003</v>
      </c>
      <c r="L710" s="184">
        <v>14.7994</v>
      </c>
      <c r="M710" s="184">
        <v>33.023600000000002</v>
      </c>
      <c r="N710" s="184">
        <v>50.8185</v>
      </c>
      <c r="O710" s="184">
        <v>11.6439</v>
      </c>
      <c r="P710" s="184">
        <v>13.000999999999999</v>
      </c>
      <c r="Q710" s="184">
        <v>13.5722</v>
      </c>
      <c r="R710" s="184">
        <v>17.185600000000001</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44365</v>
      </c>
      <c r="E711" s="184">
        <v>22.517700000000001</v>
      </c>
      <c r="F711" s="184">
        <v>-9.6299999999999997E-2</v>
      </c>
      <c r="G711" s="184">
        <v>-0.55120000000000002</v>
      </c>
      <c r="H711" s="184">
        <v>-0.19589999999999999</v>
      </c>
      <c r="I711" s="184">
        <v>0.65800000000000003</v>
      </c>
      <c r="J711" s="184">
        <v>3.5981999999999998</v>
      </c>
      <c r="K711" s="184">
        <v>6.7573999999999996</v>
      </c>
      <c r="L711" s="184">
        <v>11.9048</v>
      </c>
      <c r="M711" s="184">
        <v>26.552299999999999</v>
      </c>
      <c r="N711" s="184">
        <v>41.2468</v>
      </c>
      <c r="O711" s="184">
        <v>10.547499999999999</v>
      </c>
      <c r="P711" s="184">
        <v>11.5144</v>
      </c>
      <c r="Q711" s="184">
        <v>12.0405</v>
      </c>
      <c r="R711" s="184">
        <v>15.186999999999999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44365</v>
      </c>
      <c r="E712" s="184">
        <v>23.100200000000001</v>
      </c>
      <c r="F712" s="184">
        <v>-9.4700000000000006E-2</v>
      </c>
      <c r="G712" s="184">
        <v>-0.54679999999999995</v>
      </c>
      <c r="H712" s="184">
        <v>-0.18490000000000001</v>
      </c>
      <c r="I712" s="184">
        <v>0.68030000000000002</v>
      </c>
      <c r="J712" s="184">
        <v>3.6492</v>
      </c>
      <c r="K712" s="184">
        <v>6.9142000000000001</v>
      </c>
      <c r="L712" s="184">
        <v>12.2317</v>
      </c>
      <c r="M712" s="184">
        <v>27.108599999999999</v>
      </c>
      <c r="N712" s="184">
        <v>42.079000000000001</v>
      </c>
      <c r="O712" s="184">
        <v>11.1084</v>
      </c>
      <c r="P712" s="184">
        <v>11.965400000000001</v>
      </c>
      <c r="Q712" s="184">
        <v>12.442</v>
      </c>
      <c r="R712" s="184">
        <v>15.886200000000001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44365</v>
      </c>
      <c r="E713" s="184">
        <v>11.5305</v>
      </c>
      <c r="F713" s="184">
        <v>-1.3078000000000001</v>
      </c>
      <c r="G713" s="184">
        <v>-2.8782000000000001</v>
      </c>
      <c r="H713" s="184">
        <v>-3.0945</v>
      </c>
      <c r="I713" s="184">
        <v>-2.0781000000000001</v>
      </c>
      <c r="J713" s="184">
        <v>1.5026999999999999</v>
      </c>
      <c r="K713" s="184">
        <v>7.0721999999999996</v>
      </c>
      <c r="L713" s="184">
        <v>21.368600000000001</v>
      </c>
      <c r="M713" s="184">
        <v>52.252000000000002</v>
      </c>
      <c r="N713" s="184">
        <v>58.438200000000002</v>
      </c>
      <c r="O713" s="184"/>
      <c r="P713" s="184"/>
      <c r="Q713" s="184">
        <v>4.9074</v>
      </c>
      <c r="R713" s="184">
        <v>1.2431000000000001</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44365</v>
      </c>
      <c r="E714" s="184">
        <v>11.5304</v>
      </c>
      <c r="F714" s="184">
        <v>-1.3079000000000001</v>
      </c>
      <c r="G714" s="184">
        <v>-2.8782000000000001</v>
      </c>
      <c r="H714" s="184">
        <v>-3.0945</v>
      </c>
      <c r="I714" s="184">
        <v>-2.0781000000000001</v>
      </c>
      <c r="J714" s="184">
        <v>1.5026999999999999</v>
      </c>
      <c r="K714" s="184">
        <v>7.0723000000000003</v>
      </c>
      <c r="L714" s="184">
        <v>21.3675</v>
      </c>
      <c r="M714" s="184">
        <v>52.250700000000002</v>
      </c>
      <c r="N714" s="184">
        <v>58.439</v>
      </c>
      <c r="O714" s="184"/>
      <c r="P714" s="184"/>
      <c r="Q714" s="184">
        <v>4.9070999999999998</v>
      </c>
      <c r="R714" s="184">
        <v>1.2426999999999999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44365</v>
      </c>
      <c r="E715" s="184">
        <v>14.6081</v>
      </c>
      <c r="F715" s="184">
        <v>-0.94520000000000004</v>
      </c>
      <c r="G715" s="184">
        <v>-2.2084999999999999</v>
      </c>
      <c r="H715" s="184">
        <v>-2.0261</v>
      </c>
      <c r="I715" s="184">
        <v>0.1021</v>
      </c>
      <c r="J715" s="184">
        <v>3.5661</v>
      </c>
      <c r="K715" s="184">
        <v>12.2232</v>
      </c>
      <c r="L715" s="184">
        <v>24.993400000000001</v>
      </c>
      <c r="M715" s="184">
        <v>46.676499999999997</v>
      </c>
      <c r="N715" s="184">
        <v>68.587400000000002</v>
      </c>
      <c r="O715" s="184"/>
      <c r="P715" s="184"/>
      <c r="Q715" s="184">
        <v>33.481499999999997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44365</v>
      </c>
      <c r="E716" s="184">
        <v>14.783200000000001</v>
      </c>
      <c r="F716" s="184">
        <v>-0.94279999999999997</v>
      </c>
      <c r="G716" s="184">
        <v>-2.1997</v>
      </c>
      <c r="H716" s="184">
        <v>-2.0065</v>
      </c>
      <c r="I716" s="184">
        <v>0.13550000000000001</v>
      </c>
      <c r="J716" s="184">
        <v>3.6478999999999999</v>
      </c>
      <c r="K716" s="184">
        <v>12.501899999999999</v>
      </c>
      <c r="L716" s="184">
        <v>25.604900000000001</v>
      </c>
      <c r="M716" s="184">
        <v>47.7286</v>
      </c>
      <c r="N716" s="184">
        <v>70.205500000000001</v>
      </c>
      <c r="O716" s="184"/>
      <c r="P716" s="184"/>
      <c r="Q716" s="184">
        <v>34.698999999999998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44365</v>
      </c>
      <c r="E717" s="184">
        <v>89.026499999999999</v>
      </c>
      <c r="F717" s="184">
        <v>-0.39510000000000001</v>
      </c>
      <c r="G717" s="184">
        <v>-1.1972</v>
      </c>
      <c r="H717" s="184">
        <v>-0.91369999999999996</v>
      </c>
      <c r="I717" s="184">
        <v>0.23350000000000001</v>
      </c>
      <c r="J717" s="184">
        <v>4.657</v>
      </c>
      <c r="K717" s="184">
        <v>9.3148</v>
      </c>
      <c r="L717" s="184">
        <v>17.965699999999998</v>
      </c>
      <c r="M717" s="184">
        <v>38.878399999999999</v>
      </c>
      <c r="N717" s="184">
        <v>62.550600000000003</v>
      </c>
      <c r="O717" s="184">
        <v>12.0848</v>
      </c>
      <c r="P717" s="184">
        <v>12.924099999999999</v>
      </c>
      <c r="Q717" s="184">
        <v>13.2974</v>
      </c>
      <c r="R717" s="184">
        <v>15.8643</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44365</v>
      </c>
      <c r="E718" s="184">
        <v>92.135499999999993</v>
      </c>
      <c r="F718" s="184">
        <v>-0.39429999999999998</v>
      </c>
      <c r="G718" s="184">
        <v>-1.1950000000000001</v>
      </c>
      <c r="H718" s="184">
        <v>-0.90820000000000001</v>
      </c>
      <c r="I718" s="184">
        <v>0.24460000000000001</v>
      </c>
      <c r="J718" s="184">
        <v>4.6828000000000003</v>
      </c>
      <c r="K718" s="184">
        <v>9.4060000000000006</v>
      </c>
      <c r="L718" s="184">
        <v>18.1859</v>
      </c>
      <c r="M718" s="184">
        <v>39.288200000000003</v>
      </c>
      <c r="N718" s="184">
        <v>63.157400000000003</v>
      </c>
      <c r="O718" s="184">
        <v>12.483499999999999</v>
      </c>
      <c r="P718" s="184">
        <v>13.328200000000001</v>
      </c>
      <c r="Q718" s="184">
        <v>11.8271</v>
      </c>
      <c r="R718" s="184">
        <v>16.286300000000001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44365</v>
      </c>
      <c r="E719" s="184">
        <v>114.4482</v>
      </c>
      <c r="F719" s="184">
        <v>-0.69750000000000001</v>
      </c>
      <c r="G719" s="184">
        <v>-1.7884</v>
      </c>
      <c r="H719" s="184">
        <v>-1.4056999999999999</v>
      </c>
      <c r="I719" s="184">
        <v>0.41539999999999999</v>
      </c>
      <c r="J719" s="184">
        <v>4.3605999999999998</v>
      </c>
      <c r="K719" s="184">
        <v>13.5205</v>
      </c>
      <c r="L719" s="184">
        <v>27.828800000000001</v>
      </c>
      <c r="M719" s="184">
        <v>52.079099999999997</v>
      </c>
      <c r="N719" s="184">
        <v>72.620699999999999</v>
      </c>
      <c r="O719" s="184">
        <v>17.355</v>
      </c>
      <c r="P719" s="184">
        <v>16.169699999999999</v>
      </c>
      <c r="Q719" s="184">
        <v>14.934200000000001</v>
      </c>
      <c r="R719" s="184">
        <v>27.5276</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44365</v>
      </c>
      <c r="E720" s="184">
        <v>116.49930000000001</v>
      </c>
      <c r="F720" s="184">
        <v>-0.69620000000000004</v>
      </c>
      <c r="G720" s="184">
        <v>-1.7843</v>
      </c>
      <c r="H720" s="184">
        <v>-1.3957999999999999</v>
      </c>
      <c r="I720" s="184">
        <v>0.4355</v>
      </c>
      <c r="J720" s="184">
        <v>4.4065000000000003</v>
      </c>
      <c r="K720" s="184">
        <v>13.623699999999999</v>
      </c>
      <c r="L720" s="184">
        <v>28.053899999999999</v>
      </c>
      <c r="M720" s="184">
        <v>52.451900000000002</v>
      </c>
      <c r="N720" s="184">
        <v>73.164400000000001</v>
      </c>
      <c r="O720" s="184">
        <v>17.686699999999998</v>
      </c>
      <c r="P720" s="184">
        <v>16.4739</v>
      </c>
      <c r="Q720" s="184">
        <v>15.286</v>
      </c>
      <c r="R720" s="184">
        <v>27.7636</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44365</v>
      </c>
      <c r="E721" s="184">
        <v>30.267800000000001</v>
      </c>
      <c r="F721" s="184">
        <v>-0.2074</v>
      </c>
      <c r="G721" s="184">
        <v>-0.85819999999999996</v>
      </c>
      <c r="H721" s="184">
        <v>-0.47739999999999999</v>
      </c>
      <c r="I721" s="184">
        <v>0.56720000000000004</v>
      </c>
      <c r="J721" s="184">
        <v>3.7570999999999999</v>
      </c>
      <c r="K721" s="184">
        <v>7.2196999999999996</v>
      </c>
      <c r="L721" s="184">
        <v>12.0204</v>
      </c>
      <c r="M721" s="184">
        <v>23.064399999999999</v>
      </c>
      <c r="N721" s="184">
        <v>40.054099999999998</v>
      </c>
      <c r="O721" s="184">
        <v>9.0015000000000001</v>
      </c>
      <c r="P721" s="184">
        <v>10.184100000000001</v>
      </c>
      <c r="Q721" s="184">
        <v>10.237500000000001</v>
      </c>
      <c r="R721" s="184">
        <v>13.094200000000001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44365</v>
      </c>
      <c r="E722" s="184">
        <v>28.848299999999998</v>
      </c>
      <c r="F722" s="184">
        <v>-0.20960000000000001</v>
      </c>
      <c r="G722" s="184">
        <v>-0.86460000000000004</v>
      </c>
      <c r="H722" s="184">
        <v>-0.49259999999999998</v>
      </c>
      <c r="I722" s="184">
        <v>0.53669999999999995</v>
      </c>
      <c r="J722" s="184">
        <v>3.6869000000000001</v>
      </c>
      <c r="K722" s="184">
        <v>7.0041000000000002</v>
      </c>
      <c r="L722" s="184">
        <v>11.544499999999999</v>
      </c>
      <c r="M722" s="184">
        <v>22.261399999999998</v>
      </c>
      <c r="N722" s="184">
        <v>38.881399999999999</v>
      </c>
      <c r="O722" s="184">
        <v>8.0505999999999993</v>
      </c>
      <c r="P722" s="184">
        <v>9.3684999999999992</v>
      </c>
      <c r="Q722" s="184">
        <v>9.7784999999999993</v>
      </c>
      <c r="R722" s="184">
        <v>12.135899999999999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44365</v>
      </c>
      <c r="E723" s="184">
        <v>14.093500000000001</v>
      </c>
      <c r="F723" s="184">
        <v>-0.40350000000000003</v>
      </c>
      <c r="G723" s="184">
        <v>-2.3313000000000001</v>
      </c>
      <c r="H723" s="184">
        <v>-2.2669000000000001</v>
      </c>
      <c r="I723" s="184">
        <v>-1.4509000000000001</v>
      </c>
      <c r="J723" s="184">
        <v>4.8</v>
      </c>
      <c r="K723" s="184">
        <v>13.351000000000001</v>
      </c>
      <c r="L723" s="184">
        <v>19.617899999999999</v>
      </c>
      <c r="M723" s="184">
        <v>38.768799999999999</v>
      </c>
      <c r="N723" s="184">
        <v>53.894500000000001</v>
      </c>
      <c r="O723" s="184"/>
      <c r="P723" s="184"/>
      <c r="Q723" s="184">
        <v>16.2242</v>
      </c>
      <c r="R723" s="184">
        <v>20.144600000000001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44365</v>
      </c>
      <c r="E724" s="184">
        <v>14.007400000000001</v>
      </c>
      <c r="F724" s="184">
        <v>-0.40389999999999998</v>
      </c>
      <c r="G724" s="184">
        <v>-2.3330000000000002</v>
      </c>
      <c r="H724" s="184">
        <v>-2.2717000000000001</v>
      </c>
      <c r="I724" s="184">
        <v>-1.4603999999999999</v>
      </c>
      <c r="J724" s="184">
        <v>4.7775999999999996</v>
      </c>
      <c r="K724" s="184">
        <v>13.277200000000001</v>
      </c>
      <c r="L724" s="184">
        <v>19.464099999999998</v>
      </c>
      <c r="M724" s="184">
        <v>38.503399999999999</v>
      </c>
      <c r="N724" s="184">
        <v>53.468800000000002</v>
      </c>
      <c r="O724" s="184"/>
      <c r="P724" s="184"/>
      <c r="Q724" s="184">
        <v>15.9125</v>
      </c>
      <c r="R724" s="184">
        <v>19.839500000000001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44365</v>
      </c>
      <c r="E725" s="184">
        <v>48.284999999999997</v>
      </c>
      <c r="F725" s="184">
        <v>-0.26850000000000002</v>
      </c>
      <c r="G725" s="184">
        <v>-1.1930000000000001</v>
      </c>
      <c r="H725" s="184">
        <v>-0.42280000000000001</v>
      </c>
      <c r="I725" s="184">
        <v>0.69020000000000004</v>
      </c>
      <c r="J725" s="184">
        <v>4.4023000000000003</v>
      </c>
      <c r="K725" s="184">
        <v>9.0594999999999999</v>
      </c>
      <c r="L725" s="184">
        <v>16.633299999999998</v>
      </c>
      <c r="M725" s="184">
        <v>34.622399999999999</v>
      </c>
      <c r="N725" s="184">
        <v>54.521900000000002</v>
      </c>
      <c r="O725" s="184">
        <v>11.780099999999999</v>
      </c>
      <c r="P725" s="184">
        <v>13.5596</v>
      </c>
      <c r="Q725" s="184">
        <v>14.1206</v>
      </c>
      <c r="R725" s="184">
        <v>16.997800000000002</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-0.45755652173913036</v>
      </c>
      <c r="G726" s="186">
        <v>-1.4418173913043475</v>
      </c>
      <c r="H726" s="186">
        <v>-1.1871695652173913</v>
      </c>
      <c r="I726" s="186">
        <v>-4.3291304347826083E-2</v>
      </c>
      <c r="J726" s="186">
        <v>3.7571130434782596</v>
      </c>
      <c r="K726" s="186">
        <v>9.3597173913043452</v>
      </c>
      <c r="L726" s="186">
        <v>18.613660869565219</v>
      </c>
      <c r="M726" s="186">
        <v>38.075491304347828</v>
      </c>
      <c r="N726" s="186">
        <v>54.030439130434793</v>
      </c>
      <c r="O726" s="186">
        <v>11.383211764705882</v>
      </c>
      <c r="P726" s="186">
        <v>12.197994117647061</v>
      </c>
      <c r="Q726" s="186">
        <v>14.139313043478262</v>
      </c>
      <c r="R726" s="186">
        <v>15.372461904761909</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-0.39429999999999998</v>
      </c>
      <c r="G727" s="186">
        <v>-1.1950000000000001</v>
      </c>
      <c r="H727" s="186">
        <v>-0.91210000000000002</v>
      </c>
      <c r="I727" s="186">
        <v>0.24460000000000001</v>
      </c>
      <c r="J727" s="186">
        <v>3.6492</v>
      </c>
      <c r="K727" s="186">
        <v>8.7226999999999997</v>
      </c>
      <c r="L727" s="186">
        <v>19.464099999999998</v>
      </c>
      <c r="M727" s="186">
        <v>38.503399999999999</v>
      </c>
      <c r="N727" s="186">
        <v>53.894500000000001</v>
      </c>
      <c r="O727" s="186">
        <v>11.2774</v>
      </c>
      <c r="P727" s="186">
        <v>12.5962</v>
      </c>
      <c r="Q727" s="186">
        <v>13.238099999999999</v>
      </c>
      <c r="R727" s="186">
        <v>15.886200000000001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44365</v>
      </c>
      <c r="E730" s="184">
        <v>17.829999999999998</v>
      </c>
      <c r="F730" s="184">
        <v>-5.6099999999999997E-2</v>
      </c>
      <c r="G730" s="184">
        <v>-0.50219999999999998</v>
      </c>
      <c r="H730" s="184">
        <v>-0.112</v>
      </c>
      <c r="I730" s="184">
        <v>0.67759999999999998</v>
      </c>
      <c r="J730" s="184">
        <v>2.7665999999999999</v>
      </c>
      <c r="K730" s="184">
        <v>4.33</v>
      </c>
      <c r="L730" s="184">
        <v>8.7858000000000001</v>
      </c>
      <c r="M730" s="184">
        <v>17.845300000000002</v>
      </c>
      <c r="N730" s="184">
        <v>27.357099999999999</v>
      </c>
      <c r="O730" s="184">
        <v>9.3310999999999993</v>
      </c>
      <c r="P730" s="184">
        <v>10.0303</v>
      </c>
      <c r="Q730" s="184">
        <v>9.2173999999999996</v>
      </c>
      <c r="R730" s="184">
        <v>12.195499999999999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44365</v>
      </c>
      <c r="E731" s="184">
        <v>16.63</v>
      </c>
      <c r="F731" s="184">
        <v>-6.0100000000000001E-2</v>
      </c>
      <c r="G731" s="184">
        <v>-0.4788</v>
      </c>
      <c r="H731" s="184">
        <v>-0.1201</v>
      </c>
      <c r="I731" s="184">
        <v>0.60499999999999998</v>
      </c>
      <c r="J731" s="184">
        <v>2.6543000000000001</v>
      </c>
      <c r="K731" s="184">
        <v>4.0025000000000004</v>
      </c>
      <c r="L731" s="184">
        <v>8.1978000000000009</v>
      </c>
      <c r="M731" s="184">
        <v>16.948</v>
      </c>
      <c r="N731" s="184">
        <v>26.175999999999998</v>
      </c>
      <c r="O731" s="184">
        <v>8.2702000000000009</v>
      </c>
      <c r="P731" s="184">
        <v>8.8859999999999992</v>
      </c>
      <c r="Q731" s="184">
        <v>8.0632999999999999</v>
      </c>
      <c r="R731" s="184">
        <v>11.137499999999999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44365</v>
      </c>
      <c r="E732" s="184">
        <v>16.88</v>
      </c>
      <c r="F732" s="184">
        <v>0</v>
      </c>
      <c r="G732" s="184">
        <v>-0.29530000000000001</v>
      </c>
      <c r="H732" s="184">
        <v>0.1186</v>
      </c>
      <c r="I732" s="184">
        <v>0.47620000000000001</v>
      </c>
      <c r="J732" s="184">
        <v>2.1791999999999998</v>
      </c>
      <c r="K732" s="184">
        <v>4.1974999999999998</v>
      </c>
      <c r="L732" s="184">
        <v>6.4984000000000002</v>
      </c>
      <c r="M732" s="184">
        <v>17.877099999999999</v>
      </c>
      <c r="N732" s="184">
        <v>25.876200000000001</v>
      </c>
      <c r="O732" s="184">
        <v>10.1707</v>
      </c>
      <c r="P732" s="184">
        <v>10.372299999999999</v>
      </c>
      <c r="Q732" s="184">
        <v>9.3633000000000006</v>
      </c>
      <c r="R732" s="184">
        <v>11.679</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44365</v>
      </c>
      <c r="E733" s="184">
        <v>15.72</v>
      </c>
      <c r="F733" s="184">
        <v>0</v>
      </c>
      <c r="G733" s="184">
        <v>-0.25380000000000003</v>
      </c>
      <c r="H733" s="184">
        <v>0.12740000000000001</v>
      </c>
      <c r="I733" s="184">
        <v>0.44729999999999998</v>
      </c>
      <c r="J733" s="184">
        <v>2.0779000000000001</v>
      </c>
      <c r="K733" s="184">
        <v>3.8309000000000002</v>
      </c>
      <c r="L733" s="184">
        <v>5.7161999999999997</v>
      </c>
      <c r="M733" s="184">
        <v>16.6172</v>
      </c>
      <c r="N733" s="184">
        <v>24.1706</v>
      </c>
      <c r="O733" s="184">
        <v>8.8384999999999998</v>
      </c>
      <c r="P733" s="184">
        <v>9.0472000000000001</v>
      </c>
      <c r="Q733" s="184">
        <v>8.0402000000000005</v>
      </c>
      <c r="R733" s="184">
        <v>10.2476</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44365</v>
      </c>
      <c r="E734" s="184">
        <v>12.08</v>
      </c>
      <c r="F734" s="184">
        <v>0</v>
      </c>
      <c r="G734" s="184">
        <v>0</v>
      </c>
      <c r="H734" s="184">
        <v>8.2900000000000001E-2</v>
      </c>
      <c r="I734" s="184">
        <v>0.3322</v>
      </c>
      <c r="J734" s="184">
        <v>0.91900000000000004</v>
      </c>
      <c r="K734" s="184">
        <v>1.9409000000000001</v>
      </c>
      <c r="L734" s="184">
        <v>3.1597</v>
      </c>
      <c r="M734" s="184">
        <v>7.0922000000000001</v>
      </c>
      <c r="N734" s="184">
        <v>13.7476</v>
      </c>
      <c r="O734" s="184"/>
      <c r="P734" s="184"/>
      <c r="Q734" s="184">
        <v>10.4491</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44365</v>
      </c>
      <c r="E735" s="184">
        <v>11.83</v>
      </c>
      <c r="F735" s="184">
        <v>-8.4500000000000006E-2</v>
      </c>
      <c r="G735" s="184">
        <v>-8.4500000000000006E-2</v>
      </c>
      <c r="H735" s="184">
        <v>0</v>
      </c>
      <c r="I735" s="184">
        <v>0.16930000000000001</v>
      </c>
      <c r="J735" s="184">
        <v>0.76659999999999995</v>
      </c>
      <c r="K735" s="184">
        <v>1.6323000000000001</v>
      </c>
      <c r="L735" s="184">
        <v>2.5129999999999999</v>
      </c>
      <c r="M735" s="184">
        <v>6.1939000000000002</v>
      </c>
      <c r="N735" s="184">
        <v>12.452500000000001</v>
      </c>
      <c r="O735" s="184"/>
      <c r="P735" s="184"/>
      <c r="Q735" s="184">
        <v>9.2408999999999999</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44365</v>
      </c>
      <c r="E736" s="184">
        <v>16.562999999999999</v>
      </c>
      <c r="F736" s="184">
        <v>-0.11459999999999999</v>
      </c>
      <c r="G736" s="184">
        <v>-0.4209</v>
      </c>
      <c r="H736" s="184">
        <v>-0.12659999999999999</v>
      </c>
      <c r="I736" s="184">
        <v>1.0369999999999999</v>
      </c>
      <c r="J736" s="184">
        <v>2.1903000000000001</v>
      </c>
      <c r="K736" s="184">
        <v>5.9150999999999998</v>
      </c>
      <c r="L736" s="184">
        <v>10.287699999999999</v>
      </c>
      <c r="M736" s="184">
        <v>18.3325</v>
      </c>
      <c r="N736" s="184">
        <v>28.4252</v>
      </c>
      <c r="O736" s="184">
        <v>9.2672000000000008</v>
      </c>
      <c r="P736" s="184">
        <v>9.9572000000000003</v>
      </c>
      <c r="Q736" s="184">
        <v>10.134</v>
      </c>
      <c r="R736" s="184">
        <v>11.8049</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44365</v>
      </c>
      <c r="E737" s="184">
        <v>15.347</v>
      </c>
      <c r="F737" s="184">
        <v>-0.1236</v>
      </c>
      <c r="G737" s="184">
        <v>-0.44109999999999999</v>
      </c>
      <c r="H737" s="184">
        <v>-0.16259999999999999</v>
      </c>
      <c r="I737" s="184">
        <v>0.97370000000000001</v>
      </c>
      <c r="J737" s="184">
        <v>2.048</v>
      </c>
      <c r="K737" s="184">
        <v>5.4848999999999997</v>
      </c>
      <c r="L737" s="184">
        <v>9.4182000000000006</v>
      </c>
      <c r="M737" s="184">
        <v>16.947299999999998</v>
      </c>
      <c r="N737" s="184">
        <v>26.427199999999999</v>
      </c>
      <c r="O737" s="184">
        <v>7.6054000000000004</v>
      </c>
      <c r="P737" s="184">
        <v>8.3431999999999995</v>
      </c>
      <c r="Q737" s="184">
        <v>8.5390999999999995</v>
      </c>
      <c r="R737" s="184">
        <v>10.104799999999999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44365</v>
      </c>
      <c r="E738" s="184">
        <v>18.2715</v>
      </c>
      <c r="F738" s="184">
        <v>-9.9500000000000005E-2</v>
      </c>
      <c r="G738" s="184">
        <v>-0.3795</v>
      </c>
      <c r="H738" s="184">
        <v>4.2700000000000002E-2</v>
      </c>
      <c r="I738" s="184">
        <v>0.70660000000000001</v>
      </c>
      <c r="J738" s="184">
        <v>2.2199</v>
      </c>
      <c r="K738" s="184">
        <v>4.2542999999999997</v>
      </c>
      <c r="L738" s="184">
        <v>7.5622999999999996</v>
      </c>
      <c r="M738" s="184">
        <v>13.790100000000001</v>
      </c>
      <c r="N738" s="184">
        <v>20.394200000000001</v>
      </c>
      <c r="O738" s="184">
        <v>10.3894</v>
      </c>
      <c r="P738" s="184">
        <v>10.229200000000001</v>
      </c>
      <c r="Q738" s="184">
        <v>9.4357000000000006</v>
      </c>
      <c r="R738" s="184">
        <v>12.443099999999999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44365</v>
      </c>
      <c r="E739" s="184">
        <v>17.370100000000001</v>
      </c>
      <c r="F739" s="184">
        <v>-0.10290000000000001</v>
      </c>
      <c r="G739" s="184">
        <v>-0.38879999999999998</v>
      </c>
      <c r="H739" s="184">
        <v>2.07E-2</v>
      </c>
      <c r="I739" s="184">
        <v>0.66239999999999999</v>
      </c>
      <c r="J739" s="184">
        <v>2.1212</v>
      </c>
      <c r="K739" s="184">
        <v>3.9670999999999998</v>
      </c>
      <c r="L739" s="184">
        <v>7.0054999999999996</v>
      </c>
      <c r="M739" s="184">
        <v>12.919</v>
      </c>
      <c r="N739" s="184">
        <v>19.171600000000002</v>
      </c>
      <c r="O739" s="184">
        <v>9.2421000000000006</v>
      </c>
      <c r="P739" s="184">
        <v>9.2753999999999994</v>
      </c>
      <c r="Q739" s="184">
        <v>8.6105999999999998</v>
      </c>
      <c r="R739" s="184">
        <v>11.3192</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44365</v>
      </c>
      <c r="E740" s="184">
        <v>12.0939</v>
      </c>
      <c r="F740" s="184">
        <v>-0.26390000000000002</v>
      </c>
      <c r="G740" s="184">
        <v>-0.54600000000000004</v>
      </c>
      <c r="H740" s="184">
        <v>-0.59179999999999999</v>
      </c>
      <c r="I740" s="184">
        <v>0.1449</v>
      </c>
      <c r="J740" s="184">
        <v>2.8786999999999998</v>
      </c>
      <c r="K740" s="184">
        <v>4.4170999999999996</v>
      </c>
      <c r="L740" s="184">
        <v>7.7446000000000002</v>
      </c>
      <c r="M740" s="184">
        <v>17.364100000000001</v>
      </c>
      <c r="N740" s="184">
        <v>24.303899999999999</v>
      </c>
      <c r="O740" s="184"/>
      <c r="P740" s="184"/>
      <c r="Q740" s="184">
        <v>6.9973999999999998</v>
      </c>
      <c r="R740" s="184">
        <v>8.6661999999999999</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44365</v>
      </c>
      <c r="E741" s="184">
        <v>12.6685</v>
      </c>
      <c r="F741" s="184">
        <v>-0.2606</v>
      </c>
      <c r="G741" s="184">
        <v>-0.53549999999999998</v>
      </c>
      <c r="H741" s="184">
        <v>-0.5675</v>
      </c>
      <c r="I741" s="184">
        <v>0.19220000000000001</v>
      </c>
      <c r="J741" s="184">
        <v>2.9859</v>
      </c>
      <c r="K741" s="184">
        <v>4.7667000000000002</v>
      </c>
      <c r="L741" s="184">
        <v>8.4771000000000001</v>
      </c>
      <c r="M741" s="184">
        <v>18.5335</v>
      </c>
      <c r="N741" s="184">
        <v>25.931899999999999</v>
      </c>
      <c r="O741" s="184"/>
      <c r="P741" s="184"/>
      <c r="Q741" s="184">
        <v>8.7789000000000001</v>
      </c>
      <c r="R741" s="184">
        <v>10.4084</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44365</v>
      </c>
      <c r="E742" s="184">
        <v>45.335000000000001</v>
      </c>
      <c r="F742" s="184">
        <v>-0.152</v>
      </c>
      <c r="G742" s="184">
        <v>-0.64870000000000005</v>
      </c>
      <c r="H742" s="184">
        <v>-0.42609999999999998</v>
      </c>
      <c r="I742" s="184">
        <v>0.39860000000000001</v>
      </c>
      <c r="J742" s="184">
        <v>3.0926999999999998</v>
      </c>
      <c r="K742" s="184">
        <v>6.3204000000000002</v>
      </c>
      <c r="L742" s="184">
        <v>11.739599999999999</v>
      </c>
      <c r="M742" s="184">
        <v>22.154</v>
      </c>
      <c r="N742" s="184">
        <v>28.917100000000001</v>
      </c>
      <c r="O742" s="184">
        <v>9.1243999999999996</v>
      </c>
      <c r="P742" s="184">
        <v>10.4513</v>
      </c>
      <c r="Q742" s="184">
        <v>9.4367000000000001</v>
      </c>
      <c r="R742" s="184">
        <v>10.549799999999999</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44365</v>
      </c>
      <c r="E743" s="184">
        <v>48.890999999999998</v>
      </c>
      <c r="F743" s="184">
        <v>-0.14910000000000001</v>
      </c>
      <c r="G743" s="184">
        <v>-0.64419999999999999</v>
      </c>
      <c r="H743" s="184">
        <v>-0.41149999999999998</v>
      </c>
      <c r="I743" s="184">
        <v>0.42930000000000001</v>
      </c>
      <c r="J743" s="184">
        <v>3.1673</v>
      </c>
      <c r="K743" s="184">
        <v>6.5326000000000004</v>
      </c>
      <c r="L743" s="184">
        <v>12.1713</v>
      </c>
      <c r="M743" s="184">
        <v>22.872599999999998</v>
      </c>
      <c r="N743" s="184">
        <v>29.925599999999999</v>
      </c>
      <c r="O743" s="184">
        <v>10.120900000000001</v>
      </c>
      <c r="P743" s="184">
        <v>11.7394</v>
      </c>
      <c r="Q743" s="184">
        <v>10.465400000000001</v>
      </c>
      <c r="R743" s="184">
        <v>11.371700000000001</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44365</v>
      </c>
      <c r="E746" s="184">
        <v>16.28</v>
      </c>
      <c r="F746" s="184">
        <v>0</v>
      </c>
      <c r="G746" s="184">
        <v>0</v>
      </c>
      <c r="H746" s="184">
        <v>6.1499999999999999E-2</v>
      </c>
      <c r="I746" s="184">
        <v>0.49380000000000002</v>
      </c>
      <c r="J746" s="184">
        <v>1.0551999999999999</v>
      </c>
      <c r="K746" s="184">
        <v>3.0379999999999998</v>
      </c>
      <c r="L746" s="184">
        <v>6.3357000000000001</v>
      </c>
      <c r="M746" s="184">
        <v>11.967000000000001</v>
      </c>
      <c r="N746" s="184">
        <v>18.7454</v>
      </c>
      <c r="O746" s="184">
        <v>7.9745999999999997</v>
      </c>
      <c r="P746" s="184">
        <v>8.5042000000000009</v>
      </c>
      <c r="Q746" s="184">
        <v>7.7369000000000003</v>
      </c>
      <c r="R746" s="184">
        <v>8.0949000000000009</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44365</v>
      </c>
      <c r="E747" s="184">
        <v>17.11</v>
      </c>
      <c r="F747" s="184">
        <v>0</v>
      </c>
      <c r="G747" s="184">
        <v>-5.8400000000000001E-2</v>
      </c>
      <c r="H747" s="184">
        <v>5.8500000000000003E-2</v>
      </c>
      <c r="I747" s="184">
        <v>0.4698</v>
      </c>
      <c r="J747" s="184">
        <v>1.0631999999999999</v>
      </c>
      <c r="K747" s="184">
        <v>3.1343999999999999</v>
      </c>
      <c r="L747" s="184">
        <v>6.6707999999999998</v>
      </c>
      <c r="M747" s="184">
        <v>12.4918</v>
      </c>
      <c r="N747" s="184">
        <v>19.4832</v>
      </c>
      <c r="O747" s="184">
        <v>8.6422000000000008</v>
      </c>
      <c r="P747" s="184">
        <v>9.2865000000000002</v>
      </c>
      <c r="Q747" s="184">
        <v>8.5592000000000006</v>
      </c>
      <c r="R747" s="184">
        <v>8.7279</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44365</v>
      </c>
      <c r="E748" s="184">
        <v>19.912199999999999</v>
      </c>
      <c r="F748" s="184">
        <v>-0.15690000000000001</v>
      </c>
      <c r="G748" s="184">
        <v>-0.50570000000000004</v>
      </c>
      <c r="H748" s="184">
        <v>-0.18</v>
      </c>
      <c r="I748" s="184">
        <v>-3.1600000000000003E-2</v>
      </c>
      <c r="J748" s="184">
        <v>1.4066000000000001</v>
      </c>
      <c r="K748" s="184">
        <v>2.6852</v>
      </c>
      <c r="L748" s="184">
        <v>6.1978</v>
      </c>
      <c r="M748" s="184">
        <v>14.197100000000001</v>
      </c>
      <c r="N748" s="184">
        <v>21.068899999999999</v>
      </c>
      <c r="O748" s="184">
        <v>7.5167000000000002</v>
      </c>
      <c r="P748" s="184">
        <v>6.3067000000000002</v>
      </c>
      <c r="Q748" s="184">
        <v>6.9222000000000001</v>
      </c>
      <c r="R748" s="184">
        <v>10.0146</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44365</v>
      </c>
      <c r="E749" s="184">
        <v>21.5778</v>
      </c>
      <c r="F749" s="184">
        <v>-0.1545</v>
      </c>
      <c r="G749" s="184">
        <v>-0.49759999999999999</v>
      </c>
      <c r="H749" s="184">
        <v>-0.161</v>
      </c>
      <c r="I749" s="184">
        <v>7.9000000000000008E-3</v>
      </c>
      <c r="J749" s="184">
        <v>1.4923999999999999</v>
      </c>
      <c r="K749" s="184">
        <v>2.9091999999999998</v>
      </c>
      <c r="L749" s="184">
        <v>6.6798000000000002</v>
      </c>
      <c r="M749" s="184">
        <v>14.9933</v>
      </c>
      <c r="N749" s="184">
        <v>22.263500000000001</v>
      </c>
      <c r="O749" s="184">
        <v>8.8911999999999995</v>
      </c>
      <c r="P749" s="184">
        <v>7.6763000000000003</v>
      </c>
      <c r="Q749" s="184">
        <v>7.6421999999999999</v>
      </c>
      <c r="R749" s="184">
        <v>11.042199999999999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44365</v>
      </c>
      <c r="E750" s="184">
        <v>25.3</v>
      </c>
      <c r="F750" s="184">
        <v>-7.9000000000000001E-2</v>
      </c>
      <c r="G750" s="184">
        <v>-0.31519999999999998</v>
      </c>
      <c r="H750" s="184">
        <v>-7.9000000000000001E-2</v>
      </c>
      <c r="I750" s="184">
        <v>0.31719999999999998</v>
      </c>
      <c r="J750" s="184">
        <v>1.8929</v>
      </c>
      <c r="K750" s="184">
        <v>3.7309999999999999</v>
      </c>
      <c r="L750" s="184">
        <v>6.2579000000000002</v>
      </c>
      <c r="M750" s="184">
        <v>11.6012</v>
      </c>
      <c r="N750" s="184">
        <v>18.3903</v>
      </c>
      <c r="O750" s="184">
        <v>8.2195999999999998</v>
      </c>
      <c r="P750" s="184">
        <v>7.4869000000000003</v>
      </c>
      <c r="Q750" s="184">
        <v>7.7586000000000004</v>
      </c>
      <c r="R750" s="184">
        <v>9.5914000000000001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44365</v>
      </c>
      <c r="E751" s="184">
        <v>23.74</v>
      </c>
      <c r="F751" s="184">
        <v>-8.4199999999999997E-2</v>
      </c>
      <c r="G751" s="184">
        <v>-0.33589999999999998</v>
      </c>
      <c r="H751" s="184">
        <v>-8.4199999999999997E-2</v>
      </c>
      <c r="I751" s="184">
        <v>0.29570000000000002</v>
      </c>
      <c r="J751" s="184">
        <v>1.8447</v>
      </c>
      <c r="K751" s="184">
        <v>3.4422999999999999</v>
      </c>
      <c r="L751" s="184">
        <v>5.6989999999999998</v>
      </c>
      <c r="M751" s="184">
        <v>10.779299999999999</v>
      </c>
      <c r="N751" s="184">
        <v>17.1767</v>
      </c>
      <c r="O751" s="184">
        <v>7.0704000000000002</v>
      </c>
      <c r="P751" s="184">
        <v>6.4629000000000003</v>
      </c>
      <c r="Q751" s="184">
        <v>6.8587999999999996</v>
      </c>
      <c r="R751" s="184">
        <v>8.4772999999999996</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44365</v>
      </c>
      <c r="E752" s="184">
        <v>12.519500000000001</v>
      </c>
      <c r="F752" s="184">
        <v>-0.1802</v>
      </c>
      <c r="G752" s="184">
        <v>-0.61209999999999998</v>
      </c>
      <c r="H752" s="184">
        <v>-0.30580000000000002</v>
      </c>
      <c r="I752" s="184">
        <v>0.1103</v>
      </c>
      <c r="J752" s="184">
        <v>1.9179999999999999</v>
      </c>
      <c r="K752" s="184">
        <v>4.0076000000000001</v>
      </c>
      <c r="L752" s="184">
        <v>6.4004000000000003</v>
      </c>
      <c r="M752" s="184">
        <v>11.188599999999999</v>
      </c>
      <c r="N752" s="184">
        <v>17.646799999999999</v>
      </c>
      <c r="O752" s="184"/>
      <c r="P752" s="184"/>
      <c r="Q752" s="184">
        <v>10.3339</v>
      </c>
      <c r="R752" s="184">
        <v>10.4772</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44365</v>
      </c>
      <c r="E753" s="184">
        <v>12.0176</v>
      </c>
      <c r="F753" s="184">
        <v>-0.18440000000000001</v>
      </c>
      <c r="G753" s="184">
        <v>-0.62509999999999999</v>
      </c>
      <c r="H753" s="184">
        <v>-0.33750000000000002</v>
      </c>
      <c r="I753" s="184">
        <v>4.6600000000000003E-2</v>
      </c>
      <c r="J753" s="184">
        <v>1.7742</v>
      </c>
      <c r="K753" s="184">
        <v>3.5598000000000001</v>
      </c>
      <c r="L753" s="184">
        <v>5.4888000000000003</v>
      </c>
      <c r="M753" s="184">
        <v>9.7667999999999999</v>
      </c>
      <c r="N753" s="184">
        <v>15.6473</v>
      </c>
      <c r="O753" s="184"/>
      <c r="P753" s="184"/>
      <c r="Q753" s="184">
        <v>8.3757999999999999</v>
      </c>
      <c r="R753" s="184">
        <v>8.5464000000000002</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44365</v>
      </c>
      <c r="E754" s="184">
        <v>17.2273</v>
      </c>
      <c r="F754" s="184">
        <v>-0.13619999999999999</v>
      </c>
      <c r="G754" s="184">
        <v>-0.44900000000000001</v>
      </c>
      <c r="H754" s="184">
        <v>-0.2923</v>
      </c>
      <c r="I754" s="184">
        <v>7.7299999999999994E-2</v>
      </c>
      <c r="J754" s="184">
        <v>1.7014</v>
      </c>
      <c r="K754" s="184">
        <v>3.1248</v>
      </c>
      <c r="L754" s="184">
        <v>5.2607999999999997</v>
      </c>
      <c r="M754" s="184">
        <v>11.561299999999999</v>
      </c>
      <c r="N754" s="184">
        <v>18.584900000000001</v>
      </c>
      <c r="O754" s="184">
        <v>8.3569999999999993</v>
      </c>
      <c r="P754" s="184">
        <v>8.8806999999999992</v>
      </c>
      <c r="Q754" s="184">
        <v>8.4764999999999997</v>
      </c>
      <c r="R754" s="184">
        <v>9.7003000000000004</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44365</v>
      </c>
      <c r="E755" s="184">
        <v>18.121500000000001</v>
      </c>
      <c r="F755" s="184">
        <v>-0.13389999999999999</v>
      </c>
      <c r="G755" s="184">
        <v>-0.44169999999999998</v>
      </c>
      <c r="H755" s="184">
        <v>-0.27460000000000001</v>
      </c>
      <c r="I755" s="184">
        <v>0.1133</v>
      </c>
      <c r="J755" s="184">
        <v>1.7833000000000001</v>
      </c>
      <c r="K755" s="184">
        <v>3.3736000000000002</v>
      </c>
      <c r="L755" s="184">
        <v>5.7645999999999997</v>
      </c>
      <c r="M755" s="184">
        <v>12.364000000000001</v>
      </c>
      <c r="N755" s="184">
        <v>19.723700000000001</v>
      </c>
      <c r="O755" s="184">
        <v>9.2710000000000008</v>
      </c>
      <c r="P755" s="184">
        <v>9.7490000000000006</v>
      </c>
      <c r="Q755" s="184">
        <v>9.3008000000000006</v>
      </c>
      <c r="R755" s="184">
        <v>10.7225</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44365</v>
      </c>
      <c r="E756" s="184">
        <v>23.027999999999999</v>
      </c>
      <c r="F756" s="184">
        <v>-0.16039999999999999</v>
      </c>
      <c r="G756" s="184">
        <v>-0.68140000000000001</v>
      </c>
      <c r="H756" s="184">
        <v>-0.48830000000000001</v>
      </c>
      <c r="I756" s="184">
        <v>0</v>
      </c>
      <c r="J756" s="184">
        <v>2.57</v>
      </c>
      <c r="K756" s="184">
        <v>5.8272000000000004</v>
      </c>
      <c r="L756" s="184">
        <v>9.9136000000000006</v>
      </c>
      <c r="M756" s="184">
        <v>19.2852</v>
      </c>
      <c r="N756" s="184">
        <v>31.905100000000001</v>
      </c>
      <c r="O756" s="184">
        <v>8.5015999999999998</v>
      </c>
      <c r="P756" s="184">
        <v>8.7119999999999997</v>
      </c>
      <c r="Q756" s="184">
        <v>9.0279000000000007</v>
      </c>
      <c r="R756" s="184">
        <v>11.8361</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44365</v>
      </c>
      <c r="E757" s="184">
        <v>21.526</v>
      </c>
      <c r="F757" s="184">
        <v>-0.1623</v>
      </c>
      <c r="G757" s="184">
        <v>-0.69199999999999995</v>
      </c>
      <c r="H757" s="184">
        <v>-0.50839999999999996</v>
      </c>
      <c r="I757" s="184">
        <v>-3.7199999999999997E-2</v>
      </c>
      <c r="J757" s="184">
        <v>2.4803999999999999</v>
      </c>
      <c r="K757" s="184">
        <v>5.5816999999999997</v>
      </c>
      <c r="L757" s="184">
        <v>9.4579000000000004</v>
      </c>
      <c r="M757" s="184">
        <v>18.541799999999999</v>
      </c>
      <c r="N757" s="184">
        <v>30.7697</v>
      </c>
      <c r="O757" s="184">
        <v>7.5437000000000003</v>
      </c>
      <c r="P757" s="184">
        <v>7.8109999999999999</v>
      </c>
      <c r="Q757" s="184">
        <v>8.2476000000000003</v>
      </c>
      <c r="R757" s="184">
        <v>10.8353</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44365</v>
      </c>
      <c r="E758" s="184">
        <v>15.764200000000001</v>
      </c>
      <c r="F758" s="184">
        <v>-3.3599999999999998E-2</v>
      </c>
      <c r="G758" s="184">
        <v>-0.53759999999999997</v>
      </c>
      <c r="H758" s="184">
        <v>-0.24490000000000001</v>
      </c>
      <c r="I758" s="184">
        <v>0.59150000000000003</v>
      </c>
      <c r="J758" s="184">
        <v>2.8511000000000002</v>
      </c>
      <c r="K758" s="184">
        <v>5.7850999999999999</v>
      </c>
      <c r="L758" s="184">
        <v>10.5825</v>
      </c>
      <c r="M758" s="184">
        <v>21.521100000000001</v>
      </c>
      <c r="N758" s="184">
        <v>32.47</v>
      </c>
      <c r="O758" s="184">
        <v>12.3223</v>
      </c>
      <c r="P758" s="184"/>
      <c r="Q758" s="184">
        <v>10.9559</v>
      </c>
      <c r="R758" s="184">
        <v>14.961600000000001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44365</v>
      </c>
      <c r="E759" s="184">
        <v>14.503</v>
      </c>
      <c r="F759" s="184">
        <v>-0.04</v>
      </c>
      <c r="G759" s="184">
        <v>-0.5534</v>
      </c>
      <c r="H759" s="184">
        <v>-0.28120000000000001</v>
      </c>
      <c r="I759" s="184">
        <v>0.51980000000000004</v>
      </c>
      <c r="J759" s="184">
        <v>2.6920999999999999</v>
      </c>
      <c r="K759" s="184">
        <v>5.3231999999999999</v>
      </c>
      <c r="L759" s="184">
        <v>9.6701999999999995</v>
      </c>
      <c r="M759" s="184">
        <v>20.047000000000001</v>
      </c>
      <c r="N759" s="184">
        <v>30.3078</v>
      </c>
      <c r="O759" s="184">
        <v>10.4109</v>
      </c>
      <c r="P759" s="184"/>
      <c r="Q759" s="184">
        <v>8.8626000000000005</v>
      </c>
      <c r="R759" s="184">
        <v>13.109400000000001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44365</v>
      </c>
      <c r="E760" s="184">
        <v>14.131</v>
      </c>
      <c r="F760" s="184">
        <v>2.12E-2</v>
      </c>
      <c r="G760" s="184">
        <v>-0.42980000000000002</v>
      </c>
      <c r="H760" s="184">
        <v>-0.1837</v>
      </c>
      <c r="I760" s="184">
        <v>0.41930000000000001</v>
      </c>
      <c r="J760" s="184">
        <v>2.4727999999999999</v>
      </c>
      <c r="K760" s="184">
        <v>5.5025000000000004</v>
      </c>
      <c r="L760" s="184">
        <v>10.2864</v>
      </c>
      <c r="M760" s="184">
        <v>19.876100000000001</v>
      </c>
      <c r="N760" s="184">
        <v>31.329000000000001</v>
      </c>
      <c r="O760" s="184"/>
      <c r="P760" s="184"/>
      <c r="Q760" s="184">
        <v>14.807600000000001</v>
      </c>
      <c r="R760" s="184">
        <v>15.776400000000001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44365</v>
      </c>
      <c r="E761" s="184">
        <v>13.746</v>
      </c>
      <c r="F761" s="184">
        <v>2.18E-2</v>
      </c>
      <c r="G761" s="184">
        <v>-0.43459999999999999</v>
      </c>
      <c r="H761" s="184">
        <v>-0.19600000000000001</v>
      </c>
      <c r="I761" s="184">
        <v>0.37969999999999998</v>
      </c>
      <c r="J761" s="184">
        <v>2.3910999999999998</v>
      </c>
      <c r="K761" s="184">
        <v>5.2366000000000001</v>
      </c>
      <c r="L761" s="184">
        <v>9.7309999999999999</v>
      </c>
      <c r="M761" s="184">
        <v>18.9512</v>
      </c>
      <c r="N761" s="184">
        <v>29.973500000000001</v>
      </c>
      <c r="O761" s="184"/>
      <c r="P761" s="184"/>
      <c r="Q761" s="184">
        <v>13.5481</v>
      </c>
      <c r="R761" s="184">
        <v>14.549300000000001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44365</v>
      </c>
      <c r="E762" s="184">
        <v>11.840199999999999</v>
      </c>
      <c r="F762" s="184">
        <v>-0.1181</v>
      </c>
      <c r="G762" s="184">
        <v>-0.76349999999999996</v>
      </c>
      <c r="H762" s="184">
        <v>-0.21490000000000001</v>
      </c>
      <c r="I762" s="184">
        <v>0.73340000000000005</v>
      </c>
      <c r="J762" s="184">
        <v>2.5152000000000001</v>
      </c>
      <c r="K762" s="184">
        <v>3.9361999999999999</v>
      </c>
      <c r="L762" s="184">
        <v>8.0547000000000004</v>
      </c>
      <c r="M762" s="184">
        <v>16.297000000000001</v>
      </c>
      <c r="N762" s="184">
        <v>21.235299999999999</v>
      </c>
      <c r="O762" s="184">
        <v>-1.9885999999999999</v>
      </c>
      <c r="P762" s="184">
        <v>2.6088</v>
      </c>
      <c r="Q762" s="184">
        <v>2.8277999999999999</v>
      </c>
      <c r="R762" s="184">
        <v>-2.9927999999999999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44365</v>
      </c>
      <c r="E763" s="184">
        <v>12.574199999999999</v>
      </c>
      <c r="F763" s="184">
        <v>-0.11600000000000001</v>
      </c>
      <c r="G763" s="184">
        <v>-0.75690000000000002</v>
      </c>
      <c r="H763" s="184">
        <v>-0.19919999999999999</v>
      </c>
      <c r="I763" s="184">
        <v>0.76529999999999998</v>
      </c>
      <c r="J763" s="184">
        <v>2.5861999999999998</v>
      </c>
      <c r="K763" s="184">
        <v>4.1505000000000001</v>
      </c>
      <c r="L763" s="184">
        <v>8.4937000000000005</v>
      </c>
      <c r="M763" s="184">
        <v>17.0063</v>
      </c>
      <c r="N763" s="184">
        <v>22.224399999999999</v>
      </c>
      <c r="O763" s="184">
        <v>-1.1685000000000001</v>
      </c>
      <c r="P763" s="184">
        <v>3.6139999999999999</v>
      </c>
      <c r="Q763" s="184">
        <v>3.8538000000000001</v>
      </c>
      <c r="R763" s="184">
        <v>-2.2153</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44365</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44365</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44365</v>
      </c>
      <c r="E768" s="184">
        <v>37.816499999999998</v>
      </c>
      <c r="F768" s="184">
        <v>-0.189</v>
      </c>
      <c r="G768" s="184">
        <v>-0.44879999999999998</v>
      </c>
      <c r="H768" s="184">
        <v>-6.9800000000000001E-2</v>
      </c>
      <c r="I768" s="184">
        <v>0.62560000000000004</v>
      </c>
      <c r="J768" s="184">
        <v>2.1452</v>
      </c>
      <c r="K768" s="184">
        <v>4.8402000000000003</v>
      </c>
      <c r="L768" s="184">
        <v>8.0541999999999998</v>
      </c>
      <c r="M768" s="184">
        <v>14.7293</v>
      </c>
      <c r="N768" s="184">
        <v>21.4422</v>
      </c>
      <c r="O768" s="184">
        <v>7.7740999999999998</v>
      </c>
      <c r="P768" s="184">
        <v>7.5801999999999996</v>
      </c>
      <c r="Q768" s="184">
        <v>7.9547999999999996</v>
      </c>
      <c r="R768" s="184">
        <v>8.5122</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44365</v>
      </c>
      <c r="E769" s="184">
        <v>41.386800000000001</v>
      </c>
      <c r="F769" s="184">
        <v>-0.185</v>
      </c>
      <c r="G769" s="184">
        <v>-0.43659999999999999</v>
      </c>
      <c r="H769" s="184">
        <v>-4.1500000000000002E-2</v>
      </c>
      <c r="I769" s="184">
        <v>0.68259999999999998</v>
      </c>
      <c r="J769" s="184">
        <v>2.2726999999999999</v>
      </c>
      <c r="K769" s="184">
        <v>5.2271999999999998</v>
      </c>
      <c r="L769" s="184">
        <v>8.8396000000000008</v>
      </c>
      <c r="M769" s="184">
        <v>15.938800000000001</v>
      </c>
      <c r="N769" s="184">
        <v>23.1069</v>
      </c>
      <c r="O769" s="184">
        <v>8.9875000000000007</v>
      </c>
      <c r="P769" s="184">
        <v>8.8786000000000005</v>
      </c>
      <c r="Q769" s="184">
        <v>9.6987000000000005</v>
      </c>
      <c r="R769" s="184">
        <v>9.8179999999999996</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44365</v>
      </c>
      <c r="E770" s="184">
        <v>45.9739</v>
      </c>
      <c r="F770" s="184">
        <v>-3.6999999999999998E-2</v>
      </c>
      <c r="G770" s="184">
        <v>-0.52229999999999999</v>
      </c>
      <c r="H770" s="184">
        <v>-0.16200000000000001</v>
      </c>
      <c r="I770" s="184">
        <v>0.68389999999999995</v>
      </c>
      <c r="J770" s="184">
        <v>2.7056</v>
      </c>
      <c r="K770" s="184">
        <v>5.4741999999999997</v>
      </c>
      <c r="L770" s="184">
        <v>9.4320000000000004</v>
      </c>
      <c r="M770" s="184">
        <v>18.721399999999999</v>
      </c>
      <c r="N770" s="184">
        <v>27.728999999999999</v>
      </c>
      <c r="O770" s="184">
        <v>9.6834000000000007</v>
      </c>
      <c r="P770" s="184">
        <v>9.4128000000000007</v>
      </c>
      <c r="Q770" s="184">
        <v>8.3213000000000008</v>
      </c>
      <c r="R770" s="184">
        <v>12.765000000000001</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44365</v>
      </c>
      <c r="E771" s="184">
        <v>49.909500000000001</v>
      </c>
      <c r="F771" s="184">
        <v>-3.3399999999999999E-2</v>
      </c>
      <c r="G771" s="184">
        <v>-0.5111</v>
      </c>
      <c r="H771" s="184">
        <v>-0.1353</v>
      </c>
      <c r="I771" s="184">
        <v>0.73770000000000002</v>
      </c>
      <c r="J771" s="184">
        <v>2.8273000000000001</v>
      </c>
      <c r="K771" s="184">
        <v>5.8571</v>
      </c>
      <c r="L771" s="184">
        <v>10.2125</v>
      </c>
      <c r="M771" s="184">
        <v>19.958600000000001</v>
      </c>
      <c r="N771" s="184">
        <v>29.4391</v>
      </c>
      <c r="O771" s="184">
        <v>11.113</v>
      </c>
      <c r="P771" s="184">
        <v>10.661199999999999</v>
      </c>
      <c r="Q771" s="184">
        <v>8.9262999999999995</v>
      </c>
      <c r="R771" s="184">
        <v>14.1737</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44365</v>
      </c>
      <c r="E772" s="184">
        <v>45.9739</v>
      </c>
      <c r="F772" s="184">
        <v>-3.6999999999999998E-2</v>
      </c>
      <c r="G772" s="184">
        <v>-0.52229999999999999</v>
      </c>
      <c r="H772" s="184">
        <v>-0.16200000000000001</v>
      </c>
      <c r="I772" s="184">
        <v>0.68389999999999995</v>
      </c>
      <c r="J772" s="184">
        <v>2.7056</v>
      </c>
      <c r="K772" s="184">
        <v>5.4741999999999997</v>
      </c>
      <c r="L772" s="184">
        <v>9.4320000000000004</v>
      </c>
      <c r="M772" s="184">
        <v>18.721399999999999</v>
      </c>
      <c r="N772" s="184">
        <v>27.728999999999999</v>
      </c>
      <c r="O772" s="184">
        <v>9.6834000000000007</v>
      </c>
      <c r="P772" s="184">
        <v>9.4128000000000007</v>
      </c>
      <c r="Q772" s="184">
        <v>8.3213000000000008</v>
      </c>
      <c r="R772" s="184">
        <v>12.765000000000001</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44365</v>
      </c>
      <c r="E773" s="184">
        <v>45.9739</v>
      </c>
      <c r="F773" s="184">
        <v>-3.6999999999999998E-2</v>
      </c>
      <c r="G773" s="184">
        <v>-0.52229999999999999</v>
      </c>
      <c r="H773" s="184">
        <v>-0.16200000000000001</v>
      </c>
      <c r="I773" s="184">
        <v>0.68389999999999995</v>
      </c>
      <c r="J773" s="184">
        <v>2.7056</v>
      </c>
      <c r="K773" s="184">
        <v>5.4741999999999997</v>
      </c>
      <c r="L773" s="184">
        <v>9.4320000000000004</v>
      </c>
      <c r="M773" s="184">
        <v>18.721399999999999</v>
      </c>
      <c r="N773" s="184">
        <v>27.728999999999999</v>
      </c>
      <c r="O773" s="184">
        <v>9.6834000000000007</v>
      </c>
      <c r="P773" s="184">
        <v>9.4128000000000007</v>
      </c>
      <c r="Q773" s="184">
        <v>8.3213000000000008</v>
      </c>
      <c r="R773" s="184">
        <v>12.765000000000001</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44365</v>
      </c>
      <c r="E774" s="184">
        <v>17.7287</v>
      </c>
      <c r="F774" s="184">
        <v>3.1E-2</v>
      </c>
      <c r="G774" s="184">
        <v>-0.42570000000000002</v>
      </c>
      <c r="H774" s="184">
        <v>-0.15429999999999999</v>
      </c>
      <c r="I774" s="184">
        <v>0.2278</v>
      </c>
      <c r="J774" s="184">
        <v>2.3833000000000002</v>
      </c>
      <c r="K774" s="184">
        <v>5.0663999999999998</v>
      </c>
      <c r="L774" s="184">
        <v>8.8552</v>
      </c>
      <c r="M774" s="184">
        <v>19.244700000000002</v>
      </c>
      <c r="N774" s="184">
        <v>28.982900000000001</v>
      </c>
      <c r="O774" s="184">
        <v>10.3261</v>
      </c>
      <c r="P774" s="184">
        <v>10.0237</v>
      </c>
      <c r="Q774" s="184">
        <v>9.8998000000000008</v>
      </c>
      <c r="R774" s="184">
        <v>12.9018</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44365</v>
      </c>
      <c r="E775" s="184">
        <v>16.4313</v>
      </c>
      <c r="F775" s="184">
        <v>2.98E-2</v>
      </c>
      <c r="G775" s="184">
        <v>-0.43020000000000003</v>
      </c>
      <c r="H775" s="184">
        <v>-0.1653</v>
      </c>
      <c r="I775" s="184">
        <v>0.2049</v>
      </c>
      <c r="J775" s="184">
        <v>2.3279000000000001</v>
      </c>
      <c r="K775" s="184">
        <v>4.8878000000000004</v>
      </c>
      <c r="L775" s="184">
        <v>8.4846000000000004</v>
      </c>
      <c r="M775" s="184">
        <v>18.631499999999999</v>
      </c>
      <c r="N775" s="184">
        <v>28.101299999999998</v>
      </c>
      <c r="O775" s="184">
        <v>9.3660999999999994</v>
      </c>
      <c r="P775" s="184">
        <v>8.7965</v>
      </c>
      <c r="Q775" s="184">
        <v>8.5314999999999994</v>
      </c>
      <c r="R775" s="184">
        <v>12.155200000000001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44365</v>
      </c>
      <c r="E776" s="184">
        <v>12.603300000000001</v>
      </c>
      <c r="F776" s="184">
        <v>-8.48E-2</v>
      </c>
      <c r="G776" s="184">
        <v>-0.51780000000000004</v>
      </c>
      <c r="H776" s="184">
        <v>-0.24379999999999999</v>
      </c>
      <c r="I776" s="184">
        <v>0.30399999999999999</v>
      </c>
      <c r="J776" s="184">
        <v>1.9165000000000001</v>
      </c>
      <c r="K776" s="184">
        <v>3.3744000000000001</v>
      </c>
      <c r="L776" s="184">
        <v>5.9287999999999998</v>
      </c>
      <c r="M776" s="184">
        <v>12.5405</v>
      </c>
      <c r="N776" s="184">
        <v>19.281700000000001</v>
      </c>
      <c r="O776" s="184"/>
      <c r="P776" s="184"/>
      <c r="Q776" s="184">
        <v>9.5704999999999991</v>
      </c>
      <c r="R776" s="184">
        <v>9.3928999999999991</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44365</v>
      </c>
      <c r="E777" s="184">
        <v>12.057399999999999</v>
      </c>
      <c r="F777" s="184">
        <v>-8.8700000000000001E-2</v>
      </c>
      <c r="G777" s="184">
        <v>-0.53129999999999999</v>
      </c>
      <c r="H777" s="184">
        <v>-0.27539999999999998</v>
      </c>
      <c r="I777" s="184">
        <v>0.23860000000000001</v>
      </c>
      <c r="J777" s="184">
        <v>1.7690999999999999</v>
      </c>
      <c r="K777" s="184">
        <v>2.9306999999999999</v>
      </c>
      <c r="L777" s="184">
        <v>5.0332999999999997</v>
      </c>
      <c r="M777" s="184">
        <v>11.1568</v>
      </c>
      <c r="N777" s="184">
        <v>17.3492</v>
      </c>
      <c r="O777" s="184"/>
      <c r="P777" s="184"/>
      <c r="Q777" s="184">
        <v>7.6706000000000003</v>
      </c>
      <c r="R777" s="184">
        <v>7.5251999999999999</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44365</v>
      </c>
      <c r="E778" s="184">
        <v>42.513500000000001</v>
      </c>
      <c r="F778" s="184">
        <v>2.3999999999999998E-3</v>
      </c>
      <c r="G778" s="184">
        <v>-0.41899999999999998</v>
      </c>
      <c r="H778" s="184">
        <v>-0.2482</v>
      </c>
      <c r="I778" s="184">
        <v>0.3115</v>
      </c>
      <c r="J778" s="184">
        <v>1.5892999999999999</v>
      </c>
      <c r="K778" s="184">
        <v>3.2044000000000001</v>
      </c>
      <c r="L778" s="184">
        <v>6.3815999999999997</v>
      </c>
      <c r="M778" s="184">
        <v>14.311</v>
      </c>
      <c r="N778" s="184">
        <v>21.048999999999999</v>
      </c>
      <c r="O778" s="184">
        <v>8.8795000000000002</v>
      </c>
      <c r="P778" s="184">
        <v>8.4200999999999997</v>
      </c>
      <c r="Q778" s="184">
        <v>8.3305000000000007</v>
      </c>
      <c r="R778" s="184">
        <v>9.7685999999999993</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44365</v>
      </c>
      <c r="E779" s="184">
        <v>51.5041207318151</v>
      </c>
      <c r="F779" s="184">
        <v>-5.0000000000000001E-4</v>
      </c>
      <c r="G779" s="184">
        <v>-0.42759999999999998</v>
      </c>
      <c r="H779" s="184">
        <v>-0.26740000000000003</v>
      </c>
      <c r="I779" s="184">
        <v>0.2722</v>
      </c>
      <c r="J779" s="184">
        <v>1.4986999999999999</v>
      </c>
      <c r="K779" s="184">
        <v>2.9323999999999999</v>
      </c>
      <c r="L779" s="184">
        <v>5.8034999999999997</v>
      </c>
      <c r="M779" s="184">
        <v>13.370100000000001</v>
      </c>
      <c r="N779" s="184">
        <v>19.713100000000001</v>
      </c>
      <c r="O779" s="184">
        <v>7.7365000000000004</v>
      </c>
      <c r="P779" s="184">
        <v>7.2630999999999997</v>
      </c>
      <c r="Q779" s="184">
        <v>7.8144</v>
      </c>
      <c r="R779" s="184">
        <v>8.5791000000000004</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44365</v>
      </c>
      <c r="E780" s="184">
        <v>12.92</v>
      </c>
      <c r="F780" s="184">
        <v>-7.7299999999999994E-2</v>
      </c>
      <c r="G780" s="184">
        <v>-0.38550000000000001</v>
      </c>
      <c r="H780" s="184">
        <v>-0.23169999999999999</v>
      </c>
      <c r="I780" s="184">
        <v>0.23269999999999999</v>
      </c>
      <c r="J780" s="184">
        <v>1.5723</v>
      </c>
      <c r="K780" s="184">
        <v>2.8662000000000001</v>
      </c>
      <c r="L780" s="184">
        <v>4.9553000000000003</v>
      </c>
      <c r="M780" s="184">
        <v>12.2502</v>
      </c>
      <c r="N780" s="184">
        <v>18.75</v>
      </c>
      <c r="O780" s="184"/>
      <c r="P780" s="184"/>
      <c r="Q780" s="184">
        <v>9.3703000000000003</v>
      </c>
      <c r="R780" s="184">
        <v>10.18</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44365</v>
      </c>
      <c r="E781" s="184">
        <v>12.71</v>
      </c>
      <c r="F781" s="184">
        <v>0</v>
      </c>
      <c r="G781" s="184">
        <v>-0.31369999999999998</v>
      </c>
      <c r="H781" s="184">
        <v>-0.15709999999999999</v>
      </c>
      <c r="I781" s="184">
        <v>0.31569999999999998</v>
      </c>
      <c r="J781" s="184">
        <v>1.5987</v>
      </c>
      <c r="K781" s="184">
        <v>2.8317000000000001</v>
      </c>
      <c r="L781" s="184">
        <v>4.7815000000000003</v>
      </c>
      <c r="M781" s="184">
        <v>11.883800000000001</v>
      </c>
      <c r="N781" s="184">
        <v>18.232600000000001</v>
      </c>
      <c r="O781" s="184"/>
      <c r="P781" s="184"/>
      <c r="Q781" s="184">
        <v>8.7454000000000001</v>
      </c>
      <c r="R781" s="184">
        <v>9.6428999999999991</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44365</v>
      </c>
      <c r="E782" s="184">
        <v>12.7477</v>
      </c>
      <c r="F782" s="184">
        <v>-0.1066</v>
      </c>
      <c r="G782" s="184">
        <v>-0.54690000000000005</v>
      </c>
      <c r="H782" s="184">
        <v>-0.43969999999999998</v>
      </c>
      <c r="I782" s="184">
        <v>0.18779999999999999</v>
      </c>
      <c r="J782" s="184">
        <v>1.7959000000000001</v>
      </c>
      <c r="K782" s="184">
        <v>4.8632</v>
      </c>
      <c r="L782" s="184">
        <v>9.4007000000000005</v>
      </c>
      <c r="M782" s="184">
        <v>18.628499999999999</v>
      </c>
      <c r="N782" s="184">
        <v>25.491700000000002</v>
      </c>
      <c r="O782" s="184"/>
      <c r="P782" s="184"/>
      <c r="Q782" s="184">
        <v>9.0479000000000003</v>
      </c>
      <c r="R782" s="184">
        <v>11.2509</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44365</v>
      </c>
      <c r="E783" s="184">
        <v>12.4154</v>
      </c>
      <c r="F783" s="184">
        <v>-0.1086</v>
      </c>
      <c r="G783" s="184">
        <v>-0.55349999999999999</v>
      </c>
      <c r="H783" s="184">
        <v>-0.45540000000000003</v>
      </c>
      <c r="I783" s="184">
        <v>0.1565</v>
      </c>
      <c r="J783" s="184">
        <v>1.7246999999999999</v>
      </c>
      <c r="K783" s="184">
        <v>4.6433</v>
      </c>
      <c r="L783" s="184">
        <v>8.9461999999999993</v>
      </c>
      <c r="M783" s="184">
        <v>17.884899999999998</v>
      </c>
      <c r="N783" s="184">
        <v>24.4452</v>
      </c>
      <c r="O783" s="184"/>
      <c r="P783" s="184"/>
      <c r="Q783" s="184">
        <v>8.0251000000000001</v>
      </c>
      <c r="R783" s="184">
        <v>10.374499999999999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-8.1706000000000001E-2</v>
      </c>
      <c r="G784" s="186">
        <v>-0.43647600000000003</v>
      </c>
      <c r="H784" s="186">
        <v>-0.18815600000000005</v>
      </c>
      <c r="I784" s="186">
        <v>0.38147399999999992</v>
      </c>
      <c r="J784" s="186">
        <v>2.0419359999999998</v>
      </c>
      <c r="K784" s="186">
        <v>4.1177760000000001</v>
      </c>
      <c r="L784" s="186">
        <v>7.4039160000000015</v>
      </c>
      <c r="M784" s="186">
        <v>15.092315999999999</v>
      </c>
      <c r="N784" s="186">
        <v>22.615882000000003</v>
      </c>
      <c r="O784" s="186">
        <v>8.4457941176470595</v>
      </c>
      <c r="P784" s="186">
        <v>8.6028843750000004</v>
      </c>
      <c r="Q784" s="186">
        <v>8.3883579999999984</v>
      </c>
      <c r="R784" s="186">
        <v>10.342443478260867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-8.4350000000000008E-2</v>
      </c>
      <c r="G785" s="186">
        <v>-0.44889999999999997</v>
      </c>
      <c r="H785" s="186">
        <v>-0.16394999999999998</v>
      </c>
      <c r="I785" s="186">
        <v>0.32469999999999999</v>
      </c>
      <c r="J785" s="186">
        <v>2.1332</v>
      </c>
      <c r="K785" s="186">
        <v>4.1739999999999995</v>
      </c>
      <c r="L785" s="186">
        <v>7.8994</v>
      </c>
      <c r="M785" s="186">
        <v>16.457100000000001</v>
      </c>
      <c r="N785" s="186">
        <v>22.685200000000002</v>
      </c>
      <c r="O785" s="186">
        <v>8.939350000000001</v>
      </c>
      <c r="P785" s="186">
        <v>8.8833500000000001</v>
      </c>
      <c r="Q785" s="186">
        <v>8.5491500000000009</v>
      </c>
      <c r="R785" s="186">
        <v>10.513500000000001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44365</v>
      </c>
      <c r="E788" s="184">
        <v>1036.95</v>
      </c>
      <c r="F788" s="184">
        <v>-0.11849999999999999</v>
      </c>
      <c r="G788" s="184">
        <v>-1.2710999999999999</v>
      </c>
      <c r="H788" s="184">
        <v>-0.70379999999999998</v>
      </c>
      <c r="I788" s="184">
        <v>1.3686</v>
      </c>
      <c r="J788" s="184">
        <v>4.5597000000000003</v>
      </c>
      <c r="K788" s="184">
        <v>12.8027</v>
      </c>
      <c r="L788" s="184">
        <v>19.228000000000002</v>
      </c>
      <c r="M788" s="184">
        <v>41.886600000000001</v>
      </c>
      <c r="N788" s="184">
        <v>63.895400000000002</v>
      </c>
      <c r="O788" s="184">
        <v>13.5708</v>
      </c>
      <c r="P788" s="184">
        <v>15.970599999999999</v>
      </c>
      <c r="Q788" s="184">
        <v>22.5505</v>
      </c>
      <c r="R788" s="184">
        <v>20.379300000000001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44365</v>
      </c>
      <c r="E789" s="184">
        <v>1120.0999999999999</v>
      </c>
      <c r="F789" s="184">
        <v>-0.1159</v>
      </c>
      <c r="G789" s="184">
        <v>-1.2632000000000001</v>
      </c>
      <c r="H789" s="184">
        <v>-0.68630000000000002</v>
      </c>
      <c r="I789" s="184">
        <v>1.4040999999999999</v>
      </c>
      <c r="J789" s="184">
        <v>4.6353</v>
      </c>
      <c r="K789" s="184">
        <v>13.0113</v>
      </c>
      <c r="L789" s="184">
        <v>19.677800000000001</v>
      </c>
      <c r="M789" s="184">
        <v>42.740600000000001</v>
      </c>
      <c r="N789" s="184">
        <v>65.286900000000003</v>
      </c>
      <c r="O789" s="184">
        <v>14.5885</v>
      </c>
      <c r="P789" s="184">
        <v>17.110199999999999</v>
      </c>
      <c r="Q789" s="184">
        <v>17.864899999999999</v>
      </c>
      <c r="R789" s="184">
        <v>21.406099999999999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44365</v>
      </c>
      <c r="E790" s="184">
        <v>17.72</v>
      </c>
      <c r="F790" s="184">
        <v>-0.11269999999999999</v>
      </c>
      <c r="G790" s="184">
        <v>-0.78390000000000004</v>
      </c>
      <c r="H790" s="184">
        <v>5.6500000000000002E-2</v>
      </c>
      <c r="I790" s="184">
        <v>0.96870000000000001</v>
      </c>
      <c r="J790" s="184">
        <v>5.0385</v>
      </c>
      <c r="K790" s="184">
        <v>9.0462000000000007</v>
      </c>
      <c r="L790" s="184">
        <v>13.516999999999999</v>
      </c>
      <c r="M790" s="184">
        <v>36.622999999999998</v>
      </c>
      <c r="N790" s="184">
        <v>52.495699999999999</v>
      </c>
      <c r="O790" s="184">
        <v>17.28</v>
      </c>
      <c r="P790" s="184"/>
      <c r="Q790" s="184">
        <v>17.295500000000001</v>
      </c>
      <c r="R790" s="184">
        <v>21.233799999999999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44365</v>
      </c>
      <c r="E791" s="184">
        <v>16.78</v>
      </c>
      <c r="F791" s="184">
        <v>-0.17849999999999999</v>
      </c>
      <c r="G791" s="184">
        <v>-0.82740000000000002</v>
      </c>
      <c r="H791" s="184">
        <v>0</v>
      </c>
      <c r="I791" s="184">
        <v>0.90200000000000002</v>
      </c>
      <c r="J791" s="184">
        <v>4.875</v>
      </c>
      <c r="K791" s="184">
        <v>8.6788000000000007</v>
      </c>
      <c r="L791" s="184">
        <v>12.8447</v>
      </c>
      <c r="M791" s="184">
        <v>35.213500000000003</v>
      </c>
      <c r="N791" s="184">
        <v>50.358400000000003</v>
      </c>
      <c r="O791" s="184">
        <v>15.5571</v>
      </c>
      <c r="P791" s="184"/>
      <c r="Q791" s="184">
        <v>15.526300000000001</v>
      </c>
      <c r="R791" s="184">
        <v>19.5242</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44365</v>
      </c>
      <c r="E792" s="184">
        <v>17.32</v>
      </c>
      <c r="F792" s="184">
        <v>-0.80179999999999996</v>
      </c>
      <c r="G792" s="184">
        <v>-1.8141</v>
      </c>
      <c r="H792" s="184">
        <v>-1.0286</v>
      </c>
      <c r="I792" s="184">
        <v>1.3458000000000001</v>
      </c>
      <c r="J792" s="184">
        <v>6.0625</v>
      </c>
      <c r="K792" s="184">
        <v>17.027000000000001</v>
      </c>
      <c r="L792" s="184">
        <v>27.352900000000002</v>
      </c>
      <c r="M792" s="184">
        <v>47.6556</v>
      </c>
      <c r="N792" s="184"/>
      <c r="O792" s="184"/>
      <c r="P792" s="184"/>
      <c r="Q792" s="184">
        <v>73.2</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44365</v>
      </c>
      <c r="E793" s="184">
        <v>17.010000000000002</v>
      </c>
      <c r="F793" s="184">
        <v>-0.81630000000000003</v>
      </c>
      <c r="G793" s="184">
        <v>-1.8465</v>
      </c>
      <c r="H793" s="184">
        <v>-1.1047</v>
      </c>
      <c r="I793" s="184">
        <v>1.25</v>
      </c>
      <c r="J793" s="184">
        <v>5.9153000000000002</v>
      </c>
      <c r="K793" s="184">
        <v>16.506799999999998</v>
      </c>
      <c r="L793" s="184">
        <v>26.186900000000001</v>
      </c>
      <c r="M793" s="184">
        <v>45.633600000000001</v>
      </c>
      <c r="N793" s="184"/>
      <c r="O793" s="184"/>
      <c r="P793" s="184"/>
      <c r="Q793" s="184">
        <v>70.099999999999994</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44365</v>
      </c>
      <c r="E794" s="184">
        <v>213.17</v>
      </c>
      <c r="F794" s="184">
        <v>-0.1452</v>
      </c>
      <c r="G794" s="184">
        <v>-0.94789999999999996</v>
      </c>
      <c r="H794" s="184">
        <v>-0.2293</v>
      </c>
      <c r="I794" s="184">
        <v>0.8659</v>
      </c>
      <c r="J794" s="184">
        <v>4.8445999999999998</v>
      </c>
      <c r="K794" s="184">
        <v>10.9971</v>
      </c>
      <c r="L794" s="184">
        <v>18.211099999999998</v>
      </c>
      <c r="M794" s="184">
        <v>37.307600000000001</v>
      </c>
      <c r="N794" s="184">
        <v>58.7149</v>
      </c>
      <c r="O794" s="184">
        <v>18.091999999999999</v>
      </c>
      <c r="P794" s="184">
        <v>18.477799999999998</v>
      </c>
      <c r="Q794" s="184">
        <v>15.287100000000001</v>
      </c>
      <c r="R794" s="184">
        <v>23.2501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44365</v>
      </c>
      <c r="E795" s="184">
        <v>199.92</v>
      </c>
      <c r="F795" s="184">
        <v>-0.14979999999999999</v>
      </c>
      <c r="G795" s="184">
        <v>-0.96109999999999995</v>
      </c>
      <c r="H795" s="184">
        <v>-0.2545</v>
      </c>
      <c r="I795" s="184">
        <v>0.81189999999999996</v>
      </c>
      <c r="J795" s="184">
        <v>4.7249999999999996</v>
      </c>
      <c r="K795" s="184">
        <v>10.6364</v>
      </c>
      <c r="L795" s="184">
        <v>17.448</v>
      </c>
      <c r="M795" s="184">
        <v>36</v>
      </c>
      <c r="N795" s="184">
        <v>56.6648</v>
      </c>
      <c r="O795" s="184">
        <v>16.828900000000001</v>
      </c>
      <c r="P795" s="184">
        <v>17.3932</v>
      </c>
      <c r="Q795" s="184">
        <v>18.363299999999999</v>
      </c>
      <c r="R795" s="184">
        <v>21.672599999999999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44365</v>
      </c>
      <c r="E796" s="184">
        <v>64.334999999999994</v>
      </c>
      <c r="F796" s="184">
        <v>-2.8000000000000001E-2</v>
      </c>
      <c r="G796" s="184">
        <v>-0.73599999999999999</v>
      </c>
      <c r="H796" s="184">
        <v>0.23680000000000001</v>
      </c>
      <c r="I796" s="184">
        <v>1.1732</v>
      </c>
      <c r="J796" s="184">
        <v>5.1620999999999997</v>
      </c>
      <c r="K796" s="184">
        <v>12.254</v>
      </c>
      <c r="L796" s="184">
        <v>21.425699999999999</v>
      </c>
      <c r="M796" s="184">
        <v>46.412199999999999</v>
      </c>
      <c r="N796" s="184">
        <v>63.423699999999997</v>
      </c>
      <c r="O796" s="184">
        <v>18.279</v>
      </c>
      <c r="P796" s="184">
        <v>18.5151</v>
      </c>
      <c r="Q796" s="184">
        <v>16.357299999999999</v>
      </c>
      <c r="R796" s="184">
        <v>24.852</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44365</v>
      </c>
      <c r="E797" s="184">
        <v>177.78170688554101</v>
      </c>
      <c r="F797" s="184">
        <v>-2.8500000000000001E-2</v>
      </c>
      <c r="G797" s="184">
        <v>-0.73580000000000001</v>
      </c>
      <c r="H797" s="184">
        <v>0.23680000000000001</v>
      </c>
      <c r="I797" s="184">
        <v>1.173</v>
      </c>
      <c r="J797" s="184">
        <v>5.1627000000000001</v>
      </c>
      <c r="K797" s="184">
        <v>12.2529</v>
      </c>
      <c r="L797" s="184">
        <v>21.425999999999998</v>
      </c>
      <c r="M797" s="184">
        <v>46.412199999999999</v>
      </c>
      <c r="N797" s="184">
        <v>63.423400000000001</v>
      </c>
      <c r="O797" s="184">
        <v>17.203299999999999</v>
      </c>
      <c r="P797" s="184">
        <v>17.869700000000002</v>
      </c>
      <c r="Q797" s="184">
        <v>15.9847</v>
      </c>
      <c r="R797" s="184">
        <v>23.9589</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44365</v>
      </c>
      <c r="E798" s="184">
        <v>60.448999999999998</v>
      </c>
      <c r="F798" s="184">
        <v>-3.1399999999999997E-2</v>
      </c>
      <c r="G798" s="184">
        <v>-0.74539999999999995</v>
      </c>
      <c r="H798" s="184">
        <v>0.2172</v>
      </c>
      <c r="I798" s="184">
        <v>1.1343000000000001</v>
      </c>
      <c r="J798" s="184">
        <v>5.0701999999999998</v>
      </c>
      <c r="K798" s="184">
        <v>11.965400000000001</v>
      </c>
      <c r="L798" s="184">
        <v>20.811</v>
      </c>
      <c r="M798" s="184">
        <v>45.303100000000001</v>
      </c>
      <c r="N798" s="184">
        <v>61.7971</v>
      </c>
      <c r="O798" s="184">
        <v>17.209700000000002</v>
      </c>
      <c r="P798" s="184">
        <v>17.527799999999999</v>
      </c>
      <c r="Q798" s="184">
        <v>13.671099999999999</v>
      </c>
      <c r="R798" s="184">
        <v>23.6371</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44365</v>
      </c>
      <c r="E799" s="184">
        <v>753.91487221198997</v>
      </c>
      <c r="F799" s="184">
        <v>-3.1899999999999998E-2</v>
      </c>
      <c r="G799" s="184">
        <v>-0.745</v>
      </c>
      <c r="H799" s="184">
        <v>0.21629999999999999</v>
      </c>
      <c r="I799" s="184">
        <v>1.1349</v>
      </c>
      <c r="J799" s="184">
        <v>5.0709999999999997</v>
      </c>
      <c r="K799" s="184">
        <v>11.965</v>
      </c>
      <c r="L799" s="184">
        <v>20.813800000000001</v>
      </c>
      <c r="M799" s="184">
        <v>45.308100000000003</v>
      </c>
      <c r="N799" s="184">
        <v>61.799300000000002</v>
      </c>
      <c r="O799" s="184">
        <v>16.136199999999999</v>
      </c>
      <c r="P799" s="184">
        <v>16.881599999999999</v>
      </c>
      <c r="Q799" s="184">
        <v>19.598299999999998</v>
      </c>
      <c r="R799" s="184">
        <v>22.7501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44365</v>
      </c>
      <c r="E800" s="184">
        <v>21.9</v>
      </c>
      <c r="F800" s="184">
        <v>-0.2278</v>
      </c>
      <c r="G800" s="184">
        <v>-1.4579</v>
      </c>
      <c r="H800" s="184">
        <v>-0.5675</v>
      </c>
      <c r="I800" s="184">
        <v>0.83340000000000003</v>
      </c>
      <c r="J800" s="184">
        <v>4.2112999999999996</v>
      </c>
      <c r="K800" s="184">
        <v>9.8019999999999996</v>
      </c>
      <c r="L800" s="184">
        <v>20.501799999999999</v>
      </c>
      <c r="M800" s="184">
        <v>40.8994</v>
      </c>
      <c r="N800" s="184">
        <v>65.021500000000003</v>
      </c>
      <c r="O800" s="184">
        <v>14.7723</v>
      </c>
      <c r="P800" s="184">
        <v>17.075700000000001</v>
      </c>
      <c r="Q800" s="184">
        <v>13.0837</v>
      </c>
      <c r="R800" s="184">
        <v>19.419799999999999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44365</v>
      </c>
      <c r="E801" s="184">
        <v>20.234999999999999</v>
      </c>
      <c r="F801" s="184">
        <v>-0.23169999999999999</v>
      </c>
      <c r="G801" s="184">
        <v>-1.4704999999999999</v>
      </c>
      <c r="H801" s="184">
        <v>-0.59930000000000005</v>
      </c>
      <c r="I801" s="184">
        <v>0.76690000000000003</v>
      </c>
      <c r="J801" s="184">
        <v>4.0574000000000003</v>
      </c>
      <c r="K801" s="184">
        <v>9.3074999999999992</v>
      </c>
      <c r="L801" s="184">
        <v>19.443999999999999</v>
      </c>
      <c r="M801" s="184">
        <v>39.043500000000002</v>
      </c>
      <c r="N801" s="184">
        <v>62.126399999999997</v>
      </c>
      <c r="O801" s="184">
        <v>12.8185</v>
      </c>
      <c r="P801" s="184">
        <v>15.569800000000001</v>
      </c>
      <c r="Q801" s="184">
        <v>11.6898</v>
      </c>
      <c r="R801" s="184">
        <v>17.315899999999999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44365</v>
      </c>
      <c r="E802" s="184">
        <v>832.32370000000003</v>
      </c>
      <c r="F802" s="184">
        <v>-0.57630000000000003</v>
      </c>
      <c r="G802" s="184">
        <v>-1.4357</v>
      </c>
      <c r="H802" s="184">
        <v>-1.036</v>
      </c>
      <c r="I802" s="184">
        <v>0.12790000000000001</v>
      </c>
      <c r="J802" s="184">
        <v>4.1492000000000004</v>
      </c>
      <c r="K802" s="184">
        <v>8.9700000000000006</v>
      </c>
      <c r="L802" s="184">
        <v>22.8553</v>
      </c>
      <c r="M802" s="184">
        <v>48.800899999999999</v>
      </c>
      <c r="N802" s="184">
        <v>66.498500000000007</v>
      </c>
      <c r="O802" s="184">
        <v>12.446</v>
      </c>
      <c r="P802" s="184">
        <v>12.7997</v>
      </c>
      <c r="Q802" s="184">
        <v>17.983599999999999</v>
      </c>
      <c r="R802" s="184">
        <v>19.8613</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44365</v>
      </c>
      <c r="E803" s="184">
        <v>898.34519999999998</v>
      </c>
      <c r="F803" s="184">
        <v>-0.57440000000000002</v>
      </c>
      <c r="G803" s="184">
        <v>-1.43</v>
      </c>
      <c r="H803" s="184">
        <v>-1.0225</v>
      </c>
      <c r="I803" s="184">
        <v>0.15509999999999999</v>
      </c>
      <c r="J803" s="184">
        <v>4.2115</v>
      </c>
      <c r="K803" s="184">
        <v>9.1658000000000008</v>
      </c>
      <c r="L803" s="184">
        <v>23.306899999999999</v>
      </c>
      <c r="M803" s="184">
        <v>49.622799999999998</v>
      </c>
      <c r="N803" s="184">
        <v>67.732100000000003</v>
      </c>
      <c r="O803" s="184">
        <v>13.3689</v>
      </c>
      <c r="P803" s="184">
        <v>13.8546</v>
      </c>
      <c r="Q803" s="184">
        <v>16.109000000000002</v>
      </c>
      <c r="R803" s="184">
        <v>20.775200000000002</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44365</v>
      </c>
      <c r="E804" s="184">
        <v>879.51300000000003</v>
      </c>
      <c r="F804" s="184">
        <v>-1.0085</v>
      </c>
      <c r="G804" s="184">
        <v>-2.4146000000000001</v>
      </c>
      <c r="H804" s="184">
        <v>-2.4394</v>
      </c>
      <c r="I804" s="184">
        <v>-0.82</v>
      </c>
      <c r="J804" s="184">
        <v>3.8113999999999999</v>
      </c>
      <c r="K804" s="184">
        <v>10.0189</v>
      </c>
      <c r="L804" s="184">
        <v>23.661899999999999</v>
      </c>
      <c r="M804" s="184">
        <v>50.622900000000001</v>
      </c>
      <c r="N804" s="184">
        <v>67.546999999999997</v>
      </c>
      <c r="O804" s="184">
        <v>12.961499999999999</v>
      </c>
      <c r="P804" s="184">
        <v>14.147500000000001</v>
      </c>
      <c r="Q804" s="184">
        <v>18.419899999999998</v>
      </c>
      <c r="R804" s="184">
        <v>13.4092</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44365</v>
      </c>
      <c r="E805" s="184">
        <v>936.17700000000002</v>
      </c>
      <c r="F805" s="184">
        <v>-1.0068999999999999</v>
      </c>
      <c r="G805" s="184">
        <v>-2.4098000000000002</v>
      </c>
      <c r="H805" s="184">
        <v>-2.4279999999999999</v>
      </c>
      <c r="I805" s="184">
        <v>-0.79659999999999997</v>
      </c>
      <c r="J805" s="184">
        <v>3.8649</v>
      </c>
      <c r="K805" s="184">
        <v>10.190099999999999</v>
      </c>
      <c r="L805" s="184">
        <v>24.035699999999999</v>
      </c>
      <c r="M805" s="184">
        <v>51.276600000000002</v>
      </c>
      <c r="N805" s="184">
        <v>68.529300000000006</v>
      </c>
      <c r="O805" s="184">
        <v>13.678699999999999</v>
      </c>
      <c r="P805" s="184">
        <v>14.991</v>
      </c>
      <c r="Q805" s="184">
        <v>14.683</v>
      </c>
      <c r="R805" s="184">
        <v>14.050700000000001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44365</v>
      </c>
      <c r="E806" s="184">
        <v>116.23099999999999</v>
      </c>
      <c r="F806" s="184">
        <v>-0.16070000000000001</v>
      </c>
      <c r="G806" s="184">
        <v>-0.99709999999999999</v>
      </c>
      <c r="H806" s="184">
        <v>-0.18940000000000001</v>
      </c>
      <c r="I806" s="184">
        <v>1.0338000000000001</v>
      </c>
      <c r="J806" s="184">
        <v>4.8052999999999999</v>
      </c>
      <c r="K806" s="184">
        <v>10.0481</v>
      </c>
      <c r="L806" s="184">
        <v>16.772200000000002</v>
      </c>
      <c r="M806" s="184">
        <v>36.855200000000004</v>
      </c>
      <c r="N806" s="184">
        <v>58.7226</v>
      </c>
      <c r="O806" s="184">
        <v>10.029500000000001</v>
      </c>
      <c r="P806" s="184">
        <v>11.9878</v>
      </c>
      <c r="Q806" s="184">
        <v>15.209099999999999</v>
      </c>
      <c r="R806" s="184">
        <v>17.519400000000001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44365</v>
      </c>
      <c r="E807" s="184">
        <v>124.84520000000001</v>
      </c>
      <c r="F807" s="184">
        <v>-0.1573</v>
      </c>
      <c r="G807" s="184">
        <v>-0.98719999999999997</v>
      </c>
      <c r="H807" s="184">
        <v>-0.16619999999999999</v>
      </c>
      <c r="I807" s="184">
        <v>1.0797000000000001</v>
      </c>
      <c r="J807" s="184">
        <v>4.9088000000000003</v>
      </c>
      <c r="K807" s="184">
        <v>10.3703</v>
      </c>
      <c r="L807" s="184">
        <v>17.452400000000001</v>
      </c>
      <c r="M807" s="184">
        <v>38.044199999999996</v>
      </c>
      <c r="N807" s="184">
        <v>60.576099999999997</v>
      </c>
      <c r="O807" s="184">
        <v>11.1706</v>
      </c>
      <c r="P807" s="184">
        <v>13.0154</v>
      </c>
      <c r="Q807" s="184">
        <v>14.9908</v>
      </c>
      <c r="R807" s="184">
        <v>18.8855</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44365</v>
      </c>
      <c r="E808" s="184">
        <v>29.55</v>
      </c>
      <c r="F808" s="184">
        <v>-0.2026</v>
      </c>
      <c r="G808" s="184">
        <v>-1.2036</v>
      </c>
      <c r="H808" s="184">
        <v>-0.50509999999999999</v>
      </c>
      <c r="I808" s="184">
        <v>1.2333000000000001</v>
      </c>
      <c r="J808" s="184">
        <v>5.2725</v>
      </c>
      <c r="K808" s="184">
        <v>11.5937</v>
      </c>
      <c r="L808" s="184">
        <v>16.2013</v>
      </c>
      <c r="M808" s="184">
        <v>35.737299999999998</v>
      </c>
      <c r="N808" s="184">
        <v>54.955399999999997</v>
      </c>
      <c r="O808" s="184">
        <v>11.052300000000001</v>
      </c>
      <c r="P808" s="184">
        <v>12.1839</v>
      </c>
      <c r="Q808" s="184">
        <v>16.167000000000002</v>
      </c>
      <c r="R808" s="184">
        <v>20.0017</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44365</v>
      </c>
      <c r="E809" s="184">
        <v>32.450000000000003</v>
      </c>
      <c r="F809" s="184">
        <v>-0.21529999999999999</v>
      </c>
      <c r="G809" s="184">
        <v>-1.2177</v>
      </c>
      <c r="H809" s="184">
        <v>-0.49059999999999998</v>
      </c>
      <c r="I809" s="184">
        <v>1.2797000000000001</v>
      </c>
      <c r="J809" s="184">
        <v>5.3571</v>
      </c>
      <c r="K809" s="184">
        <v>11.9352</v>
      </c>
      <c r="L809" s="184">
        <v>16.8948</v>
      </c>
      <c r="M809" s="184">
        <v>37.035499999999999</v>
      </c>
      <c r="N809" s="184">
        <v>56.914900000000003</v>
      </c>
      <c r="O809" s="184">
        <v>12.7201</v>
      </c>
      <c r="P809" s="184">
        <v>14.0154</v>
      </c>
      <c r="Q809" s="184">
        <v>17.680900000000001</v>
      </c>
      <c r="R809" s="184">
        <v>21.582999999999998</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44365</v>
      </c>
      <c r="E810" s="184">
        <v>128.63</v>
      </c>
      <c r="F810" s="184">
        <v>-0.27910000000000001</v>
      </c>
      <c r="G810" s="184">
        <v>-0.71020000000000005</v>
      </c>
      <c r="H810" s="184">
        <v>1.5599999999999999E-2</v>
      </c>
      <c r="I810" s="184">
        <v>1.2755000000000001</v>
      </c>
      <c r="J810" s="184">
        <v>4.5262000000000002</v>
      </c>
      <c r="K810" s="184">
        <v>9.6964000000000006</v>
      </c>
      <c r="L810" s="184">
        <v>16.386199999999999</v>
      </c>
      <c r="M810" s="184">
        <v>36.318399999999997</v>
      </c>
      <c r="N810" s="184">
        <v>54.103299999999997</v>
      </c>
      <c r="O810" s="184">
        <v>9.6033000000000008</v>
      </c>
      <c r="P810" s="184">
        <v>11.5707</v>
      </c>
      <c r="Q810" s="184">
        <v>14.6462</v>
      </c>
      <c r="R810" s="184">
        <v>15.7066</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44365</v>
      </c>
      <c r="E811" s="184">
        <v>121.12</v>
      </c>
      <c r="F811" s="184">
        <v>-0.28810000000000002</v>
      </c>
      <c r="G811" s="184">
        <v>-0.72130000000000005</v>
      </c>
      <c r="H811" s="184">
        <v>0</v>
      </c>
      <c r="I811" s="184">
        <v>1.2370000000000001</v>
      </c>
      <c r="J811" s="184">
        <v>4.4588000000000001</v>
      </c>
      <c r="K811" s="184">
        <v>9.4920000000000009</v>
      </c>
      <c r="L811" s="184">
        <v>15.9709</v>
      </c>
      <c r="M811" s="184">
        <v>35.5871</v>
      </c>
      <c r="N811" s="184">
        <v>53.006599999999999</v>
      </c>
      <c r="O811" s="184">
        <v>8.8438999999999997</v>
      </c>
      <c r="P811" s="184">
        <v>10.768000000000001</v>
      </c>
      <c r="Q811" s="184">
        <v>17.180800000000001</v>
      </c>
      <c r="R811" s="184">
        <v>14.917999999999999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44365</v>
      </c>
      <c r="E812" s="184">
        <v>44.71</v>
      </c>
      <c r="F812" s="184">
        <v>-0.54649999999999999</v>
      </c>
      <c r="G812" s="184">
        <v>-1.7102999999999999</v>
      </c>
      <c r="H812" s="184">
        <v>-1.5274000000000001</v>
      </c>
      <c r="I812" s="184">
        <v>-0.43490000000000001</v>
      </c>
      <c r="J812" s="184">
        <v>3.3170000000000002</v>
      </c>
      <c r="K812" s="184">
        <v>6.8643000000000001</v>
      </c>
      <c r="L812" s="184">
        <v>15.7819</v>
      </c>
      <c r="M812" s="184">
        <v>42.921100000000003</v>
      </c>
      <c r="N812" s="184">
        <v>54.6267</v>
      </c>
      <c r="O812" s="184">
        <v>13.275499999999999</v>
      </c>
      <c r="P812" s="184">
        <v>16.288399999999999</v>
      </c>
      <c r="Q812" s="184">
        <v>12.471399999999999</v>
      </c>
      <c r="R812" s="184">
        <v>19.348099999999999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44365</v>
      </c>
      <c r="E813" s="184">
        <v>48.633699999999997</v>
      </c>
      <c r="F813" s="184">
        <v>-0.5444</v>
      </c>
      <c r="G813" s="184">
        <v>-1.704</v>
      </c>
      <c r="H813" s="184">
        <v>-1.5126999999999999</v>
      </c>
      <c r="I813" s="184">
        <v>-0.40510000000000002</v>
      </c>
      <c r="J813" s="184">
        <v>3.3856000000000002</v>
      </c>
      <c r="K813" s="184">
        <v>7.0746000000000002</v>
      </c>
      <c r="L813" s="184">
        <v>16.2332</v>
      </c>
      <c r="M813" s="184">
        <v>43.757399999999997</v>
      </c>
      <c r="N813" s="184">
        <v>55.837800000000001</v>
      </c>
      <c r="O813" s="184">
        <v>14.1616</v>
      </c>
      <c r="P813" s="184">
        <v>17.408999999999999</v>
      </c>
      <c r="Q813" s="184">
        <v>16.1096</v>
      </c>
      <c r="R813" s="184">
        <v>20.281300000000002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44365</v>
      </c>
      <c r="E814" s="184">
        <v>47.944000000000003</v>
      </c>
      <c r="F814" s="184">
        <v>-0.29320000000000002</v>
      </c>
      <c r="G814" s="184">
        <v>-1.2502</v>
      </c>
      <c r="H814" s="184">
        <v>-0.71030000000000004</v>
      </c>
      <c r="I814" s="184">
        <v>0.30759999999999998</v>
      </c>
      <c r="J814" s="184">
        <v>3.8220999999999998</v>
      </c>
      <c r="K814" s="184">
        <v>8.4484999999999992</v>
      </c>
      <c r="L814" s="184">
        <v>15.7872</v>
      </c>
      <c r="M814" s="184">
        <v>35.228700000000003</v>
      </c>
      <c r="N814" s="184">
        <v>52.712200000000003</v>
      </c>
      <c r="O814" s="184">
        <v>13.1243</v>
      </c>
      <c r="P814" s="184">
        <v>15.061199999999999</v>
      </c>
      <c r="Q814" s="184">
        <v>14.2379</v>
      </c>
      <c r="R814" s="184">
        <v>15.5806</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44365</v>
      </c>
      <c r="E815" s="184">
        <v>52.073</v>
      </c>
      <c r="F815" s="184">
        <v>-0.29099999999999998</v>
      </c>
      <c r="G815" s="184">
        <v>-1.2422</v>
      </c>
      <c r="H815" s="184">
        <v>-0.69420000000000004</v>
      </c>
      <c r="I815" s="184">
        <v>0.34300000000000003</v>
      </c>
      <c r="J815" s="184">
        <v>3.907</v>
      </c>
      <c r="K815" s="184">
        <v>8.7187000000000001</v>
      </c>
      <c r="L815" s="184">
        <v>16.361599999999999</v>
      </c>
      <c r="M815" s="184">
        <v>36.209800000000001</v>
      </c>
      <c r="N815" s="184">
        <v>54.180700000000002</v>
      </c>
      <c r="O815" s="184">
        <v>14.2346</v>
      </c>
      <c r="P815" s="184">
        <v>16.268899999999999</v>
      </c>
      <c r="Q815" s="184">
        <v>17.410599999999999</v>
      </c>
      <c r="R815" s="184">
        <v>16.6934</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44365</v>
      </c>
      <c r="E816" s="184">
        <v>115.563</v>
      </c>
      <c r="F816" s="184">
        <v>-0.6986</v>
      </c>
      <c r="G816" s="184">
        <v>-1.9256</v>
      </c>
      <c r="H816" s="184">
        <v>-1.3361000000000001</v>
      </c>
      <c r="I816" s="184">
        <v>-0.1762</v>
      </c>
      <c r="J816" s="184">
        <v>3.9253999999999998</v>
      </c>
      <c r="K816" s="184">
        <v>10.555899999999999</v>
      </c>
      <c r="L816" s="184">
        <v>16.973700000000001</v>
      </c>
      <c r="M816" s="184">
        <v>33.623600000000003</v>
      </c>
      <c r="N816" s="184">
        <v>53.282800000000002</v>
      </c>
      <c r="O816" s="184">
        <v>10.4298</v>
      </c>
      <c r="P816" s="184">
        <v>13.1835</v>
      </c>
      <c r="Q816" s="184">
        <v>14.0273</v>
      </c>
      <c r="R816" s="184">
        <v>16.1069</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44365</v>
      </c>
      <c r="E817" s="184">
        <v>109.01300000000001</v>
      </c>
      <c r="F817" s="184">
        <v>-0.70050000000000001</v>
      </c>
      <c r="G817" s="184">
        <v>-1.9322999999999999</v>
      </c>
      <c r="H817" s="184">
        <v>-1.3502000000000001</v>
      </c>
      <c r="I817" s="184">
        <v>-0.2041</v>
      </c>
      <c r="J817" s="184">
        <v>3.8595000000000002</v>
      </c>
      <c r="K817" s="184">
        <v>10.3504</v>
      </c>
      <c r="L817" s="184">
        <v>16.566500000000001</v>
      </c>
      <c r="M817" s="184">
        <v>32.928100000000001</v>
      </c>
      <c r="N817" s="184">
        <v>52.1997</v>
      </c>
      <c r="O817" s="184">
        <v>9.6517999999999997</v>
      </c>
      <c r="P817" s="184">
        <v>12.3779</v>
      </c>
      <c r="Q817" s="184">
        <v>15.993600000000001</v>
      </c>
      <c r="R817" s="184">
        <v>15.3169</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44365</v>
      </c>
      <c r="E818" s="184">
        <v>61.106699999999996</v>
      </c>
      <c r="F818" s="184">
        <v>-3.8399999999999997E-2</v>
      </c>
      <c r="G818" s="184">
        <v>-0.48609999999999998</v>
      </c>
      <c r="H818" s="184">
        <v>8.7599999999999997E-2</v>
      </c>
      <c r="I818" s="184">
        <v>1.2797000000000001</v>
      </c>
      <c r="J818" s="184">
        <v>5.4203999999999999</v>
      </c>
      <c r="K818" s="184">
        <v>8.8864000000000001</v>
      </c>
      <c r="L818" s="184">
        <v>11.495799999999999</v>
      </c>
      <c r="M818" s="184">
        <v>29.9968</v>
      </c>
      <c r="N818" s="184">
        <v>42.048499999999997</v>
      </c>
      <c r="O818" s="184">
        <v>11.291499999999999</v>
      </c>
      <c r="P818" s="184">
        <v>9.9004999999999992</v>
      </c>
      <c r="Q818" s="184">
        <v>9.0756999999999994</v>
      </c>
      <c r="R818" s="184">
        <v>13.9588</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44365</v>
      </c>
      <c r="E819" s="184">
        <v>64.918099999999995</v>
      </c>
      <c r="F819" s="184">
        <v>-3.5700000000000003E-2</v>
      </c>
      <c r="G819" s="184">
        <v>-0.47820000000000001</v>
      </c>
      <c r="H819" s="184">
        <v>0.10639999999999999</v>
      </c>
      <c r="I819" s="184">
        <v>1.3179000000000001</v>
      </c>
      <c r="J819" s="184">
        <v>5.5084999999999997</v>
      </c>
      <c r="K819" s="184">
        <v>9.1570999999999998</v>
      </c>
      <c r="L819" s="184">
        <v>12.0319</v>
      </c>
      <c r="M819" s="184">
        <v>30.872699999999998</v>
      </c>
      <c r="N819" s="184">
        <v>43.3371</v>
      </c>
      <c r="O819" s="184">
        <v>12.2263</v>
      </c>
      <c r="P819" s="184">
        <v>10.8101</v>
      </c>
      <c r="Q819" s="184">
        <v>10.691000000000001</v>
      </c>
      <c r="R819" s="184">
        <v>14.859500000000001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44365</v>
      </c>
      <c r="E820" s="184">
        <v>35.167299999999997</v>
      </c>
      <c r="F820" s="184">
        <v>-0.2114</v>
      </c>
      <c r="G820" s="184">
        <v>-1.2157</v>
      </c>
      <c r="H820" s="184">
        <v>-0.89590000000000003</v>
      </c>
      <c r="I820" s="184">
        <v>1.2800000000000001E-2</v>
      </c>
      <c r="J820" s="184">
        <v>3.2768000000000002</v>
      </c>
      <c r="K820" s="184">
        <v>4.8837000000000002</v>
      </c>
      <c r="L820" s="184">
        <v>12.749000000000001</v>
      </c>
      <c r="M820" s="184">
        <v>28.954000000000001</v>
      </c>
      <c r="N820" s="184">
        <v>48.214500000000001</v>
      </c>
      <c r="O820" s="184">
        <v>8.3239000000000001</v>
      </c>
      <c r="P820" s="184">
        <v>14.098699999999999</v>
      </c>
      <c r="Q820" s="184">
        <v>19.243400000000001</v>
      </c>
      <c r="R820" s="184">
        <v>13.208500000000001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44365</v>
      </c>
      <c r="E821" s="184">
        <v>32.866700000000002</v>
      </c>
      <c r="F821" s="184">
        <v>-0.214</v>
      </c>
      <c r="G821" s="184">
        <v>-1.2232000000000001</v>
      </c>
      <c r="H821" s="184">
        <v>-0.91320000000000001</v>
      </c>
      <c r="I821" s="184">
        <v>-2.1899999999999999E-2</v>
      </c>
      <c r="J821" s="184">
        <v>3.1977000000000002</v>
      </c>
      <c r="K821" s="184">
        <v>4.6390000000000002</v>
      </c>
      <c r="L821" s="184">
        <v>12.2562</v>
      </c>
      <c r="M821" s="184">
        <v>28.109300000000001</v>
      </c>
      <c r="N821" s="184">
        <v>46.8581</v>
      </c>
      <c r="O821" s="184">
        <v>7.3319999999999999</v>
      </c>
      <c r="P821" s="184">
        <v>13.063499999999999</v>
      </c>
      <c r="Q821" s="184">
        <v>18.119599999999998</v>
      </c>
      <c r="R821" s="184">
        <v>12.188599999999999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44365</v>
      </c>
      <c r="E822" s="184">
        <v>15.022500000000001</v>
      </c>
      <c r="F822" s="184">
        <v>-0.1017</v>
      </c>
      <c r="G822" s="184">
        <v>-1.089</v>
      </c>
      <c r="H822" s="184">
        <v>-0.29010000000000002</v>
      </c>
      <c r="I822" s="184">
        <v>1.1820999999999999</v>
      </c>
      <c r="J822" s="184">
        <v>4.4425999999999997</v>
      </c>
      <c r="K822" s="184">
        <v>11.2234</v>
      </c>
      <c r="L822" s="184">
        <v>18.574000000000002</v>
      </c>
      <c r="M822" s="184">
        <v>36.624099999999999</v>
      </c>
      <c r="N822" s="184">
        <v>56.909300000000002</v>
      </c>
      <c r="O822" s="184"/>
      <c r="P822" s="184"/>
      <c r="Q822" s="184">
        <v>14.818</v>
      </c>
      <c r="R822" s="184">
        <v>17.590399999999999</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44365</v>
      </c>
      <c r="E823" s="184">
        <v>14.119300000000001</v>
      </c>
      <c r="F823" s="184">
        <v>-0.1075</v>
      </c>
      <c r="G823" s="184">
        <v>-1.1046</v>
      </c>
      <c r="H823" s="184">
        <v>-0.3261</v>
      </c>
      <c r="I823" s="184">
        <v>1.1077999999999999</v>
      </c>
      <c r="J823" s="184">
        <v>4.2737999999999996</v>
      </c>
      <c r="K823" s="184">
        <v>10.6494</v>
      </c>
      <c r="L823" s="184">
        <v>17.365500000000001</v>
      </c>
      <c r="M823" s="184">
        <v>34.487499999999997</v>
      </c>
      <c r="N823" s="184">
        <v>53.644300000000001</v>
      </c>
      <c r="O823" s="184"/>
      <c r="P823" s="184"/>
      <c r="Q823" s="184">
        <v>12.426</v>
      </c>
      <c r="R823" s="184">
        <v>15.2636</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44365</v>
      </c>
      <c r="E824" s="184">
        <v>44.414400000000001</v>
      </c>
      <c r="F824" s="184">
        <v>0.1229</v>
      </c>
      <c r="G824" s="184">
        <v>-0.78869999999999996</v>
      </c>
      <c r="H824" s="184">
        <v>-9.2700000000000005E-2</v>
      </c>
      <c r="I824" s="184">
        <v>1.9157999999999999</v>
      </c>
      <c r="J824" s="184">
        <v>3.5512999999999999</v>
      </c>
      <c r="K824" s="184">
        <v>10.908200000000001</v>
      </c>
      <c r="L824" s="184">
        <v>22.099399999999999</v>
      </c>
      <c r="M824" s="184">
        <v>35.669899999999998</v>
      </c>
      <c r="N824" s="184">
        <v>62.0715</v>
      </c>
      <c r="O824" s="184">
        <v>21.184799999999999</v>
      </c>
      <c r="P824" s="184">
        <v>20.362500000000001</v>
      </c>
      <c r="Q824" s="184">
        <v>20.312899999999999</v>
      </c>
      <c r="R824" s="184">
        <v>30.769100000000002</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44365</v>
      </c>
      <c r="E825" s="184">
        <v>42.166800000000002</v>
      </c>
      <c r="F825" s="184">
        <v>0.1197</v>
      </c>
      <c r="G825" s="184">
        <v>-0.79820000000000002</v>
      </c>
      <c r="H825" s="184">
        <v>-0.1147</v>
      </c>
      <c r="I825" s="184">
        <v>1.8709</v>
      </c>
      <c r="J825" s="184">
        <v>3.4504000000000001</v>
      </c>
      <c r="K825" s="184">
        <v>10.5991</v>
      </c>
      <c r="L825" s="184">
        <v>21.487300000000001</v>
      </c>
      <c r="M825" s="184">
        <v>34.640799999999999</v>
      </c>
      <c r="N825" s="184">
        <v>60.463700000000003</v>
      </c>
      <c r="O825" s="184">
        <v>20.165299999999998</v>
      </c>
      <c r="P825" s="184">
        <v>19.4832</v>
      </c>
      <c r="Q825" s="184">
        <v>19.540700000000001</v>
      </c>
      <c r="R825" s="184">
        <v>29.572399999999998</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44365</v>
      </c>
      <c r="E826" s="184">
        <v>25.26</v>
      </c>
      <c r="F826" s="184">
        <v>-0.74660000000000004</v>
      </c>
      <c r="G826" s="184">
        <v>-1.6738</v>
      </c>
      <c r="H826" s="184">
        <v>-0.74660000000000004</v>
      </c>
      <c r="I826" s="184">
        <v>0.31769999999999998</v>
      </c>
      <c r="J826" s="184">
        <v>4.5096999999999996</v>
      </c>
      <c r="K826" s="184">
        <v>16.084599999999998</v>
      </c>
      <c r="L826" s="184">
        <v>26.047899999999998</v>
      </c>
      <c r="M826" s="184">
        <v>47.546700000000001</v>
      </c>
      <c r="N826" s="184">
        <v>80.945599999999999</v>
      </c>
      <c r="O826" s="184">
        <v>22.869299999999999</v>
      </c>
      <c r="P826" s="184">
        <v>20.433199999999999</v>
      </c>
      <c r="Q826" s="184">
        <v>15.856400000000001</v>
      </c>
      <c r="R826" s="184">
        <v>33.745800000000003</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44365</v>
      </c>
      <c r="E827" s="184">
        <v>23</v>
      </c>
      <c r="F827" s="184">
        <v>-0.77649999999999997</v>
      </c>
      <c r="G827" s="184">
        <v>-1.6674</v>
      </c>
      <c r="H827" s="184">
        <v>-0.77649999999999997</v>
      </c>
      <c r="I827" s="184">
        <v>0.21790000000000001</v>
      </c>
      <c r="J827" s="184">
        <v>4.3083999999999998</v>
      </c>
      <c r="K827" s="184">
        <v>15.4618</v>
      </c>
      <c r="L827" s="184">
        <v>24.796500000000002</v>
      </c>
      <c r="M827" s="184">
        <v>45.293700000000001</v>
      </c>
      <c r="N827" s="184">
        <v>77.332300000000004</v>
      </c>
      <c r="O827" s="184">
        <v>20.4953</v>
      </c>
      <c r="P827" s="184">
        <v>18.341899999999999</v>
      </c>
      <c r="Q827" s="184">
        <v>14.144399999999999</v>
      </c>
      <c r="R827" s="184">
        <v>31.208400000000001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44365</v>
      </c>
      <c r="E828" s="184">
        <v>73.032499999999999</v>
      </c>
      <c r="F828" s="184">
        <v>-0.30130000000000001</v>
      </c>
      <c r="G828" s="184">
        <v>-1.5481</v>
      </c>
      <c r="H828" s="184">
        <v>-1.2589999999999999</v>
      </c>
      <c r="I828" s="184">
        <v>-0.38229999999999997</v>
      </c>
      <c r="J828" s="184">
        <v>3.8271999999999999</v>
      </c>
      <c r="K828" s="184">
        <v>9.2383000000000006</v>
      </c>
      <c r="L828" s="184">
        <v>18.816800000000001</v>
      </c>
      <c r="M828" s="184">
        <v>42.945599999999999</v>
      </c>
      <c r="N828" s="184">
        <v>62.402000000000001</v>
      </c>
      <c r="O828" s="184">
        <v>13.833600000000001</v>
      </c>
      <c r="P828" s="184">
        <v>15.521699999999999</v>
      </c>
      <c r="Q828" s="184">
        <v>17.242999999999999</v>
      </c>
      <c r="R828" s="184">
        <v>18.311800000000002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44365</v>
      </c>
      <c r="E829" s="184">
        <v>67.763300000000001</v>
      </c>
      <c r="F829" s="184">
        <v>-0.30409999999999998</v>
      </c>
      <c r="G829" s="184">
        <v>-1.5570999999999999</v>
      </c>
      <c r="H829" s="184">
        <v>-1.2797000000000001</v>
      </c>
      <c r="I829" s="184">
        <v>-0.42220000000000002</v>
      </c>
      <c r="J829" s="184">
        <v>3.7372999999999998</v>
      </c>
      <c r="K829" s="184">
        <v>8.9617000000000004</v>
      </c>
      <c r="L829" s="184">
        <v>18.2273</v>
      </c>
      <c r="M829" s="184">
        <v>41.928699999999999</v>
      </c>
      <c r="N829" s="184">
        <v>60.8521</v>
      </c>
      <c r="O829" s="184">
        <v>12.742900000000001</v>
      </c>
      <c r="P829" s="184">
        <v>14.331300000000001</v>
      </c>
      <c r="Q829" s="184">
        <v>12.905099999999999</v>
      </c>
      <c r="R829" s="184">
        <v>17.181799999999999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44365</v>
      </c>
      <c r="E830" s="184">
        <v>13.8132</v>
      </c>
      <c r="F830" s="184">
        <v>-0.25990000000000002</v>
      </c>
      <c r="G830" s="184">
        <v>-1.2842</v>
      </c>
      <c r="H830" s="184">
        <v>-0.98629999999999995</v>
      </c>
      <c r="I830" s="184">
        <v>-3.1800000000000002E-2</v>
      </c>
      <c r="J830" s="184">
        <v>3.4317000000000002</v>
      </c>
      <c r="K830" s="184">
        <v>7.3887</v>
      </c>
      <c r="L830" s="184">
        <v>10.394299999999999</v>
      </c>
      <c r="M830" s="184">
        <v>27.699000000000002</v>
      </c>
      <c r="N830" s="184">
        <v>43.875500000000002</v>
      </c>
      <c r="O830" s="184"/>
      <c r="P830" s="184"/>
      <c r="Q830" s="184">
        <v>12.5943</v>
      </c>
      <c r="R830" s="184">
        <v>13.4236</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44365</v>
      </c>
      <c r="E831" s="184">
        <v>13.148199999999999</v>
      </c>
      <c r="F831" s="184">
        <v>-0.26469999999999999</v>
      </c>
      <c r="G831" s="184">
        <v>-1.2994000000000001</v>
      </c>
      <c r="H831" s="184">
        <v>-1.0207999999999999</v>
      </c>
      <c r="I831" s="184">
        <v>-0.1011</v>
      </c>
      <c r="J831" s="184">
        <v>3.2722000000000002</v>
      </c>
      <c r="K831" s="184">
        <v>6.8933</v>
      </c>
      <c r="L831" s="184">
        <v>9.3950999999999993</v>
      </c>
      <c r="M831" s="184">
        <v>25.979199999999999</v>
      </c>
      <c r="N831" s="184">
        <v>41.313200000000002</v>
      </c>
      <c r="O831" s="184"/>
      <c r="P831" s="184"/>
      <c r="Q831" s="184">
        <v>10.572699999999999</v>
      </c>
      <c r="R831" s="184">
        <v>11.376099999999999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44365</v>
      </c>
      <c r="E832" s="184">
        <v>15.1747</v>
      </c>
      <c r="F832" s="184">
        <v>-0.22950000000000001</v>
      </c>
      <c r="G832" s="184">
        <v>-0.95099999999999996</v>
      </c>
      <c r="H832" s="184">
        <v>-0.5766</v>
      </c>
      <c r="I832" s="184">
        <v>1.0528</v>
      </c>
      <c r="J832" s="184">
        <v>5.4641000000000002</v>
      </c>
      <c r="K832" s="184">
        <v>9.4761000000000006</v>
      </c>
      <c r="L832" s="184">
        <v>14.904999999999999</v>
      </c>
      <c r="M832" s="184">
        <v>29.525600000000001</v>
      </c>
      <c r="N832" s="184">
        <v>50.189500000000002</v>
      </c>
      <c r="O832" s="184"/>
      <c r="P832" s="184"/>
      <c r="Q832" s="184">
        <v>16.163</v>
      </c>
      <c r="R832" s="184">
        <v>19.942699999999999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44365</v>
      </c>
      <c r="E833" s="184">
        <v>14.424300000000001</v>
      </c>
      <c r="F833" s="184">
        <v>-0.23380000000000001</v>
      </c>
      <c r="G833" s="184">
        <v>-0.96260000000000001</v>
      </c>
      <c r="H833" s="184">
        <v>-0.60429999999999995</v>
      </c>
      <c r="I833" s="184">
        <v>0.99850000000000005</v>
      </c>
      <c r="J833" s="184">
        <v>5.3376000000000001</v>
      </c>
      <c r="K833" s="184">
        <v>9.0981000000000005</v>
      </c>
      <c r="L833" s="184">
        <v>14.121700000000001</v>
      </c>
      <c r="M833" s="184">
        <v>28.031600000000001</v>
      </c>
      <c r="N833" s="184">
        <v>47.759700000000002</v>
      </c>
      <c r="O833" s="184"/>
      <c r="P833" s="184"/>
      <c r="Q833" s="184">
        <v>14.0657</v>
      </c>
      <c r="R833" s="184">
        <v>17.878499999999999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44365</v>
      </c>
      <c r="E834" s="184">
        <v>140.44</v>
      </c>
      <c r="F834" s="184">
        <v>-0.31230000000000002</v>
      </c>
      <c r="G834" s="184">
        <v>-1.3140000000000001</v>
      </c>
      <c r="H834" s="184">
        <v>-1.0498000000000001</v>
      </c>
      <c r="I834" s="184">
        <v>-9.9599999999999994E-2</v>
      </c>
      <c r="J834" s="184">
        <v>3.2646999999999999</v>
      </c>
      <c r="K834" s="184">
        <v>9.3683999999999994</v>
      </c>
      <c r="L834" s="184">
        <v>14.954599999999999</v>
      </c>
      <c r="M834" s="184">
        <v>30.556799999999999</v>
      </c>
      <c r="N834" s="184">
        <v>47.8005</v>
      </c>
      <c r="O834" s="184">
        <v>6.8602999999999996</v>
      </c>
      <c r="P834" s="184">
        <v>9.1999999999999993</v>
      </c>
      <c r="Q834" s="184">
        <v>9.7236999999999991</v>
      </c>
      <c r="R834" s="184">
        <v>9.9176000000000002</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44365</v>
      </c>
      <c r="E835" s="184">
        <v>135.27000000000001</v>
      </c>
      <c r="F835" s="184">
        <v>-0.3095</v>
      </c>
      <c r="G835" s="184">
        <v>-1.3131999999999999</v>
      </c>
      <c r="H835" s="184">
        <v>-1.0532999999999999</v>
      </c>
      <c r="I835" s="184">
        <v>-0.10340000000000001</v>
      </c>
      <c r="J835" s="184">
        <v>3.2595000000000001</v>
      </c>
      <c r="K835" s="184">
        <v>9.3533000000000008</v>
      </c>
      <c r="L835" s="184">
        <v>14.9278</v>
      </c>
      <c r="M835" s="184">
        <v>30.506499999999999</v>
      </c>
      <c r="N835" s="184">
        <v>47.706899999999997</v>
      </c>
      <c r="O835" s="184">
        <v>6.7398999999999996</v>
      </c>
      <c r="P835" s="184">
        <v>9.0085999999999995</v>
      </c>
      <c r="Q835" s="184">
        <v>9.9716000000000005</v>
      </c>
      <c r="R835" s="184">
        <v>9.8059999999999992</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44365</v>
      </c>
      <c r="E836" s="184">
        <v>31.32</v>
      </c>
      <c r="F836" s="184">
        <v>-0.223</v>
      </c>
      <c r="G836" s="184">
        <v>-1.2299</v>
      </c>
      <c r="H836" s="184">
        <v>-0.28649999999999998</v>
      </c>
      <c r="I836" s="184">
        <v>1.9531000000000001</v>
      </c>
      <c r="J836" s="184">
        <v>6.3497000000000003</v>
      </c>
      <c r="K836" s="184">
        <v>11.261100000000001</v>
      </c>
      <c r="L836" s="184">
        <v>20.461500000000001</v>
      </c>
      <c r="M836" s="184">
        <v>39.385800000000003</v>
      </c>
      <c r="N836" s="184">
        <v>62.955300000000001</v>
      </c>
      <c r="O836" s="184">
        <v>16.775400000000001</v>
      </c>
      <c r="P836" s="184">
        <v>15.372199999999999</v>
      </c>
      <c r="Q836" s="184">
        <v>13.290699999999999</v>
      </c>
      <c r="R836" s="184">
        <v>23.388400000000001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44365</v>
      </c>
      <c r="E837" s="184">
        <v>29.45</v>
      </c>
      <c r="F837" s="184">
        <v>-0.23710000000000001</v>
      </c>
      <c r="G837" s="184">
        <v>-1.2407999999999999</v>
      </c>
      <c r="H837" s="184">
        <v>-0.30470000000000003</v>
      </c>
      <c r="I837" s="184">
        <v>1.9031</v>
      </c>
      <c r="J837" s="184">
        <v>6.2793000000000001</v>
      </c>
      <c r="K837" s="184">
        <v>11.048299999999999</v>
      </c>
      <c r="L837" s="184">
        <v>20.008099999999999</v>
      </c>
      <c r="M837" s="184">
        <v>38.588200000000001</v>
      </c>
      <c r="N837" s="184">
        <v>61.635599999999997</v>
      </c>
      <c r="O837" s="184">
        <v>15.958399999999999</v>
      </c>
      <c r="P837" s="184">
        <v>14.5816</v>
      </c>
      <c r="Q837" s="184">
        <v>11.3698</v>
      </c>
      <c r="R837" s="184">
        <v>22.482099999999999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44365</v>
      </c>
      <c r="E838" s="184">
        <v>238.10650000000001</v>
      </c>
      <c r="F838" s="184">
        <v>-5.4999999999999997E-3</v>
      </c>
      <c r="G838" s="184">
        <v>-0.77680000000000005</v>
      </c>
      <c r="H838" s="184">
        <v>-0.2732</v>
      </c>
      <c r="I838" s="184">
        <v>1.5038</v>
      </c>
      <c r="J838" s="184">
        <v>5.5095000000000001</v>
      </c>
      <c r="K838" s="184">
        <v>9.6492000000000004</v>
      </c>
      <c r="L838" s="184">
        <v>18.3565</v>
      </c>
      <c r="M838" s="184">
        <v>45.282499999999999</v>
      </c>
      <c r="N838" s="184">
        <v>71.935400000000001</v>
      </c>
      <c r="O838" s="184">
        <v>18.809100000000001</v>
      </c>
      <c r="P838" s="184">
        <v>18.1248</v>
      </c>
      <c r="Q838" s="184">
        <v>16.930900000000001</v>
      </c>
      <c r="R838" s="184">
        <v>28.734100000000002</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44365</v>
      </c>
      <c r="E839" s="184">
        <v>209.05877997593299</v>
      </c>
      <c r="F839" s="184">
        <v>-5.4999999999999997E-3</v>
      </c>
      <c r="G839" s="184">
        <v>-0.77680000000000005</v>
      </c>
      <c r="H839" s="184">
        <v>-0.2732</v>
      </c>
      <c r="I839" s="184">
        <v>1.5038</v>
      </c>
      <c r="J839" s="184">
        <v>5.5095000000000001</v>
      </c>
      <c r="K839" s="184">
        <v>9.6492000000000004</v>
      </c>
      <c r="L839" s="184">
        <v>18.3565</v>
      </c>
      <c r="M839" s="184">
        <v>45.282400000000003</v>
      </c>
      <c r="N839" s="184">
        <v>71.935699999999997</v>
      </c>
      <c r="O839" s="184">
        <v>18.547499999999999</v>
      </c>
      <c r="P839" s="184">
        <v>17.968699999999998</v>
      </c>
      <c r="Q839" s="184">
        <v>16.831800000000001</v>
      </c>
      <c r="R839" s="184">
        <v>28.5166</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44365</v>
      </c>
      <c r="E840" s="184">
        <v>228.9761</v>
      </c>
      <c r="F840" s="184">
        <v>-7.7000000000000002E-3</v>
      </c>
      <c r="G840" s="184">
        <v>-0.78339999999999999</v>
      </c>
      <c r="H840" s="184">
        <v>-0.28710000000000002</v>
      </c>
      <c r="I840" s="184">
        <v>1.4762999999999999</v>
      </c>
      <c r="J840" s="184">
        <v>5.4465000000000003</v>
      </c>
      <c r="K840" s="184">
        <v>9.4536999999999995</v>
      </c>
      <c r="L840" s="184">
        <v>17.943999999999999</v>
      </c>
      <c r="M840" s="184">
        <v>44.538600000000002</v>
      </c>
      <c r="N840" s="184">
        <v>70.698300000000003</v>
      </c>
      <c r="O840" s="184">
        <v>18.091799999999999</v>
      </c>
      <c r="P840" s="184">
        <v>17.476099999999999</v>
      </c>
      <c r="Q840" s="184">
        <v>16.018000000000001</v>
      </c>
      <c r="R840" s="184">
        <v>27.899000000000001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44365</v>
      </c>
      <c r="E841" s="184">
        <v>366.62928974197899</v>
      </c>
      <c r="F841" s="184">
        <v>-7.7000000000000002E-3</v>
      </c>
      <c r="G841" s="184">
        <v>-0.78339999999999999</v>
      </c>
      <c r="H841" s="184">
        <v>-0.28710000000000002</v>
      </c>
      <c r="I841" s="184">
        <v>1.4762999999999999</v>
      </c>
      <c r="J841" s="184">
        <v>5.4465000000000003</v>
      </c>
      <c r="K841" s="184">
        <v>9.4535999999999998</v>
      </c>
      <c r="L841" s="184">
        <v>17.943899999999999</v>
      </c>
      <c r="M841" s="184">
        <v>44.5383</v>
      </c>
      <c r="N841" s="184">
        <v>70.698099999999997</v>
      </c>
      <c r="O841" s="184">
        <v>17.8246</v>
      </c>
      <c r="P841" s="184">
        <v>17.316600000000001</v>
      </c>
      <c r="Q841" s="184">
        <v>13.1738</v>
      </c>
      <c r="R841" s="184">
        <v>27.676300000000001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-0.28244814814814817</v>
      </c>
      <c r="G842" s="186">
        <v>-1.2082074074074072</v>
      </c>
      <c r="H842" s="186">
        <v>-0.61307962962962981</v>
      </c>
      <c r="I842" s="186">
        <v>0.74622962962962969</v>
      </c>
      <c r="J842" s="186">
        <v>4.5379222222222246</v>
      </c>
      <c r="K842" s="186">
        <v>10.232068518518521</v>
      </c>
      <c r="L842" s="186">
        <v>18.108277777777776</v>
      </c>
      <c r="M842" s="186">
        <v>38.851720370370366</v>
      </c>
      <c r="N842" s="186">
        <v>58.461844230769231</v>
      </c>
      <c r="O842" s="186">
        <v>14.19914347826087</v>
      </c>
      <c r="P842" s="186">
        <v>15.175218181818185</v>
      </c>
      <c r="Q842" s="186">
        <v>17.388433333333335</v>
      </c>
      <c r="R842" s="186">
        <v>19.77571923076923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-0.22539999999999999</v>
      </c>
      <c r="G843" s="186">
        <v>-1.22045</v>
      </c>
      <c r="H843" s="186">
        <v>-0.57204999999999995</v>
      </c>
      <c r="I843" s="186">
        <v>1.0161500000000001</v>
      </c>
      <c r="J843" s="186">
        <v>4.5179499999999999</v>
      </c>
      <c r="K843" s="186">
        <v>9.7492000000000001</v>
      </c>
      <c r="L843" s="186">
        <v>17.943950000000001</v>
      </c>
      <c r="M843" s="186">
        <v>37.675899999999999</v>
      </c>
      <c r="N843" s="186">
        <v>58.71875</v>
      </c>
      <c r="O843" s="186">
        <v>13.75615</v>
      </c>
      <c r="P843" s="186">
        <v>15.446949999999999</v>
      </c>
      <c r="Q843" s="186">
        <v>15.92055</v>
      </c>
      <c r="R843" s="186">
        <v>19.472000000000001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44365</v>
      </c>
      <c r="E846" s="184">
        <v>269.27980000000002</v>
      </c>
      <c r="F846" s="184">
        <v>1.9383999999999999</v>
      </c>
      <c r="G846" s="184">
        <v>-9.5755999999999997</v>
      </c>
      <c r="H846" s="184">
        <v>-4.6566999999999998</v>
      </c>
      <c r="I846" s="184">
        <v>3.3494000000000002</v>
      </c>
      <c r="J846" s="184">
        <v>3.9474999999999998</v>
      </c>
      <c r="K846" s="184">
        <v>7.2110000000000003</v>
      </c>
      <c r="L846" s="184">
        <v>3.6951000000000001</v>
      </c>
      <c r="M846" s="184">
        <v>4.9733000000000001</v>
      </c>
      <c r="N846" s="184">
        <v>5.7060000000000004</v>
      </c>
      <c r="O846" s="184">
        <v>7.7717999999999998</v>
      </c>
      <c r="P846" s="184">
        <v>7.6942000000000004</v>
      </c>
      <c r="Q846" s="184">
        <v>8.4268000000000001</v>
      </c>
      <c r="R846" s="184">
        <v>7.3517999999999999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44365</v>
      </c>
      <c r="E847" s="184">
        <v>274.30040000000002</v>
      </c>
      <c r="F847" s="184">
        <v>2.0893000000000002</v>
      </c>
      <c r="G847" s="184">
        <v>-9.4270999999999994</v>
      </c>
      <c r="H847" s="184">
        <v>-4.5050999999999997</v>
      </c>
      <c r="I847" s="184">
        <v>3.5005000000000002</v>
      </c>
      <c r="J847" s="184">
        <v>4.0984999999999996</v>
      </c>
      <c r="K847" s="184">
        <v>7.3646000000000003</v>
      </c>
      <c r="L847" s="184">
        <v>3.8509000000000002</v>
      </c>
      <c r="M847" s="184">
        <v>5.1383999999999999</v>
      </c>
      <c r="N847" s="184">
        <v>5.8780999999999999</v>
      </c>
      <c r="O847" s="184">
        <v>7.9875999999999996</v>
      </c>
      <c r="P847" s="184">
        <v>7.9294000000000002</v>
      </c>
      <c r="Q847" s="184">
        <v>8.5905000000000005</v>
      </c>
      <c r="R847" s="184">
        <v>7.5533999999999999</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44365</v>
      </c>
      <c r="E848" s="184">
        <v>10.2187</v>
      </c>
      <c r="F848" s="184">
        <v>14.650600000000001</v>
      </c>
      <c r="G848" s="184">
        <v>15.4979</v>
      </c>
      <c r="H848" s="184">
        <v>-2.3972000000000002</v>
      </c>
      <c r="I848" s="184">
        <v>5.4200999999999997</v>
      </c>
      <c r="J848" s="184">
        <v>6.1619000000000002</v>
      </c>
      <c r="K848" s="184"/>
      <c r="L848" s="184"/>
      <c r="M848" s="184"/>
      <c r="N848" s="184"/>
      <c r="O848" s="184"/>
      <c r="P848" s="184"/>
      <c r="Q848" s="184">
        <v>8.7720000000000002</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44365</v>
      </c>
      <c r="E849" s="184">
        <v>10.2111</v>
      </c>
      <c r="F849" s="184">
        <v>14.6615</v>
      </c>
      <c r="G849" s="184">
        <v>15.39</v>
      </c>
      <c r="H849" s="184">
        <v>-2.6539999999999999</v>
      </c>
      <c r="I849" s="184">
        <v>5.1165000000000003</v>
      </c>
      <c r="J849" s="184">
        <v>5.8753000000000002</v>
      </c>
      <c r="K849" s="184"/>
      <c r="L849" s="184"/>
      <c r="M849" s="184"/>
      <c r="N849" s="184"/>
      <c r="O849" s="184"/>
      <c r="P849" s="184"/>
      <c r="Q849" s="184">
        <v>8.4672000000000001</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44365</v>
      </c>
      <c r="E850" s="184">
        <v>31.650400000000001</v>
      </c>
      <c r="F850" s="184">
        <v>4.7287999999999997</v>
      </c>
      <c r="G850" s="184">
        <v>-3.8813</v>
      </c>
      <c r="H850" s="184">
        <v>-1.1365000000000001</v>
      </c>
      <c r="I850" s="184">
        <v>2.0445000000000002</v>
      </c>
      <c r="J850" s="184">
        <v>2.4005999999999998</v>
      </c>
      <c r="K850" s="184">
        <v>4.3555999999999999</v>
      </c>
      <c r="L850" s="184">
        <v>3.59</v>
      </c>
      <c r="M850" s="184">
        <v>4.3498999999999999</v>
      </c>
      <c r="N850" s="184">
        <v>4.8282999999999996</v>
      </c>
      <c r="O850" s="184">
        <v>6.2005999999999997</v>
      </c>
      <c r="P850" s="184">
        <v>6.1375999999999999</v>
      </c>
      <c r="Q850" s="184">
        <v>5.8794000000000004</v>
      </c>
      <c r="R850" s="184">
        <v>5.7503000000000002</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44365</v>
      </c>
      <c r="E851" s="184">
        <v>33.5747</v>
      </c>
      <c r="F851" s="184">
        <v>5.3277000000000001</v>
      </c>
      <c r="G851" s="184">
        <v>-3.2242999999999999</v>
      </c>
      <c r="H851" s="184">
        <v>-0.48139999999999999</v>
      </c>
      <c r="I851" s="184">
        <v>2.7050999999999998</v>
      </c>
      <c r="J851" s="184">
        <v>3.0659000000000001</v>
      </c>
      <c r="K851" s="184">
        <v>5.0162000000000004</v>
      </c>
      <c r="L851" s="184">
        <v>4.2236000000000002</v>
      </c>
      <c r="M851" s="184">
        <v>5.0156999999999998</v>
      </c>
      <c r="N851" s="184">
        <v>5.5433000000000003</v>
      </c>
      <c r="O851" s="184">
        <v>6.8385999999999996</v>
      </c>
      <c r="P851" s="184">
        <v>6.7752999999999997</v>
      </c>
      <c r="Q851" s="184">
        <v>7.1021999999999998</v>
      </c>
      <c r="R851" s="184">
        <v>6.4295</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44365</v>
      </c>
      <c r="E852" s="184">
        <v>38.415700000000001</v>
      </c>
      <c r="F852" s="184">
        <v>13.4018</v>
      </c>
      <c r="G852" s="184">
        <v>-4.4006999999999996</v>
      </c>
      <c r="H852" s="184">
        <v>-2.2522000000000002</v>
      </c>
      <c r="I852" s="184">
        <v>4.4528999999999996</v>
      </c>
      <c r="J852" s="184">
        <v>5.0635000000000003</v>
      </c>
      <c r="K852" s="184">
        <v>7.2842000000000002</v>
      </c>
      <c r="L852" s="184">
        <v>4.2990000000000004</v>
      </c>
      <c r="M852" s="184">
        <v>6.0739999999999998</v>
      </c>
      <c r="N852" s="184">
        <v>6.9554</v>
      </c>
      <c r="O852" s="184">
        <v>7.9459999999999997</v>
      </c>
      <c r="P852" s="184">
        <v>7.6977000000000002</v>
      </c>
      <c r="Q852" s="184">
        <v>8.1431000000000004</v>
      </c>
      <c r="R852" s="184">
        <v>7.7590000000000003</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44365</v>
      </c>
      <c r="E853" s="184">
        <v>38.820700000000002</v>
      </c>
      <c r="F853" s="184">
        <v>13.638299999999999</v>
      </c>
      <c r="G853" s="184">
        <v>-4.1669</v>
      </c>
      <c r="H853" s="184">
        <v>-2.0139999999999998</v>
      </c>
      <c r="I853" s="184">
        <v>4.7028999999999996</v>
      </c>
      <c r="J853" s="184">
        <v>5.3163999999999998</v>
      </c>
      <c r="K853" s="184">
        <v>7.5376000000000003</v>
      </c>
      <c r="L853" s="184">
        <v>4.5542999999999996</v>
      </c>
      <c r="M853" s="184">
        <v>6.3361000000000001</v>
      </c>
      <c r="N853" s="184">
        <v>7.2234999999999996</v>
      </c>
      <c r="O853" s="184">
        <v>8.1441999999999997</v>
      </c>
      <c r="P853" s="184">
        <v>7.8723000000000001</v>
      </c>
      <c r="Q853" s="184">
        <v>8.3879999999999999</v>
      </c>
      <c r="R853" s="184">
        <v>7.9748999999999999</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44365</v>
      </c>
      <c r="E854" s="184">
        <v>328.77800000000002</v>
      </c>
      <c r="F854" s="184">
        <v>22.061299999999999</v>
      </c>
      <c r="G854" s="184">
        <v>1.0065999999999999</v>
      </c>
      <c r="H854" s="184">
        <v>-1.1479999999999999</v>
      </c>
      <c r="I854" s="184">
        <v>5.7721999999999998</v>
      </c>
      <c r="J854" s="184">
        <v>7.3990999999999998</v>
      </c>
      <c r="K854" s="184">
        <v>6.5213000000000001</v>
      </c>
      <c r="L854" s="184">
        <v>3.9491000000000001</v>
      </c>
      <c r="M854" s="184">
        <v>5.9131999999999998</v>
      </c>
      <c r="N854" s="184">
        <v>7.3163999999999998</v>
      </c>
      <c r="O854" s="184">
        <v>7.7988999999999997</v>
      </c>
      <c r="P854" s="184">
        <v>7.5282999999999998</v>
      </c>
      <c r="Q854" s="184">
        <v>7.9310999999999998</v>
      </c>
      <c r="R854" s="184">
        <v>7.8491999999999997</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44365</v>
      </c>
      <c r="E855" s="184">
        <v>349.5351</v>
      </c>
      <c r="F855" s="184">
        <v>22.778700000000001</v>
      </c>
      <c r="G855" s="184">
        <v>1.7302</v>
      </c>
      <c r="H855" s="184">
        <v>-0.42809999999999998</v>
      </c>
      <c r="I855" s="184">
        <v>6.4942000000000002</v>
      </c>
      <c r="J855" s="184">
        <v>8.1242999999999999</v>
      </c>
      <c r="K855" s="184">
        <v>7.2539999999999996</v>
      </c>
      <c r="L855" s="184">
        <v>4.6845999999999997</v>
      </c>
      <c r="M855" s="184">
        <v>6.6669999999999998</v>
      </c>
      <c r="N855" s="184">
        <v>8.0917999999999992</v>
      </c>
      <c r="O855" s="184">
        <v>8.6015999999999995</v>
      </c>
      <c r="P855" s="184">
        <v>8.3696999999999999</v>
      </c>
      <c r="Q855" s="184">
        <v>8.8427000000000007</v>
      </c>
      <c r="R855" s="184">
        <v>8.6376000000000008</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44365</v>
      </c>
      <c r="E856" s="184">
        <v>10.1471</v>
      </c>
      <c r="F856" s="184">
        <v>8.9948999999999995</v>
      </c>
      <c r="G856" s="184">
        <v>-2.5173999999999999</v>
      </c>
      <c r="H856" s="184">
        <v>-1.0275000000000001</v>
      </c>
      <c r="I856" s="184">
        <v>4.1432000000000002</v>
      </c>
      <c r="J856" s="184">
        <v>3.8767</v>
      </c>
      <c r="K856" s="184">
        <v>5.6026999999999996</v>
      </c>
      <c r="L856" s="184"/>
      <c r="M856" s="184"/>
      <c r="N856" s="184"/>
      <c r="O856" s="184"/>
      <c r="P856" s="184"/>
      <c r="Q856" s="184">
        <v>4.4743000000000004</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44365</v>
      </c>
      <c r="E857" s="184">
        <v>10.131</v>
      </c>
      <c r="F857" s="184">
        <v>8.6487999999999996</v>
      </c>
      <c r="G857" s="184">
        <v>-3.0015999999999998</v>
      </c>
      <c r="H857" s="184">
        <v>-1.5436000000000001</v>
      </c>
      <c r="I857" s="184">
        <v>3.6594000000000002</v>
      </c>
      <c r="J857" s="184">
        <v>3.3917000000000002</v>
      </c>
      <c r="K857" s="184">
        <v>5.1169000000000002</v>
      </c>
      <c r="L857" s="184"/>
      <c r="M857" s="184"/>
      <c r="N857" s="184"/>
      <c r="O857" s="184"/>
      <c r="P857" s="184"/>
      <c r="Q857" s="184">
        <v>3.9845999999999999</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44365</v>
      </c>
      <c r="E858" s="184">
        <v>1183.2934</v>
      </c>
      <c r="F858" s="184">
        <v>15.553100000000001</v>
      </c>
      <c r="G858" s="184">
        <v>-18.683499999999999</v>
      </c>
      <c r="H858" s="184">
        <v>-13.8001</v>
      </c>
      <c r="I858" s="184">
        <v>0.55359999999999998</v>
      </c>
      <c r="J858" s="184">
        <v>7.5023999999999997</v>
      </c>
      <c r="K858" s="184">
        <v>13.299200000000001</v>
      </c>
      <c r="L858" s="184">
        <v>4.1185</v>
      </c>
      <c r="M858" s="184">
        <v>6.9992000000000001</v>
      </c>
      <c r="N858" s="184">
        <v>8.2576000000000001</v>
      </c>
      <c r="O858" s="184"/>
      <c r="P858" s="184"/>
      <c r="Q858" s="184">
        <v>8.3498999999999999</v>
      </c>
      <c r="R858" s="184">
        <v>8.3254000000000001</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44365</v>
      </c>
      <c r="E859" s="184">
        <v>1174.9041</v>
      </c>
      <c r="F859" s="184">
        <v>15.1511</v>
      </c>
      <c r="G859" s="184">
        <v>-19.083100000000002</v>
      </c>
      <c r="H859" s="184">
        <v>-14.199400000000001</v>
      </c>
      <c r="I859" s="184">
        <v>0.15329999999999999</v>
      </c>
      <c r="J859" s="184">
        <v>7.0998000000000001</v>
      </c>
      <c r="K859" s="184">
        <v>12.885300000000001</v>
      </c>
      <c r="L859" s="184">
        <v>3.7103999999999999</v>
      </c>
      <c r="M859" s="184">
        <v>6.5788000000000002</v>
      </c>
      <c r="N859" s="184">
        <v>7.8250999999999999</v>
      </c>
      <c r="O859" s="184"/>
      <c r="P859" s="184"/>
      <c r="Q859" s="184">
        <v>7.9832000000000001</v>
      </c>
      <c r="R859" s="184">
        <v>7.9519000000000002</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44365</v>
      </c>
      <c r="E860" s="184">
        <v>35.182200000000002</v>
      </c>
      <c r="F860" s="184">
        <v>10.585100000000001</v>
      </c>
      <c r="G860" s="184">
        <v>-5.8761000000000001</v>
      </c>
      <c r="H860" s="184">
        <v>-5.0045999999999999</v>
      </c>
      <c r="I860" s="184">
        <v>4.0671999999999997</v>
      </c>
      <c r="J860" s="184">
        <v>5.0853000000000002</v>
      </c>
      <c r="K860" s="184">
        <v>8.5816999999999997</v>
      </c>
      <c r="L860" s="184">
        <v>3.8963000000000001</v>
      </c>
      <c r="M860" s="184">
        <v>6.3150000000000004</v>
      </c>
      <c r="N860" s="184">
        <v>7.0350000000000001</v>
      </c>
      <c r="O860" s="184">
        <v>8.7344000000000008</v>
      </c>
      <c r="P860" s="184">
        <v>7.7468000000000004</v>
      </c>
      <c r="Q860" s="184">
        <v>7.774</v>
      </c>
      <c r="R860" s="184">
        <v>8.7426999999999992</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44365</v>
      </c>
      <c r="E861" s="184">
        <v>36.558300000000003</v>
      </c>
      <c r="F861" s="184">
        <v>10.786</v>
      </c>
      <c r="G861" s="184">
        <v>-5.5552999999999999</v>
      </c>
      <c r="H861" s="184">
        <v>-4.6740000000000004</v>
      </c>
      <c r="I861" s="184">
        <v>4.3932000000000002</v>
      </c>
      <c r="J861" s="184">
        <v>5.4161999999999999</v>
      </c>
      <c r="K861" s="184">
        <v>8.9179999999999993</v>
      </c>
      <c r="L861" s="184">
        <v>4.2411000000000003</v>
      </c>
      <c r="M861" s="184">
        <v>6.6738</v>
      </c>
      <c r="N861" s="184">
        <v>7.4021999999999997</v>
      </c>
      <c r="O861" s="184">
        <v>9.1735000000000007</v>
      </c>
      <c r="P861" s="184">
        <v>8.2021999999999995</v>
      </c>
      <c r="Q861" s="184">
        <v>8.6369000000000007</v>
      </c>
      <c r="R861" s="184">
        <v>9.1565999999999992</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44365</v>
      </c>
      <c r="E862" s="184">
        <v>10.3064</v>
      </c>
      <c r="F862" s="184">
        <v>23.3888</v>
      </c>
      <c r="G862" s="184">
        <v>3.5425</v>
      </c>
      <c r="H862" s="184">
        <v>-2.1745999999999999</v>
      </c>
      <c r="I862" s="184">
        <v>4.6628999999999996</v>
      </c>
      <c r="J862" s="184">
        <v>4.0926</v>
      </c>
      <c r="K862" s="184">
        <v>5.0366</v>
      </c>
      <c r="L862" s="184">
        <v>3.9060000000000001</v>
      </c>
      <c r="M862" s="184"/>
      <c r="N862" s="184"/>
      <c r="O862" s="184"/>
      <c r="P862" s="184"/>
      <c r="Q862" s="184">
        <v>4.7793000000000001</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44365</v>
      </c>
      <c r="E863" s="184">
        <v>10.292899999999999</v>
      </c>
      <c r="F863" s="184">
        <v>23.419499999999999</v>
      </c>
      <c r="G863" s="184">
        <v>3.4289000000000001</v>
      </c>
      <c r="H863" s="184">
        <v>-2.3799000000000001</v>
      </c>
      <c r="I863" s="184">
        <v>4.4656000000000002</v>
      </c>
      <c r="J863" s="184">
        <v>3.8906999999999998</v>
      </c>
      <c r="K863" s="184">
        <v>4.8379000000000003</v>
      </c>
      <c r="L863" s="184">
        <v>3.6987999999999999</v>
      </c>
      <c r="M863" s="184"/>
      <c r="N863" s="184"/>
      <c r="O863" s="184"/>
      <c r="P863" s="184"/>
      <c r="Q863" s="184">
        <v>4.5686999999999998</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44365</v>
      </c>
      <c r="E864" s="184">
        <v>1222.5574999999999</v>
      </c>
      <c r="F864" s="184">
        <v>18.104399999999998</v>
      </c>
      <c r="G864" s="184">
        <v>-1.9402999999999999</v>
      </c>
      <c r="H864" s="184">
        <v>-2.2702</v>
      </c>
      <c r="I864" s="184">
        <v>4.3174000000000001</v>
      </c>
      <c r="J864" s="184">
        <v>4.2984</v>
      </c>
      <c r="K864" s="184">
        <v>6.0096999999999996</v>
      </c>
      <c r="L864" s="184">
        <v>3.9481000000000002</v>
      </c>
      <c r="M864" s="184">
        <v>4.8489000000000004</v>
      </c>
      <c r="N864" s="184">
        <v>5.38</v>
      </c>
      <c r="O864" s="184"/>
      <c r="P864" s="184"/>
      <c r="Q864" s="184">
        <v>7.9223999999999997</v>
      </c>
      <c r="R864" s="184">
        <v>7.4969000000000001</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44365</v>
      </c>
      <c r="E865" s="184">
        <v>1191.9915000000001</v>
      </c>
      <c r="F865" s="184">
        <v>17.232500000000002</v>
      </c>
      <c r="G865" s="184">
        <v>-2.8104</v>
      </c>
      <c r="H865" s="184">
        <v>-3.1394000000000002</v>
      </c>
      <c r="I865" s="184">
        <v>3.4460999999999999</v>
      </c>
      <c r="J865" s="184">
        <v>3.4255</v>
      </c>
      <c r="K865" s="184">
        <v>5.1246999999999998</v>
      </c>
      <c r="L865" s="184">
        <v>3.0531000000000001</v>
      </c>
      <c r="M865" s="184">
        <v>3.9281000000000001</v>
      </c>
      <c r="N865" s="184">
        <v>4.4329999999999998</v>
      </c>
      <c r="O865" s="184"/>
      <c r="P865" s="184"/>
      <c r="Q865" s="184">
        <v>6.8906000000000001</v>
      </c>
      <c r="R865" s="184">
        <v>6.5042</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13.35703</v>
      </c>
      <c r="G866" s="186">
        <v>-2.6773750000000005</v>
      </c>
      <c r="H866" s="186">
        <v>-3.5943250000000004</v>
      </c>
      <c r="I866" s="186">
        <v>3.8710099999999996</v>
      </c>
      <c r="J866" s="186">
        <v>4.9766150000000007</v>
      </c>
      <c r="K866" s="186">
        <v>7.1087333333333325</v>
      </c>
      <c r="L866" s="186">
        <v>3.9636812499999996</v>
      </c>
      <c r="M866" s="186">
        <v>5.7008142857142863</v>
      </c>
      <c r="N866" s="186">
        <v>6.5625499999999999</v>
      </c>
      <c r="O866" s="186">
        <v>7.9197199999999999</v>
      </c>
      <c r="P866" s="186">
        <v>7.5953500000000007</v>
      </c>
      <c r="Q866" s="186">
        <v>7.2953450000000002</v>
      </c>
      <c r="R866" s="186">
        <v>7.6773857142857125</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14.144449999999999</v>
      </c>
      <c r="G867" s="186">
        <v>-3.1129499999999997</v>
      </c>
      <c r="H867" s="186">
        <v>-2.3250500000000001</v>
      </c>
      <c r="I867" s="186">
        <v>4.2302999999999997</v>
      </c>
      <c r="J867" s="186">
        <v>4.6809500000000002</v>
      </c>
      <c r="K867" s="186">
        <v>6.8661500000000002</v>
      </c>
      <c r="L867" s="186">
        <v>3.9270500000000004</v>
      </c>
      <c r="M867" s="186">
        <v>5.9935999999999998</v>
      </c>
      <c r="N867" s="186">
        <v>6.9952000000000005</v>
      </c>
      <c r="O867" s="186">
        <v>7.9667999999999992</v>
      </c>
      <c r="P867" s="186">
        <v>7.7222500000000007</v>
      </c>
      <c r="Q867" s="186">
        <v>7.9571500000000004</v>
      </c>
      <c r="R867" s="186">
        <v>7.8041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44365</v>
      </c>
      <c r="E870" s="184">
        <v>81.656000000000006</v>
      </c>
      <c r="F870" s="184">
        <v>1.04E-2</v>
      </c>
      <c r="G870" s="184">
        <v>-1.0934999999999999</v>
      </c>
      <c r="H870" s="184">
        <v>-0.70889999999999997</v>
      </c>
      <c r="I870" s="184">
        <v>0.77429999999999999</v>
      </c>
      <c r="J870" s="184">
        <v>4.7112999999999996</v>
      </c>
      <c r="K870" s="184">
        <v>9.4575999999999993</v>
      </c>
      <c r="L870" s="184">
        <v>14.2784</v>
      </c>
      <c r="M870" s="184">
        <v>35.825099999999999</v>
      </c>
      <c r="N870" s="184">
        <v>53.353499999999997</v>
      </c>
      <c r="O870" s="184">
        <v>12.9834</v>
      </c>
      <c r="P870" s="184">
        <v>13.292199999999999</v>
      </c>
      <c r="Q870" s="184">
        <v>14.3499</v>
      </c>
      <c r="R870" s="184">
        <v>16.581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44365</v>
      </c>
      <c r="E871" s="184">
        <v>88.493799999999993</v>
      </c>
      <c r="F871" s="184">
        <v>1.2800000000000001E-2</v>
      </c>
      <c r="G871" s="184">
        <v>-1.0863</v>
      </c>
      <c r="H871" s="184">
        <v>-0.69199999999999995</v>
      </c>
      <c r="I871" s="184">
        <v>0.80859999999999999</v>
      </c>
      <c r="J871" s="184">
        <v>4.7892999999999999</v>
      </c>
      <c r="K871" s="184">
        <v>9.6976999999999993</v>
      </c>
      <c r="L871" s="184">
        <v>14.761100000000001</v>
      </c>
      <c r="M871" s="184">
        <v>36.725299999999997</v>
      </c>
      <c r="N871" s="184">
        <v>54.751899999999999</v>
      </c>
      <c r="O871" s="184">
        <v>14.0054</v>
      </c>
      <c r="P871" s="184">
        <v>14.460100000000001</v>
      </c>
      <c r="Q871" s="184">
        <v>15.4483</v>
      </c>
      <c r="R871" s="184">
        <v>17.625</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44365</v>
      </c>
      <c r="E872" s="184">
        <v>45.41</v>
      </c>
      <c r="F872" s="184">
        <v>-0.2417</v>
      </c>
      <c r="G872" s="184">
        <v>-1.0027999999999999</v>
      </c>
      <c r="H872" s="184">
        <v>-0.1759</v>
      </c>
      <c r="I872" s="184">
        <v>0.55359999999999998</v>
      </c>
      <c r="J872" s="184">
        <v>4.7279</v>
      </c>
      <c r="K872" s="184">
        <v>9.4743999999999993</v>
      </c>
      <c r="L872" s="184">
        <v>12.373200000000001</v>
      </c>
      <c r="M872" s="184">
        <v>39.422800000000002</v>
      </c>
      <c r="N872" s="184">
        <v>57.345799999999997</v>
      </c>
      <c r="O872" s="184">
        <v>15.395899999999999</v>
      </c>
      <c r="P872" s="184">
        <v>19.240200000000002</v>
      </c>
      <c r="Q872" s="184">
        <v>17.421099999999999</v>
      </c>
      <c r="R872" s="184">
        <v>22.165500000000002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44365</v>
      </c>
      <c r="E873" s="184">
        <v>40.99</v>
      </c>
      <c r="F873" s="184">
        <v>-0.24340000000000001</v>
      </c>
      <c r="G873" s="184">
        <v>-1.0381</v>
      </c>
      <c r="H873" s="184">
        <v>-0.21909999999999999</v>
      </c>
      <c r="I873" s="184">
        <v>0.49030000000000001</v>
      </c>
      <c r="J873" s="184">
        <v>4.6196999999999999</v>
      </c>
      <c r="K873" s="184">
        <v>9.1320999999999994</v>
      </c>
      <c r="L873" s="184">
        <v>11.7807</v>
      </c>
      <c r="M873" s="184">
        <v>38.199599999999997</v>
      </c>
      <c r="N873" s="184">
        <v>55.441800000000001</v>
      </c>
      <c r="O873" s="184">
        <v>13.9824</v>
      </c>
      <c r="P873" s="184">
        <v>17.804600000000001</v>
      </c>
      <c r="Q873" s="184">
        <v>17.020600000000002</v>
      </c>
      <c r="R873" s="184">
        <v>20.724799999999998</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44365</v>
      </c>
      <c r="E874" s="184">
        <v>13.679</v>
      </c>
      <c r="F874" s="184">
        <v>-0.3352</v>
      </c>
      <c r="G874" s="184">
        <v>-1.4552</v>
      </c>
      <c r="H874" s="184">
        <v>-0.7329</v>
      </c>
      <c r="I874" s="184">
        <v>-0.2843</v>
      </c>
      <c r="J874" s="184">
        <v>3.0432999999999999</v>
      </c>
      <c r="K874" s="184">
        <v>8.0916999999999994</v>
      </c>
      <c r="L874" s="184">
        <v>12.353199999999999</v>
      </c>
      <c r="M874" s="184">
        <v>34.226300000000002</v>
      </c>
      <c r="N874" s="184">
        <v>48.0411</v>
      </c>
      <c r="O874" s="184">
        <v>11.787800000000001</v>
      </c>
      <c r="P874" s="184"/>
      <c r="Q874" s="184">
        <v>8.8323</v>
      </c>
      <c r="R874" s="184">
        <v>17.913599999999999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44365</v>
      </c>
      <c r="E875" s="184">
        <v>12.983000000000001</v>
      </c>
      <c r="F875" s="184">
        <v>-0.33779999999999999</v>
      </c>
      <c r="G875" s="184">
        <v>-1.4648000000000001</v>
      </c>
      <c r="H875" s="184">
        <v>-0.76439999999999997</v>
      </c>
      <c r="I875" s="184">
        <v>-0.34539999999999998</v>
      </c>
      <c r="J875" s="184">
        <v>2.9007999999999998</v>
      </c>
      <c r="K875" s="184">
        <v>7.6444999999999999</v>
      </c>
      <c r="L875" s="184">
        <v>11.4612</v>
      </c>
      <c r="M875" s="184">
        <v>32.682699999999997</v>
      </c>
      <c r="N875" s="184">
        <v>45.827199999999998</v>
      </c>
      <c r="O875" s="184">
        <v>10.252000000000001</v>
      </c>
      <c r="P875" s="184"/>
      <c r="Q875" s="184">
        <v>7.3075999999999999</v>
      </c>
      <c r="R875" s="184">
        <v>16.238299999999999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44365</v>
      </c>
      <c r="E876" s="184">
        <v>34.167999999999999</v>
      </c>
      <c r="F876" s="184">
        <v>2.0500000000000001E-2</v>
      </c>
      <c r="G876" s="184">
        <v>-0.70909999999999995</v>
      </c>
      <c r="H876" s="184">
        <v>0.18179999999999999</v>
      </c>
      <c r="I876" s="184">
        <v>1.6996</v>
      </c>
      <c r="J876" s="184">
        <v>5.0030999999999999</v>
      </c>
      <c r="K876" s="184">
        <v>11.126300000000001</v>
      </c>
      <c r="L876" s="184">
        <v>17.049800000000001</v>
      </c>
      <c r="M876" s="184">
        <v>36.274099999999997</v>
      </c>
      <c r="N876" s="184">
        <v>54.942900000000002</v>
      </c>
      <c r="O876" s="184">
        <v>13.742900000000001</v>
      </c>
      <c r="P876" s="184">
        <v>13.973100000000001</v>
      </c>
      <c r="Q876" s="184">
        <v>14.2362</v>
      </c>
      <c r="R876" s="184">
        <v>18.526700000000002</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44365</v>
      </c>
      <c r="E877" s="184">
        <v>31.949000000000002</v>
      </c>
      <c r="F877" s="184">
        <v>1.8800000000000001E-2</v>
      </c>
      <c r="G877" s="184">
        <v>-0.71779999999999999</v>
      </c>
      <c r="H877" s="184">
        <v>0.15989999999999999</v>
      </c>
      <c r="I877" s="184">
        <v>1.661</v>
      </c>
      <c r="J877" s="184">
        <v>4.9089999999999998</v>
      </c>
      <c r="K877" s="184">
        <v>10.8301</v>
      </c>
      <c r="L877" s="184">
        <v>16.432200000000002</v>
      </c>
      <c r="M877" s="184">
        <v>35.1995</v>
      </c>
      <c r="N877" s="184">
        <v>53.2988</v>
      </c>
      <c r="O877" s="184">
        <v>12.572900000000001</v>
      </c>
      <c r="P877" s="184">
        <v>12.9285</v>
      </c>
      <c r="Q877" s="184">
        <v>11.1052</v>
      </c>
      <c r="R877" s="184">
        <v>17.2667</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44365</v>
      </c>
      <c r="E878" s="184">
        <v>58.1496</v>
      </c>
      <c r="F878" s="184">
        <v>-0.47820000000000001</v>
      </c>
      <c r="G878" s="184">
        <v>-1.7496</v>
      </c>
      <c r="H878" s="184">
        <v>-1.2499</v>
      </c>
      <c r="I878" s="184">
        <v>-1.0861000000000001</v>
      </c>
      <c r="J878" s="184">
        <v>4.8963000000000001</v>
      </c>
      <c r="K878" s="184">
        <v>11.3544</v>
      </c>
      <c r="L878" s="184">
        <v>25.504200000000001</v>
      </c>
      <c r="M878" s="184">
        <v>57.490499999999997</v>
      </c>
      <c r="N878" s="184">
        <v>65.2761</v>
      </c>
      <c r="O878" s="184">
        <v>14.9598</v>
      </c>
      <c r="P878" s="184">
        <v>14.632300000000001</v>
      </c>
      <c r="Q878" s="184">
        <v>13.494899999999999</v>
      </c>
      <c r="R878" s="184">
        <v>17.673200000000001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44365</v>
      </c>
      <c r="E879" s="184">
        <v>63.377400000000002</v>
      </c>
      <c r="F879" s="184">
        <v>-0.47599999999999998</v>
      </c>
      <c r="G879" s="184">
        <v>-1.7432000000000001</v>
      </c>
      <c r="H879" s="184">
        <v>-1.2344999999999999</v>
      </c>
      <c r="I879" s="184">
        <v>-1.0553999999999999</v>
      </c>
      <c r="J879" s="184">
        <v>4.9679000000000002</v>
      </c>
      <c r="K879" s="184">
        <v>11.581099999999999</v>
      </c>
      <c r="L879" s="184">
        <v>26.033899999999999</v>
      </c>
      <c r="M879" s="184">
        <v>58.473199999999999</v>
      </c>
      <c r="N879" s="184">
        <v>66.638800000000003</v>
      </c>
      <c r="O879" s="184">
        <v>16.025200000000002</v>
      </c>
      <c r="P879" s="184">
        <v>15.803800000000001</v>
      </c>
      <c r="Q879" s="184">
        <v>18.918600000000001</v>
      </c>
      <c r="R879" s="184">
        <v>18.6678</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44365</v>
      </c>
      <c r="E880" s="184">
        <v>96.08</v>
      </c>
      <c r="F880" s="184">
        <v>-0.88</v>
      </c>
      <c r="G880" s="184">
        <v>-2.2286000000000001</v>
      </c>
      <c r="H880" s="184">
        <v>-1.9020999999999999</v>
      </c>
      <c r="I880" s="184">
        <v>-0.61750000000000005</v>
      </c>
      <c r="J880" s="184">
        <v>3.597</v>
      </c>
      <c r="K880" s="184">
        <v>9.2141000000000002</v>
      </c>
      <c r="L880" s="184">
        <v>19.927600000000002</v>
      </c>
      <c r="M880" s="184">
        <v>41.377299999999998</v>
      </c>
      <c r="N880" s="184">
        <v>56.032299999999999</v>
      </c>
      <c r="O880" s="184">
        <v>7.2466999999999997</v>
      </c>
      <c r="P880" s="184">
        <v>9.6289999999999996</v>
      </c>
      <c r="Q880" s="184">
        <v>14.4521</v>
      </c>
      <c r="R880" s="184">
        <v>10.786199999999999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44365</v>
      </c>
      <c r="E881" s="184">
        <v>103.551</v>
      </c>
      <c r="F881" s="184">
        <v>-0.87680000000000002</v>
      </c>
      <c r="G881" s="184">
        <v>-2.2191000000000001</v>
      </c>
      <c r="H881" s="184">
        <v>-1.8809</v>
      </c>
      <c r="I881" s="184">
        <v>-0.57509999999999994</v>
      </c>
      <c r="J881" s="184">
        <v>3.6941000000000002</v>
      </c>
      <c r="K881" s="184">
        <v>9.5359999999999996</v>
      </c>
      <c r="L881" s="184">
        <v>20.6326</v>
      </c>
      <c r="M881" s="184">
        <v>42.551699999999997</v>
      </c>
      <c r="N881" s="184">
        <v>57.695900000000002</v>
      </c>
      <c r="O881" s="184">
        <v>8.2757000000000005</v>
      </c>
      <c r="P881" s="184">
        <v>10.7819</v>
      </c>
      <c r="Q881" s="184">
        <v>11.96</v>
      </c>
      <c r="R881" s="184">
        <v>11.882</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44365</v>
      </c>
      <c r="E882" s="184">
        <v>14.3429</v>
      </c>
      <c r="F882" s="184">
        <v>9.7999999999999997E-3</v>
      </c>
      <c r="G882" s="184">
        <v>-0.94</v>
      </c>
      <c r="H882" s="184">
        <v>5.2299999999999999E-2</v>
      </c>
      <c r="I882" s="184">
        <v>1.1637999999999999</v>
      </c>
      <c r="J882" s="184">
        <v>4.9225000000000003</v>
      </c>
      <c r="K882" s="184">
        <v>8.4054000000000002</v>
      </c>
      <c r="L882" s="184">
        <v>15.3996</v>
      </c>
      <c r="M882" s="184">
        <v>39.549500000000002</v>
      </c>
      <c r="N882" s="184"/>
      <c r="O882" s="184"/>
      <c r="P882" s="184"/>
      <c r="Q882" s="184">
        <v>43.429000000000002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44365</v>
      </c>
      <c r="E883" s="184">
        <v>14.1304</v>
      </c>
      <c r="F883" s="184">
        <v>5.0000000000000001E-3</v>
      </c>
      <c r="G883" s="184">
        <v>-0.95330000000000004</v>
      </c>
      <c r="H883" s="184">
        <v>1.9800000000000002E-2</v>
      </c>
      <c r="I883" s="184">
        <v>1.0996999999999999</v>
      </c>
      <c r="J883" s="184">
        <v>4.7782999999999998</v>
      </c>
      <c r="K883" s="184">
        <v>7.9588000000000001</v>
      </c>
      <c r="L883" s="184">
        <v>14.447699999999999</v>
      </c>
      <c r="M883" s="184">
        <v>37.834699999999998</v>
      </c>
      <c r="N883" s="184"/>
      <c r="O883" s="184"/>
      <c r="P883" s="184"/>
      <c r="Q883" s="184">
        <v>41.304000000000002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44365</v>
      </c>
      <c r="E884" s="184">
        <v>42.77</v>
      </c>
      <c r="F884" s="184">
        <v>-0.81169999999999998</v>
      </c>
      <c r="G884" s="184">
        <v>-2.4184000000000001</v>
      </c>
      <c r="H884" s="184">
        <v>-2.1505000000000001</v>
      </c>
      <c r="I884" s="184">
        <v>-0.34949999999999998</v>
      </c>
      <c r="J884" s="184">
        <v>3.0354000000000001</v>
      </c>
      <c r="K884" s="184">
        <v>9.0515000000000008</v>
      </c>
      <c r="L884" s="184">
        <v>19.136500000000002</v>
      </c>
      <c r="M884" s="184">
        <v>36.036900000000003</v>
      </c>
      <c r="N884" s="184">
        <v>52.859200000000001</v>
      </c>
      <c r="O884" s="184">
        <v>13.1807</v>
      </c>
      <c r="P884" s="184">
        <v>13.1449</v>
      </c>
      <c r="Q884" s="184">
        <v>12.799799999999999</v>
      </c>
      <c r="R884" s="184">
        <v>19.352499999999999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44365</v>
      </c>
      <c r="E885" s="184">
        <v>46.61</v>
      </c>
      <c r="F885" s="184">
        <v>-0.82979999999999998</v>
      </c>
      <c r="G885" s="184">
        <v>-2.4079000000000002</v>
      </c>
      <c r="H885" s="184">
        <v>-2.1415000000000002</v>
      </c>
      <c r="I885" s="184">
        <v>-0.32079999999999997</v>
      </c>
      <c r="J885" s="184">
        <v>3.1194999999999999</v>
      </c>
      <c r="K885" s="184">
        <v>9.3618000000000006</v>
      </c>
      <c r="L885" s="184">
        <v>19.8201</v>
      </c>
      <c r="M885" s="184">
        <v>37.249699999999997</v>
      </c>
      <c r="N885" s="184">
        <v>54.696300000000001</v>
      </c>
      <c r="O885" s="184">
        <v>14.4124</v>
      </c>
      <c r="P885" s="184">
        <v>14.409599999999999</v>
      </c>
      <c r="Q885" s="184">
        <v>14.058299999999999</v>
      </c>
      <c r="R885" s="184">
        <v>20.6571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44365</v>
      </c>
      <c r="E886" s="184">
        <v>14.09</v>
      </c>
      <c r="F886" s="184">
        <v>-7.0900000000000005E-2</v>
      </c>
      <c r="G886" s="184">
        <v>-1.0533999999999999</v>
      </c>
      <c r="H886" s="184">
        <v>-0.56459999999999999</v>
      </c>
      <c r="I886" s="184">
        <v>0.71479999999999999</v>
      </c>
      <c r="J886" s="184">
        <v>5.1493000000000002</v>
      </c>
      <c r="K886" s="184">
        <v>8.7190999999999992</v>
      </c>
      <c r="L886" s="184">
        <v>12.3604</v>
      </c>
      <c r="M886" s="184">
        <v>33.049999999999997</v>
      </c>
      <c r="N886" s="184">
        <v>50.534199999999998</v>
      </c>
      <c r="O886" s="184">
        <v>11.5054</v>
      </c>
      <c r="P886" s="184"/>
      <c r="Q886" s="184">
        <v>10.0328</v>
      </c>
      <c r="R886" s="184">
        <v>17.563400000000001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44365</v>
      </c>
      <c r="E887" s="184">
        <v>13.31</v>
      </c>
      <c r="F887" s="184">
        <v>-7.51E-2</v>
      </c>
      <c r="G887" s="184">
        <v>-1.0408999999999999</v>
      </c>
      <c r="H887" s="184">
        <v>-0.5232</v>
      </c>
      <c r="I887" s="184">
        <v>0.68079999999999996</v>
      </c>
      <c r="J887" s="184">
        <v>5.0513000000000003</v>
      </c>
      <c r="K887" s="184">
        <v>8.4760000000000009</v>
      </c>
      <c r="L887" s="184">
        <v>11.9428</v>
      </c>
      <c r="M887" s="184">
        <v>32.174799999999998</v>
      </c>
      <c r="N887" s="184">
        <v>49.215200000000003</v>
      </c>
      <c r="O887" s="184">
        <v>9.9903999999999993</v>
      </c>
      <c r="P887" s="184"/>
      <c r="Q887" s="184">
        <v>8.2993000000000006</v>
      </c>
      <c r="R887" s="184">
        <v>16.456499999999998</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44365</v>
      </c>
      <c r="E888" s="184">
        <v>54.64</v>
      </c>
      <c r="F888" s="184">
        <v>-0.32829999999999998</v>
      </c>
      <c r="G888" s="184">
        <v>-1.4074</v>
      </c>
      <c r="H888" s="184">
        <v>-0.78080000000000005</v>
      </c>
      <c r="I888" s="184">
        <v>-0.16439999999999999</v>
      </c>
      <c r="J888" s="184">
        <v>4.6742999999999997</v>
      </c>
      <c r="K888" s="184">
        <v>7.2845000000000004</v>
      </c>
      <c r="L888" s="184">
        <v>12.2202</v>
      </c>
      <c r="M888" s="184">
        <v>23.312999999999999</v>
      </c>
      <c r="N888" s="184">
        <v>49.698599999999999</v>
      </c>
      <c r="O888" s="184">
        <v>8.5449999999999999</v>
      </c>
      <c r="P888" s="184">
        <v>15.3796</v>
      </c>
      <c r="Q888" s="184">
        <v>12.618</v>
      </c>
      <c r="R888" s="184">
        <v>17.2469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44365</v>
      </c>
      <c r="E889" s="184">
        <v>48.95</v>
      </c>
      <c r="F889" s="184">
        <v>-0.34610000000000002</v>
      </c>
      <c r="G889" s="184">
        <v>-1.4297</v>
      </c>
      <c r="H889" s="184">
        <v>-0.8105</v>
      </c>
      <c r="I889" s="184">
        <v>-0.22420000000000001</v>
      </c>
      <c r="J889" s="184">
        <v>4.5492999999999997</v>
      </c>
      <c r="K889" s="184">
        <v>6.9244000000000003</v>
      </c>
      <c r="L889" s="184">
        <v>11.4526</v>
      </c>
      <c r="M889" s="184">
        <v>22.039400000000001</v>
      </c>
      <c r="N889" s="184">
        <v>47.662100000000002</v>
      </c>
      <c r="O889" s="184">
        <v>7.0831</v>
      </c>
      <c r="P889" s="184">
        <v>13.6731</v>
      </c>
      <c r="Q889" s="184">
        <v>10.962199999999999</v>
      </c>
      <c r="R889" s="184">
        <v>15.6717</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44365</v>
      </c>
      <c r="E890" s="184">
        <v>28.1798</v>
      </c>
      <c r="F890" s="184">
        <v>-0.5323</v>
      </c>
      <c r="G890" s="184">
        <v>-1.1991000000000001</v>
      </c>
      <c r="H890" s="184">
        <v>-0.36980000000000002</v>
      </c>
      <c r="I890" s="184">
        <v>1.6722999999999999</v>
      </c>
      <c r="J890" s="184">
        <v>5.8993000000000002</v>
      </c>
      <c r="K890" s="184">
        <v>9.8010999999999999</v>
      </c>
      <c r="L890" s="184">
        <v>17.439800000000002</v>
      </c>
      <c r="M890" s="184">
        <v>39.286099999999998</v>
      </c>
      <c r="N890" s="184">
        <v>64.923400000000001</v>
      </c>
      <c r="O890" s="184">
        <v>22.018799999999999</v>
      </c>
      <c r="P890" s="184">
        <v>20.256399999999999</v>
      </c>
      <c r="Q890" s="184">
        <v>16.8903</v>
      </c>
      <c r="R890" s="184">
        <v>27.066099999999999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44365</v>
      </c>
      <c r="E891" s="184">
        <v>25.911799999999999</v>
      </c>
      <c r="F891" s="184">
        <v>-0.53549999999999998</v>
      </c>
      <c r="G891" s="184">
        <v>-1.2085999999999999</v>
      </c>
      <c r="H891" s="184">
        <v>-0.3921</v>
      </c>
      <c r="I891" s="184">
        <v>1.6269</v>
      </c>
      <c r="J891" s="184">
        <v>5.7957000000000001</v>
      </c>
      <c r="K891" s="184">
        <v>9.4905000000000008</v>
      </c>
      <c r="L891" s="184">
        <v>16.837199999999999</v>
      </c>
      <c r="M891" s="184">
        <v>38.125500000000002</v>
      </c>
      <c r="N891" s="184">
        <v>62.996000000000002</v>
      </c>
      <c r="O891" s="184">
        <v>20.343399999999999</v>
      </c>
      <c r="P891" s="184">
        <v>18.701699999999999</v>
      </c>
      <c r="Q891" s="184">
        <v>15.4221</v>
      </c>
      <c r="R891" s="184">
        <v>25.406500000000001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44365</v>
      </c>
      <c r="E892" s="184">
        <v>13.48</v>
      </c>
      <c r="F892" s="184">
        <v>-0.51659999999999995</v>
      </c>
      <c r="G892" s="184">
        <v>-1.6057999999999999</v>
      </c>
      <c r="H892" s="184">
        <v>-1.6057999999999999</v>
      </c>
      <c r="I892" s="184">
        <v>0</v>
      </c>
      <c r="J892" s="184">
        <v>3.7721</v>
      </c>
      <c r="K892" s="184">
        <v>8.8853000000000009</v>
      </c>
      <c r="L892" s="184">
        <v>17.729299999999999</v>
      </c>
      <c r="M892" s="184"/>
      <c r="N892" s="184"/>
      <c r="O892" s="184"/>
      <c r="P892" s="184"/>
      <c r="Q892" s="184">
        <v>34.799999999999997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44365</v>
      </c>
      <c r="E893" s="184">
        <v>13.31</v>
      </c>
      <c r="F893" s="184">
        <v>-0.44879999999999998</v>
      </c>
      <c r="G893" s="184">
        <v>-1.5532999999999999</v>
      </c>
      <c r="H893" s="184">
        <v>-1.6259999999999999</v>
      </c>
      <c r="I893" s="184">
        <v>0</v>
      </c>
      <c r="J893" s="184">
        <v>3.6604000000000001</v>
      </c>
      <c r="K893" s="184">
        <v>8.4760000000000009</v>
      </c>
      <c r="L893" s="184">
        <v>16.7544</v>
      </c>
      <c r="M893" s="184"/>
      <c r="N893" s="184"/>
      <c r="O893" s="184"/>
      <c r="P893" s="184"/>
      <c r="Q893" s="184">
        <v>33.1</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44365</v>
      </c>
      <c r="E894" s="184">
        <v>10.4354</v>
      </c>
      <c r="F894" s="184">
        <v>-0.25140000000000001</v>
      </c>
      <c r="G894" s="184">
        <v>-1.3657999999999999</v>
      </c>
      <c r="H894" s="184">
        <v>-0.74</v>
      </c>
      <c r="I894" s="184">
        <v>-0.27139999999999997</v>
      </c>
      <c r="J894" s="184">
        <v>3.1421000000000001</v>
      </c>
      <c r="K894" s="184">
        <v>5.2072000000000003</v>
      </c>
      <c r="L894" s="184">
        <v>6.0195999999999996</v>
      </c>
      <c r="M894" s="184">
        <v>32.234299999999998</v>
      </c>
      <c r="N894" s="184">
        <v>41.443199999999997</v>
      </c>
      <c r="O894" s="184">
        <v>6.6017999999999999</v>
      </c>
      <c r="P894" s="184">
        <v>11.9213</v>
      </c>
      <c r="Q894" s="184">
        <v>0.3211</v>
      </c>
      <c r="R894" s="184">
        <v>8.2710000000000008</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44365</v>
      </c>
      <c r="E895" s="184">
        <v>11.625500000000001</v>
      </c>
      <c r="F895" s="184">
        <v>-0.24879999999999999</v>
      </c>
      <c r="G895" s="184">
        <v>-1.3575999999999999</v>
      </c>
      <c r="H895" s="184">
        <v>-0.71909999999999996</v>
      </c>
      <c r="I895" s="184">
        <v>-0.2291</v>
      </c>
      <c r="J895" s="184">
        <v>3.2387000000000001</v>
      </c>
      <c r="K895" s="184">
        <v>5.4992999999999999</v>
      </c>
      <c r="L895" s="184">
        <v>6.6032000000000002</v>
      </c>
      <c r="M895" s="184">
        <v>33.327599999999997</v>
      </c>
      <c r="N895" s="184">
        <v>43.093600000000002</v>
      </c>
      <c r="O895" s="184">
        <v>8.2212999999999994</v>
      </c>
      <c r="P895" s="184">
        <v>13.4552</v>
      </c>
      <c r="Q895" s="184">
        <v>13.820600000000001</v>
      </c>
      <c r="R895" s="184">
        <v>9.8792000000000009</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44365</v>
      </c>
      <c r="E896" s="184">
        <v>15.031000000000001</v>
      </c>
      <c r="F896" s="184">
        <v>-0.56230000000000002</v>
      </c>
      <c r="G896" s="184">
        <v>-1.1183000000000001</v>
      </c>
      <c r="H896" s="184">
        <v>-0.20580000000000001</v>
      </c>
      <c r="I896" s="184">
        <v>1.3416999999999999</v>
      </c>
      <c r="J896" s="184">
        <v>5.8596000000000004</v>
      </c>
      <c r="K896" s="184">
        <v>9.3482000000000003</v>
      </c>
      <c r="L896" s="184">
        <v>20.027200000000001</v>
      </c>
      <c r="M896" s="184">
        <v>40.6738</v>
      </c>
      <c r="N896" s="184">
        <v>61.017699999999998</v>
      </c>
      <c r="O896" s="184"/>
      <c r="P896" s="184"/>
      <c r="Q896" s="184">
        <v>23.5642</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44365</v>
      </c>
      <c r="E897" s="184">
        <v>14.531000000000001</v>
      </c>
      <c r="F897" s="184">
        <v>-0.57479999999999998</v>
      </c>
      <c r="G897" s="184">
        <v>-1.1294999999999999</v>
      </c>
      <c r="H897" s="184">
        <v>-0.24030000000000001</v>
      </c>
      <c r="I897" s="184">
        <v>1.2684</v>
      </c>
      <c r="J897" s="184">
        <v>5.7107999999999999</v>
      </c>
      <c r="K897" s="184">
        <v>8.8790999999999993</v>
      </c>
      <c r="L897" s="184">
        <v>18.9895</v>
      </c>
      <c r="M897" s="184">
        <v>38.853299999999997</v>
      </c>
      <c r="N897" s="184">
        <v>58.238</v>
      </c>
      <c r="O897" s="184"/>
      <c r="P897" s="184"/>
      <c r="Q897" s="184">
        <v>21.412800000000001</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44365</v>
      </c>
      <c r="E898" s="184">
        <v>15.48</v>
      </c>
      <c r="F898" s="184">
        <v>-0.77559999999999996</v>
      </c>
      <c r="G898" s="184">
        <v>-1.1556999999999999</v>
      </c>
      <c r="H898" s="184">
        <v>2.58E-2</v>
      </c>
      <c r="I898" s="184">
        <v>1.9964</v>
      </c>
      <c r="J898" s="184">
        <v>5.5358999999999998</v>
      </c>
      <c r="K898" s="184">
        <v>10.69</v>
      </c>
      <c r="L898" s="184">
        <v>16.2075</v>
      </c>
      <c r="M898" s="184">
        <v>28.571400000000001</v>
      </c>
      <c r="N898" s="184">
        <v>50.833100000000002</v>
      </c>
      <c r="O898" s="184"/>
      <c r="P898" s="184"/>
      <c r="Q898" s="184">
        <v>18.1556</v>
      </c>
      <c r="R898" s="184">
        <v>19.263100000000001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44365</v>
      </c>
      <c r="E899" s="184">
        <v>15.032</v>
      </c>
      <c r="F899" s="184">
        <v>-0.77890000000000004</v>
      </c>
      <c r="G899" s="184">
        <v>-1.1637999999999999</v>
      </c>
      <c r="H899" s="184">
        <v>6.7000000000000002E-3</v>
      </c>
      <c r="I899" s="184">
        <v>1.9533</v>
      </c>
      <c r="J899" s="184">
        <v>5.4284999999999997</v>
      </c>
      <c r="K899" s="184">
        <v>10.359</v>
      </c>
      <c r="L899" s="184">
        <v>15.532999999999999</v>
      </c>
      <c r="M899" s="184">
        <v>27.454599999999999</v>
      </c>
      <c r="N899" s="184">
        <v>49.112200000000001</v>
      </c>
      <c r="O899" s="184"/>
      <c r="P899" s="184"/>
      <c r="Q899" s="184">
        <v>16.838200000000001</v>
      </c>
      <c r="R899" s="184">
        <v>17.911899999999999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44365</v>
      </c>
      <c r="E900" s="184">
        <v>13.436400000000001</v>
      </c>
      <c r="F900" s="184">
        <v>4.02E-2</v>
      </c>
      <c r="G900" s="184">
        <v>-1.1186</v>
      </c>
      <c r="H900" s="184">
        <v>-0.79659999999999997</v>
      </c>
      <c r="I900" s="184">
        <v>0.63439999999999996</v>
      </c>
      <c r="J900" s="184">
        <v>5.2770000000000001</v>
      </c>
      <c r="K900" s="184">
        <v>12.4488</v>
      </c>
      <c r="L900" s="184">
        <v>26.845800000000001</v>
      </c>
      <c r="M900" s="184"/>
      <c r="N900" s="184"/>
      <c r="O900" s="184"/>
      <c r="P900" s="184"/>
      <c r="Q900" s="184">
        <v>34.363999999999997</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44365</v>
      </c>
      <c r="E901" s="184">
        <v>13.270099999999999</v>
      </c>
      <c r="F901" s="184">
        <v>3.4700000000000002E-2</v>
      </c>
      <c r="G901" s="184">
        <v>-1.1361000000000001</v>
      </c>
      <c r="H901" s="184">
        <v>-0.83550000000000002</v>
      </c>
      <c r="I901" s="184">
        <v>0.55469999999999997</v>
      </c>
      <c r="J901" s="184">
        <v>5.0930999999999997</v>
      </c>
      <c r="K901" s="184">
        <v>11.866</v>
      </c>
      <c r="L901" s="184">
        <v>25.5105</v>
      </c>
      <c r="M901" s="184"/>
      <c r="N901" s="184"/>
      <c r="O901" s="184"/>
      <c r="P901" s="184"/>
      <c r="Q901" s="184">
        <v>32.701000000000001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44365</v>
      </c>
      <c r="E902" s="184">
        <v>17.527000000000001</v>
      </c>
      <c r="F902" s="184">
        <v>-0.1822</v>
      </c>
      <c r="G902" s="184">
        <v>-1.1337999999999999</v>
      </c>
      <c r="H902" s="184">
        <v>-0.21629999999999999</v>
      </c>
      <c r="I902" s="184">
        <v>0.85740000000000005</v>
      </c>
      <c r="J902" s="184">
        <v>5.2736000000000001</v>
      </c>
      <c r="K902" s="184">
        <v>9.2500999999999998</v>
      </c>
      <c r="L902" s="184">
        <v>21.91</v>
      </c>
      <c r="M902" s="184">
        <v>40.621000000000002</v>
      </c>
      <c r="N902" s="184">
        <v>71.195499999999996</v>
      </c>
      <c r="O902" s="184"/>
      <c r="P902" s="184"/>
      <c r="Q902" s="184">
        <v>30.6553</v>
      </c>
      <c r="R902" s="184">
        <v>28.756399999999999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44365</v>
      </c>
      <c r="E903" s="184">
        <v>16.940999999999999</v>
      </c>
      <c r="F903" s="184">
        <v>-0.1827</v>
      </c>
      <c r="G903" s="184">
        <v>-1.1436999999999999</v>
      </c>
      <c r="H903" s="184">
        <v>-0.2414</v>
      </c>
      <c r="I903" s="184">
        <v>0.80330000000000001</v>
      </c>
      <c r="J903" s="184">
        <v>5.1452</v>
      </c>
      <c r="K903" s="184">
        <v>8.8473000000000006</v>
      </c>
      <c r="L903" s="184">
        <v>20.989899999999999</v>
      </c>
      <c r="M903" s="184">
        <v>39.020200000000003</v>
      </c>
      <c r="N903" s="184">
        <v>68.5839</v>
      </c>
      <c r="O903" s="184"/>
      <c r="P903" s="184"/>
      <c r="Q903" s="184">
        <v>28.555199999999999</v>
      </c>
      <c r="R903" s="184">
        <v>26.696400000000001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44365</v>
      </c>
      <c r="E904" s="184">
        <v>35.023499999999999</v>
      </c>
      <c r="F904" s="184">
        <v>0.41170000000000001</v>
      </c>
      <c r="G904" s="184">
        <v>-0.3049</v>
      </c>
      <c r="H904" s="184">
        <v>5.1400000000000001E-2</v>
      </c>
      <c r="I904" s="184">
        <v>0.32219999999999999</v>
      </c>
      <c r="J904" s="184">
        <v>4.3179999999999996</v>
      </c>
      <c r="K904" s="184">
        <v>8.0305</v>
      </c>
      <c r="L904" s="184">
        <v>12.3574</v>
      </c>
      <c r="M904" s="184">
        <v>36.219900000000003</v>
      </c>
      <c r="N904" s="184">
        <v>50.573300000000003</v>
      </c>
      <c r="O904" s="184">
        <v>14.6845</v>
      </c>
      <c r="P904" s="184">
        <v>16.657699999999998</v>
      </c>
      <c r="Q904" s="184">
        <v>16.726900000000001</v>
      </c>
      <c r="R904" s="184">
        <v>20.778600000000001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44365</v>
      </c>
      <c r="E905" s="184">
        <v>31.4194</v>
      </c>
      <c r="F905" s="184">
        <v>0.40839999999999999</v>
      </c>
      <c r="G905" s="184">
        <v>-0.31509999999999999</v>
      </c>
      <c r="H905" s="184">
        <v>2.7699999999999999E-2</v>
      </c>
      <c r="I905" s="184">
        <v>0.27479999999999999</v>
      </c>
      <c r="J905" s="184">
        <v>4.2085999999999997</v>
      </c>
      <c r="K905" s="184">
        <v>7.7073</v>
      </c>
      <c r="L905" s="184">
        <v>11.7067</v>
      </c>
      <c r="M905" s="184">
        <v>35.026899999999998</v>
      </c>
      <c r="N905" s="184">
        <v>48.7288</v>
      </c>
      <c r="O905" s="184">
        <v>13.2941</v>
      </c>
      <c r="P905" s="184">
        <v>15.1736</v>
      </c>
      <c r="Q905" s="184">
        <v>15.1732</v>
      </c>
      <c r="R905" s="184">
        <v>19.314499999999999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44365</v>
      </c>
      <c r="E906" s="184">
        <v>68.511099999999999</v>
      </c>
      <c r="F906" s="184">
        <v>-0.42209999999999998</v>
      </c>
      <c r="G906" s="184">
        <v>-1.8915</v>
      </c>
      <c r="H906" s="184">
        <v>-1.6698999999999999</v>
      </c>
      <c r="I906" s="184">
        <v>-0.53759999999999997</v>
      </c>
      <c r="J906" s="184">
        <v>4.6692999999999998</v>
      </c>
      <c r="K906" s="184">
        <v>7.4048999999999996</v>
      </c>
      <c r="L906" s="184">
        <v>25.745999999999999</v>
      </c>
      <c r="M906" s="184">
        <v>50.662300000000002</v>
      </c>
      <c r="N906" s="184">
        <v>75.172700000000006</v>
      </c>
      <c r="O906" s="184">
        <v>13.9252</v>
      </c>
      <c r="P906" s="184">
        <v>14.869199999999999</v>
      </c>
      <c r="Q906" s="184">
        <v>14.2057</v>
      </c>
      <c r="R906" s="184">
        <v>20.609200000000001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44365</v>
      </c>
      <c r="E907" s="184">
        <v>73.278000000000006</v>
      </c>
      <c r="F907" s="184">
        <v>-0.42</v>
      </c>
      <c r="G907" s="184">
        <v>-1.8858999999999999</v>
      </c>
      <c r="H907" s="184">
        <v>-1.6568000000000001</v>
      </c>
      <c r="I907" s="184">
        <v>-0.5101</v>
      </c>
      <c r="J907" s="184">
        <v>4.7321</v>
      </c>
      <c r="K907" s="184">
        <v>7.5862999999999996</v>
      </c>
      <c r="L907" s="184">
        <v>26.1602</v>
      </c>
      <c r="M907" s="184">
        <v>51.432699999999997</v>
      </c>
      <c r="N907" s="184">
        <v>76.339799999999997</v>
      </c>
      <c r="O907" s="184">
        <v>14.7087</v>
      </c>
      <c r="P907" s="184">
        <v>15.8233</v>
      </c>
      <c r="Q907" s="184">
        <v>18.601500000000001</v>
      </c>
      <c r="R907" s="184">
        <v>21.408300000000001</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44365</v>
      </c>
      <c r="E908" s="184">
        <v>97.96</v>
      </c>
      <c r="F908" s="184">
        <v>-0.16309999999999999</v>
      </c>
      <c r="G908" s="184">
        <v>-1.1304000000000001</v>
      </c>
      <c r="H908" s="184">
        <v>-0.49769999999999998</v>
      </c>
      <c r="I908" s="184">
        <v>0.42030000000000001</v>
      </c>
      <c r="J908" s="184">
        <v>4.8148999999999997</v>
      </c>
      <c r="K908" s="184">
        <v>10.9777</v>
      </c>
      <c r="L908" s="184">
        <v>20.729600000000001</v>
      </c>
      <c r="M908" s="184">
        <v>44.334800000000001</v>
      </c>
      <c r="N908" s="184">
        <v>59.960799999999999</v>
      </c>
      <c r="O908" s="184">
        <v>16.953499999999998</v>
      </c>
      <c r="P908" s="184">
        <v>16.2362</v>
      </c>
      <c r="Q908" s="184">
        <v>15.7402</v>
      </c>
      <c r="R908" s="184">
        <v>23.365200000000002</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44365</v>
      </c>
      <c r="E909" s="184">
        <v>104.02</v>
      </c>
      <c r="F909" s="184">
        <v>-0.15359999999999999</v>
      </c>
      <c r="G909" s="184">
        <v>-1.1216999999999999</v>
      </c>
      <c r="H909" s="184">
        <v>-0.46889999999999998</v>
      </c>
      <c r="I909" s="184">
        <v>0.46360000000000001</v>
      </c>
      <c r="J909" s="184">
        <v>4.9012000000000002</v>
      </c>
      <c r="K909" s="184">
        <v>11.2394</v>
      </c>
      <c r="L909" s="184">
        <v>21.306100000000001</v>
      </c>
      <c r="M909" s="184">
        <v>45.319899999999997</v>
      </c>
      <c r="N909" s="184">
        <v>61.421500000000002</v>
      </c>
      <c r="O909" s="184">
        <v>17.8767</v>
      </c>
      <c r="P909" s="184">
        <v>17.125599999999999</v>
      </c>
      <c r="Q909" s="184">
        <v>15.368499999999999</v>
      </c>
      <c r="R909" s="184">
        <v>24.341200000000001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44365</v>
      </c>
      <c r="E910" s="184">
        <v>49.483400000000003</v>
      </c>
      <c r="F910" s="184">
        <v>-0.72799999999999998</v>
      </c>
      <c r="G910" s="184">
        <v>-2.5390000000000001</v>
      </c>
      <c r="H910" s="184">
        <v>-3.5596000000000001</v>
      </c>
      <c r="I910" s="184">
        <v>-2.9954000000000001</v>
      </c>
      <c r="J910" s="184">
        <v>0.36</v>
      </c>
      <c r="K910" s="184">
        <v>12.5641</v>
      </c>
      <c r="L910" s="184">
        <v>28.667999999999999</v>
      </c>
      <c r="M910" s="184">
        <v>47.291800000000002</v>
      </c>
      <c r="N910" s="184">
        <v>69.841800000000006</v>
      </c>
      <c r="O910" s="184">
        <v>15.893800000000001</v>
      </c>
      <c r="P910" s="184">
        <v>15.5002</v>
      </c>
      <c r="Q910" s="184">
        <v>13.2102</v>
      </c>
      <c r="R910" s="184">
        <v>26.006599999999999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44365</v>
      </c>
      <c r="E911" s="184">
        <v>51.171199999999999</v>
      </c>
      <c r="F911" s="184">
        <v>-0.72250000000000003</v>
      </c>
      <c r="G911" s="184">
        <v>-2.5230999999999999</v>
      </c>
      <c r="H911" s="184">
        <v>-3.5236000000000001</v>
      </c>
      <c r="I911" s="184">
        <v>-2.9209999999999998</v>
      </c>
      <c r="J911" s="184">
        <v>0.56200000000000006</v>
      </c>
      <c r="K911" s="184">
        <v>13.297800000000001</v>
      </c>
      <c r="L911" s="184">
        <v>30.152000000000001</v>
      </c>
      <c r="M911" s="184">
        <v>49.697400000000002</v>
      </c>
      <c r="N911" s="184">
        <v>73.379400000000004</v>
      </c>
      <c r="O911" s="184">
        <v>17.499400000000001</v>
      </c>
      <c r="P911" s="184">
        <v>16.518599999999999</v>
      </c>
      <c r="Q911" s="184">
        <v>18.0322</v>
      </c>
      <c r="R911" s="184">
        <v>28.251200000000001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44365</v>
      </c>
      <c r="E912" s="184">
        <v>224.96090000000001</v>
      </c>
      <c r="F912" s="184">
        <v>6.9999999999999999E-4</v>
      </c>
      <c r="G912" s="184">
        <v>-1.1581999999999999</v>
      </c>
      <c r="H912" s="184">
        <v>-0.45290000000000002</v>
      </c>
      <c r="I912" s="184">
        <v>1.7552000000000001</v>
      </c>
      <c r="J912" s="184">
        <v>6.4527999999999999</v>
      </c>
      <c r="K912" s="184">
        <v>12.534000000000001</v>
      </c>
      <c r="L912" s="184">
        <v>19.905000000000001</v>
      </c>
      <c r="M912" s="184">
        <v>42.438699999999997</v>
      </c>
      <c r="N912" s="184">
        <v>56.160499999999999</v>
      </c>
      <c r="O912" s="184">
        <v>16.668800000000001</v>
      </c>
      <c r="P912" s="184">
        <v>17.9223</v>
      </c>
      <c r="Q912" s="184">
        <v>16.5639</v>
      </c>
      <c r="R912" s="184">
        <v>22.256900000000002</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44365</v>
      </c>
      <c r="E913" s="184">
        <v>208.0429</v>
      </c>
      <c r="F913" s="184">
        <v>-2.2000000000000001E-3</v>
      </c>
      <c r="G913" s="184">
        <v>-1.1672</v>
      </c>
      <c r="H913" s="184">
        <v>-0.47410000000000002</v>
      </c>
      <c r="I913" s="184">
        <v>1.7124999999999999</v>
      </c>
      <c r="J913" s="184">
        <v>6.3585000000000003</v>
      </c>
      <c r="K913" s="184">
        <v>12.219900000000001</v>
      </c>
      <c r="L913" s="184">
        <v>19.2456</v>
      </c>
      <c r="M913" s="184">
        <v>41.297199999999997</v>
      </c>
      <c r="N913" s="184">
        <v>54.5169</v>
      </c>
      <c r="O913" s="184">
        <v>15.4795</v>
      </c>
      <c r="P913" s="184">
        <v>16.771100000000001</v>
      </c>
      <c r="Q913" s="184">
        <v>19.936299999999999</v>
      </c>
      <c r="R913" s="184">
        <v>20.979199999999999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44365</v>
      </c>
      <c r="E914" s="184">
        <v>243.24690000000001</v>
      </c>
      <c r="F914" s="184">
        <v>-0.1192</v>
      </c>
      <c r="G914" s="184">
        <v>-0.99580000000000002</v>
      </c>
      <c r="H914" s="184">
        <v>-0.47</v>
      </c>
      <c r="I914" s="184">
        <v>0.70440000000000003</v>
      </c>
      <c r="J914" s="184">
        <v>4.5426000000000002</v>
      </c>
      <c r="K914" s="184">
        <v>7.9086999999999996</v>
      </c>
      <c r="L914" s="184">
        <v>14.3668</v>
      </c>
      <c r="M914" s="184">
        <v>33.06</v>
      </c>
      <c r="N914" s="184">
        <v>47.264600000000002</v>
      </c>
      <c r="O914" s="184">
        <v>12.7415</v>
      </c>
      <c r="P914" s="184">
        <v>14.7255</v>
      </c>
      <c r="Q914" s="184">
        <v>18.397099999999998</v>
      </c>
      <c r="R914" s="184">
        <v>15.7416</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44365</v>
      </c>
      <c r="E915" s="184">
        <v>258.95330000000001</v>
      </c>
      <c r="F915" s="184">
        <v>-0.1164</v>
      </c>
      <c r="G915" s="184">
        <v>-0.98770000000000002</v>
      </c>
      <c r="H915" s="184">
        <v>-0.45129999999999998</v>
      </c>
      <c r="I915" s="184">
        <v>0.74160000000000004</v>
      </c>
      <c r="J915" s="184">
        <v>4.6294000000000004</v>
      </c>
      <c r="K915" s="184">
        <v>8.1750000000000007</v>
      </c>
      <c r="L915" s="184">
        <v>14.917</v>
      </c>
      <c r="M915" s="184">
        <v>34.031399999999998</v>
      </c>
      <c r="N915" s="184">
        <v>48.710900000000002</v>
      </c>
      <c r="O915" s="184">
        <v>13.835100000000001</v>
      </c>
      <c r="P915" s="184">
        <v>15.824299999999999</v>
      </c>
      <c r="Q915" s="184">
        <v>13.095599999999999</v>
      </c>
      <c r="R915" s="184">
        <v>16.769400000000001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44365</v>
      </c>
      <c r="E916" s="184">
        <v>13.7042</v>
      </c>
      <c r="F916" s="184">
        <v>-0.1108</v>
      </c>
      <c r="G916" s="184">
        <v>-1.1911</v>
      </c>
      <c r="H916" s="184">
        <v>-0.43590000000000001</v>
      </c>
      <c r="I916" s="184">
        <v>0.22819999999999999</v>
      </c>
      <c r="J916" s="184">
        <v>5.0435999999999996</v>
      </c>
      <c r="K916" s="184">
        <v>10.7598</v>
      </c>
      <c r="L916" s="184">
        <v>20.9785</v>
      </c>
      <c r="M916" s="184">
        <v>41.927100000000003</v>
      </c>
      <c r="N916" s="184">
        <v>64.238200000000006</v>
      </c>
      <c r="O916" s="184"/>
      <c r="P916" s="184"/>
      <c r="Q916" s="184">
        <v>22.755299999999998</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44365</v>
      </c>
      <c r="E917" s="184">
        <v>13.2948</v>
      </c>
      <c r="F917" s="184">
        <v>-0.115</v>
      </c>
      <c r="G917" s="184">
        <v>-1.2045999999999999</v>
      </c>
      <c r="H917" s="184">
        <v>-0.46870000000000001</v>
      </c>
      <c r="I917" s="184">
        <v>0.16350000000000001</v>
      </c>
      <c r="J917" s="184">
        <v>4.8916000000000004</v>
      </c>
      <c r="K917" s="184">
        <v>10.2662</v>
      </c>
      <c r="L917" s="184">
        <v>19.928599999999999</v>
      </c>
      <c r="M917" s="184">
        <v>40.075000000000003</v>
      </c>
      <c r="N917" s="184">
        <v>61.411299999999997</v>
      </c>
      <c r="O917" s="184"/>
      <c r="P917" s="184"/>
      <c r="Q917" s="184">
        <v>20.3567</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44365</v>
      </c>
      <c r="E918" s="184">
        <v>15.99</v>
      </c>
      <c r="F918" s="184">
        <v>-0.18729999999999999</v>
      </c>
      <c r="G918" s="184">
        <v>-1.3572</v>
      </c>
      <c r="H918" s="184">
        <v>-0.37380000000000002</v>
      </c>
      <c r="I918" s="184">
        <v>2.5657000000000001</v>
      </c>
      <c r="J918" s="184">
        <v>6.1048</v>
      </c>
      <c r="K918" s="184">
        <v>8.7015999999999991</v>
      </c>
      <c r="L918" s="184">
        <v>19.061800000000002</v>
      </c>
      <c r="M918" s="184">
        <v>37.726100000000002</v>
      </c>
      <c r="N918" s="184">
        <v>58.316800000000001</v>
      </c>
      <c r="O918" s="184"/>
      <c r="P918" s="184"/>
      <c r="Q918" s="184">
        <v>28.510300000000001</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44365</v>
      </c>
      <c r="E919" s="184">
        <v>15.72</v>
      </c>
      <c r="F919" s="184">
        <v>-0.25380000000000003</v>
      </c>
      <c r="G919" s="184">
        <v>-1.3802000000000001</v>
      </c>
      <c r="H919" s="184">
        <v>-0.44330000000000003</v>
      </c>
      <c r="I919" s="184">
        <v>2.544</v>
      </c>
      <c r="J919" s="184">
        <v>6.0012999999999996</v>
      </c>
      <c r="K919" s="184">
        <v>8.4885999999999999</v>
      </c>
      <c r="L919" s="184">
        <v>18.552</v>
      </c>
      <c r="M919" s="184">
        <v>36.933799999999998</v>
      </c>
      <c r="N919" s="184">
        <v>56.886200000000002</v>
      </c>
      <c r="O919" s="184"/>
      <c r="P919" s="184"/>
      <c r="Q919" s="184">
        <v>27.3461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-0.289238</v>
      </c>
      <c r="G920" s="186">
        <v>-1.3340480000000001</v>
      </c>
      <c r="H920" s="186">
        <v>-0.77882999999999991</v>
      </c>
      <c r="I920" s="186">
        <v>0.43527999999999983</v>
      </c>
      <c r="J920" s="186">
        <v>4.5712459999999995</v>
      </c>
      <c r="K920" s="186">
        <v>9.4046240000000001</v>
      </c>
      <c r="L920" s="186">
        <v>17.810924</v>
      </c>
      <c r="M920" s="186">
        <v>38.594323913043482</v>
      </c>
      <c r="N920" s="186">
        <v>56.992540909090913</v>
      </c>
      <c r="O920" s="186">
        <v>13.432152941176472</v>
      </c>
      <c r="P920" s="186">
        <v>15.221170000000001</v>
      </c>
      <c r="Q920" s="186">
        <v>18.653406000000004</v>
      </c>
      <c r="R920" s="186">
        <v>19.370299999999997</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-0.24609999999999999</v>
      </c>
      <c r="G921" s="186">
        <v>-1.1655</v>
      </c>
      <c r="H921" s="186">
        <v>-0.4859</v>
      </c>
      <c r="I921" s="186">
        <v>0.52195000000000003</v>
      </c>
      <c r="J921" s="186">
        <v>4.8020999999999994</v>
      </c>
      <c r="K921" s="186">
        <v>9.2320999999999991</v>
      </c>
      <c r="L921" s="186">
        <v>17.58455</v>
      </c>
      <c r="M921" s="186">
        <v>37.9801</v>
      </c>
      <c r="N921" s="186">
        <v>55.737049999999996</v>
      </c>
      <c r="O921" s="186">
        <v>13.88015</v>
      </c>
      <c r="P921" s="186">
        <v>15.2766</v>
      </c>
      <c r="Q921" s="186">
        <v>16.645400000000002</v>
      </c>
      <c r="R921" s="186">
        <v>18.965450000000001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44365</v>
      </c>
      <c r="E924" s="184">
        <v>18.1203</v>
      </c>
      <c r="F924" s="184">
        <v>27.2135</v>
      </c>
      <c r="G924" s="184">
        <v>31.099799999999998</v>
      </c>
      <c r="H924" s="184">
        <v>4.5217000000000001</v>
      </c>
      <c r="I924" s="184">
        <v>7.6768999999999998</v>
      </c>
      <c r="J924" s="184">
        <v>2.6440000000000001</v>
      </c>
      <c r="K924" s="184">
        <v>10.793100000000001</v>
      </c>
      <c r="L924" s="184">
        <v>4.5720999999999998</v>
      </c>
      <c r="M924" s="184">
        <v>5.3756000000000004</v>
      </c>
      <c r="N924" s="184">
        <v>4.3544</v>
      </c>
      <c r="O924" s="184">
        <v>10.6914</v>
      </c>
      <c r="P924" s="184">
        <v>8.7114999999999991</v>
      </c>
      <c r="Q924" s="184">
        <v>9.2324999999999999</v>
      </c>
      <c r="R924" s="184">
        <v>9.0990000000000002</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44365</v>
      </c>
      <c r="E925" s="184">
        <v>17.8354</v>
      </c>
      <c r="F925" s="184">
        <v>26.828700000000001</v>
      </c>
      <c r="G925" s="184">
        <v>30.843599999999999</v>
      </c>
      <c r="H925" s="184">
        <v>4.3304999999999998</v>
      </c>
      <c r="I925" s="184">
        <v>7.4618000000000002</v>
      </c>
      <c r="J925" s="184">
        <v>2.4344000000000001</v>
      </c>
      <c r="K925" s="184">
        <v>10.569000000000001</v>
      </c>
      <c r="L925" s="184">
        <v>4.3564999999999996</v>
      </c>
      <c r="M925" s="184">
        <v>5.1603000000000003</v>
      </c>
      <c r="N925" s="184">
        <v>4.1403999999999996</v>
      </c>
      <c r="O925" s="184">
        <v>10.445499999999999</v>
      </c>
      <c r="P925" s="184">
        <v>8.4611999999999998</v>
      </c>
      <c r="Q925" s="184">
        <v>8.9756</v>
      </c>
      <c r="R925" s="184">
        <v>8.8673999999999999</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44365</v>
      </c>
      <c r="E926" s="184">
        <v>19.2761</v>
      </c>
      <c r="F926" s="184">
        <v>-3.976</v>
      </c>
      <c r="G926" s="184">
        <v>-10.5946</v>
      </c>
      <c r="H926" s="184">
        <v>-21.953399999999998</v>
      </c>
      <c r="I926" s="184">
        <v>1.6240000000000001</v>
      </c>
      <c r="J926" s="184">
        <v>2.2397999999999998</v>
      </c>
      <c r="K926" s="184">
        <v>12.6341</v>
      </c>
      <c r="L926" s="184">
        <v>2.1292</v>
      </c>
      <c r="M926" s="184">
        <v>4.7944000000000004</v>
      </c>
      <c r="N926" s="184">
        <v>4.8395000000000001</v>
      </c>
      <c r="O926" s="184">
        <v>11.749499999999999</v>
      </c>
      <c r="P926" s="184">
        <v>9.8302999999999994</v>
      </c>
      <c r="Q926" s="184">
        <v>10.179600000000001</v>
      </c>
      <c r="R926" s="184">
        <v>9.7151999999999994</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44365</v>
      </c>
      <c r="E927" s="184">
        <v>19.581</v>
      </c>
      <c r="F927" s="184">
        <v>-3.7277</v>
      </c>
      <c r="G927" s="184">
        <v>-10.367699999999999</v>
      </c>
      <c r="H927" s="184">
        <v>-21.7714</v>
      </c>
      <c r="I927" s="184">
        <v>1.7987</v>
      </c>
      <c r="J927" s="184">
        <v>2.4041000000000001</v>
      </c>
      <c r="K927" s="184">
        <v>12.8001</v>
      </c>
      <c r="L927" s="184">
        <v>2.2913999999999999</v>
      </c>
      <c r="M927" s="184">
        <v>4.9604999999999997</v>
      </c>
      <c r="N927" s="184">
        <v>5.0076999999999998</v>
      </c>
      <c r="O927" s="184">
        <v>11.962400000000001</v>
      </c>
      <c r="P927" s="184">
        <v>10.044700000000001</v>
      </c>
      <c r="Q927" s="184">
        <v>10.4353</v>
      </c>
      <c r="R927" s="184">
        <v>9.9033999999999995</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44365</v>
      </c>
      <c r="E928" s="184">
        <v>36.3444</v>
      </c>
      <c r="F928" s="184">
        <v>36.994999999999997</v>
      </c>
      <c r="G928" s="184">
        <v>-18.751100000000001</v>
      </c>
      <c r="H928" s="184">
        <v>-24.190899999999999</v>
      </c>
      <c r="I928" s="184">
        <v>2.5491000000000001</v>
      </c>
      <c r="J928" s="184">
        <v>3.431</v>
      </c>
      <c r="K928" s="184">
        <v>11.7254</v>
      </c>
      <c r="L928" s="184">
        <v>1.0729</v>
      </c>
      <c r="M928" s="184">
        <v>4.6722000000000001</v>
      </c>
      <c r="N928" s="184">
        <v>4.1654999999999998</v>
      </c>
      <c r="O928" s="184">
        <v>12.4809</v>
      </c>
      <c r="P928" s="184">
        <v>10.267300000000001</v>
      </c>
      <c r="Q928" s="184">
        <v>10.401899999999999</v>
      </c>
      <c r="R928" s="184">
        <v>9.4049999999999994</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44365</v>
      </c>
      <c r="E929" s="184">
        <v>36.008499999999998</v>
      </c>
      <c r="F929" s="184">
        <v>36.934199999999997</v>
      </c>
      <c r="G929" s="184">
        <v>-18.8584</v>
      </c>
      <c r="H929" s="184">
        <v>-24.286300000000001</v>
      </c>
      <c r="I929" s="184">
        <v>2.4278</v>
      </c>
      <c r="J929" s="184">
        <v>3.3085</v>
      </c>
      <c r="K929" s="184">
        <v>11.5939</v>
      </c>
      <c r="L929" s="184">
        <v>0.94340000000000002</v>
      </c>
      <c r="M929" s="184">
        <v>4.5377000000000001</v>
      </c>
      <c r="N929" s="184">
        <v>4.0301999999999998</v>
      </c>
      <c r="O929" s="184">
        <v>12.3424</v>
      </c>
      <c r="P929" s="184">
        <v>10.1404</v>
      </c>
      <c r="Q929" s="184">
        <v>6.867</v>
      </c>
      <c r="R929" s="184">
        <v>9.2622999999999998</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44365</v>
      </c>
      <c r="E930" s="184">
        <v>49.928400000000003</v>
      </c>
      <c r="F930" s="184">
        <v>33.805599999999998</v>
      </c>
      <c r="G930" s="184">
        <v>-15.988899999999999</v>
      </c>
      <c r="H930" s="184">
        <v>-23.775400000000001</v>
      </c>
      <c r="I930" s="184">
        <v>1.6719999999999999</v>
      </c>
      <c r="J930" s="184">
        <v>2.4032</v>
      </c>
      <c r="K930" s="184">
        <v>11.557499999999999</v>
      </c>
      <c r="L930" s="184">
        <v>0.88759999999999994</v>
      </c>
      <c r="M930" s="184">
        <v>3.9902000000000002</v>
      </c>
      <c r="N930" s="184">
        <v>3.6915</v>
      </c>
      <c r="O930" s="184">
        <v>10.3081</v>
      </c>
      <c r="P930" s="184">
        <v>9.5111000000000008</v>
      </c>
      <c r="Q930" s="184">
        <v>8.1625999999999994</v>
      </c>
      <c r="R930" s="184">
        <v>8.1165000000000003</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44365</v>
      </c>
      <c r="E931" s="184">
        <v>51.251600000000003</v>
      </c>
      <c r="F931" s="184">
        <v>34.145000000000003</v>
      </c>
      <c r="G931" s="184">
        <v>-15.6713</v>
      </c>
      <c r="H931" s="184">
        <v>-23.456800000000001</v>
      </c>
      <c r="I931" s="184">
        <v>1.9904999999999999</v>
      </c>
      <c r="J931" s="184">
        <v>2.7170999999999998</v>
      </c>
      <c r="K931" s="184">
        <v>11.876200000000001</v>
      </c>
      <c r="L931" s="184">
        <v>1.1981999999999999</v>
      </c>
      <c r="M931" s="184">
        <v>4.3090000000000002</v>
      </c>
      <c r="N931" s="184">
        <v>4.0111999999999997</v>
      </c>
      <c r="O931" s="184">
        <v>10.656599999999999</v>
      </c>
      <c r="P931" s="184">
        <v>9.8727999999999998</v>
      </c>
      <c r="Q931" s="184">
        <v>10.0771</v>
      </c>
      <c r="R931" s="184">
        <v>8.4454999999999991</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23.5272875</v>
      </c>
      <c r="G932" s="186">
        <v>-3.5360750000000003</v>
      </c>
      <c r="H932" s="186">
        <v>-16.322749999999999</v>
      </c>
      <c r="I932" s="186">
        <v>3.4001000000000001</v>
      </c>
      <c r="J932" s="186">
        <v>2.6977625000000001</v>
      </c>
      <c r="K932" s="186">
        <v>11.6936625</v>
      </c>
      <c r="L932" s="186">
        <v>2.1814125</v>
      </c>
      <c r="M932" s="186">
        <v>4.7249875000000001</v>
      </c>
      <c r="N932" s="186">
        <v>4.2800500000000001</v>
      </c>
      <c r="O932" s="186">
        <v>11.329599999999999</v>
      </c>
      <c r="P932" s="186">
        <v>9.6049124999999993</v>
      </c>
      <c r="Q932" s="186">
        <v>9.2914499999999993</v>
      </c>
      <c r="R932" s="186">
        <v>9.1017875000000004</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30.509549999999997</v>
      </c>
      <c r="G933" s="186">
        <v>-13.132950000000001</v>
      </c>
      <c r="H933" s="186">
        <v>-22.705100000000002</v>
      </c>
      <c r="I933" s="186">
        <v>2.2091500000000002</v>
      </c>
      <c r="J933" s="186">
        <v>2.5392000000000001</v>
      </c>
      <c r="K933" s="186">
        <v>11.659649999999999</v>
      </c>
      <c r="L933" s="186">
        <v>1.6637</v>
      </c>
      <c r="M933" s="186">
        <v>4.7332999999999998</v>
      </c>
      <c r="N933" s="186">
        <v>4.1529499999999997</v>
      </c>
      <c r="O933" s="186">
        <v>11.22045</v>
      </c>
      <c r="P933" s="186">
        <v>9.8515499999999996</v>
      </c>
      <c r="Q933" s="186">
        <v>9.6547999999999998</v>
      </c>
      <c r="R933" s="186">
        <v>9.18065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44365</v>
      </c>
      <c r="E936" s="184">
        <v>4348.0807999999997</v>
      </c>
      <c r="F936" s="184">
        <v>-48.492699999999999</v>
      </c>
      <c r="G936" s="184">
        <v>-301.54239999999999</v>
      </c>
      <c r="H936" s="184">
        <v>-178.4315</v>
      </c>
      <c r="I936" s="184">
        <v>-64.155699999999996</v>
      </c>
      <c r="J936" s="184">
        <v>-25.285499999999999</v>
      </c>
      <c r="K936" s="184">
        <v>23.241099999999999</v>
      </c>
      <c r="L936" s="184">
        <v>-10.339700000000001</v>
      </c>
      <c r="M936" s="184">
        <v>-11.981299999999999</v>
      </c>
      <c r="N936" s="184">
        <v>-1.1999</v>
      </c>
      <c r="O936" s="184">
        <v>14.620900000000001</v>
      </c>
      <c r="P936" s="184">
        <v>8.0284999999999993</v>
      </c>
      <c r="Q936" s="184">
        <v>6.8357000000000001</v>
      </c>
      <c r="R936" s="184">
        <v>18.854900000000001</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44365</v>
      </c>
      <c r="E937" s="184">
        <v>14.5693</v>
      </c>
      <c r="F937" s="184">
        <v>-223.34739999999999</v>
      </c>
      <c r="G937" s="184">
        <v>-305.5385</v>
      </c>
      <c r="H937" s="184">
        <v>-203.0061</v>
      </c>
      <c r="I937" s="184">
        <v>-65.353499999999997</v>
      </c>
      <c r="J937" s="184">
        <v>-29.775600000000001</v>
      </c>
      <c r="K937" s="184">
        <v>18.747699999999998</v>
      </c>
      <c r="L937" s="184">
        <v>-11.179500000000001</v>
      </c>
      <c r="M937" s="184">
        <v>-12.648300000000001</v>
      </c>
      <c r="N937" s="184">
        <v>-1.8545</v>
      </c>
      <c r="O937" s="184">
        <v>13.7736</v>
      </c>
      <c r="P937" s="184">
        <v>8.4009</v>
      </c>
      <c r="Q937" s="184">
        <v>4.1513999999999998</v>
      </c>
      <c r="R937" s="184">
        <v>17.811199999999999</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44365</v>
      </c>
      <c r="E938" s="184">
        <v>14.924799999999999</v>
      </c>
      <c r="F938" s="184">
        <v>-222.89150000000001</v>
      </c>
      <c r="G938" s="184">
        <v>-305.10649999999998</v>
      </c>
      <c r="H938" s="184">
        <v>-202.58619999999999</v>
      </c>
      <c r="I938" s="184">
        <v>-64.898399999999995</v>
      </c>
      <c r="J938" s="184">
        <v>-29.331399999999999</v>
      </c>
      <c r="K938" s="184">
        <v>19.198899999999998</v>
      </c>
      <c r="L938" s="184">
        <v>-10.7582</v>
      </c>
      <c r="M938" s="184">
        <v>-12.2567</v>
      </c>
      <c r="N938" s="184">
        <v>-1.4735</v>
      </c>
      <c r="O938" s="184">
        <v>14.1614</v>
      </c>
      <c r="P938" s="184">
        <v>8.7376000000000005</v>
      </c>
      <c r="Q938" s="184">
        <v>4.0894000000000004</v>
      </c>
      <c r="R938" s="184">
        <v>18.259899999999998</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44365</v>
      </c>
      <c r="E939" s="184">
        <v>41.225900000000003</v>
      </c>
      <c r="F939" s="184">
        <v>-48.630200000000002</v>
      </c>
      <c r="G939" s="184">
        <v>-280.75790000000001</v>
      </c>
      <c r="H939" s="184">
        <v>-178.5701</v>
      </c>
      <c r="I939" s="184">
        <v>-64.247900000000001</v>
      </c>
      <c r="J939" s="184">
        <v>-25.3765</v>
      </c>
      <c r="K939" s="184">
        <v>23.061299999999999</v>
      </c>
      <c r="L939" s="184">
        <v>-10.2591</v>
      </c>
      <c r="M939" s="184">
        <v>-11.864699999999999</v>
      </c>
      <c r="N939" s="184">
        <v>-1.0868</v>
      </c>
      <c r="O939" s="184">
        <v>14.6013</v>
      </c>
      <c r="P939" s="184">
        <v>7.4432999999999998</v>
      </c>
      <c r="Q939" s="184">
        <v>6.9202000000000004</v>
      </c>
      <c r="R939" s="184">
        <v>18.782900000000001</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44365</v>
      </c>
      <c r="E940" s="184">
        <v>15.6571</v>
      </c>
      <c r="F940" s="184">
        <v>-321.64490000000001</v>
      </c>
      <c r="G940" s="184">
        <v>-324.76710000000003</v>
      </c>
      <c r="H940" s="184">
        <v>-189.84729999999999</v>
      </c>
      <c r="I940" s="184">
        <v>-70.680899999999994</v>
      </c>
      <c r="J940" s="184">
        <v>-37.6006</v>
      </c>
      <c r="K940" s="184">
        <v>17.495799999999999</v>
      </c>
      <c r="L940" s="184">
        <v>-11.7293</v>
      </c>
      <c r="M940" s="184">
        <v>-12.177</v>
      </c>
      <c r="N940" s="184">
        <v>-0.99529999999999996</v>
      </c>
      <c r="O940" s="184">
        <v>14.6227</v>
      </c>
      <c r="P940" s="184">
        <v>7.8297999999999996</v>
      </c>
      <c r="Q940" s="184">
        <v>3.7751000000000001</v>
      </c>
      <c r="R940" s="184">
        <v>19.074400000000001</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44365</v>
      </c>
      <c r="E941" s="184">
        <v>14.5412</v>
      </c>
      <c r="F941" s="184">
        <v>-322.18979999999999</v>
      </c>
      <c r="G941" s="184">
        <v>-325.24579999999997</v>
      </c>
      <c r="H941" s="184">
        <v>-190.3014</v>
      </c>
      <c r="I941" s="184">
        <v>-71.121300000000005</v>
      </c>
      <c r="J941" s="184">
        <v>-38.033799999999999</v>
      </c>
      <c r="K941" s="184">
        <v>17.818200000000001</v>
      </c>
      <c r="L941" s="184">
        <v>-11.7882</v>
      </c>
      <c r="M941" s="184">
        <v>-12.366</v>
      </c>
      <c r="N941" s="184">
        <v>-1.2724</v>
      </c>
      <c r="O941" s="184">
        <v>14.2279</v>
      </c>
      <c r="P941" s="184">
        <v>7.2821999999999996</v>
      </c>
      <c r="Q941" s="184">
        <v>3.9483000000000001</v>
      </c>
      <c r="R941" s="184">
        <v>18.7501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44365</v>
      </c>
      <c r="E942" s="184">
        <v>19.090699999999998</v>
      </c>
      <c r="F942" s="184">
        <v>-406.67309999999998</v>
      </c>
      <c r="G942" s="184">
        <v>-742.68140000000005</v>
      </c>
      <c r="H942" s="184">
        <v>-397.91039999999998</v>
      </c>
      <c r="I942" s="184">
        <v>-211.75040000000001</v>
      </c>
      <c r="J942" s="184">
        <v>-106.6776</v>
      </c>
      <c r="K942" s="184">
        <v>14.124700000000001</v>
      </c>
      <c r="L942" s="184">
        <v>-12.3161</v>
      </c>
      <c r="M942" s="184">
        <v>-21.5123</v>
      </c>
      <c r="N942" s="184">
        <v>4.8784000000000001</v>
      </c>
      <c r="O942" s="184">
        <v>18.253900000000002</v>
      </c>
      <c r="P942" s="184">
        <v>5.7123999999999997</v>
      </c>
      <c r="Q942" s="184">
        <v>0.83289999999999997</v>
      </c>
      <c r="R942" s="184">
        <v>22.7532</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44365</v>
      </c>
      <c r="E943" s="184">
        <v>18.3399</v>
      </c>
      <c r="F943" s="184">
        <v>-407.17809999999997</v>
      </c>
      <c r="G943" s="184">
        <v>-743.21370000000002</v>
      </c>
      <c r="H943" s="184">
        <v>-398.45080000000002</v>
      </c>
      <c r="I943" s="184">
        <v>-212.2388</v>
      </c>
      <c r="J943" s="184">
        <v>-107.2668</v>
      </c>
      <c r="K943" s="184">
        <v>13.4602</v>
      </c>
      <c r="L943" s="184">
        <v>-12.949</v>
      </c>
      <c r="M943" s="184">
        <v>-22.059699999999999</v>
      </c>
      <c r="N943" s="184">
        <v>4.2217000000000002</v>
      </c>
      <c r="O943" s="184">
        <v>17.619800000000001</v>
      </c>
      <c r="P943" s="184">
        <v>5.1673</v>
      </c>
      <c r="Q943" s="184">
        <v>4.5029000000000003</v>
      </c>
      <c r="R943" s="184">
        <v>22.088999999999999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44365</v>
      </c>
      <c r="E944" s="184">
        <v>42.3658</v>
      </c>
      <c r="F944" s="184">
        <v>-48.612400000000001</v>
      </c>
      <c r="G944" s="184">
        <v>-301.29880000000003</v>
      </c>
      <c r="H944" s="184">
        <v>-178.34950000000001</v>
      </c>
      <c r="I944" s="184">
        <v>-64.218699999999998</v>
      </c>
      <c r="J944" s="184">
        <v>-25.400200000000002</v>
      </c>
      <c r="K944" s="184">
        <v>23.140799999999999</v>
      </c>
      <c r="L944" s="184">
        <v>-10.457599999999999</v>
      </c>
      <c r="M944" s="184">
        <v>-12.097300000000001</v>
      </c>
      <c r="N944" s="184">
        <v>-1.3247</v>
      </c>
      <c r="O944" s="184">
        <v>14.266500000000001</v>
      </c>
      <c r="P944" s="184">
        <v>8.0297000000000001</v>
      </c>
      <c r="Q944" s="184">
        <v>8.2030999999999992</v>
      </c>
      <c r="R944" s="184">
        <v>18.363900000000001</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44365</v>
      </c>
      <c r="E945" s="184">
        <v>14.982200000000001</v>
      </c>
      <c r="F945" s="184">
        <v>-241.52629999999999</v>
      </c>
      <c r="G945" s="184">
        <v>-291.13760000000002</v>
      </c>
      <c r="H945" s="184">
        <v>-193.72239999999999</v>
      </c>
      <c r="I945" s="184">
        <v>-63.331299999999999</v>
      </c>
      <c r="J945" s="184">
        <v>-29.4908</v>
      </c>
      <c r="K945" s="184">
        <v>18.375399999999999</v>
      </c>
      <c r="L945" s="184">
        <v>-12.4153</v>
      </c>
      <c r="M945" s="184">
        <v>-12.550599999999999</v>
      </c>
      <c r="N945" s="184">
        <v>-2.1903000000000001</v>
      </c>
      <c r="O945" s="184">
        <v>13.942</v>
      </c>
      <c r="P945" s="184">
        <v>8.2797999999999998</v>
      </c>
      <c r="Q945" s="184">
        <v>4.2849000000000004</v>
      </c>
      <c r="R945" s="184">
        <v>18.522300000000001</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44365</v>
      </c>
      <c r="E946" s="184">
        <v>15.4781</v>
      </c>
      <c r="F946" s="184">
        <v>-241.2859</v>
      </c>
      <c r="G946" s="184">
        <v>-290.87</v>
      </c>
      <c r="H946" s="184">
        <v>-193.39920000000001</v>
      </c>
      <c r="I946" s="184">
        <v>-62.954999999999998</v>
      </c>
      <c r="J946" s="184">
        <v>-28.988800000000001</v>
      </c>
      <c r="K946" s="184">
        <v>18.8066</v>
      </c>
      <c r="L946" s="184">
        <v>-12.054</v>
      </c>
      <c r="M946" s="184">
        <v>-12.173</v>
      </c>
      <c r="N946" s="184">
        <v>-1.7730999999999999</v>
      </c>
      <c r="O946" s="184">
        <v>14.4072</v>
      </c>
      <c r="P946" s="184">
        <v>8.7394999999999996</v>
      </c>
      <c r="Q946" s="184">
        <v>4.1041999999999996</v>
      </c>
      <c r="R946" s="184">
        <v>18.997199999999999</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44365</v>
      </c>
      <c r="E947" s="184">
        <v>42.263100000000001</v>
      </c>
      <c r="F947" s="184">
        <v>-50.6252</v>
      </c>
      <c r="G947" s="184">
        <v>-281.55470000000003</v>
      </c>
      <c r="H947" s="184">
        <v>-178.96360000000001</v>
      </c>
      <c r="I947" s="184">
        <v>-64.5351</v>
      </c>
      <c r="J947" s="184">
        <v>-25.575299999999999</v>
      </c>
      <c r="K947" s="184">
        <v>23.080400000000001</v>
      </c>
      <c r="L947" s="184">
        <v>-10.5572</v>
      </c>
      <c r="M947" s="184">
        <v>-12.1153</v>
      </c>
      <c r="N947" s="184">
        <v>-1.4035</v>
      </c>
      <c r="O947" s="184">
        <v>14.326000000000001</v>
      </c>
      <c r="P947" s="184">
        <v>7.6665000000000001</v>
      </c>
      <c r="Q947" s="184">
        <v>7.7047999999999996</v>
      </c>
      <c r="R947" s="184">
        <v>18.328099999999999</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44365</v>
      </c>
      <c r="E948" s="184">
        <v>15.4535</v>
      </c>
      <c r="F948" s="184">
        <v>-327.46870000000001</v>
      </c>
      <c r="G948" s="184">
        <v>-341.06639999999999</v>
      </c>
      <c r="H948" s="184">
        <v>-196.29069999999999</v>
      </c>
      <c r="I948" s="184">
        <v>-71.331199999999995</v>
      </c>
      <c r="J948" s="184">
        <v>-31.196899999999999</v>
      </c>
      <c r="K948" s="184">
        <v>17.697399999999998</v>
      </c>
      <c r="L948" s="184">
        <v>-12.978899999999999</v>
      </c>
      <c r="M948" s="184">
        <v>-12.9871</v>
      </c>
      <c r="N948" s="184">
        <v>-2.355</v>
      </c>
      <c r="O948" s="184">
        <v>13.713200000000001</v>
      </c>
      <c r="P948" s="184">
        <v>8.2581000000000007</v>
      </c>
      <c r="Q948" s="184">
        <v>4.5926</v>
      </c>
      <c r="R948" s="184">
        <v>17.560700000000001</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44365</v>
      </c>
      <c r="E949" s="184">
        <v>15.8169</v>
      </c>
      <c r="F949" s="184">
        <v>-327.26499999999999</v>
      </c>
      <c r="G949" s="184">
        <v>-340.71690000000001</v>
      </c>
      <c r="H949" s="184">
        <v>-195.88910000000001</v>
      </c>
      <c r="I949" s="184">
        <v>-70.906700000000001</v>
      </c>
      <c r="J949" s="184">
        <v>-30.774100000000001</v>
      </c>
      <c r="K949" s="184">
        <v>18.1435</v>
      </c>
      <c r="L949" s="184">
        <v>-12.5794</v>
      </c>
      <c r="M949" s="184">
        <v>-12.5945</v>
      </c>
      <c r="N949" s="184">
        <v>-1.9744999999999999</v>
      </c>
      <c r="O949" s="184">
        <v>14.0838</v>
      </c>
      <c r="P949" s="184">
        <v>8.5556999999999999</v>
      </c>
      <c r="Q949" s="184">
        <v>4.0461999999999998</v>
      </c>
      <c r="R949" s="184">
        <v>17.9285</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44365</v>
      </c>
      <c r="E950" s="184">
        <v>4388.1538</v>
      </c>
      <c r="F950" s="184">
        <v>-48.978700000000003</v>
      </c>
      <c r="G950" s="184">
        <v>-305.14159999999998</v>
      </c>
      <c r="H950" s="184">
        <v>-180.49420000000001</v>
      </c>
      <c r="I950" s="184">
        <v>-64.825500000000005</v>
      </c>
      <c r="J950" s="184">
        <v>-25.474699999999999</v>
      </c>
      <c r="K950" s="184">
        <v>23.8277</v>
      </c>
      <c r="L950" s="184">
        <v>-10.269399999999999</v>
      </c>
      <c r="M950" s="184">
        <v>-11.9453</v>
      </c>
      <c r="N950" s="184">
        <v>-1.2564</v>
      </c>
      <c r="O950" s="184">
        <v>14.529</v>
      </c>
      <c r="P950" s="184">
        <v>8.1930999999999994</v>
      </c>
      <c r="Q950" s="184">
        <v>4.3967000000000001</v>
      </c>
      <c r="R950" s="184">
        <v>18.4131</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44365</v>
      </c>
      <c r="E951" s="184">
        <v>12.926600000000001</v>
      </c>
      <c r="F951" s="184">
        <v>-302.1481</v>
      </c>
      <c r="G951" s="184">
        <v>-284.22410000000002</v>
      </c>
      <c r="H951" s="184">
        <v>-182.5599</v>
      </c>
      <c r="I951" s="184">
        <v>-82.497399999999999</v>
      </c>
      <c r="J951" s="184">
        <v>-16.9847</v>
      </c>
      <c r="K951" s="184">
        <v>12.407400000000001</v>
      </c>
      <c r="L951" s="184">
        <v>-11.472</v>
      </c>
      <c r="M951" s="184">
        <v>-11.647600000000001</v>
      </c>
      <c r="N951" s="184">
        <v>-6.1868999999999996</v>
      </c>
      <c r="O951" s="184">
        <v>13.1296</v>
      </c>
      <c r="P951" s="184">
        <v>6.5479000000000003</v>
      </c>
      <c r="Q951" s="184">
        <v>2.9432999999999998</v>
      </c>
      <c r="R951" s="184">
        <v>17.0124</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44365</v>
      </c>
      <c r="E952" s="184">
        <v>13.3986</v>
      </c>
      <c r="F952" s="184">
        <v>-301.77350000000001</v>
      </c>
      <c r="G952" s="184">
        <v>-283.7996</v>
      </c>
      <c r="H952" s="184">
        <v>-182.15219999999999</v>
      </c>
      <c r="I952" s="184">
        <v>-82.0916</v>
      </c>
      <c r="J952" s="184">
        <v>-16.574100000000001</v>
      </c>
      <c r="K952" s="184">
        <v>12.8294</v>
      </c>
      <c r="L952" s="184">
        <v>-11.1182</v>
      </c>
      <c r="M952" s="184">
        <v>-11.3028</v>
      </c>
      <c r="N952" s="184">
        <v>-5.8360000000000003</v>
      </c>
      <c r="O952" s="184">
        <v>13.6404</v>
      </c>
      <c r="P952" s="184">
        <v>7.0629999999999997</v>
      </c>
      <c r="Q952" s="184">
        <v>3.5194999999999999</v>
      </c>
      <c r="R952" s="184">
        <v>17.485800000000001</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44365</v>
      </c>
      <c r="E953" s="184">
        <v>4290.5650999999998</v>
      </c>
      <c r="F953" s="184">
        <v>-48.910200000000003</v>
      </c>
      <c r="G953" s="184">
        <v>-281.7466</v>
      </c>
      <c r="H953" s="184">
        <v>-179.62729999999999</v>
      </c>
      <c r="I953" s="184">
        <v>-64.569000000000003</v>
      </c>
      <c r="J953" s="184">
        <v>-25.485800000000001</v>
      </c>
      <c r="K953" s="184">
        <v>23.5213</v>
      </c>
      <c r="L953" s="184">
        <v>-10.336499999999999</v>
      </c>
      <c r="M953" s="184">
        <v>-11.9778</v>
      </c>
      <c r="N953" s="184">
        <v>-1.1919999999999999</v>
      </c>
      <c r="O953" s="184">
        <v>14.669600000000001</v>
      </c>
      <c r="P953" s="184">
        <v>8.0452999999999992</v>
      </c>
      <c r="Q953" s="184">
        <v>8.6519999999999992</v>
      </c>
      <c r="R953" s="184">
        <v>18.881699999999999</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44365</v>
      </c>
      <c r="E954" s="184">
        <v>14.238799999999999</v>
      </c>
      <c r="F954" s="184">
        <v>-59.374600000000001</v>
      </c>
      <c r="G954" s="184">
        <v>-258.99689999999998</v>
      </c>
      <c r="H954" s="184">
        <v>-178.1199</v>
      </c>
      <c r="I954" s="184">
        <v>-58.7224</v>
      </c>
      <c r="J954" s="184">
        <v>-26.812100000000001</v>
      </c>
      <c r="K954" s="184">
        <v>18.540400000000002</v>
      </c>
      <c r="L954" s="184">
        <v>-11.533099999999999</v>
      </c>
      <c r="M954" s="184">
        <v>-11.9604</v>
      </c>
      <c r="N954" s="184">
        <v>-4.5849000000000002</v>
      </c>
      <c r="O954" s="184">
        <v>14.220700000000001</v>
      </c>
      <c r="P954" s="184">
        <v>8.7096</v>
      </c>
      <c r="Q954" s="184">
        <v>3.7726999999999999</v>
      </c>
      <c r="R954" s="184">
        <v>18.682300000000001</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44365</v>
      </c>
      <c r="E955" s="184">
        <v>14.601699999999999</v>
      </c>
      <c r="F955" s="184">
        <v>-59.147100000000002</v>
      </c>
      <c r="G955" s="184">
        <v>-258.60320000000002</v>
      </c>
      <c r="H955" s="184">
        <v>-177.77500000000001</v>
      </c>
      <c r="I955" s="184">
        <v>-58.370600000000003</v>
      </c>
      <c r="J955" s="184">
        <v>-26.491900000000001</v>
      </c>
      <c r="K955" s="184">
        <v>18.918800000000001</v>
      </c>
      <c r="L955" s="184">
        <v>-11.184200000000001</v>
      </c>
      <c r="M955" s="184">
        <v>-11.6219</v>
      </c>
      <c r="N955" s="184">
        <v>-4.2285000000000004</v>
      </c>
      <c r="O955" s="184">
        <v>14.6548</v>
      </c>
      <c r="P955" s="184">
        <v>9.0657999999999994</v>
      </c>
      <c r="Q955" s="184">
        <v>3.9615</v>
      </c>
      <c r="R955" s="184">
        <v>19.158799999999999</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44365</v>
      </c>
      <c r="E956" s="184">
        <v>413.32060000000001</v>
      </c>
      <c r="F956" s="184">
        <v>-48.628799999999998</v>
      </c>
      <c r="G956" s="184">
        <v>-301.45549999999997</v>
      </c>
      <c r="H956" s="184">
        <v>-178.4119</v>
      </c>
      <c r="I956" s="184">
        <v>-64.214200000000005</v>
      </c>
      <c r="J956" s="184">
        <v>-25.379300000000001</v>
      </c>
      <c r="K956" s="184">
        <v>23.2014</v>
      </c>
      <c r="L956" s="184">
        <v>-10.405200000000001</v>
      </c>
      <c r="M956" s="184">
        <v>-12.055999999999999</v>
      </c>
      <c r="N956" s="184">
        <v>-1.2788999999999999</v>
      </c>
      <c r="O956" s="184">
        <v>14.5372</v>
      </c>
      <c r="P956" s="184">
        <v>7.9311999999999996</v>
      </c>
      <c r="Q956" s="184">
        <v>11.767899999999999</v>
      </c>
      <c r="R956" s="184">
        <v>18.690200000000001</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44365</v>
      </c>
      <c r="E957" s="184">
        <v>19.457699999999999</v>
      </c>
      <c r="F957" s="184">
        <v>-297.13670000000002</v>
      </c>
      <c r="G957" s="184">
        <v>-284.62860000000001</v>
      </c>
      <c r="H957" s="184">
        <v>-182.42019999999999</v>
      </c>
      <c r="I957" s="184">
        <v>-66.284300000000002</v>
      </c>
      <c r="J957" s="184">
        <v>-28.991499999999998</v>
      </c>
      <c r="K957" s="184">
        <v>18.998899999999999</v>
      </c>
      <c r="L957" s="184">
        <v>-10.846299999999999</v>
      </c>
      <c r="M957" s="184">
        <v>-14.069000000000001</v>
      </c>
      <c r="N957" s="184">
        <v>-1.4715</v>
      </c>
      <c r="O957" s="184">
        <v>14.8797</v>
      </c>
      <c r="P957" s="184">
        <v>8.7197999999999993</v>
      </c>
      <c r="Q957" s="184">
        <v>6.7157999999999998</v>
      </c>
      <c r="R957" s="184">
        <v>19.127400000000002</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44365</v>
      </c>
      <c r="E958" s="184">
        <v>20.204499999999999</v>
      </c>
      <c r="F958" s="184">
        <v>-296.72899999999998</v>
      </c>
      <c r="G958" s="184">
        <v>-284.23270000000002</v>
      </c>
      <c r="H958" s="184">
        <v>-181.9939</v>
      </c>
      <c r="I958" s="184">
        <v>-65.882000000000005</v>
      </c>
      <c r="J958" s="184">
        <v>-28.589300000000001</v>
      </c>
      <c r="K958" s="184">
        <v>19.436399999999999</v>
      </c>
      <c r="L958" s="184">
        <v>-10.460100000000001</v>
      </c>
      <c r="M958" s="184">
        <v>-13.707000000000001</v>
      </c>
      <c r="N958" s="184">
        <v>-1.0751999999999999</v>
      </c>
      <c r="O958" s="184">
        <v>15.3584</v>
      </c>
      <c r="P958" s="184">
        <v>9.2004000000000001</v>
      </c>
      <c r="Q958" s="184">
        <v>4.1792999999999996</v>
      </c>
      <c r="R958" s="184">
        <v>19.6114</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44365</v>
      </c>
      <c r="E959" s="184">
        <v>41.274099999999997</v>
      </c>
      <c r="F959" s="184">
        <v>-49.3673</v>
      </c>
      <c r="G959" s="184">
        <v>-283.02539999999999</v>
      </c>
      <c r="H959" s="184">
        <v>-180.08850000000001</v>
      </c>
      <c r="I959" s="184">
        <v>-64.973799999999997</v>
      </c>
      <c r="J959" s="184">
        <v>-30.193999999999999</v>
      </c>
      <c r="K959" s="184">
        <v>22.0548</v>
      </c>
      <c r="L959" s="184">
        <v>-11.1564</v>
      </c>
      <c r="M959" s="184">
        <v>-12.4368</v>
      </c>
      <c r="N959" s="184">
        <v>-1.5895999999999999</v>
      </c>
      <c r="O959" s="184">
        <v>14.3093</v>
      </c>
      <c r="P959" s="184">
        <v>7.8502000000000001</v>
      </c>
      <c r="Q959" s="184">
        <v>10.860799999999999</v>
      </c>
      <c r="R959" s="184">
        <v>18.415299999999998</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44365</v>
      </c>
      <c r="E960" s="184">
        <v>19.200299999999999</v>
      </c>
      <c r="F960" s="184">
        <v>-344.41419999999999</v>
      </c>
      <c r="G960" s="184">
        <v>-314.87020000000001</v>
      </c>
      <c r="H960" s="184">
        <v>-204.2347</v>
      </c>
      <c r="I960" s="184">
        <v>-72.0381</v>
      </c>
      <c r="J960" s="184">
        <v>-31.93</v>
      </c>
      <c r="K960" s="184">
        <v>17.6952</v>
      </c>
      <c r="L960" s="184">
        <v>-13.0341</v>
      </c>
      <c r="M960" s="184">
        <v>-13.1815</v>
      </c>
      <c r="N960" s="184">
        <v>-2.4479000000000002</v>
      </c>
      <c r="O960" s="184">
        <v>13.8072</v>
      </c>
      <c r="P960" s="184">
        <v>8.2447999999999997</v>
      </c>
      <c r="Q960" s="184">
        <v>6.5446</v>
      </c>
      <c r="R960" s="184">
        <v>18.356000000000002</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44365</v>
      </c>
      <c r="E961" s="184">
        <v>19.881599999999999</v>
      </c>
      <c r="F961" s="184">
        <v>-344.072</v>
      </c>
      <c r="G961" s="184">
        <v>-314.57960000000003</v>
      </c>
      <c r="H961" s="184">
        <v>-203.95060000000001</v>
      </c>
      <c r="I961" s="184">
        <v>-71.720699999999994</v>
      </c>
      <c r="J961" s="184">
        <v>-31.633400000000002</v>
      </c>
      <c r="K961" s="184">
        <v>18.020099999999999</v>
      </c>
      <c r="L961" s="184">
        <v>-12.7377</v>
      </c>
      <c r="M961" s="184">
        <v>-12.899900000000001</v>
      </c>
      <c r="N961" s="184">
        <v>-2.1353</v>
      </c>
      <c r="O961" s="184">
        <v>14.2133</v>
      </c>
      <c r="P961" s="184">
        <v>8.7120999999999995</v>
      </c>
      <c r="Q961" s="184">
        <v>3.8902000000000001</v>
      </c>
      <c r="R961" s="184">
        <v>18.727799999999998</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44365</v>
      </c>
      <c r="E962" s="184">
        <v>2052.4205999999999</v>
      </c>
      <c r="F962" s="184">
        <v>-49.285400000000003</v>
      </c>
      <c r="G962" s="184">
        <v>-283.21230000000003</v>
      </c>
      <c r="H962" s="184">
        <v>-180.1841</v>
      </c>
      <c r="I962" s="184">
        <v>-64.972899999999996</v>
      </c>
      <c r="J962" s="184">
        <v>-26.179099999999998</v>
      </c>
      <c r="K962" s="184">
        <v>22.870100000000001</v>
      </c>
      <c r="L962" s="184">
        <v>-10.7569</v>
      </c>
      <c r="M962" s="184">
        <v>-12.3598</v>
      </c>
      <c r="N962" s="184">
        <v>-1.5782</v>
      </c>
      <c r="O962" s="184">
        <v>14.294600000000001</v>
      </c>
      <c r="P962" s="184">
        <v>7.8174999999999999</v>
      </c>
      <c r="Q962" s="184">
        <v>9.7644000000000002</v>
      </c>
      <c r="R962" s="184">
        <v>18.386900000000001</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44365</v>
      </c>
      <c r="E963" s="184">
        <v>18.9437</v>
      </c>
      <c r="F963" s="184">
        <v>-228.23390000000001</v>
      </c>
      <c r="G963" s="184">
        <v>-314.94159999999999</v>
      </c>
      <c r="H963" s="184">
        <v>-189.18690000000001</v>
      </c>
      <c r="I963" s="184">
        <v>-62.239899999999999</v>
      </c>
      <c r="J963" s="184">
        <v>-28.694299999999998</v>
      </c>
      <c r="K963" s="184">
        <v>18.697600000000001</v>
      </c>
      <c r="L963" s="184">
        <v>-12.1006</v>
      </c>
      <c r="M963" s="184">
        <v>-12.518700000000001</v>
      </c>
      <c r="N963" s="184">
        <v>-2.2023000000000001</v>
      </c>
      <c r="O963" s="184">
        <v>13.9376</v>
      </c>
      <c r="P963" s="184">
        <v>8.6148000000000007</v>
      </c>
      <c r="Q963" s="184">
        <v>6.5364000000000004</v>
      </c>
      <c r="R963" s="184">
        <v>18.5379</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44365</v>
      </c>
      <c r="E964" s="184">
        <v>18.852699999999999</v>
      </c>
      <c r="F964" s="184">
        <v>-228.56389999999999</v>
      </c>
      <c r="G964" s="184">
        <v>-315.13639999999998</v>
      </c>
      <c r="H964" s="184">
        <v>-189.3477</v>
      </c>
      <c r="I964" s="184">
        <v>-62.375</v>
      </c>
      <c r="J964" s="184">
        <v>-28.8354</v>
      </c>
      <c r="K964" s="184">
        <v>18.542899999999999</v>
      </c>
      <c r="L964" s="184">
        <v>-12.238899999999999</v>
      </c>
      <c r="M964" s="184">
        <v>-12.5944</v>
      </c>
      <c r="N964" s="184">
        <v>-2.2907999999999999</v>
      </c>
      <c r="O964" s="184">
        <v>13.810700000000001</v>
      </c>
      <c r="P964" s="184">
        <v>8.4983000000000004</v>
      </c>
      <c r="Q964" s="184">
        <v>6.4236000000000004</v>
      </c>
      <c r="R964" s="184">
        <v>18.4117</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44365</v>
      </c>
      <c r="E965" s="184">
        <v>15.0807</v>
      </c>
      <c r="F965" s="184">
        <v>-238.76480000000001</v>
      </c>
      <c r="G965" s="184">
        <v>-305.94220000000001</v>
      </c>
      <c r="H965" s="184">
        <v>-192.4076</v>
      </c>
      <c r="I965" s="184">
        <v>-66.199600000000004</v>
      </c>
      <c r="J965" s="184">
        <v>-28.374300000000002</v>
      </c>
      <c r="K965" s="184">
        <v>19.034300000000002</v>
      </c>
      <c r="L965" s="184">
        <v>-12.292299999999999</v>
      </c>
      <c r="M965" s="184">
        <v>-12.1027</v>
      </c>
      <c r="N965" s="184">
        <v>-1.5851</v>
      </c>
      <c r="O965" s="184">
        <v>14.5534</v>
      </c>
      <c r="P965" s="184">
        <v>8.7177000000000007</v>
      </c>
      <c r="Q965" s="184">
        <v>4.0701000000000001</v>
      </c>
      <c r="R965" s="184">
        <v>19.068100000000001</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44365</v>
      </c>
      <c r="E966" s="184">
        <v>14.5703</v>
      </c>
      <c r="F966" s="184">
        <v>-239.16229999999999</v>
      </c>
      <c r="G966" s="184">
        <v>-306.39089999999999</v>
      </c>
      <c r="H966" s="184">
        <v>-192.82429999999999</v>
      </c>
      <c r="I966" s="184">
        <v>-66.606999999999999</v>
      </c>
      <c r="J966" s="184">
        <v>-28.79</v>
      </c>
      <c r="K966" s="184">
        <v>18.597100000000001</v>
      </c>
      <c r="L966" s="184">
        <v>-12.588100000000001</v>
      </c>
      <c r="M966" s="184">
        <v>-12.4154</v>
      </c>
      <c r="N966" s="184">
        <v>-1.9382999999999999</v>
      </c>
      <c r="O966" s="184">
        <v>14.0967</v>
      </c>
      <c r="P966" s="184">
        <v>8.2771000000000008</v>
      </c>
      <c r="Q966" s="184">
        <v>3.9266999999999999</v>
      </c>
      <c r="R966" s="184">
        <v>18.599499999999999</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44365</v>
      </c>
      <c r="E967" s="184">
        <v>4241.9321</v>
      </c>
      <c r="F967" s="184">
        <v>-48.231099999999998</v>
      </c>
      <c r="G967" s="184">
        <v>-301.56740000000002</v>
      </c>
      <c r="H967" s="184">
        <v>-178.4853</v>
      </c>
      <c r="I967" s="184">
        <v>-64.213399999999993</v>
      </c>
      <c r="J967" s="184">
        <v>-25.344200000000001</v>
      </c>
      <c r="K967" s="184">
        <v>23.299499999999998</v>
      </c>
      <c r="L967" s="184">
        <v>-10.4162</v>
      </c>
      <c r="M967" s="184">
        <v>-12.063499999999999</v>
      </c>
      <c r="N967" s="184">
        <v>-1.2679</v>
      </c>
      <c r="O967" s="184">
        <v>14.5298</v>
      </c>
      <c r="P967" s="184">
        <v>7.9013999999999998</v>
      </c>
      <c r="Q967" s="184">
        <v>9.2012999999999998</v>
      </c>
      <c r="R967" s="184">
        <v>18.7498</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44365</v>
      </c>
      <c r="E968" s="184">
        <v>41.432000000000002</v>
      </c>
      <c r="F968" s="184">
        <v>-50.585099999999997</v>
      </c>
      <c r="G968" s="184">
        <v>-308.58710000000002</v>
      </c>
      <c r="H968" s="184">
        <v>-182.80289999999999</v>
      </c>
      <c r="I968" s="184">
        <v>-66.161699999999996</v>
      </c>
      <c r="J968" s="184">
        <v>-26.478999999999999</v>
      </c>
      <c r="K968" s="184">
        <v>23.1282</v>
      </c>
      <c r="L968" s="184">
        <v>-11.1312</v>
      </c>
      <c r="M968" s="184">
        <v>-12.7781</v>
      </c>
      <c r="N968" s="184">
        <v>-1.8929</v>
      </c>
      <c r="O968" s="184">
        <v>14.2409</v>
      </c>
      <c r="P968" s="184">
        <v>7.9008000000000003</v>
      </c>
      <c r="Q968" s="184">
        <v>10.9701</v>
      </c>
      <c r="R968" s="184">
        <v>18.181100000000001</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-197.61630000000002</v>
      </c>
      <c r="G969" s="186">
        <v>-326.25998787878785</v>
      </c>
      <c r="H969" s="186">
        <v>-199.7813757575758</v>
      </c>
      <c r="I969" s="186">
        <v>-75.475272727272753</v>
      </c>
      <c r="J969" s="186">
        <v>-32.667000000000002</v>
      </c>
      <c r="K969" s="186">
        <v>19.394348484848482</v>
      </c>
      <c r="L969" s="186">
        <v>-11.467845454545456</v>
      </c>
      <c r="M969" s="186">
        <v>-12.940072727272728</v>
      </c>
      <c r="N969" s="186">
        <v>-1.6921818181818178</v>
      </c>
      <c r="O969" s="186">
        <v>14.485851515151518</v>
      </c>
      <c r="P969" s="186">
        <v>8.0043060606060603</v>
      </c>
      <c r="Q969" s="186">
        <v>5.760260606060605</v>
      </c>
      <c r="R969" s="186">
        <v>18.744651515151517</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-228.56389999999999</v>
      </c>
      <c r="G970" s="186">
        <v>-301.56740000000002</v>
      </c>
      <c r="H970" s="186">
        <v>-182.80289999999999</v>
      </c>
      <c r="I970" s="186">
        <v>-64.973799999999997</v>
      </c>
      <c r="J970" s="186">
        <v>-28.694299999999998</v>
      </c>
      <c r="K970" s="186">
        <v>18.8066</v>
      </c>
      <c r="L970" s="186">
        <v>-11.184200000000001</v>
      </c>
      <c r="M970" s="186">
        <v>-12.3598</v>
      </c>
      <c r="N970" s="186">
        <v>-1.5851</v>
      </c>
      <c r="O970" s="186">
        <v>14.294600000000001</v>
      </c>
      <c r="P970" s="186">
        <v>8.1930999999999994</v>
      </c>
      <c r="Q970" s="186">
        <v>4.3967000000000001</v>
      </c>
      <c r="R970" s="186">
        <v>18.599499999999999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44365</v>
      </c>
      <c r="E973" s="184">
        <v>713.37481408646101</v>
      </c>
      <c r="F973" s="184">
        <v>-0.42259999999999998</v>
      </c>
      <c r="G973" s="184">
        <v>-1.5367</v>
      </c>
      <c r="H973" s="184">
        <v>-0.74680000000000002</v>
      </c>
      <c r="I973" s="184">
        <v>1.1700999999999999</v>
      </c>
      <c r="J973" s="184">
        <v>5.5449999999999999</v>
      </c>
      <c r="K973" s="184">
        <v>10.670500000000001</v>
      </c>
      <c r="L973" s="184">
        <v>20.37</v>
      </c>
      <c r="M973" s="184">
        <v>42.916899999999998</v>
      </c>
      <c r="N973" s="184">
        <v>69.355699999999999</v>
      </c>
      <c r="O973" s="184">
        <v>12.583</v>
      </c>
      <c r="P973" s="184">
        <v>14.2622</v>
      </c>
      <c r="Q973" s="184">
        <v>17.8703</v>
      </c>
      <c r="R973" s="184">
        <v>20.912800000000001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44365</v>
      </c>
      <c r="E974" s="184">
        <v>635.89</v>
      </c>
      <c r="F974" s="184">
        <v>-0.41970000000000002</v>
      </c>
      <c r="G974" s="184">
        <v>-1.5284</v>
      </c>
      <c r="H974" s="184">
        <v>-0.73060000000000003</v>
      </c>
      <c r="I974" s="184">
        <v>1.2032</v>
      </c>
      <c r="J974" s="184">
        <v>5.6189999999999998</v>
      </c>
      <c r="K974" s="184">
        <v>10.9117</v>
      </c>
      <c r="L974" s="184">
        <v>20.880099999999999</v>
      </c>
      <c r="M974" s="184">
        <v>43.869799999999998</v>
      </c>
      <c r="N974" s="184">
        <v>70.906000000000006</v>
      </c>
      <c r="O974" s="184">
        <v>13.623200000000001</v>
      </c>
      <c r="P974" s="184">
        <v>15.4658</v>
      </c>
      <c r="Q974" s="184">
        <v>17.377700000000001</v>
      </c>
      <c r="R974" s="184">
        <v>22.013999999999999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44365</v>
      </c>
      <c r="E975" s="184">
        <v>706.22626688561104</v>
      </c>
      <c r="F975" s="184">
        <v>-0.41830000000000001</v>
      </c>
      <c r="G975" s="184">
        <v>-1.5303</v>
      </c>
      <c r="H975" s="184">
        <v>-0.74209999999999998</v>
      </c>
      <c r="I975" s="184">
        <v>1.1729000000000001</v>
      </c>
      <c r="J975" s="184">
        <v>5.5506000000000002</v>
      </c>
      <c r="K975" s="184">
        <v>10.6731</v>
      </c>
      <c r="L975" s="184">
        <v>20.376200000000001</v>
      </c>
      <c r="M975" s="184">
        <v>42.9223</v>
      </c>
      <c r="N975" s="184">
        <v>69.366399999999999</v>
      </c>
      <c r="O975" s="184">
        <v>12.0182</v>
      </c>
      <c r="P975" s="184">
        <v>13.9345</v>
      </c>
      <c r="Q975" s="184">
        <v>17.5487</v>
      </c>
      <c r="R975" s="184">
        <v>20.420300000000001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44365</v>
      </c>
      <c r="E976" s="184">
        <v>303.99410219916803</v>
      </c>
      <c r="F976" s="184">
        <v>-0.41670000000000001</v>
      </c>
      <c r="G976" s="184">
        <v>-1.5256000000000001</v>
      </c>
      <c r="H976" s="184">
        <v>-0.72970000000000002</v>
      </c>
      <c r="I976" s="184">
        <v>1.2074</v>
      </c>
      <c r="J976" s="184">
        <v>5.6196000000000002</v>
      </c>
      <c r="K976" s="184">
        <v>10.911799999999999</v>
      </c>
      <c r="L976" s="184">
        <v>20.880299999999998</v>
      </c>
      <c r="M976" s="184">
        <v>43.8705</v>
      </c>
      <c r="N976" s="184">
        <v>70.912300000000002</v>
      </c>
      <c r="O976" s="184">
        <v>13.363</v>
      </c>
      <c r="P976" s="184">
        <v>15.3287</v>
      </c>
      <c r="Q976" s="184">
        <v>17.279199999999999</v>
      </c>
      <c r="R976" s="184">
        <v>22.015799999999999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44365</v>
      </c>
      <c r="E977" s="184">
        <v>18.84</v>
      </c>
      <c r="F977" s="184">
        <v>-0.21190000000000001</v>
      </c>
      <c r="G977" s="184">
        <v>-0.63290000000000002</v>
      </c>
      <c r="H977" s="184">
        <v>0.2661</v>
      </c>
      <c r="I977" s="184">
        <v>3.1762999999999999</v>
      </c>
      <c r="J977" s="184">
        <v>5.9618000000000002</v>
      </c>
      <c r="K977" s="184">
        <v>13.2212</v>
      </c>
      <c r="L977" s="184">
        <v>24.029</v>
      </c>
      <c r="M977" s="184">
        <v>46.843299999999999</v>
      </c>
      <c r="N977" s="184">
        <v>65.991200000000006</v>
      </c>
      <c r="O977" s="184"/>
      <c r="P977" s="184"/>
      <c r="Q977" s="184">
        <v>26.914100000000001</v>
      </c>
      <c r="R977" s="184">
        <v>31.0016</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44365</v>
      </c>
      <c r="E978" s="184">
        <v>18</v>
      </c>
      <c r="F978" s="184">
        <v>-0.16639999999999999</v>
      </c>
      <c r="G978" s="184">
        <v>-0.6623</v>
      </c>
      <c r="H978" s="184">
        <v>0.22270000000000001</v>
      </c>
      <c r="I978" s="184">
        <v>3.1518999999999999</v>
      </c>
      <c r="J978" s="184">
        <v>5.8201000000000001</v>
      </c>
      <c r="K978" s="184">
        <v>12.782</v>
      </c>
      <c r="L978" s="184">
        <v>23.0349</v>
      </c>
      <c r="M978" s="184">
        <v>45.278500000000001</v>
      </c>
      <c r="N978" s="184">
        <v>63.487699999999997</v>
      </c>
      <c r="O978" s="184"/>
      <c r="P978" s="184"/>
      <c r="Q978" s="184">
        <v>24.7545</v>
      </c>
      <c r="R978" s="184">
        <v>28.875699999999998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44365</v>
      </c>
      <c r="E979" s="184">
        <v>13.89</v>
      </c>
      <c r="F979" s="184">
        <v>-0.28720000000000001</v>
      </c>
      <c r="G979" s="184">
        <v>-1.4894000000000001</v>
      </c>
      <c r="H979" s="184">
        <v>-1.1388</v>
      </c>
      <c r="I979" s="184">
        <v>0.6522</v>
      </c>
      <c r="J979" s="184">
        <v>3.4251999999999998</v>
      </c>
      <c r="K979" s="184">
        <v>7.9253999999999998</v>
      </c>
      <c r="L979" s="184">
        <v>17.612200000000001</v>
      </c>
      <c r="M979" s="184">
        <v>38.209000000000003</v>
      </c>
      <c r="N979" s="184"/>
      <c r="O979" s="184"/>
      <c r="P979" s="184"/>
      <c r="Q979" s="184">
        <v>38.9</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44365</v>
      </c>
      <c r="E980" s="184">
        <v>13.68</v>
      </c>
      <c r="F980" s="184">
        <v>-0.29149999999999998</v>
      </c>
      <c r="G980" s="184">
        <v>-1.4409000000000001</v>
      </c>
      <c r="H980" s="184">
        <v>-1.1560999999999999</v>
      </c>
      <c r="I980" s="184">
        <v>0.6623</v>
      </c>
      <c r="J980" s="184">
        <v>3.3233000000000001</v>
      </c>
      <c r="K980" s="184">
        <v>7.3783000000000003</v>
      </c>
      <c r="L980" s="184">
        <v>16.524699999999999</v>
      </c>
      <c r="M980" s="184">
        <v>36.255000000000003</v>
      </c>
      <c r="N980" s="184"/>
      <c r="O980" s="184"/>
      <c r="P980" s="184"/>
      <c r="Q980" s="184">
        <v>36.799999999999997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44365</v>
      </c>
      <c r="E981" s="184">
        <v>54.44</v>
      </c>
      <c r="F981" s="184">
        <v>-0.51170000000000004</v>
      </c>
      <c r="G981" s="184">
        <v>-1.5195000000000001</v>
      </c>
      <c r="H981" s="184">
        <v>-0.78369999999999995</v>
      </c>
      <c r="I981" s="184">
        <v>1.3403</v>
      </c>
      <c r="J981" s="184">
        <v>6.2037000000000004</v>
      </c>
      <c r="K981" s="184">
        <v>15.6821</v>
      </c>
      <c r="L981" s="184">
        <v>20.1236</v>
      </c>
      <c r="M981" s="184">
        <v>39.697200000000002</v>
      </c>
      <c r="N981" s="184">
        <v>63.140500000000003</v>
      </c>
      <c r="O981" s="184">
        <v>11.5296</v>
      </c>
      <c r="P981" s="184">
        <v>14.1571</v>
      </c>
      <c r="Q981" s="184">
        <v>13.641299999999999</v>
      </c>
      <c r="R981" s="184">
        <v>22.784500000000001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44365</v>
      </c>
      <c r="E982" s="184">
        <v>49.47</v>
      </c>
      <c r="F982" s="184">
        <v>-0.50280000000000002</v>
      </c>
      <c r="G982" s="184">
        <v>-1.5129999999999999</v>
      </c>
      <c r="H982" s="184">
        <v>-0.80210000000000004</v>
      </c>
      <c r="I982" s="184">
        <v>1.3107</v>
      </c>
      <c r="J982" s="184">
        <v>6.1360000000000001</v>
      </c>
      <c r="K982" s="184">
        <v>15.3954</v>
      </c>
      <c r="L982" s="184">
        <v>19.521599999999999</v>
      </c>
      <c r="M982" s="184">
        <v>38.610300000000002</v>
      </c>
      <c r="N982" s="184">
        <v>61.350299999999997</v>
      </c>
      <c r="O982" s="184">
        <v>10.2255</v>
      </c>
      <c r="P982" s="184">
        <v>12.8178</v>
      </c>
      <c r="Q982" s="184">
        <v>13.4542</v>
      </c>
      <c r="R982" s="184">
        <v>21.3613</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44365</v>
      </c>
      <c r="E983" s="184">
        <v>155.41999999999999</v>
      </c>
      <c r="F983" s="184">
        <v>-0.33989999999999998</v>
      </c>
      <c r="G983" s="184">
        <v>-1.3393999999999999</v>
      </c>
      <c r="H983" s="184">
        <v>-0.30790000000000001</v>
      </c>
      <c r="I983" s="184">
        <v>1.4491000000000001</v>
      </c>
      <c r="J983" s="184">
        <v>5.5125999999999999</v>
      </c>
      <c r="K983" s="184">
        <v>11.4841</v>
      </c>
      <c r="L983" s="184">
        <v>20.695799999999998</v>
      </c>
      <c r="M983" s="184">
        <v>40.549799999999998</v>
      </c>
      <c r="N983" s="184">
        <v>66.813400000000001</v>
      </c>
      <c r="O983" s="184">
        <v>16.446100000000001</v>
      </c>
      <c r="P983" s="184">
        <v>19.550699999999999</v>
      </c>
      <c r="Q983" s="184">
        <v>22.5806</v>
      </c>
      <c r="R983" s="184">
        <v>24.804600000000001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44365</v>
      </c>
      <c r="E984" s="184">
        <v>142.01</v>
      </c>
      <c r="F984" s="184">
        <v>-0.34389999999999998</v>
      </c>
      <c r="G984" s="184">
        <v>-1.3476999999999999</v>
      </c>
      <c r="H984" s="184">
        <v>-0.32290000000000002</v>
      </c>
      <c r="I984" s="184">
        <v>1.4067000000000001</v>
      </c>
      <c r="J984" s="184">
        <v>5.4112</v>
      </c>
      <c r="K984" s="184">
        <v>11.153700000000001</v>
      </c>
      <c r="L984" s="184">
        <v>19.981400000000001</v>
      </c>
      <c r="M984" s="184">
        <v>39.307400000000001</v>
      </c>
      <c r="N984" s="184">
        <v>64.859499999999997</v>
      </c>
      <c r="O984" s="184">
        <v>15.110200000000001</v>
      </c>
      <c r="P984" s="184">
        <v>18.1096</v>
      </c>
      <c r="Q984" s="184">
        <v>17.698699999999999</v>
      </c>
      <c r="R984" s="184">
        <v>23.3371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44365</v>
      </c>
      <c r="E985" s="184">
        <v>142.01</v>
      </c>
      <c r="F985" s="184">
        <v>-0.34389999999999998</v>
      </c>
      <c r="G985" s="184">
        <v>-1.3476999999999999</v>
      </c>
      <c r="H985" s="184">
        <v>-0.32290000000000002</v>
      </c>
      <c r="I985" s="184">
        <v>1.4067000000000001</v>
      </c>
      <c r="J985" s="184">
        <v>5.4112</v>
      </c>
      <c r="K985" s="184">
        <v>11.153700000000001</v>
      </c>
      <c r="L985" s="184">
        <v>19.981400000000001</v>
      </c>
      <c r="M985" s="184">
        <v>39.307400000000001</v>
      </c>
      <c r="N985" s="184">
        <v>64.859499999999997</v>
      </c>
      <c r="O985" s="184">
        <v>15.110200000000001</v>
      </c>
      <c r="P985" s="184">
        <v>18.1096</v>
      </c>
      <c r="Q985" s="184">
        <v>17.698699999999999</v>
      </c>
      <c r="R985" s="184">
        <v>23.3371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44365</v>
      </c>
      <c r="E986" s="184">
        <v>350.56200000000001</v>
      </c>
      <c r="F986" s="184">
        <v>-0.51619999999999999</v>
      </c>
      <c r="G986" s="184">
        <v>-1.8937999999999999</v>
      </c>
      <c r="H986" s="184">
        <v>-1.1950000000000001</v>
      </c>
      <c r="I986" s="184">
        <v>-2.0500000000000001E-2</v>
      </c>
      <c r="J986" s="184">
        <v>3.8203999999999998</v>
      </c>
      <c r="K986" s="184">
        <v>13.7369</v>
      </c>
      <c r="L986" s="184">
        <v>24.011500000000002</v>
      </c>
      <c r="M986" s="184">
        <v>45.374499999999998</v>
      </c>
      <c r="N986" s="184">
        <v>65.023899999999998</v>
      </c>
      <c r="O986" s="184">
        <v>16.195399999999999</v>
      </c>
      <c r="P986" s="184">
        <v>17.421199999999999</v>
      </c>
      <c r="Q986" s="184">
        <v>17.327999999999999</v>
      </c>
      <c r="R986" s="184">
        <v>23.595099999999999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44365</v>
      </c>
      <c r="E987" s="184">
        <v>326.56</v>
      </c>
      <c r="F987" s="184">
        <v>-0.51910000000000001</v>
      </c>
      <c r="G987" s="184">
        <v>-1.9017999999999999</v>
      </c>
      <c r="H987" s="184">
        <v>-1.2131000000000001</v>
      </c>
      <c r="I987" s="184">
        <v>-5.6000000000000001E-2</v>
      </c>
      <c r="J987" s="184">
        <v>3.7366999999999999</v>
      </c>
      <c r="K987" s="184">
        <v>13.462199999999999</v>
      </c>
      <c r="L987" s="184">
        <v>23.420200000000001</v>
      </c>
      <c r="M987" s="184">
        <v>44.345500000000001</v>
      </c>
      <c r="N987" s="184">
        <v>63.464700000000001</v>
      </c>
      <c r="O987" s="184">
        <v>15.0771</v>
      </c>
      <c r="P987" s="184">
        <v>16.238700000000001</v>
      </c>
      <c r="Q987" s="184">
        <v>17.960799999999999</v>
      </c>
      <c r="R987" s="184">
        <v>22.430900000000001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44365</v>
      </c>
      <c r="E988" s="184">
        <v>51.256</v>
      </c>
      <c r="F988" s="184">
        <v>-0.2918</v>
      </c>
      <c r="G988" s="184">
        <v>-1.569</v>
      </c>
      <c r="H988" s="184">
        <v>-0.70130000000000003</v>
      </c>
      <c r="I988" s="184">
        <v>1.0628</v>
      </c>
      <c r="J988" s="184">
        <v>4.681</v>
      </c>
      <c r="K988" s="184">
        <v>10.420299999999999</v>
      </c>
      <c r="L988" s="184">
        <v>22.815899999999999</v>
      </c>
      <c r="M988" s="184">
        <v>42.219799999999999</v>
      </c>
      <c r="N988" s="184">
        <v>67.415700000000001</v>
      </c>
      <c r="O988" s="184">
        <v>16.728400000000001</v>
      </c>
      <c r="P988" s="184">
        <v>16.827000000000002</v>
      </c>
      <c r="Q988" s="184">
        <v>16.2852</v>
      </c>
      <c r="R988" s="184">
        <v>23.663900000000002</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44365</v>
      </c>
      <c r="E989" s="184">
        <v>46.4</v>
      </c>
      <c r="F989" s="184">
        <v>-0.29649999999999999</v>
      </c>
      <c r="G989" s="184">
        <v>-1.5823</v>
      </c>
      <c r="H989" s="184">
        <v>-0.73170000000000002</v>
      </c>
      <c r="I989" s="184">
        <v>1.0013000000000001</v>
      </c>
      <c r="J989" s="184">
        <v>4.5374999999999996</v>
      </c>
      <c r="K989" s="184">
        <v>9.9839000000000002</v>
      </c>
      <c r="L989" s="184">
        <v>21.874300000000002</v>
      </c>
      <c r="M989" s="184">
        <v>40.610300000000002</v>
      </c>
      <c r="N989" s="184">
        <v>64.872299999999996</v>
      </c>
      <c r="O989" s="184">
        <v>14.9838</v>
      </c>
      <c r="P989" s="184">
        <v>15.420500000000001</v>
      </c>
      <c r="Q989" s="184">
        <v>11.566599999999999</v>
      </c>
      <c r="R989" s="184">
        <v>21.7591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44365</v>
      </c>
      <c r="E990" s="184">
        <v>109.774</v>
      </c>
      <c r="F990" s="184">
        <v>-0.2641</v>
      </c>
      <c r="G990" s="184">
        <v>-1.2351000000000001</v>
      </c>
      <c r="H990" s="184">
        <v>-1.2223999999999999</v>
      </c>
      <c r="I990" s="184">
        <v>9.1600000000000001E-2</v>
      </c>
      <c r="J990" s="184">
        <v>6.2645999999999997</v>
      </c>
      <c r="K990" s="184">
        <v>12.0966</v>
      </c>
      <c r="L990" s="184">
        <v>23.662700000000001</v>
      </c>
      <c r="M990" s="184">
        <v>50.493899999999996</v>
      </c>
      <c r="N990" s="184">
        <v>75.1477</v>
      </c>
      <c r="O990" s="184">
        <v>10.9255</v>
      </c>
      <c r="P990" s="184">
        <v>11.975300000000001</v>
      </c>
      <c r="Q990" s="184">
        <v>15.8264</v>
      </c>
      <c r="R990" s="184">
        <v>18.115400000000001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44365</v>
      </c>
      <c r="E991" s="184">
        <v>117.0275</v>
      </c>
      <c r="F991" s="184">
        <v>-0.26219999999999999</v>
      </c>
      <c r="G991" s="184">
        <v>-1.2294</v>
      </c>
      <c r="H991" s="184">
        <v>-1.2089000000000001</v>
      </c>
      <c r="I991" s="184">
        <v>0.1187</v>
      </c>
      <c r="J991" s="184">
        <v>6.3285</v>
      </c>
      <c r="K991" s="184">
        <v>12.2996</v>
      </c>
      <c r="L991" s="184">
        <v>24.124400000000001</v>
      </c>
      <c r="M991" s="184">
        <v>51.380600000000001</v>
      </c>
      <c r="N991" s="184">
        <v>76.617599999999996</v>
      </c>
      <c r="O991" s="184">
        <v>11.8278</v>
      </c>
      <c r="P991" s="184">
        <v>12.881600000000001</v>
      </c>
      <c r="Q991" s="184">
        <v>15.060499999999999</v>
      </c>
      <c r="R991" s="184">
        <v>19.133199999999999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44365</v>
      </c>
      <c r="E992" s="184">
        <v>164.738</v>
      </c>
      <c r="F992" s="184">
        <v>-0.81399999999999995</v>
      </c>
      <c r="G992" s="184">
        <v>-1.9802</v>
      </c>
      <c r="H992" s="184">
        <v>-1.7327999999999999</v>
      </c>
      <c r="I992" s="184">
        <v>0.4163</v>
      </c>
      <c r="J992" s="184">
        <v>5.0450999999999997</v>
      </c>
      <c r="K992" s="184">
        <v>12.359400000000001</v>
      </c>
      <c r="L992" s="184">
        <v>26.234100000000002</v>
      </c>
      <c r="M992" s="184">
        <v>47.604100000000003</v>
      </c>
      <c r="N992" s="184">
        <v>72.381399999999999</v>
      </c>
      <c r="O992" s="184">
        <v>13.969099999999999</v>
      </c>
      <c r="P992" s="184">
        <v>13.6149</v>
      </c>
      <c r="Q992" s="184">
        <v>11.226599999999999</v>
      </c>
      <c r="R992" s="184">
        <v>20.270900000000001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44365</v>
      </c>
      <c r="E993" s="184">
        <v>218.06326261048599</v>
      </c>
      <c r="F993" s="184">
        <v>-0.81589999999999996</v>
      </c>
      <c r="G993" s="184">
        <v>-1.984</v>
      </c>
      <c r="H993" s="184">
        <v>-1.7411000000000001</v>
      </c>
      <c r="I993" s="184">
        <v>0.39839999999999998</v>
      </c>
      <c r="J993" s="184">
        <v>4.9935</v>
      </c>
      <c r="K993" s="184">
        <v>12.1496</v>
      </c>
      <c r="L993" s="184">
        <v>25.831</v>
      </c>
      <c r="M993" s="184">
        <v>46.999099999999999</v>
      </c>
      <c r="N993" s="184">
        <v>71.544899999999998</v>
      </c>
      <c r="O993" s="184">
        <v>13.642799999999999</v>
      </c>
      <c r="P993" s="184">
        <v>13.3682</v>
      </c>
      <c r="Q993" s="184">
        <v>11.93</v>
      </c>
      <c r="R993" s="184">
        <v>19.839300000000001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44365</v>
      </c>
      <c r="E994" s="184">
        <v>14.600199999999999</v>
      </c>
      <c r="F994" s="184">
        <v>-0.38619999999999999</v>
      </c>
      <c r="G994" s="184">
        <v>-1.3660000000000001</v>
      </c>
      <c r="H994" s="184">
        <v>-0.60660000000000003</v>
      </c>
      <c r="I994" s="184">
        <v>0.45129999999999998</v>
      </c>
      <c r="J994" s="184">
        <v>4.4691999999999998</v>
      </c>
      <c r="K994" s="184">
        <v>10.3726</v>
      </c>
      <c r="L994" s="184">
        <v>19.490600000000001</v>
      </c>
      <c r="M994" s="184">
        <v>41.128799999999998</v>
      </c>
      <c r="N994" s="184">
        <v>63.218299999999999</v>
      </c>
      <c r="O994" s="184"/>
      <c r="P994" s="184"/>
      <c r="Q994" s="184">
        <v>18.519400000000001</v>
      </c>
      <c r="R994" s="184">
        <v>22.090699999999998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44365</v>
      </c>
      <c r="E995" s="184">
        <v>14.075100000000001</v>
      </c>
      <c r="F995" s="184">
        <v>-0.39140000000000003</v>
      </c>
      <c r="G995" s="184">
        <v>-1.3803000000000001</v>
      </c>
      <c r="H995" s="184">
        <v>-0.64100000000000001</v>
      </c>
      <c r="I995" s="184">
        <v>0.38440000000000002</v>
      </c>
      <c r="J995" s="184">
        <v>4.3179999999999996</v>
      </c>
      <c r="K995" s="184">
        <v>9.8989999999999991</v>
      </c>
      <c r="L995" s="184">
        <v>18.482299999999999</v>
      </c>
      <c r="M995" s="184">
        <v>39.353299999999997</v>
      </c>
      <c r="N995" s="184">
        <v>60.493299999999998</v>
      </c>
      <c r="O995" s="184"/>
      <c r="P995" s="184"/>
      <c r="Q995" s="184">
        <v>16.586400000000001</v>
      </c>
      <c r="R995" s="184">
        <v>20.0822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44365</v>
      </c>
      <c r="E996" s="184">
        <v>448.08</v>
      </c>
      <c r="F996" s="184">
        <v>-0.86070000000000002</v>
      </c>
      <c r="G996" s="184">
        <v>-2.6442000000000001</v>
      </c>
      <c r="H996" s="184">
        <v>-2.4066999999999998</v>
      </c>
      <c r="I996" s="184">
        <v>-0.12479999999999999</v>
      </c>
      <c r="J996" s="184">
        <v>3.7029999999999998</v>
      </c>
      <c r="K996" s="184">
        <v>9.8719999999999999</v>
      </c>
      <c r="L996" s="184">
        <v>20.685199999999998</v>
      </c>
      <c r="M996" s="184">
        <v>43.202300000000001</v>
      </c>
      <c r="N996" s="184">
        <v>63.056800000000003</v>
      </c>
      <c r="O996" s="184">
        <v>12.406000000000001</v>
      </c>
      <c r="P996" s="184">
        <v>13.373100000000001</v>
      </c>
      <c r="Q996" s="184">
        <v>18.0121</v>
      </c>
      <c r="R996" s="184">
        <v>17.655000000000001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44365</v>
      </c>
      <c r="E997" s="184">
        <v>483.4</v>
      </c>
      <c r="F997" s="184">
        <v>-0.85929999999999995</v>
      </c>
      <c r="G997" s="184">
        <v>-2.6364999999999998</v>
      </c>
      <c r="H997" s="184">
        <v>-2.3908</v>
      </c>
      <c r="I997" s="184">
        <v>-9.7100000000000006E-2</v>
      </c>
      <c r="J997" s="184">
        <v>3.7673000000000001</v>
      </c>
      <c r="K997" s="184">
        <v>10.071300000000001</v>
      </c>
      <c r="L997" s="184">
        <v>21.122499999999999</v>
      </c>
      <c r="M997" s="184">
        <v>44.0062</v>
      </c>
      <c r="N997" s="184">
        <v>64.332300000000004</v>
      </c>
      <c r="O997" s="184">
        <v>13.3469</v>
      </c>
      <c r="P997" s="184">
        <v>14.5006</v>
      </c>
      <c r="Q997" s="184">
        <v>14.4411</v>
      </c>
      <c r="R997" s="184">
        <v>18.552800000000001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44365</v>
      </c>
      <c r="E998" s="184">
        <v>69.239999999999995</v>
      </c>
      <c r="F998" s="184">
        <v>-0.51719999999999999</v>
      </c>
      <c r="G998" s="184">
        <v>-1.5078</v>
      </c>
      <c r="H998" s="184">
        <v>-0.93</v>
      </c>
      <c r="I998" s="184">
        <v>0.69810000000000005</v>
      </c>
      <c r="J998" s="184">
        <v>5.0205000000000002</v>
      </c>
      <c r="K998" s="184">
        <v>12.275</v>
      </c>
      <c r="L998" s="184">
        <v>22.0303</v>
      </c>
      <c r="M998" s="184">
        <v>41.566099999999999</v>
      </c>
      <c r="N998" s="184">
        <v>69.043000000000006</v>
      </c>
      <c r="O998" s="184">
        <v>12.769399999999999</v>
      </c>
      <c r="P998" s="184">
        <v>15.7583</v>
      </c>
      <c r="Q998" s="184">
        <v>14.018800000000001</v>
      </c>
      <c r="R998" s="184">
        <v>20.011600000000001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44365</v>
      </c>
      <c r="E999" s="184">
        <v>62.33</v>
      </c>
      <c r="F999" s="184">
        <v>-0.52669999999999995</v>
      </c>
      <c r="G999" s="184">
        <v>-1.5167999999999999</v>
      </c>
      <c r="H999" s="184">
        <v>-0.95340000000000003</v>
      </c>
      <c r="I999" s="184">
        <v>0.64590000000000003</v>
      </c>
      <c r="J999" s="184">
        <v>4.915</v>
      </c>
      <c r="K999" s="184">
        <v>11.943199999999999</v>
      </c>
      <c r="L999" s="184">
        <v>21.311800000000002</v>
      </c>
      <c r="M999" s="184">
        <v>40.2881</v>
      </c>
      <c r="N999" s="184">
        <v>67.015000000000001</v>
      </c>
      <c r="O999" s="184">
        <v>11.409000000000001</v>
      </c>
      <c r="P999" s="184">
        <v>14.1715</v>
      </c>
      <c r="Q999" s="184">
        <v>12.2226</v>
      </c>
      <c r="R999" s="184">
        <v>18.589200000000002</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44365</v>
      </c>
      <c r="E1000" s="184">
        <v>46.66</v>
      </c>
      <c r="F1000" s="184">
        <v>-0.27779999999999999</v>
      </c>
      <c r="G1000" s="184">
        <v>-1.6442000000000001</v>
      </c>
      <c r="H1000" s="184">
        <v>-0.57530000000000003</v>
      </c>
      <c r="I1000" s="184">
        <v>0.47370000000000001</v>
      </c>
      <c r="J1000" s="184">
        <v>4.4782999999999999</v>
      </c>
      <c r="K1000" s="184">
        <v>8.4359999999999999</v>
      </c>
      <c r="L1000" s="184">
        <v>15.494999999999999</v>
      </c>
      <c r="M1000" s="184">
        <v>31.473700000000001</v>
      </c>
      <c r="N1000" s="184">
        <v>50.516100000000002</v>
      </c>
      <c r="O1000" s="184">
        <v>11.900600000000001</v>
      </c>
      <c r="P1000" s="184">
        <v>14.990600000000001</v>
      </c>
      <c r="Q1000" s="184">
        <v>11.746700000000001</v>
      </c>
      <c r="R1000" s="184">
        <v>17.450299999999999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44365</v>
      </c>
      <c r="E1001" s="184">
        <v>52.55</v>
      </c>
      <c r="F1001" s="184">
        <v>-0.28460000000000002</v>
      </c>
      <c r="G1001" s="184">
        <v>-1.6286</v>
      </c>
      <c r="H1001" s="184">
        <v>-0.56759999999999999</v>
      </c>
      <c r="I1001" s="184">
        <v>0.53569999999999995</v>
      </c>
      <c r="J1001" s="184">
        <v>4.5979000000000001</v>
      </c>
      <c r="K1001" s="184">
        <v>8.7992000000000008</v>
      </c>
      <c r="L1001" s="184">
        <v>16.286799999999999</v>
      </c>
      <c r="M1001" s="184">
        <v>32.869799999999998</v>
      </c>
      <c r="N1001" s="184">
        <v>52.628500000000003</v>
      </c>
      <c r="O1001" s="184">
        <v>13.278</v>
      </c>
      <c r="P1001" s="184">
        <v>16.6403</v>
      </c>
      <c r="Q1001" s="184">
        <v>17.149999999999999</v>
      </c>
      <c r="R1001" s="184">
        <v>18.874099999999999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44365</v>
      </c>
      <c r="E1002" s="184">
        <v>175.05500000000001</v>
      </c>
      <c r="F1002" s="184">
        <v>-0.23250000000000001</v>
      </c>
      <c r="G1002" s="184">
        <v>-1.2121999999999999</v>
      </c>
      <c r="H1002" s="184">
        <v>-0.69489999999999996</v>
      </c>
      <c r="I1002" s="184">
        <v>0.52829999999999999</v>
      </c>
      <c r="J1002" s="184">
        <v>4.0613000000000001</v>
      </c>
      <c r="K1002" s="184">
        <v>10.161899999999999</v>
      </c>
      <c r="L1002" s="184">
        <v>18.3444</v>
      </c>
      <c r="M1002" s="184">
        <v>37.094799999999999</v>
      </c>
      <c r="N1002" s="184">
        <v>57.358499999999999</v>
      </c>
      <c r="O1002" s="184">
        <v>15.4277</v>
      </c>
      <c r="P1002" s="184">
        <v>16.0656</v>
      </c>
      <c r="Q1002" s="184">
        <v>18.596299999999999</v>
      </c>
      <c r="R1002" s="184">
        <v>20.818100000000001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44365</v>
      </c>
      <c r="E1003" s="184">
        <v>191.69300000000001</v>
      </c>
      <c r="F1003" s="184">
        <v>-0.22900000000000001</v>
      </c>
      <c r="G1003" s="184">
        <v>-1.2023999999999999</v>
      </c>
      <c r="H1003" s="184">
        <v>-0.67210000000000003</v>
      </c>
      <c r="I1003" s="184">
        <v>0.57399999999999995</v>
      </c>
      <c r="J1003" s="184">
        <v>4.1662999999999997</v>
      </c>
      <c r="K1003" s="184">
        <v>10.497299999999999</v>
      </c>
      <c r="L1003" s="184">
        <v>19.061800000000002</v>
      </c>
      <c r="M1003" s="184">
        <v>38.324599999999997</v>
      </c>
      <c r="N1003" s="184">
        <v>59.245199999999997</v>
      </c>
      <c r="O1003" s="184">
        <v>16.711600000000001</v>
      </c>
      <c r="P1003" s="184">
        <v>17.474299999999999</v>
      </c>
      <c r="Q1003" s="184">
        <v>16.995699999999999</v>
      </c>
      <c r="R1003" s="184">
        <v>22.1922</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44365</v>
      </c>
      <c r="E1004" s="184">
        <v>66.725999999999999</v>
      </c>
      <c r="F1004" s="184">
        <v>-0.4446</v>
      </c>
      <c r="G1004" s="184">
        <v>-0.90739999999999998</v>
      </c>
      <c r="H1004" s="184">
        <v>-0.2437</v>
      </c>
      <c r="I1004" s="184">
        <v>1.5894999999999999</v>
      </c>
      <c r="J1004" s="184">
        <v>4.8113000000000001</v>
      </c>
      <c r="K1004" s="184">
        <v>11.5707</v>
      </c>
      <c r="L1004" s="184">
        <v>14.604200000000001</v>
      </c>
      <c r="M1004" s="184">
        <v>28.294599999999999</v>
      </c>
      <c r="N1004" s="184">
        <v>51.985100000000003</v>
      </c>
      <c r="O1004" s="184">
        <v>9.5175999999999998</v>
      </c>
      <c r="P1004" s="184">
        <v>13.138999999999999</v>
      </c>
      <c r="Q1004" s="184">
        <v>14.2921</v>
      </c>
      <c r="R1004" s="184">
        <v>17.084399999999999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44365</v>
      </c>
      <c r="E1005" s="184">
        <v>62.545999999999999</v>
      </c>
      <c r="F1005" s="184">
        <v>-0.44729999999999998</v>
      </c>
      <c r="G1005" s="184">
        <v>-0.91569999999999996</v>
      </c>
      <c r="H1005" s="184">
        <v>-0.25990000000000002</v>
      </c>
      <c r="I1005" s="184">
        <v>1.5538000000000001</v>
      </c>
      <c r="J1005" s="184">
        <v>4.7302999999999997</v>
      </c>
      <c r="K1005" s="184">
        <v>11.3156</v>
      </c>
      <c r="L1005" s="184">
        <v>14.1059</v>
      </c>
      <c r="M1005" s="184">
        <v>27.462800000000001</v>
      </c>
      <c r="N1005" s="184">
        <v>50.658799999999999</v>
      </c>
      <c r="O1005" s="184">
        <v>8.5952999999999999</v>
      </c>
      <c r="P1005" s="184">
        <v>12.214</v>
      </c>
      <c r="Q1005" s="184">
        <v>12.922700000000001</v>
      </c>
      <c r="R1005" s="184">
        <v>16.091100000000001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44365</v>
      </c>
      <c r="E1006" s="184">
        <v>22.852499999999999</v>
      </c>
      <c r="F1006" s="184">
        <v>-0.28320000000000001</v>
      </c>
      <c r="G1006" s="184">
        <v>-1.0105999999999999</v>
      </c>
      <c r="H1006" s="184">
        <v>-0.23530000000000001</v>
      </c>
      <c r="I1006" s="184">
        <v>1.3935999999999999</v>
      </c>
      <c r="J1006" s="184">
        <v>5.4340000000000002</v>
      </c>
      <c r="K1006" s="184">
        <v>10.981299999999999</v>
      </c>
      <c r="L1006" s="184">
        <v>16.526599999999998</v>
      </c>
      <c r="M1006" s="184">
        <v>35.994399999999999</v>
      </c>
      <c r="N1006" s="184">
        <v>58.958399999999997</v>
      </c>
      <c r="O1006" s="184">
        <v>14.8095</v>
      </c>
      <c r="P1006" s="184">
        <v>18.344000000000001</v>
      </c>
      <c r="Q1006" s="184">
        <v>13.9824</v>
      </c>
      <c r="R1006" s="184">
        <v>21.054300000000001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44365</v>
      </c>
      <c r="E1007" s="184">
        <v>21.012699999999999</v>
      </c>
      <c r="F1007" s="184">
        <v>-0.28760000000000002</v>
      </c>
      <c r="G1007" s="184">
        <v>-1.024</v>
      </c>
      <c r="H1007" s="184">
        <v>-0.26669999999999999</v>
      </c>
      <c r="I1007" s="184">
        <v>1.3285</v>
      </c>
      <c r="J1007" s="184">
        <v>5.2840999999999996</v>
      </c>
      <c r="K1007" s="184">
        <v>10.516999999999999</v>
      </c>
      <c r="L1007" s="184">
        <v>15.5878</v>
      </c>
      <c r="M1007" s="184">
        <v>34.385800000000003</v>
      </c>
      <c r="N1007" s="184">
        <v>56.452800000000003</v>
      </c>
      <c r="O1007" s="184">
        <v>13.198399999999999</v>
      </c>
      <c r="P1007" s="184">
        <v>16.610900000000001</v>
      </c>
      <c r="Q1007" s="184">
        <v>12.477399999999999</v>
      </c>
      <c r="R1007" s="184">
        <v>19.220800000000001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44365</v>
      </c>
      <c r="E1008" s="184">
        <v>14.8773</v>
      </c>
      <c r="F1008" s="184">
        <v>-0.59530000000000005</v>
      </c>
      <c r="G1008" s="184">
        <v>-1.542</v>
      </c>
      <c r="H1008" s="184">
        <v>-1.1068</v>
      </c>
      <c r="I1008" s="184">
        <v>0.77010000000000001</v>
      </c>
      <c r="J1008" s="184">
        <v>4.976</v>
      </c>
      <c r="K1008" s="184">
        <v>13.1311</v>
      </c>
      <c r="L1008" s="184">
        <v>27.353400000000001</v>
      </c>
      <c r="M1008" s="184">
        <v>45.855899999999998</v>
      </c>
      <c r="N1008" s="184">
        <v>69.915599999999998</v>
      </c>
      <c r="O1008" s="184"/>
      <c r="P1008" s="184"/>
      <c r="Q1008" s="184">
        <v>31.0641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44365</v>
      </c>
      <c r="E1009" s="184">
        <v>14.4854</v>
      </c>
      <c r="F1009" s="184">
        <v>-0.60040000000000004</v>
      </c>
      <c r="G1009" s="184">
        <v>-1.5576000000000001</v>
      </c>
      <c r="H1009" s="184">
        <v>-1.1431</v>
      </c>
      <c r="I1009" s="184">
        <v>0.69579999999999997</v>
      </c>
      <c r="J1009" s="184">
        <v>4.8033999999999999</v>
      </c>
      <c r="K1009" s="184">
        <v>12.5893</v>
      </c>
      <c r="L1009" s="184">
        <v>26.1739</v>
      </c>
      <c r="M1009" s="184">
        <v>43.847099999999998</v>
      </c>
      <c r="N1009" s="184">
        <v>66.771100000000004</v>
      </c>
      <c r="O1009" s="184"/>
      <c r="P1009" s="184"/>
      <c r="Q1009" s="184">
        <v>28.703099999999999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44365</v>
      </c>
      <c r="E1010" s="184">
        <v>93.165000000000006</v>
      </c>
      <c r="F1010" s="184">
        <v>-0.25690000000000002</v>
      </c>
      <c r="G1010" s="184">
        <v>-1.4356</v>
      </c>
      <c r="H1010" s="184">
        <v>-0.75419999999999998</v>
      </c>
      <c r="I1010" s="184">
        <v>0.6069</v>
      </c>
      <c r="J1010" s="184">
        <v>4.3163999999999998</v>
      </c>
      <c r="K1010" s="184">
        <v>11.7515</v>
      </c>
      <c r="L1010" s="184">
        <v>24.5471</v>
      </c>
      <c r="M1010" s="184">
        <v>46.398400000000002</v>
      </c>
      <c r="N1010" s="184">
        <v>73.5304</v>
      </c>
      <c r="O1010" s="184">
        <v>21.698599999999999</v>
      </c>
      <c r="P1010" s="184">
        <v>22.3034</v>
      </c>
      <c r="Q1010" s="184">
        <v>25.071000000000002</v>
      </c>
      <c r="R1010" s="184">
        <v>28.6037</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44365</v>
      </c>
      <c r="E1011" s="184">
        <v>86.103999999999999</v>
      </c>
      <c r="F1011" s="184">
        <v>-0.25950000000000001</v>
      </c>
      <c r="G1011" s="184">
        <v>-1.4434</v>
      </c>
      <c r="H1011" s="184">
        <v>-0.77329999999999999</v>
      </c>
      <c r="I1011" s="184">
        <v>0.56879999999999997</v>
      </c>
      <c r="J1011" s="184">
        <v>4.2256999999999998</v>
      </c>
      <c r="K1011" s="184">
        <v>11.462899999999999</v>
      </c>
      <c r="L1011" s="184">
        <v>23.8996</v>
      </c>
      <c r="M1011" s="184">
        <v>45.247199999999999</v>
      </c>
      <c r="N1011" s="184">
        <v>71.699799999999996</v>
      </c>
      <c r="O1011" s="184">
        <v>20.505600000000001</v>
      </c>
      <c r="P1011" s="184">
        <v>21.226600000000001</v>
      </c>
      <c r="Q1011" s="184">
        <v>21.726400000000002</v>
      </c>
      <c r="R1011" s="184">
        <v>27.312100000000001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44365</v>
      </c>
      <c r="E1012" s="184">
        <v>14.8666</v>
      </c>
      <c r="F1012" s="184">
        <v>-0.73380000000000001</v>
      </c>
      <c r="G1012" s="184">
        <v>-1.5926</v>
      </c>
      <c r="H1012" s="184">
        <v>-0.95730000000000004</v>
      </c>
      <c r="I1012" s="184">
        <v>0.38219999999999998</v>
      </c>
      <c r="J1012" s="184">
        <v>6.5019</v>
      </c>
      <c r="K1012" s="184">
        <v>11.642099999999999</v>
      </c>
      <c r="L1012" s="184">
        <v>23.455200000000001</v>
      </c>
      <c r="M1012" s="184">
        <v>48.3352</v>
      </c>
      <c r="N1012" s="184">
        <v>64.273600000000002</v>
      </c>
      <c r="O1012" s="184"/>
      <c r="P1012" s="184"/>
      <c r="Q1012" s="184">
        <v>26.778199999999998</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44365</v>
      </c>
      <c r="E1013" s="184">
        <v>14.4369</v>
      </c>
      <c r="F1013" s="184">
        <v>-0.73839999999999995</v>
      </c>
      <c r="G1013" s="184">
        <v>-1.6071</v>
      </c>
      <c r="H1013" s="184">
        <v>-0.99029999999999996</v>
      </c>
      <c r="I1013" s="184">
        <v>0.3155</v>
      </c>
      <c r="J1013" s="184">
        <v>6.3452999999999999</v>
      </c>
      <c r="K1013" s="184">
        <v>11.1411</v>
      </c>
      <c r="L1013" s="184">
        <v>22.3871</v>
      </c>
      <c r="M1013" s="184">
        <v>46.421799999999998</v>
      </c>
      <c r="N1013" s="184">
        <v>61.396299999999997</v>
      </c>
      <c r="O1013" s="184"/>
      <c r="P1013" s="184"/>
      <c r="Q1013" s="184">
        <v>24.572700000000001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44365</v>
      </c>
      <c r="E1014" s="184">
        <v>23.000900000000001</v>
      </c>
      <c r="F1014" s="184">
        <v>-0.49099999999999999</v>
      </c>
      <c r="G1014" s="184">
        <v>-1.52</v>
      </c>
      <c r="H1014" s="184">
        <v>-0.86250000000000004</v>
      </c>
      <c r="I1014" s="184">
        <v>1.0410999999999999</v>
      </c>
      <c r="J1014" s="184">
        <v>4.0976999999999997</v>
      </c>
      <c r="K1014" s="184">
        <v>11.093500000000001</v>
      </c>
      <c r="L1014" s="184">
        <v>24.492000000000001</v>
      </c>
      <c r="M1014" s="184">
        <v>39.368099999999998</v>
      </c>
      <c r="N1014" s="184">
        <v>63.1374</v>
      </c>
      <c r="O1014" s="184">
        <v>14.343</v>
      </c>
      <c r="P1014" s="184">
        <v>16.1126</v>
      </c>
      <c r="Q1014" s="184">
        <v>16.2425</v>
      </c>
      <c r="R1014" s="184">
        <v>18.3718</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44365</v>
      </c>
      <c r="E1015" s="184">
        <v>20.808499999999999</v>
      </c>
      <c r="F1015" s="184">
        <v>-0.49640000000000001</v>
      </c>
      <c r="G1015" s="184">
        <v>-1.5349999999999999</v>
      </c>
      <c r="H1015" s="184">
        <v>-0.89870000000000005</v>
      </c>
      <c r="I1015" s="184">
        <v>0.96560000000000001</v>
      </c>
      <c r="J1015" s="184">
        <v>3.9239999999999999</v>
      </c>
      <c r="K1015" s="184">
        <v>10.5001</v>
      </c>
      <c r="L1015" s="184">
        <v>23.1753</v>
      </c>
      <c r="M1015" s="184">
        <v>37.111800000000002</v>
      </c>
      <c r="N1015" s="184">
        <v>59.793700000000001</v>
      </c>
      <c r="O1015" s="184">
        <v>12.1905</v>
      </c>
      <c r="P1015" s="184">
        <v>14.031499999999999</v>
      </c>
      <c r="Q1015" s="184">
        <v>14.157400000000001</v>
      </c>
      <c r="R1015" s="184">
        <v>16.1081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44365</v>
      </c>
      <c r="E1016" s="184">
        <v>718.16160000000002</v>
      </c>
      <c r="F1016" s="184">
        <v>-0.49440000000000001</v>
      </c>
      <c r="G1016" s="184">
        <v>-1.6504000000000001</v>
      </c>
      <c r="H1016" s="184">
        <v>-1.2751999999999999</v>
      </c>
      <c r="I1016" s="184">
        <v>0.19189999999999999</v>
      </c>
      <c r="J1016" s="184">
        <v>3.9754</v>
      </c>
      <c r="K1016" s="184">
        <v>8.8696999999999999</v>
      </c>
      <c r="L1016" s="184">
        <v>18.174900000000001</v>
      </c>
      <c r="M1016" s="184">
        <v>40.314900000000002</v>
      </c>
      <c r="N1016" s="184">
        <v>64.630200000000002</v>
      </c>
      <c r="O1016" s="184">
        <v>10.606299999999999</v>
      </c>
      <c r="P1016" s="184">
        <v>10.788500000000001</v>
      </c>
      <c r="Q1016" s="184">
        <v>18.084199999999999</v>
      </c>
      <c r="R1016" s="184">
        <v>16.3689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44365</v>
      </c>
      <c r="E1017" s="184">
        <v>756.1848</v>
      </c>
      <c r="F1017" s="184">
        <v>-0.49309999999999998</v>
      </c>
      <c r="G1017" s="184">
        <v>-1.6465000000000001</v>
      </c>
      <c r="H1017" s="184">
        <v>-1.2661</v>
      </c>
      <c r="I1017" s="184">
        <v>0.21049999999999999</v>
      </c>
      <c r="J1017" s="184">
        <v>4.0172999999999996</v>
      </c>
      <c r="K1017" s="184">
        <v>9.0068000000000001</v>
      </c>
      <c r="L1017" s="184">
        <v>18.475000000000001</v>
      </c>
      <c r="M1017" s="184">
        <v>40.866999999999997</v>
      </c>
      <c r="N1017" s="184">
        <v>65.466399999999993</v>
      </c>
      <c r="O1017" s="184">
        <v>11.198</v>
      </c>
      <c r="P1017" s="184">
        <v>11.456899999999999</v>
      </c>
      <c r="Q1017" s="184">
        <v>12.837</v>
      </c>
      <c r="R1017" s="184">
        <v>16.9801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44365</v>
      </c>
      <c r="E1018" s="184">
        <v>158.97999999999999</v>
      </c>
      <c r="F1018" s="184">
        <v>-0.2447</v>
      </c>
      <c r="G1018" s="184">
        <v>-1.2178</v>
      </c>
      <c r="H1018" s="184">
        <v>-0.52559999999999996</v>
      </c>
      <c r="I1018" s="184">
        <v>1.1516</v>
      </c>
      <c r="J1018" s="184">
        <v>6.0362</v>
      </c>
      <c r="K1018" s="184">
        <v>12.480499999999999</v>
      </c>
      <c r="L1018" s="184">
        <v>22.273499999999999</v>
      </c>
      <c r="M1018" s="184">
        <v>43.691299999999998</v>
      </c>
      <c r="N1018" s="184">
        <v>68.446700000000007</v>
      </c>
      <c r="O1018" s="184">
        <v>14.066800000000001</v>
      </c>
      <c r="P1018" s="184">
        <v>17.696300000000001</v>
      </c>
      <c r="Q1018" s="184">
        <v>24.538399999999999</v>
      </c>
      <c r="R1018" s="184">
        <v>24.502700000000001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44365</v>
      </c>
      <c r="E1019" s="184">
        <v>172.58</v>
      </c>
      <c r="F1019" s="184">
        <v>-0.24279999999999999</v>
      </c>
      <c r="G1019" s="184">
        <v>-1.2079</v>
      </c>
      <c r="H1019" s="184">
        <v>-0.50729999999999997</v>
      </c>
      <c r="I1019" s="184">
        <v>1.1902999999999999</v>
      </c>
      <c r="J1019" s="184">
        <v>6.1311999999999998</v>
      </c>
      <c r="K1019" s="184">
        <v>12.79</v>
      </c>
      <c r="L1019" s="184">
        <v>22.9465</v>
      </c>
      <c r="M1019" s="184">
        <v>44.891300000000001</v>
      </c>
      <c r="N1019" s="184">
        <v>70.314800000000005</v>
      </c>
      <c r="O1019" s="184">
        <v>15.3399</v>
      </c>
      <c r="P1019" s="184">
        <v>19.006799999999998</v>
      </c>
      <c r="Q1019" s="184">
        <v>21.061599999999999</v>
      </c>
      <c r="R1019" s="184">
        <v>25.8994</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44365</v>
      </c>
      <c r="E1020" s="184">
        <v>57.6173</v>
      </c>
      <c r="F1020" s="184">
        <v>-1.0624</v>
      </c>
      <c r="G1020" s="184">
        <v>-3.1554000000000002</v>
      </c>
      <c r="H1020" s="184">
        <v>-3.0051000000000001</v>
      </c>
      <c r="I1020" s="184">
        <v>-1.8353999999999999</v>
      </c>
      <c r="J1020" s="184">
        <v>1.3205</v>
      </c>
      <c r="K1020" s="184">
        <v>14.0047</v>
      </c>
      <c r="L1020" s="184">
        <v>20.284099999999999</v>
      </c>
      <c r="M1020" s="184">
        <v>40.161099999999998</v>
      </c>
      <c r="N1020" s="184">
        <v>52.686900000000001</v>
      </c>
      <c r="O1020" s="184">
        <v>16.205500000000001</v>
      </c>
      <c r="P1020" s="184">
        <v>15.141999999999999</v>
      </c>
      <c r="Q1020" s="184">
        <v>12.8101</v>
      </c>
      <c r="R1020" s="184">
        <v>26.738499999999998</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44365</v>
      </c>
      <c r="E1021" s="184">
        <v>59.221899999999998</v>
      </c>
      <c r="F1021" s="184">
        <v>-1.0577000000000001</v>
      </c>
      <c r="G1021" s="184">
        <v>-3.1413000000000002</v>
      </c>
      <c r="H1021" s="184">
        <v>-2.9733000000000001</v>
      </c>
      <c r="I1021" s="184">
        <v>-1.7705</v>
      </c>
      <c r="J1021" s="184">
        <v>1.4764999999999999</v>
      </c>
      <c r="K1021" s="184">
        <v>14.5518</v>
      </c>
      <c r="L1021" s="184">
        <v>21.241299999999999</v>
      </c>
      <c r="M1021" s="184">
        <v>41.331899999999997</v>
      </c>
      <c r="N1021" s="184">
        <v>54.035200000000003</v>
      </c>
      <c r="O1021" s="184">
        <v>16.811599999999999</v>
      </c>
      <c r="P1021" s="184">
        <v>15.521599999999999</v>
      </c>
      <c r="Q1021" s="184">
        <v>18.090399999999999</v>
      </c>
      <c r="R1021" s="184">
        <v>27.356000000000002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44365</v>
      </c>
      <c r="E1022" s="184">
        <v>337.95299999999997</v>
      </c>
      <c r="F1022" s="184">
        <v>-0.30780000000000002</v>
      </c>
      <c r="G1022" s="184">
        <v>-1.3261000000000001</v>
      </c>
      <c r="H1022" s="184">
        <v>-0.92210000000000003</v>
      </c>
      <c r="I1022" s="184">
        <v>-0.1298</v>
      </c>
      <c r="J1022" s="184">
        <v>5.7179000000000002</v>
      </c>
      <c r="K1022" s="184">
        <v>13.7013</v>
      </c>
      <c r="L1022" s="184">
        <v>23.327100000000002</v>
      </c>
      <c r="M1022" s="184">
        <v>47.0702</v>
      </c>
      <c r="N1022" s="184">
        <v>68.041899999999998</v>
      </c>
      <c r="O1022" s="184">
        <v>15.6897</v>
      </c>
      <c r="P1022" s="184">
        <v>15.9573</v>
      </c>
      <c r="Q1022" s="184">
        <v>17.129899999999999</v>
      </c>
      <c r="R1022" s="184">
        <v>22.208400000000001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44365</v>
      </c>
      <c r="E1023" s="184">
        <v>213.960650871865</v>
      </c>
      <c r="F1023" s="184">
        <v>-0.30780000000000002</v>
      </c>
      <c r="G1023" s="184">
        <v>-1.3261000000000001</v>
      </c>
      <c r="H1023" s="184">
        <v>-0.92210000000000003</v>
      </c>
      <c r="I1023" s="184">
        <v>-0.1298</v>
      </c>
      <c r="J1023" s="184">
        <v>5.7180999999999997</v>
      </c>
      <c r="K1023" s="184">
        <v>13.701599999999999</v>
      </c>
      <c r="L1023" s="184">
        <v>23.3291</v>
      </c>
      <c r="M1023" s="184">
        <v>47.0595</v>
      </c>
      <c r="N1023" s="184">
        <v>68.045599999999993</v>
      </c>
      <c r="O1023" s="184">
        <v>15.692</v>
      </c>
      <c r="P1023" s="184">
        <v>15.954499999999999</v>
      </c>
      <c r="Q1023" s="184">
        <v>17.141300000000001</v>
      </c>
      <c r="R1023" s="184">
        <v>22.211500000000001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44365</v>
      </c>
      <c r="E1024" s="184">
        <v>475.05532914205901</v>
      </c>
      <c r="F1024" s="184">
        <v>-0.30980000000000002</v>
      </c>
      <c r="G1024" s="184">
        <v>-1.3324</v>
      </c>
      <c r="H1024" s="184">
        <v>-0.93689999999999996</v>
      </c>
      <c r="I1024" s="184">
        <v>-0.15909999999999999</v>
      </c>
      <c r="J1024" s="184">
        <v>5.6501000000000001</v>
      </c>
      <c r="K1024" s="184">
        <v>13.493399999999999</v>
      </c>
      <c r="L1024" s="184">
        <v>22.884499999999999</v>
      </c>
      <c r="M1024" s="184">
        <v>46.283700000000003</v>
      </c>
      <c r="N1024" s="184">
        <v>66.872399999999999</v>
      </c>
      <c r="O1024" s="184">
        <v>14.895</v>
      </c>
      <c r="P1024" s="184">
        <v>15.183</v>
      </c>
      <c r="Q1024" s="184">
        <v>14.605600000000001</v>
      </c>
      <c r="R1024" s="184">
        <v>21.364699999999999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44365</v>
      </c>
      <c r="E1025" s="184">
        <v>484.268682328056</v>
      </c>
      <c r="F1025" s="184">
        <v>-0.30980000000000002</v>
      </c>
      <c r="G1025" s="184">
        <v>-1.3324</v>
      </c>
      <c r="H1025" s="184">
        <v>-0.93689999999999996</v>
      </c>
      <c r="I1025" s="184">
        <v>-0.15909999999999999</v>
      </c>
      <c r="J1025" s="184">
        <v>5.6501999999999999</v>
      </c>
      <c r="K1025" s="184">
        <v>13.493600000000001</v>
      </c>
      <c r="L1025" s="184">
        <v>22.883600000000001</v>
      </c>
      <c r="M1025" s="184">
        <v>46.282699999999998</v>
      </c>
      <c r="N1025" s="184">
        <v>66.870900000000006</v>
      </c>
      <c r="O1025" s="184">
        <v>14.8985</v>
      </c>
      <c r="P1025" s="184">
        <v>15.185</v>
      </c>
      <c r="Q1025" s="184">
        <v>14.683400000000001</v>
      </c>
      <c r="R1025" s="184">
        <v>21.369800000000001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44365</v>
      </c>
      <c r="E1026" s="184">
        <v>46.480899999999998</v>
      </c>
      <c r="F1026" s="184">
        <v>-0.38979999999999998</v>
      </c>
      <c r="G1026" s="184">
        <v>-1.5744</v>
      </c>
      <c r="H1026" s="184">
        <v>-1.0772999999999999</v>
      </c>
      <c r="I1026" s="184">
        <v>0.55159999999999998</v>
      </c>
      <c r="J1026" s="184">
        <v>5.5624000000000002</v>
      </c>
      <c r="K1026" s="184">
        <v>7.5071000000000003</v>
      </c>
      <c r="L1026" s="184">
        <v>18.231100000000001</v>
      </c>
      <c r="M1026" s="184">
        <v>34.570099999999996</v>
      </c>
      <c r="N1026" s="184">
        <v>57.524500000000003</v>
      </c>
      <c r="O1026" s="184">
        <v>11.7942</v>
      </c>
      <c r="P1026" s="184">
        <v>15.3973</v>
      </c>
      <c r="Q1026" s="184">
        <v>11.330299999999999</v>
      </c>
      <c r="R1026" s="184">
        <v>16.3018</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44365</v>
      </c>
      <c r="E1027" s="184">
        <v>49.924599999999998</v>
      </c>
      <c r="F1027" s="184">
        <v>-0.38629999999999998</v>
      </c>
      <c r="G1027" s="184">
        <v>-1.5638000000000001</v>
      </c>
      <c r="H1027" s="184">
        <v>-1.0529999999999999</v>
      </c>
      <c r="I1027" s="184">
        <v>0.59909999999999997</v>
      </c>
      <c r="J1027" s="184">
        <v>5.6750999999999996</v>
      </c>
      <c r="K1027" s="184">
        <v>7.8419999999999996</v>
      </c>
      <c r="L1027" s="184">
        <v>18.948799999999999</v>
      </c>
      <c r="M1027" s="184">
        <v>35.848500000000001</v>
      </c>
      <c r="N1027" s="184">
        <v>59.576900000000002</v>
      </c>
      <c r="O1027" s="184">
        <v>13.0672</v>
      </c>
      <c r="P1027" s="184">
        <v>16.584</v>
      </c>
      <c r="Q1027" s="184">
        <v>14.9689</v>
      </c>
      <c r="R1027" s="184">
        <v>17.734400000000001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44365</v>
      </c>
      <c r="E1028" s="184">
        <v>300.20909999999998</v>
      </c>
      <c r="F1028" s="184">
        <v>-0.15579999999999999</v>
      </c>
      <c r="G1028" s="184">
        <v>-1.2885</v>
      </c>
      <c r="H1028" s="184">
        <v>-0.66620000000000001</v>
      </c>
      <c r="I1028" s="184">
        <v>1.4037999999999999</v>
      </c>
      <c r="J1028" s="184">
        <v>5.9474</v>
      </c>
      <c r="K1028" s="184">
        <v>8.7316000000000003</v>
      </c>
      <c r="L1028" s="184">
        <v>18.7013</v>
      </c>
      <c r="M1028" s="184">
        <v>39.6173</v>
      </c>
      <c r="N1028" s="184">
        <v>59.4328</v>
      </c>
      <c r="O1028" s="184">
        <v>16.322900000000001</v>
      </c>
      <c r="P1028" s="184">
        <v>14.571300000000001</v>
      </c>
      <c r="Q1028" s="184">
        <v>12.759399999999999</v>
      </c>
      <c r="R1028" s="184">
        <v>20.640999999999998</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44365</v>
      </c>
      <c r="E1029" s="184">
        <v>327.26100000000002</v>
      </c>
      <c r="F1029" s="184">
        <v>-0.15290000000000001</v>
      </c>
      <c r="G1029" s="184">
        <v>-1.2801</v>
      </c>
      <c r="H1029" s="184">
        <v>-0.64600000000000002</v>
      </c>
      <c r="I1029" s="184">
        <v>1.4442999999999999</v>
      </c>
      <c r="J1029" s="184">
        <v>6.0425000000000004</v>
      </c>
      <c r="K1029" s="184">
        <v>9.0173000000000005</v>
      </c>
      <c r="L1029" s="184">
        <v>19.334099999999999</v>
      </c>
      <c r="M1029" s="184">
        <v>40.740200000000002</v>
      </c>
      <c r="N1029" s="184">
        <v>58.882100000000001</v>
      </c>
      <c r="O1029" s="184">
        <v>17.209299999999999</v>
      </c>
      <c r="P1029" s="184">
        <v>15.7766</v>
      </c>
      <c r="Q1029" s="184">
        <v>16.6617</v>
      </c>
      <c r="R1029" s="184">
        <v>21.1722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44365</v>
      </c>
      <c r="E1030" s="184">
        <v>14.52</v>
      </c>
      <c r="F1030" s="184">
        <v>-0.20619999999999999</v>
      </c>
      <c r="G1030" s="184">
        <v>-1.2916000000000001</v>
      </c>
      <c r="H1030" s="184">
        <v>-0.4798</v>
      </c>
      <c r="I1030" s="184">
        <v>2.1816</v>
      </c>
      <c r="J1030" s="184">
        <v>7.6353</v>
      </c>
      <c r="K1030" s="184">
        <v>10.6707</v>
      </c>
      <c r="L1030" s="184">
        <v>17.6661</v>
      </c>
      <c r="M1030" s="184">
        <v>34.944200000000002</v>
      </c>
      <c r="N1030" s="184">
        <v>58.688499999999998</v>
      </c>
      <c r="O1030" s="184"/>
      <c r="P1030" s="184"/>
      <c r="Q1030" s="184">
        <v>27.5168</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44365</v>
      </c>
      <c r="E1031" s="184">
        <v>14.29</v>
      </c>
      <c r="F1031" s="184">
        <v>-0.27910000000000001</v>
      </c>
      <c r="G1031" s="184">
        <v>-1.3803000000000001</v>
      </c>
      <c r="H1031" s="184">
        <v>-0.55669999999999997</v>
      </c>
      <c r="I1031" s="184">
        <v>2.0714000000000001</v>
      </c>
      <c r="J1031" s="184">
        <v>7.4436</v>
      </c>
      <c r="K1031" s="184">
        <v>10.3475</v>
      </c>
      <c r="L1031" s="184">
        <v>17.0352</v>
      </c>
      <c r="M1031" s="184">
        <v>33.801499999999997</v>
      </c>
      <c r="N1031" s="184">
        <v>57.033000000000001</v>
      </c>
      <c r="O1031" s="184"/>
      <c r="P1031" s="184"/>
      <c r="Q1031" s="184">
        <v>26.1966</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44365</v>
      </c>
      <c r="E1032" s="184">
        <v>91.4602</v>
      </c>
      <c r="F1032" s="184">
        <v>-0.59030000000000005</v>
      </c>
      <c r="G1032" s="184">
        <v>-1.6281000000000001</v>
      </c>
      <c r="H1032" s="184">
        <v>-1.2965</v>
      </c>
      <c r="I1032" s="184">
        <v>0.12520000000000001</v>
      </c>
      <c r="J1032" s="184">
        <v>4.6260000000000003</v>
      </c>
      <c r="K1032" s="184">
        <v>12.595499999999999</v>
      </c>
      <c r="L1032" s="184">
        <v>27.6723</v>
      </c>
      <c r="M1032" s="184">
        <v>48.474800000000002</v>
      </c>
      <c r="N1032" s="184">
        <v>72.408000000000001</v>
      </c>
      <c r="O1032" s="184">
        <v>12.3292</v>
      </c>
      <c r="P1032" s="184">
        <v>13.2</v>
      </c>
      <c r="Q1032" s="184">
        <v>13.4392</v>
      </c>
      <c r="R1032" s="184">
        <v>20.805499999999999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44365</v>
      </c>
      <c r="E1033" s="184">
        <v>176.01679999999999</v>
      </c>
      <c r="F1033" s="184">
        <v>-0.59209999999999996</v>
      </c>
      <c r="G1033" s="184">
        <v>-1.6334</v>
      </c>
      <c r="H1033" s="184">
        <v>-1.3073999999999999</v>
      </c>
      <c r="I1033" s="184">
        <v>0.1041</v>
      </c>
      <c r="J1033" s="184">
        <v>4.5782999999999996</v>
      </c>
      <c r="K1033" s="184">
        <v>12.444800000000001</v>
      </c>
      <c r="L1033" s="184">
        <v>27.347000000000001</v>
      </c>
      <c r="M1033" s="184">
        <v>47.921999999999997</v>
      </c>
      <c r="N1033" s="184">
        <v>71.570400000000006</v>
      </c>
      <c r="O1033" s="184">
        <v>11.778499999999999</v>
      </c>
      <c r="P1033" s="184">
        <v>12.613300000000001</v>
      </c>
      <c r="Q1033" s="184">
        <v>12.323499999999999</v>
      </c>
      <c r="R1033" s="184">
        <v>20.227</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-0.43014590163934413</v>
      </c>
      <c r="G1034" s="186">
        <v>-1.5179655737704918</v>
      </c>
      <c r="H1034" s="186">
        <v>-0.92335737704918019</v>
      </c>
      <c r="I1034" s="186">
        <v>0.73188524590163928</v>
      </c>
      <c r="J1034" s="186">
        <v>5.0015983606557377</v>
      </c>
      <c r="K1034" s="186">
        <v>11.32991967213114</v>
      </c>
      <c r="L1034" s="186">
        <v>21.071468852459002</v>
      </c>
      <c r="M1034" s="186">
        <v>41.451937704918031</v>
      </c>
      <c r="N1034" s="186">
        <v>64.127422033898313</v>
      </c>
      <c r="O1034" s="186">
        <v>13.946351020408164</v>
      </c>
      <c r="P1034" s="186">
        <v>15.438246938775514</v>
      </c>
      <c r="Q1034" s="186">
        <v>18.133762295081972</v>
      </c>
      <c r="R1034" s="186">
        <v>21.35315094339623</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-0.38629999999999998</v>
      </c>
      <c r="G1035" s="186">
        <v>-1.5129999999999999</v>
      </c>
      <c r="H1035" s="186">
        <v>-0.80210000000000004</v>
      </c>
      <c r="I1035" s="186">
        <v>0.64590000000000003</v>
      </c>
      <c r="J1035" s="186">
        <v>5.0205000000000002</v>
      </c>
      <c r="K1035" s="186">
        <v>11.153700000000001</v>
      </c>
      <c r="L1035" s="186">
        <v>20.880299999999998</v>
      </c>
      <c r="M1035" s="186">
        <v>41.331899999999997</v>
      </c>
      <c r="N1035" s="186">
        <v>64.859499999999997</v>
      </c>
      <c r="O1035" s="186">
        <v>13.642799999999999</v>
      </c>
      <c r="P1035" s="186">
        <v>15.3973</v>
      </c>
      <c r="Q1035" s="186">
        <v>17.129899999999999</v>
      </c>
      <c r="R1035" s="186">
        <v>21.054300000000001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44365</v>
      </c>
      <c r="E1038" s="184">
        <v>301.86</v>
      </c>
      <c r="F1038" s="184">
        <v>-0.26429999999999998</v>
      </c>
      <c r="G1038" s="184">
        <v>-1.4206000000000001</v>
      </c>
      <c r="H1038" s="184">
        <v>-0.85719999999999996</v>
      </c>
      <c r="I1038" s="184">
        <v>0.47599999999999998</v>
      </c>
      <c r="J1038" s="184">
        <v>4.1615000000000002</v>
      </c>
      <c r="K1038" s="184">
        <v>8.3800000000000008</v>
      </c>
      <c r="L1038" s="184">
        <v>15.4384</v>
      </c>
      <c r="M1038" s="184">
        <v>37.659599999999998</v>
      </c>
      <c r="N1038" s="184">
        <v>56.525799999999997</v>
      </c>
      <c r="O1038" s="184">
        <v>11.607100000000001</v>
      </c>
      <c r="P1038" s="184">
        <v>12.673</v>
      </c>
      <c r="Q1038" s="184">
        <v>19.931000000000001</v>
      </c>
      <c r="R1038" s="184">
        <v>16.0931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44365</v>
      </c>
      <c r="E1039" s="184">
        <v>301.86</v>
      </c>
      <c r="F1039" s="184">
        <v>-0.26429999999999998</v>
      </c>
      <c r="G1039" s="184">
        <v>-1.4206000000000001</v>
      </c>
      <c r="H1039" s="184">
        <v>-0.85719999999999996</v>
      </c>
      <c r="I1039" s="184">
        <v>0.47599999999999998</v>
      </c>
      <c r="J1039" s="184">
        <v>4.1615000000000002</v>
      </c>
      <c r="K1039" s="184">
        <v>8.3800000000000008</v>
      </c>
      <c r="L1039" s="184">
        <v>15.4384</v>
      </c>
      <c r="M1039" s="184">
        <v>37.659599999999998</v>
      </c>
      <c r="N1039" s="184">
        <v>56.525799999999997</v>
      </c>
      <c r="O1039" s="184">
        <v>11.607100000000001</v>
      </c>
      <c r="P1039" s="184">
        <v>12.673</v>
      </c>
      <c r="Q1039" s="184">
        <v>19.854900000000001</v>
      </c>
      <c r="R1039" s="184">
        <v>16.0931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44365</v>
      </c>
      <c r="E1040" s="184">
        <v>324.55</v>
      </c>
      <c r="F1040" s="184">
        <v>-0.26429999999999998</v>
      </c>
      <c r="G1040" s="184">
        <v>-1.4155</v>
      </c>
      <c r="H1040" s="184">
        <v>-0.84319999999999995</v>
      </c>
      <c r="I1040" s="184">
        <v>0.50170000000000003</v>
      </c>
      <c r="J1040" s="184">
        <v>4.2195</v>
      </c>
      <c r="K1040" s="184">
        <v>8.5559999999999992</v>
      </c>
      <c r="L1040" s="184">
        <v>15.8032</v>
      </c>
      <c r="M1040" s="184">
        <v>38.341900000000003</v>
      </c>
      <c r="N1040" s="184">
        <v>57.5944</v>
      </c>
      <c r="O1040" s="184">
        <v>12.398</v>
      </c>
      <c r="P1040" s="184">
        <v>13.6252</v>
      </c>
      <c r="Q1040" s="184">
        <v>14.8871</v>
      </c>
      <c r="R1040" s="184">
        <v>16.851400000000002</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44365</v>
      </c>
      <c r="E1041" s="184">
        <v>46.07</v>
      </c>
      <c r="F1041" s="184">
        <v>0</v>
      </c>
      <c r="G1041" s="184">
        <v>-0.754</v>
      </c>
      <c r="H1041" s="184">
        <v>8.6900000000000005E-2</v>
      </c>
      <c r="I1041" s="184">
        <v>0.96430000000000005</v>
      </c>
      <c r="J1041" s="184">
        <v>4.6093999999999999</v>
      </c>
      <c r="K1041" s="184">
        <v>8.7838999999999992</v>
      </c>
      <c r="L1041" s="184">
        <v>11.6578</v>
      </c>
      <c r="M1041" s="184">
        <v>34.550199999999997</v>
      </c>
      <c r="N1041" s="184">
        <v>50.408099999999997</v>
      </c>
      <c r="O1041" s="184">
        <v>16.989699999999999</v>
      </c>
      <c r="P1041" s="184">
        <v>18.010999999999999</v>
      </c>
      <c r="Q1041" s="184">
        <v>17.0167</v>
      </c>
      <c r="R1041" s="184">
        <v>20.125900000000001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44365</v>
      </c>
      <c r="E1042" s="184">
        <v>41.7</v>
      </c>
      <c r="F1042" s="184">
        <v>0</v>
      </c>
      <c r="G1042" s="184">
        <v>-0.76149999999999995</v>
      </c>
      <c r="H1042" s="184">
        <v>7.1999999999999995E-2</v>
      </c>
      <c r="I1042" s="184">
        <v>0.91969999999999996</v>
      </c>
      <c r="J1042" s="184">
        <v>4.4851000000000001</v>
      </c>
      <c r="K1042" s="184">
        <v>8.4243000000000006</v>
      </c>
      <c r="L1042" s="184">
        <v>10.9633</v>
      </c>
      <c r="M1042" s="184">
        <v>33.354700000000001</v>
      </c>
      <c r="N1042" s="184">
        <v>48.557200000000002</v>
      </c>
      <c r="O1042" s="184">
        <v>15.532999999999999</v>
      </c>
      <c r="P1042" s="184">
        <v>16.554300000000001</v>
      </c>
      <c r="Q1042" s="184">
        <v>13.272600000000001</v>
      </c>
      <c r="R1042" s="184">
        <v>18.6844</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44365</v>
      </c>
      <c r="E1043" s="184">
        <v>19.72</v>
      </c>
      <c r="F1043" s="184">
        <v>-0.35370000000000001</v>
      </c>
      <c r="G1043" s="184">
        <v>-1.7927999999999999</v>
      </c>
      <c r="H1043" s="184">
        <v>-1.2519</v>
      </c>
      <c r="I1043" s="184">
        <v>-5.0700000000000002E-2</v>
      </c>
      <c r="J1043" s="184">
        <v>2.9765000000000001</v>
      </c>
      <c r="K1043" s="184">
        <v>6.8255999999999997</v>
      </c>
      <c r="L1043" s="184">
        <v>13.2682</v>
      </c>
      <c r="M1043" s="184">
        <v>34.423999999999999</v>
      </c>
      <c r="N1043" s="184">
        <v>49.507199999999997</v>
      </c>
      <c r="O1043" s="184">
        <v>12.569100000000001</v>
      </c>
      <c r="P1043" s="184">
        <v>13.0763</v>
      </c>
      <c r="Q1043" s="184">
        <v>6.3693</v>
      </c>
      <c r="R1043" s="184">
        <v>16.354399999999998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44365</v>
      </c>
      <c r="E1044" s="184">
        <v>20.94</v>
      </c>
      <c r="F1044" s="184">
        <v>-0.3332</v>
      </c>
      <c r="G1044" s="184">
        <v>-1.7363</v>
      </c>
      <c r="H1044" s="184">
        <v>-1.2263999999999999</v>
      </c>
      <c r="I1044" s="184">
        <v>0</v>
      </c>
      <c r="J1044" s="184">
        <v>3.1019000000000001</v>
      </c>
      <c r="K1044" s="184">
        <v>7.0552000000000001</v>
      </c>
      <c r="L1044" s="184">
        <v>13.7425</v>
      </c>
      <c r="M1044" s="184">
        <v>35.358800000000002</v>
      </c>
      <c r="N1044" s="184">
        <v>50.755899999999997</v>
      </c>
      <c r="O1044" s="184">
        <v>13.411799999999999</v>
      </c>
      <c r="P1044" s="184">
        <v>13.9535</v>
      </c>
      <c r="Q1044" s="184">
        <v>12.053699999999999</v>
      </c>
      <c r="R1044" s="184">
        <v>17.231400000000001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44365</v>
      </c>
      <c r="E1045" s="184">
        <v>125.44</v>
      </c>
      <c r="F1045" s="184">
        <v>-0.1671</v>
      </c>
      <c r="G1045" s="184">
        <v>-1.3371</v>
      </c>
      <c r="H1045" s="184">
        <v>-0.67310000000000003</v>
      </c>
      <c r="I1045" s="184">
        <v>-2.3900000000000001E-2</v>
      </c>
      <c r="J1045" s="184">
        <v>3.3277999999999999</v>
      </c>
      <c r="K1045" s="184">
        <v>7.0673000000000004</v>
      </c>
      <c r="L1045" s="184">
        <v>12.5123</v>
      </c>
      <c r="M1045" s="184">
        <v>32.167299999999997</v>
      </c>
      <c r="N1045" s="184">
        <v>46.7821</v>
      </c>
      <c r="O1045" s="184">
        <v>14.2469</v>
      </c>
      <c r="P1045" s="184">
        <v>13.3308</v>
      </c>
      <c r="Q1045" s="184">
        <v>16.304600000000001</v>
      </c>
      <c r="R1045" s="184">
        <v>17.7575</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44365</v>
      </c>
      <c r="E1046" s="184">
        <v>137.80000000000001</v>
      </c>
      <c r="F1046" s="184">
        <v>-0.15939999999999999</v>
      </c>
      <c r="G1046" s="184">
        <v>-1.3247</v>
      </c>
      <c r="H1046" s="184">
        <v>-0.64170000000000005</v>
      </c>
      <c r="I1046" s="184">
        <v>2.18E-2</v>
      </c>
      <c r="J1046" s="184">
        <v>3.4379</v>
      </c>
      <c r="K1046" s="184">
        <v>7.3960999999999997</v>
      </c>
      <c r="L1046" s="184">
        <v>13.210599999999999</v>
      </c>
      <c r="M1046" s="184">
        <v>33.384999999999998</v>
      </c>
      <c r="N1046" s="184">
        <v>48.571399999999997</v>
      </c>
      <c r="O1046" s="184">
        <v>15.611599999999999</v>
      </c>
      <c r="P1046" s="184">
        <v>14.7494</v>
      </c>
      <c r="Q1046" s="184">
        <v>15.747999999999999</v>
      </c>
      <c r="R1046" s="184">
        <v>19.118200000000002</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44365</v>
      </c>
      <c r="E1047" s="184">
        <v>41.24</v>
      </c>
      <c r="F1047" s="184">
        <v>-4.8500000000000001E-2</v>
      </c>
      <c r="G1047" s="184">
        <v>-0.98440000000000005</v>
      </c>
      <c r="H1047" s="184">
        <v>-0.2419</v>
      </c>
      <c r="I1047" s="184">
        <v>0.70820000000000005</v>
      </c>
      <c r="J1047" s="184">
        <v>4.4580000000000002</v>
      </c>
      <c r="K1047" s="184">
        <v>9.0427999999999997</v>
      </c>
      <c r="L1047" s="184">
        <v>15.8102</v>
      </c>
      <c r="M1047" s="184">
        <v>36.918999999999997</v>
      </c>
      <c r="N1047" s="184">
        <v>55.622599999999998</v>
      </c>
      <c r="O1047" s="184">
        <v>19.05</v>
      </c>
      <c r="P1047" s="184">
        <v>18.4636</v>
      </c>
      <c r="Q1047" s="184">
        <v>15.676399999999999</v>
      </c>
      <c r="R1047" s="184">
        <v>24.197299999999998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44365</v>
      </c>
      <c r="E1048" s="184">
        <v>37.659999999999997</v>
      </c>
      <c r="F1048" s="184">
        <v>-5.3100000000000001E-2</v>
      </c>
      <c r="G1048" s="184">
        <v>-0.99890000000000001</v>
      </c>
      <c r="H1048" s="184">
        <v>-0.26479999999999998</v>
      </c>
      <c r="I1048" s="184">
        <v>0.66830000000000001</v>
      </c>
      <c r="J1048" s="184">
        <v>4.3212999999999999</v>
      </c>
      <c r="K1048" s="184">
        <v>8.6242000000000001</v>
      </c>
      <c r="L1048" s="184">
        <v>14.9222</v>
      </c>
      <c r="M1048" s="184">
        <v>35.321599999999997</v>
      </c>
      <c r="N1048" s="184">
        <v>53.213999999999999</v>
      </c>
      <c r="O1048" s="184">
        <v>17.4404</v>
      </c>
      <c r="P1048" s="184">
        <v>16.989599999999999</v>
      </c>
      <c r="Q1048" s="184">
        <v>13.017799999999999</v>
      </c>
      <c r="R1048" s="184">
        <v>22.408100000000001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44365</v>
      </c>
      <c r="E1049" s="184">
        <v>288.20100000000002</v>
      </c>
      <c r="F1049" s="184">
        <v>-1.6999999999999999E-3</v>
      </c>
      <c r="G1049" s="184">
        <v>-1.0689</v>
      </c>
      <c r="H1049" s="184">
        <v>-0.36230000000000001</v>
      </c>
      <c r="I1049" s="184">
        <v>0.97750000000000004</v>
      </c>
      <c r="J1049" s="184">
        <v>3.8797999999999999</v>
      </c>
      <c r="K1049" s="184">
        <v>10.0794</v>
      </c>
      <c r="L1049" s="184">
        <v>15.173500000000001</v>
      </c>
      <c r="M1049" s="184">
        <v>35.814500000000002</v>
      </c>
      <c r="N1049" s="184">
        <v>51.848599999999998</v>
      </c>
      <c r="O1049" s="184">
        <v>11.4177</v>
      </c>
      <c r="P1049" s="184">
        <v>12.6807</v>
      </c>
      <c r="Q1049" s="184">
        <v>11.9094</v>
      </c>
      <c r="R1049" s="184">
        <v>15.1934</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44365</v>
      </c>
      <c r="E1050" s="184">
        <v>272.524</v>
      </c>
      <c r="F1050" s="184">
        <v>-4.0000000000000001E-3</v>
      </c>
      <c r="G1050" s="184">
        <v>-1.0748</v>
      </c>
      <c r="H1050" s="184">
        <v>-0.3765</v>
      </c>
      <c r="I1050" s="184">
        <v>0.94899999999999995</v>
      </c>
      <c r="J1050" s="184">
        <v>3.8127</v>
      </c>
      <c r="K1050" s="184">
        <v>9.8643000000000001</v>
      </c>
      <c r="L1050" s="184">
        <v>14.726699999999999</v>
      </c>
      <c r="M1050" s="184">
        <v>35.029200000000003</v>
      </c>
      <c r="N1050" s="184">
        <v>50.689</v>
      </c>
      <c r="O1050" s="184">
        <v>10.608499999999999</v>
      </c>
      <c r="P1050" s="184">
        <v>11.873799999999999</v>
      </c>
      <c r="Q1050" s="184">
        <v>19.809200000000001</v>
      </c>
      <c r="R1050" s="184">
        <v>14.3276</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44365</v>
      </c>
      <c r="E1051" s="184">
        <v>49.04</v>
      </c>
      <c r="F1051" s="184">
        <v>-0.14249999999999999</v>
      </c>
      <c r="G1051" s="184">
        <v>-1.1888000000000001</v>
      </c>
      <c r="H1051" s="184">
        <v>-0.6885</v>
      </c>
      <c r="I1051" s="184">
        <v>0.53300000000000003</v>
      </c>
      <c r="J1051" s="184">
        <v>4.0526</v>
      </c>
      <c r="K1051" s="184">
        <v>7.6383000000000001</v>
      </c>
      <c r="L1051" s="184">
        <v>13.177899999999999</v>
      </c>
      <c r="M1051" s="184">
        <v>33.043999999999997</v>
      </c>
      <c r="N1051" s="184">
        <v>52.440199999999997</v>
      </c>
      <c r="O1051" s="184">
        <v>12.490500000000001</v>
      </c>
      <c r="P1051" s="184">
        <v>14.1722</v>
      </c>
      <c r="Q1051" s="184">
        <v>14.0587</v>
      </c>
      <c r="R1051" s="184">
        <v>16.7058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44365</v>
      </c>
      <c r="E1052" s="184">
        <v>52.89</v>
      </c>
      <c r="F1052" s="184">
        <v>-0.151</v>
      </c>
      <c r="G1052" s="184">
        <v>-1.1771</v>
      </c>
      <c r="H1052" s="184">
        <v>-0.65739999999999998</v>
      </c>
      <c r="I1052" s="184">
        <v>0.58960000000000001</v>
      </c>
      <c r="J1052" s="184">
        <v>4.1757</v>
      </c>
      <c r="K1052" s="184">
        <v>8.0269999999999992</v>
      </c>
      <c r="L1052" s="184">
        <v>13.9871</v>
      </c>
      <c r="M1052" s="184">
        <v>34.511699999999998</v>
      </c>
      <c r="N1052" s="184">
        <v>54.875500000000002</v>
      </c>
      <c r="O1052" s="184">
        <v>14.0388</v>
      </c>
      <c r="P1052" s="184">
        <v>15.483000000000001</v>
      </c>
      <c r="Q1052" s="184">
        <v>14.922700000000001</v>
      </c>
      <c r="R1052" s="184">
        <v>18.5273</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44365</v>
      </c>
      <c r="E1053" s="184">
        <v>1551.5696697906301</v>
      </c>
      <c r="F1053" s="184">
        <v>-0.45669999999999999</v>
      </c>
      <c r="G1053" s="184">
        <v>-1.7479</v>
      </c>
      <c r="H1053" s="184">
        <v>-1.4688000000000001</v>
      </c>
      <c r="I1053" s="184">
        <v>-0.93369999999999997</v>
      </c>
      <c r="J1053" s="184">
        <v>3.2572000000000001</v>
      </c>
      <c r="K1053" s="184">
        <v>9.1456999999999997</v>
      </c>
      <c r="L1053" s="184">
        <v>21.8505</v>
      </c>
      <c r="M1053" s="184">
        <v>49.905700000000003</v>
      </c>
      <c r="N1053" s="184">
        <v>61.094000000000001</v>
      </c>
      <c r="O1053" s="184">
        <v>12.318300000000001</v>
      </c>
      <c r="P1053" s="184">
        <v>12.1614</v>
      </c>
      <c r="Q1053" s="184">
        <v>20.082100000000001</v>
      </c>
      <c r="R1053" s="184">
        <v>18.786999999999999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44365</v>
      </c>
      <c r="E1054" s="184">
        <v>693.05179999999996</v>
      </c>
      <c r="F1054" s="184">
        <v>-0.45479999999999998</v>
      </c>
      <c r="G1054" s="184">
        <v>-1.7421</v>
      </c>
      <c r="H1054" s="184">
        <v>-1.4550000000000001</v>
      </c>
      <c r="I1054" s="184">
        <v>-0.90610000000000002</v>
      </c>
      <c r="J1054" s="184">
        <v>3.3209</v>
      </c>
      <c r="K1054" s="184">
        <v>9.3451000000000004</v>
      </c>
      <c r="L1054" s="184">
        <v>22.2927</v>
      </c>
      <c r="M1054" s="184">
        <v>50.719000000000001</v>
      </c>
      <c r="N1054" s="184">
        <v>62.263300000000001</v>
      </c>
      <c r="O1054" s="184">
        <v>13.188700000000001</v>
      </c>
      <c r="P1054" s="184">
        <v>13.0816</v>
      </c>
      <c r="Q1054" s="184">
        <v>13.4376</v>
      </c>
      <c r="R1054" s="184">
        <v>19.668099999999999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44365</v>
      </c>
      <c r="E1055" s="184">
        <v>762.00941703061596</v>
      </c>
      <c r="F1055" s="184">
        <v>-0.82989999999999997</v>
      </c>
      <c r="G1055" s="184">
        <v>-2.0672000000000001</v>
      </c>
      <c r="H1055" s="184">
        <v>-2.0211999999999999</v>
      </c>
      <c r="I1055" s="184">
        <v>-0.57240000000000002</v>
      </c>
      <c r="J1055" s="184">
        <v>3.7549999999999999</v>
      </c>
      <c r="K1055" s="184">
        <v>7.8517999999999999</v>
      </c>
      <c r="L1055" s="184">
        <v>18.1431</v>
      </c>
      <c r="M1055" s="184">
        <v>41.565100000000001</v>
      </c>
      <c r="N1055" s="184">
        <v>56.402700000000003</v>
      </c>
      <c r="O1055" s="184">
        <v>11.620699999999999</v>
      </c>
      <c r="P1055" s="184">
        <v>13.181100000000001</v>
      </c>
      <c r="Q1055" s="184">
        <v>19.088200000000001</v>
      </c>
      <c r="R1055" s="184">
        <v>10.693099999999999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44365</v>
      </c>
      <c r="E1056" s="184">
        <v>655.94</v>
      </c>
      <c r="F1056" s="184">
        <v>-0.82840000000000003</v>
      </c>
      <c r="G1056" s="184">
        <v>-2.0627</v>
      </c>
      <c r="H1056" s="184">
        <v>-2.0108000000000001</v>
      </c>
      <c r="I1056" s="184">
        <v>-0.55100000000000005</v>
      </c>
      <c r="J1056" s="184">
        <v>3.8064</v>
      </c>
      <c r="K1056" s="184">
        <v>8.0007000000000001</v>
      </c>
      <c r="L1056" s="184">
        <v>18.4741</v>
      </c>
      <c r="M1056" s="184">
        <v>42.1676</v>
      </c>
      <c r="N1056" s="184">
        <v>57.295999999999999</v>
      </c>
      <c r="O1056" s="184">
        <v>12.2965</v>
      </c>
      <c r="P1056" s="184">
        <v>13.933199999999999</v>
      </c>
      <c r="Q1056" s="184">
        <v>13.394</v>
      </c>
      <c r="R1056" s="184">
        <v>11.318300000000001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44365</v>
      </c>
      <c r="E1057" s="184">
        <v>288.077</v>
      </c>
      <c r="F1057" s="184">
        <v>-0.21759999999999999</v>
      </c>
      <c r="G1057" s="184">
        <v>-1.1984999999999999</v>
      </c>
      <c r="H1057" s="184">
        <v>-0.56210000000000004</v>
      </c>
      <c r="I1057" s="184">
        <v>0.26919999999999999</v>
      </c>
      <c r="J1057" s="184">
        <v>4.1563999999999997</v>
      </c>
      <c r="K1057" s="184">
        <v>6.8678999999999997</v>
      </c>
      <c r="L1057" s="184">
        <v>12.4499</v>
      </c>
      <c r="M1057" s="184">
        <v>35.443800000000003</v>
      </c>
      <c r="N1057" s="184">
        <v>50.887700000000002</v>
      </c>
      <c r="O1057" s="184">
        <v>12.3652</v>
      </c>
      <c r="P1057" s="184">
        <v>13.833500000000001</v>
      </c>
      <c r="Q1057" s="184">
        <v>19.88</v>
      </c>
      <c r="R1057" s="184">
        <v>16.803599999999999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44365</v>
      </c>
      <c r="E1058" s="184">
        <v>307.947</v>
      </c>
      <c r="F1058" s="184">
        <v>-0.21479999999999999</v>
      </c>
      <c r="G1058" s="184">
        <v>-1.1904999999999999</v>
      </c>
      <c r="H1058" s="184">
        <v>-0.54310000000000003</v>
      </c>
      <c r="I1058" s="184">
        <v>0.30630000000000002</v>
      </c>
      <c r="J1058" s="184">
        <v>4.2401</v>
      </c>
      <c r="K1058" s="184">
        <v>7.1214000000000004</v>
      </c>
      <c r="L1058" s="184">
        <v>12.979100000000001</v>
      </c>
      <c r="M1058" s="184">
        <v>36.4</v>
      </c>
      <c r="N1058" s="184">
        <v>52.318300000000001</v>
      </c>
      <c r="O1058" s="184">
        <v>13.359</v>
      </c>
      <c r="P1058" s="184">
        <v>14.765700000000001</v>
      </c>
      <c r="Q1058" s="184">
        <v>13.2751</v>
      </c>
      <c r="R1058" s="184">
        <v>17.910900000000002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44365</v>
      </c>
      <c r="E1059" s="184">
        <v>57.39</v>
      </c>
      <c r="F1059" s="184">
        <v>-0.1913</v>
      </c>
      <c r="G1059" s="184">
        <v>-1.4256</v>
      </c>
      <c r="H1059" s="184">
        <v>-0.84660000000000002</v>
      </c>
      <c r="I1059" s="184">
        <v>0</v>
      </c>
      <c r="J1059" s="184">
        <v>3.2566000000000002</v>
      </c>
      <c r="K1059" s="184">
        <v>7.3110999999999997</v>
      </c>
      <c r="L1059" s="184">
        <v>15.565799999999999</v>
      </c>
      <c r="M1059" s="184">
        <v>36.642899999999997</v>
      </c>
      <c r="N1059" s="184">
        <v>53.408200000000001</v>
      </c>
      <c r="O1059" s="184">
        <v>12.540800000000001</v>
      </c>
      <c r="P1059" s="184">
        <v>14.1884</v>
      </c>
      <c r="Q1059" s="184">
        <v>14.292400000000001</v>
      </c>
      <c r="R1059" s="184">
        <v>15.976599999999999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44365</v>
      </c>
      <c r="E1060" s="184">
        <v>61.52</v>
      </c>
      <c r="F1060" s="184">
        <v>-0.19470000000000001</v>
      </c>
      <c r="G1060" s="184">
        <v>-1.4260999999999999</v>
      </c>
      <c r="H1060" s="184">
        <v>-0.82220000000000004</v>
      </c>
      <c r="I1060" s="184">
        <v>1.6299999999999999E-2</v>
      </c>
      <c r="J1060" s="184">
        <v>3.3081</v>
      </c>
      <c r="K1060" s="184">
        <v>7.4772999999999996</v>
      </c>
      <c r="L1060" s="184">
        <v>15.900499999999999</v>
      </c>
      <c r="M1060" s="184">
        <v>37.260199999999998</v>
      </c>
      <c r="N1060" s="184">
        <v>54.378900000000002</v>
      </c>
      <c r="O1060" s="184">
        <v>13.3216</v>
      </c>
      <c r="P1060" s="184">
        <v>15.1153</v>
      </c>
      <c r="Q1060" s="184">
        <v>15.2135</v>
      </c>
      <c r="R1060" s="184">
        <v>16.691500000000001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44365</v>
      </c>
      <c r="E1061" s="184">
        <v>34.69</v>
      </c>
      <c r="F1061" s="184">
        <v>-0.2014</v>
      </c>
      <c r="G1061" s="184">
        <v>-1.3087</v>
      </c>
      <c r="H1061" s="184">
        <v>-0.71550000000000002</v>
      </c>
      <c r="I1061" s="184">
        <v>0.46339999999999998</v>
      </c>
      <c r="J1061" s="184">
        <v>5.0575000000000001</v>
      </c>
      <c r="K1061" s="184">
        <v>10.618600000000001</v>
      </c>
      <c r="L1061" s="184">
        <v>17.672999999999998</v>
      </c>
      <c r="M1061" s="184">
        <v>38.2072</v>
      </c>
      <c r="N1061" s="184">
        <v>56.261299999999999</v>
      </c>
      <c r="O1061" s="184">
        <v>13.7037</v>
      </c>
      <c r="P1061" s="184">
        <v>12.8634</v>
      </c>
      <c r="Q1061" s="184">
        <v>14.6495</v>
      </c>
      <c r="R1061" s="184">
        <v>20.3706</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44365</v>
      </c>
      <c r="E1062" s="184">
        <v>38.03</v>
      </c>
      <c r="F1062" s="184">
        <v>-0.2099</v>
      </c>
      <c r="G1062" s="184">
        <v>-1.2977000000000001</v>
      </c>
      <c r="H1062" s="184">
        <v>-0.70499999999999996</v>
      </c>
      <c r="I1062" s="184">
        <v>0.50209999999999999</v>
      </c>
      <c r="J1062" s="184">
        <v>5.1424000000000003</v>
      </c>
      <c r="K1062" s="184">
        <v>10.907</v>
      </c>
      <c r="L1062" s="184">
        <v>18.289300000000001</v>
      </c>
      <c r="M1062" s="184">
        <v>39.3551</v>
      </c>
      <c r="N1062" s="184">
        <v>58.063200000000002</v>
      </c>
      <c r="O1062" s="184">
        <v>15.2242</v>
      </c>
      <c r="P1062" s="184">
        <v>14.4879</v>
      </c>
      <c r="Q1062" s="184">
        <v>14.440099999999999</v>
      </c>
      <c r="R1062" s="184">
        <v>21.731400000000001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44365</v>
      </c>
      <c r="E1063" s="184">
        <v>48.27</v>
      </c>
      <c r="F1063" s="184">
        <v>-0.10349999999999999</v>
      </c>
      <c r="G1063" s="184">
        <v>-1.0658000000000001</v>
      </c>
      <c r="H1063" s="184">
        <v>-0.49469999999999997</v>
      </c>
      <c r="I1063" s="184">
        <v>0.4788</v>
      </c>
      <c r="J1063" s="184">
        <v>4.3224999999999998</v>
      </c>
      <c r="K1063" s="184">
        <v>7.7937000000000003</v>
      </c>
      <c r="L1063" s="184">
        <v>13.549799999999999</v>
      </c>
      <c r="M1063" s="184">
        <v>28.926300000000001</v>
      </c>
      <c r="N1063" s="184">
        <v>50.093299999999999</v>
      </c>
      <c r="O1063" s="184">
        <v>12.8231</v>
      </c>
      <c r="P1063" s="184">
        <v>14.709199999999999</v>
      </c>
      <c r="Q1063" s="184">
        <v>12.959099999999999</v>
      </c>
      <c r="R1063" s="184">
        <v>17.68</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44365</v>
      </c>
      <c r="E1064" s="184">
        <v>44.16</v>
      </c>
      <c r="F1064" s="184">
        <v>-9.0499999999999997E-2</v>
      </c>
      <c r="G1064" s="184">
        <v>-1.0752999999999999</v>
      </c>
      <c r="H1064" s="184">
        <v>-0.5181</v>
      </c>
      <c r="I1064" s="184">
        <v>0.43209999999999998</v>
      </c>
      <c r="J1064" s="184">
        <v>4.2247000000000003</v>
      </c>
      <c r="K1064" s="184">
        <v>7.4714</v>
      </c>
      <c r="L1064" s="184">
        <v>12.8546</v>
      </c>
      <c r="M1064" s="184">
        <v>27.814800000000002</v>
      </c>
      <c r="N1064" s="184">
        <v>48.337299999999999</v>
      </c>
      <c r="O1064" s="184">
        <v>11.6854</v>
      </c>
      <c r="P1064" s="184">
        <v>13.477399999999999</v>
      </c>
      <c r="Q1064" s="184">
        <v>10.3825</v>
      </c>
      <c r="R1064" s="184">
        <v>16.470300000000002</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44365</v>
      </c>
      <c r="E1065" s="184">
        <v>26.13</v>
      </c>
      <c r="F1065" s="184">
        <v>-0.1147</v>
      </c>
      <c r="G1065" s="184">
        <v>-1.3218000000000001</v>
      </c>
      <c r="H1065" s="184">
        <v>-0.83489999999999998</v>
      </c>
      <c r="I1065" s="184">
        <v>-0.34320000000000001</v>
      </c>
      <c r="J1065" s="184">
        <v>3.2397999999999998</v>
      </c>
      <c r="K1065" s="184">
        <v>6.6094999999999997</v>
      </c>
      <c r="L1065" s="184">
        <v>5.7895000000000003</v>
      </c>
      <c r="M1065" s="184">
        <v>28.3399</v>
      </c>
      <c r="N1065" s="184">
        <v>44.046300000000002</v>
      </c>
      <c r="O1065" s="184">
        <v>9.0403000000000002</v>
      </c>
      <c r="P1065" s="184">
        <v>11.563700000000001</v>
      </c>
      <c r="Q1065" s="184">
        <v>10.8081</v>
      </c>
      <c r="R1065" s="184">
        <v>10.382099999999999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44365</v>
      </c>
      <c r="E1066" s="184">
        <v>29.66</v>
      </c>
      <c r="F1066" s="184">
        <v>-0.10100000000000001</v>
      </c>
      <c r="G1066" s="184">
        <v>-1.2978000000000001</v>
      </c>
      <c r="H1066" s="184">
        <v>-0.80269999999999997</v>
      </c>
      <c r="I1066" s="184">
        <v>-0.26900000000000002</v>
      </c>
      <c r="J1066" s="184">
        <v>3.3809999999999998</v>
      </c>
      <c r="K1066" s="184">
        <v>6.9985999999999997</v>
      </c>
      <c r="L1066" s="184">
        <v>6.4991000000000003</v>
      </c>
      <c r="M1066" s="184">
        <v>29.746300000000002</v>
      </c>
      <c r="N1066" s="184">
        <v>46.252499999999998</v>
      </c>
      <c r="O1066" s="184">
        <v>10.662699999999999</v>
      </c>
      <c r="P1066" s="184">
        <v>13.307700000000001</v>
      </c>
      <c r="Q1066" s="184">
        <v>12.786099999999999</v>
      </c>
      <c r="R1066" s="184">
        <v>12.0176</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44365</v>
      </c>
      <c r="E1067" s="184">
        <v>38.47</v>
      </c>
      <c r="F1067" s="184">
        <v>-0.28510000000000002</v>
      </c>
      <c r="G1067" s="184">
        <v>-1.4853000000000001</v>
      </c>
      <c r="H1067" s="184">
        <v>-0.9526</v>
      </c>
      <c r="I1067" s="184">
        <v>-0.20749999999999999</v>
      </c>
      <c r="J1067" s="184">
        <v>4.2546999999999997</v>
      </c>
      <c r="K1067" s="184">
        <v>9.7262000000000004</v>
      </c>
      <c r="L1067" s="184">
        <v>15.283200000000001</v>
      </c>
      <c r="M1067" s="184">
        <v>30.5395</v>
      </c>
      <c r="N1067" s="184">
        <v>47.904699999999998</v>
      </c>
      <c r="O1067" s="184">
        <v>11.3451</v>
      </c>
      <c r="P1067" s="184">
        <v>12.642099999999999</v>
      </c>
      <c r="Q1067" s="184">
        <v>12.0595</v>
      </c>
      <c r="R1067" s="184">
        <v>15.8742</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44365</v>
      </c>
      <c r="E1068" s="184">
        <v>43.56</v>
      </c>
      <c r="F1068" s="184">
        <v>-0.29759999999999998</v>
      </c>
      <c r="G1068" s="184">
        <v>-1.4702999999999999</v>
      </c>
      <c r="H1068" s="184">
        <v>-0.9325</v>
      </c>
      <c r="I1068" s="184">
        <v>-0.16039999999999999</v>
      </c>
      <c r="J1068" s="184">
        <v>4.3853</v>
      </c>
      <c r="K1068" s="184">
        <v>10.1112</v>
      </c>
      <c r="L1068" s="184">
        <v>16.0671</v>
      </c>
      <c r="M1068" s="184">
        <v>31.840199999999999</v>
      </c>
      <c r="N1068" s="184">
        <v>49.845199999999998</v>
      </c>
      <c r="O1068" s="184">
        <v>12.9491</v>
      </c>
      <c r="P1068" s="184">
        <v>14.4047</v>
      </c>
      <c r="Q1068" s="184">
        <v>15.332800000000001</v>
      </c>
      <c r="R1068" s="184">
        <v>17.3644</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44365</v>
      </c>
      <c r="E1069" s="184">
        <v>11.4413</v>
      </c>
      <c r="F1069" s="184">
        <v>-4.6300000000000001E-2</v>
      </c>
      <c r="G1069" s="184">
        <v>-1.0234000000000001</v>
      </c>
      <c r="H1069" s="184">
        <v>-0.8518</v>
      </c>
      <c r="I1069" s="184">
        <v>-0.50960000000000005</v>
      </c>
      <c r="J1069" s="184">
        <v>3.8193000000000001</v>
      </c>
      <c r="K1069" s="184">
        <v>6.4375999999999998</v>
      </c>
      <c r="L1069" s="184"/>
      <c r="M1069" s="184"/>
      <c r="N1069" s="184"/>
      <c r="O1069" s="184"/>
      <c r="P1069" s="184"/>
      <c r="Q1069" s="184">
        <v>14.413</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44365</v>
      </c>
      <c r="E1070" s="184">
        <v>11.308299999999999</v>
      </c>
      <c r="F1070" s="184">
        <v>-5.21E-2</v>
      </c>
      <c r="G1070" s="184">
        <v>-1.0414000000000001</v>
      </c>
      <c r="H1070" s="184">
        <v>-0.89390000000000003</v>
      </c>
      <c r="I1070" s="184">
        <v>-0.59509999999999996</v>
      </c>
      <c r="J1070" s="184">
        <v>3.6213000000000002</v>
      </c>
      <c r="K1070" s="184">
        <v>5.7423999999999999</v>
      </c>
      <c r="L1070" s="184"/>
      <c r="M1070" s="184"/>
      <c r="N1070" s="184"/>
      <c r="O1070" s="184"/>
      <c r="P1070" s="184"/>
      <c r="Q1070" s="184">
        <v>13.083</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44365</v>
      </c>
      <c r="E1071" s="184">
        <v>87.247200000000007</v>
      </c>
      <c r="F1071" s="184">
        <v>-0.41980000000000001</v>
      </c>
      <c r="G1071" s="184">
        <v>-1.6658999999999999</v>
      </c>
      <c r="H1071" s="184">
        <v>-1.2124999999999999</v>
      </c>
      <c r="I1071" s="184">
        <v>-0.15840000000000001</v>
      </c>
      <c r="J1071" s="184">
        <v>3.4719000000000002</v>
      </c>
      <c r="K1071" s="184">
        <v>5.9253</v>
      </c>
      <c r="L1071" s="184">
        <v>9.5579999999999998</v>
      </c>
      <c r="M1071" s="184">
        <v>23.440999999999999</v>
      </c>
      <c r="N1071" s="184">
        <v>34.898299999999999</v>
      </c>
      <c r="O1071" s="184">
        <v>10.5215</v>
      </c>
      <c r="P1071" s="184">
        <v>10.232100000000001</v>
      </c>
      <c r="Q1071" s="184">
        <v>8.6079000000000008</v>
      </c>
      <c r="R1071" s="184">
        <v>14.511699999999999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44365</v>
      </c>
      <c r="E1072" s="184">
        <v>95.526200000000003</v>
      </c>
      <c r="F1072" s="184">
        <v>-0.41670000000000001</v>
      </c>
      <c r="G1072" s="184">
        <v>-1.657</v>
      </c>
      <c r="H1072" s="184">
        <v>-1.1917</v>
      </c>
      <c r="I1072" s="184">
        <v>-0.1163</v>
      </c>
      <c r="J1072" s="184">
        <v>3.5686</v>
      </c>
      <c r="K1072" s="184">
        <v>6.2194000000000003</v>
      </c>
      <c r="L1072" s="184">
        <v>10.160500000000001</v>
      </c>
      <c r="M1072" s="184">
        <v>24.4604</v>
      </c>
      <c r="N1072" s="184">
        <v>36.389800000000001</v>
      </c>
      <c r="O1072" s="184">
        <v>11.6568</v>
      </c>
      <c r="P1072" s="184">
        <v>11.449199999999999</v>
      </c>
      <c r="Q1072" s="184">
        <v>12.1473</v>
      </c>
      <c r="R1072" s="184">
        <v>15.7028</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44365</v>
      </c>
      <c r="E1073" s="184">
        <v>337.85399999999998</v>
      </c>
      <c r="F1073" s="184">
        <v>-0.1203</v>
      </c>
      <c r="G1073" s="184">
        <v>-0.9304</v>
      </c>
      <c r="H1073" s="184">
        <v>-0.2651</v>
      </c>
      <c r="I1073" s="184">
        <v>0.82969999999999999</v>
      </c>
      <c r="J1073" s="184">
        <v>5.2904999999999998</v>
      </c>
      <c r="K1073" s="184">
        <v>9.1179000000000006</v>
      </c>
      <c r="L1073" s="184">
        <v>17.316500000000001</v>
      </c>
      <c r="M1073" s="184">
        <v>37.328400000000002</v>
      </c>
      <c r="N1073" s="184">
        <v>58.620600000000003</v>
      </c>
      <c r="O1073" s="184">
        <v>14.7906</v>
      </c>
      <c r="P1073" s="184">
        <v>14.020899999999999</v>
      </c>
      <c r="Q1073" s="184">
        <v>19.893899999999999</v>
      </c>
      <c r="R1073" s="184">
        <v>19.860900000000001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44365</v>
      </c>
      <c r="E1074" s="184">
        <v>369.85899999999998</v>
      </c>
      <c r="F1074" s="184">
        <v>-0.1172</v>
      </c>
      <c r="G1074" s="184">
        <v>-0.92069999999999996</v>
      </c>
      <c r="H1074" s="184">
        <v>-0.2422</v>
      </c>
      <c r="I1074" s="184">
        <v>0.87549999999999994</v>
      </c>
      <c r="J1074" s="184">
        <v>5.3967000000000001</v>
      </c>
      <c r="K1074" s="184">
        <v>9.4503000000000004</v>
      </c>
      <c r="L1074" s="184">
        <v>18.023299999999999</v>
      </c>
      <c r="M1074" s="184">
        <v>38.548400000000001</v>
      </c>
      <c r="N1074" s="184">
        <v>60.488700000000001</v>
      </c>
      <c r="O1074" s="184">
        <v>16.081</v>
      </c>
      <c r="P1074" s="184">
        <v>15.391299999999999</v>
      </c>
      <c r="Q1074" s="184">
        <v>15.264799999999999</v>
      </c>
      <c r="R1074" s="184">
        <v>21.2272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44365</v>
      </c>
      <c r="E1075" s="184">
        <v>450.78271812075002</v>
      </c>
      <c r="F1075" s="184">
        <v>-0.1191</v>
      </c>
      <c r="G1075" s="184">
        <v>-0.92910000000000004</v>
      </c>
      <c r="H1075" s="184">
        <v>-0.26529999999999998</v>
      </c>
      <c r="I1075" s="184">
        <v>0.83</v>
      </c>
      <c r="J1075" s="184">
        <v>5.2920999999999996</v>
      </c>
      <c r="K1075" s="184">
        <v>9.1199999999999992</v>
      </c>
      <c r="L1075" s="184">
        <v>17.317399999999999</v>
      </c>
      <c r="M1075" s="184">
        <v>37.328099999999999</v>
      </c>
      <c r="N1075" s="184">
        <v>58.6205</v>
      </c>
      <c r="O1075" s="184">
        <v>14.3186</v>
      </c>
      <c r="P1075" s="184">
        <v>13.703200000000001</v>
      </c>
      <c r="Q1075" s="184">
        <v>18.456499999999998</v>
      </c>
      <c r="R1075" s="184">
        <v>19.323799999999999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44365</v>
      </c>
      <c r="E1076" s="184">
        <v>101.710866337328</v>
      </c>
      <c r="F1076" s="184">
        <v>-0.11840000000000001</v>
      </c>
      <c r="G1076" s="184">
        <v>-0.92159999999999997</v>
      </c>
      <c r="H1076" s="184">
        <v>-0.2427</v>
      </c>
      <c r="I1076" s="184">
        <v>0.87439999999999996</v>
      </c>
      <c r="J1076" s="184">
        <v>5.3952999999999998</v>
      </c>
      <c r="K1076" s="184">
        <v>9.4490999999999996</v>
      </c>
      <c r="L1076" s="184">
        <v>18.0229</v>
      </c>
      <c r="M1076" s="184">
        <v>38.546700000000001</v>
      </c>
      <c r="N1076" s="184">
        <v>60.489100000000001</v>
      </c>
      <c r="O1076" s="184">
        <v>15.607200000000001</v>
      </c>
      <c r="P1076" s="184">
        <v>15.0779</v>
      </c>
      <c r="Q1076" s="184">
        <v>14.7814</v>
      </c>
      <c r="R1076" s="184">
        <v>20.691500000000001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44365</v>
      </c>
      <c r="E1077" s="184">
        <v>39.093000000000004</v>
      </c>
      <c r="F1077" s="184">
        <v>-0.30859999999999999</v>
      </c>
      <c r="G1077" s="184">
        <v>-1.2952999999999999</v>
      </c>
      <c r="H1077" s="184">
        <v>-0.7389</v>
      </c>
      <c r="I1077" s="184">
        <v>0.1948</v>
      </c>
      <c r="J1077" s="184">
        <v>3.7444999999999999</v>
      </c>
      <c r="K1077" s="184">
        <v>8.7517999999999994</v>
      </c>
      <c r="L1077" s="184">
        <v>14.558199999999999</v>
      </c>
      <c r="M1077" s="184">
        <v>33.150500000000001</v>
      </c>
      <c r="N1077" s="184">
        <v>52.6355</v>
      </c>
      <c r="O1077" s="184">
        <v>13.2027</v>
      </c>
      <c r="P1077" s="184">
        <v>13.62</v>
      </c>
      <c r="Q1077" s="184">
        <v>13.9168</v>
      </c>
      <c r="R1077" s="184">
        <v>15.9316</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44365</v>
      </c>
      <c r="E1078" s="184">
        <v>36.667000000000002</v>
      </c>
      <c r="F1078" s="184">
        <v>-0.30990000000000001</v>
      </c>
      <c r="G1078" s="184">
        <v>-1.3001</v>
      </c>
      <c r="H1078" s="184">
        <v>-0.75519999999999998</v>
      </c>
      <c r="I1078" s="184">
        <v>0.16120000000000001</v>
      </c>
      <c r="J1078" s="184">
        <v>3.6640000000000001</v>
      </c>
      <c r="K1078" s="184">
        <v>8.4951000000000008</v>
      </c>
      <c r="L1078" s="184">
        <v>14.0427</v>
      </c>
      <c r="M1078" s="184">
        <v>32.262</v>
      </c>
      <c r="N1078" s="184">
        <v>51.266500000000001</v>
      </c>
      <c r="O1078" s="184">
        <v>12.2293</v>
      </c>
      <c r="P1078" s="184">
        <v>12.689399999999999</v>
      </c>
      <c r="Q1078" s="184">
        <v>9.9763999999999999</v>
      </c>
      <c r="R1078" s="184">
        <v>14.9129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44365</v>
      </c>
      <c r="E1079" s="184">
        <v>40.495455530423001</v>
      </c>
      <c r="F1079" s="184">
        <v>-4.7E-2</v>
      </c>
      <c r="G1079" s="184">
        <v>-0.80600000000000005</v>
      </c>
      <c r="H1079" s="184">
        <v>-6.9800000000000001E-2</v>
      </c>
      <c r="I1079" s="184">
        <v>0.78869999999999996</v>
      </c>
      <c r="J1079" s="184">
        <v>4.6029</v>
      </c>
      <c r="K1079" s="184">
        <v>8.6077999999999992</v>
      </c>
      <c r="L1079" s="184">
        <v>11.3087</v>
      </c>
      <c r="M1079" s="184">
        <v>34.497999999999998</v>
      </c>
      <c r="N1079" s="184">
        <v>48.245399999999997</v>
      </c>
      <c r="O1079" s="184">
        <v>12.9275</v>
      </c>
      <c r="P1079" s="184">
        <v>12.8101</v>
      </c>
      <c r="Q1079" s="184">
        <v>10.2681</v>
      </c>
      <c r="R1079" s="184">
        <v>16.2271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44365</v>
      </c>
      <c r="E1080" s="184">
        <v>39.425600000000003</v>
      </c>
      <c r="F1080" s="184">
        <v>-4.2799999999999998E-2</v>
      </c>
      <c r="G1080" s="184">
        <v>-0.79290000000000005</v>
      </c>
      <c r="H1080" s="184">
        <v>-3.85E-2</v>
      </c>
      <c r="I1080" s="184">
        <v>0.85260000000000002</v>
      </c>
      <c r="J1080" s="184">
        <v>4.7511000000000001</v>
      </c>
      <c r="K1080" s="184">
        <v>9.0629000000000008</v>
      </c>
      <c r="L1080" s="184">
        <v>12.171200000000001</v>
      </c>
      <c r="M1080" s="184">
        <v>35.914700000000003</v>
      </c>
      <c r="N1080" s="184">
        <v>50.197299999999998</v>
      </c>
      <c r="O1080" s="184">
        <v>14.1854</v>
      </c>
      <c r="P1080" s="184">
        <v>14.061199999999999</v>
      </c>
      <c r="Q1080" s="184">
        <v>13.576700000000001</v>
      </c>
      <c r="R1080" s="184">
        <v>17.519400000000001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44365</v>
      </c>
      <c r="E1081" s="184">
        <v>14.7469</v>
      </c>
      <c r="F1081" s="184">
        <v>-0.1578</v>
      </c>
      <c r="G1081" s="184">
        <v>-1.3803000000000001</v>
      </c>
      <c r="H1081" s="184">
        <v>-0.98099999999999998</v>
      </c>
      <c r="I1081" s="184">
        <v>2.1000000000000001E-2</v>
      </c>
      <c r="J1081" s="184">
        <v>4.3407999999999998</v>
      </c>
      <c r="K1081" s="184">
        <v>10.2341</v>
      </c>
      <c r="L1081" s="184">
        <v>20.427099999999999</v>
      </c>
      <c r="M1081" s="184">
        <v>43.278100000000002</v>
      </c>
      <c r="N1081" s="184">
        <v>59.425899999999999</v>
      </c>
      <c r="O1081" s="184"/>
      <c r="P1081" s="184"/>
      <c r="Q1081" s="184">
        <v>18.726299999999998</v>
      </c>
      <c r="R1081" s="184">
        <v>20.743200000000002</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44365</v>
      </c>
      <c r="E1082" s="184">
        <v>14.1258</v>
      </c>
      <c r="F1082" s="184">
        <v>-0.16259999999999999</v>
      </c>
      <c r="G1082" s="184">
        <v>-1.3939999999999999</v>
      </c>
      <c r="H1082" s="184">
        <v>-1.0146999999999999</v>
      </c>
      <c r="I1082" s="184">
        <v>-4.5999999999999999E-2</v>
      </c>
      <c r="J1082" s="184">
        <v>4.1879</v>
      </c>
      <c r="K1082" s="184">
        <v>9.7576000000000001</v>
      </c>
      <c r="L1082" s="184">
        <v>19.391500000000001</v>
      </c>
      <c r="M1082" s="184">
        <v>41.423499999999997</v>
      </c>
      <c r="N1082" s="184">
        <v>56.584499999999998</v>
      </c>
      <c r="O1082" s="184"/>
      <c r="P1082" s="184"/>
      <c r="Q1082" s="184">
        <v>16.490100000000002</v>
      </c>
      <c r="R1082" s="184">
        <v>18.507200000000001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44365</v>
      </c>
      <c r="E1083" s="184">
        <v>76.08</v>
      </c>
      <c r="F1083" s="184">
        <v>-7.7499999999999999E-2</v>
      </c>
      <c r="G1083" s="184">
        <v>-1.0496000000000001</v>
      </c>
      <c r="H1083" s="184">
        <v>-0.31319999999999998</v>
      </c>
      <c r="I1083" s="184">
        <v>0.89380000000000004</v>
      </c>
      <c r="J1083" s="184">
        <v>4.8887</v>
      </c>
      <c r="K1083" s="184">
        <v>8.8956999999999997</v>
      </c>
      <c r="L1083" s="184">
        <v>16.126100000000001</v>
      </c>
      <c r="M1083" s="184">
        <v>34.631</v>
      </c>
      <c r="N1083" s="184">
        <v>57.401499999999999</v>
      </c>
      <c r="O1083" s="184">
        <v>15.456</v>
      </c>
      <c r="P1083" s="184">
        <v>17.149000000000001</v>
      </c>
      <c r="Q1083" s="184">
        <v>17.944700000000001</v>
      </c>
      <c r="R1083" s="184">
        <v>18.406300000000002</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44365</v>
      </c>
      <c r="E1084" s="184">
        <v>70.334000000000003</v>
      </c>
      <c r="F1084" s="184">
        <v>-8.1000000000000003E-2</v>
      </c>
      <c r="G1084" s="184">
        <v>-1.0592999999999999</v>
      </c>
      <c r="H1084" s="184">
        <v>-0.33300000000000002</v>
      </c>
      <c r="I1084" s="184">
        <v>0.85170000000000001</v>
      </c>
      <c r="J1084" s="184">
        <v>4.7915999999999999</v>
      </c>
      <c r="K1084" s="184">
        <v>8.5953999999999997</v>
      </c>
      <c r="L1084" s="184">
        <v>15.4948</v>
      </c>
      <c r="M1084" s="184">
        <v>33.529499999999999</v>
      </c>
      <c r="N1084" s="184">
        <v>55.688899999999997</v>
      </c>
      <c r="O1084" s="184">
        <v>14.2309</v>
      </c>
      <c r="P1084" s="184">
        <v>16.056699999999999</v>
      </c>
      <c r="Q1084" s="184">
        <v>15.9078</v>
      </c>
      <c r="R1084" s="184">
        <v>17.1206</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44365</v>
      </c>
      <c r="E1085" s="184">
        <v>30.986999999999998</v>
      </c>
      <c r="F1085" s="184">
        <v>-4.4999999999999997E-3</v>
      </c>
      <c r="G1085" s="184">
        <v>-0.83750000000000002</v>
      </c>
      <c r="H1085" s="184">
        <v>0.1351</v>
      </c>
      <c r="I1085" s="184">
        <v>1.651</v>
      </c>
      <c r="J1085" s="184">
        <v>5.2222</v>
      </c>
      <c r="K1085" s="184">
        <v>8.6219000000000001</v>
      </c>
      <c r="L1085" s="184">
        <v>16.158000000000001</v>
      </c>
      <c r="M1085" s="184">
        <v>35.191600000000001</v>
      </c>
      <c r="N1085" s="184">
        <v>52.596499999999999</v>
      </c>
      <c r="O1085" s="184">
        <v>11.6296</v>
      </c>
      <c r="P1085" s="184">
        <v>12.4656</v>
      </c>
      <c r="Q1085" s="184">
        <v>12.3278</v>
      </c>
      <c r="R1085" s="184">
        <v>15.6068</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44365</v>
      </c>
      <c r="E1086" s="184">
        <v>34.914099999999998</v>
      </c>
      <c r="F1086" s="184">
        <v>1.4E-3</v>
      </c>
      <c r="G1086" s="184">
        <v>-0.81930000000000003</v>
      </c>
      <c r="H1086" s="184">
        <v>0.1762</v>
      </c>
      <c r="I1086" s="184">
        <v>1.7319</v>
      </c>
      <c r="J1086" s="184">
        <v>5.4055</v>
      </c>
      <c r="K1086" s="184">
        <v>9.2211999999999996</v>
      </c>
      <c r="L1086" s="184">
        <v>17.432099999999998</v>
      </c>
      <c r="M1086" s="184">
        <v>37.278700000000001</v>
      </c>
      <c r="N1086" s="184">
        <v>55.579700000000003</v>
      </c>
      <c r="O1086" s="184">
        <v>13.568099999999999</v>
      </c>
      <c r="P1086" s="184">
        <v>14.1973</v>
      </c>
      <c r="Q1086" s="184">
        <v>13.6221</v>
      </c>
      <c r="R1086" s="184">
        <v>17.638500000000001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44365</v>
      </c>
      <c r="E1087" s="184">
        <v>43.803400000000003</v>
      </c>
      <c r="F1087" s="184">
        <v>-0.41920000000000002</v>
      </c>
      <c r="G1087" s="184">
        <v>-1.6579999999999999</v>
      </c>
      <c r="H1087" s="184">
        <v>-1.2055</v>
      </c>
      <c r="I1087" s="184">
        <v>-0.15179999999999999</v>
      </c>
      <c r="J1087" s="184">
        <v>4.3962000000000003</v>
      </c>
      <c r="K1087" s="184">
        <v>8.8078000000000003</v>
      </c>
      <c r="L1087" s="184">
        <v>18.422799999999999</v>
      </c>
      <c r="M1087" s="184">
        <v>41.3264</v>
      </c>
      <c r="N1087" s="184">
        <v>59.585099999999997</v>
      </c>
      <c r="O1087" s="184">
        <v>10.6913</v>
      </c>
      <c r="P1087" s="184">
        <v>13.4185</v>
      </c>
      <c r="Q1087" s="184">
        <v>11.236499999999999</v>
      </c>
      <c r="R1087" s="184">
        <v>11.9057</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44365</v>
      </c>
      <c r="E1088" s="184">
        <v>47.197299999999998</v>
      </c>
      <c r="F1088" s="184">
        <v>-0.41689999999999999</v>
      </c>
      <c r="G1088" s="184">
        <v>-1.6512</v>
      </c>
      <c r="H1088" s="184">
        <v>-1.1896</v>
      </c>
      <c r="I1088" s="184">
        <v>-0.12</v>
      </c>
      <c r="J1088" s="184">
        <v>4.468</v>
      </c>
      <c r="K1088" s="184">
        <v>9.0459999999999994</v>
      </c>
      <c r="L1088" s="184">
        <v>18.890599999999999</v>
      </c>
      <c r="M1088" s="184">
        <v>42.1785</v>
      </c>
      <c r="N1088" s="184">
        <v>60.899500000000003</v>
      </c>
      <c r="O1088" s="184">
        <v>11.6663</v>
      </c>
      <c r="P1088" s="184">
        <v>14.522</v>
      </c>
      <c r="Q1088" s="184">
        <v>14.882999999999999</v>
      </c>
      <c r="R1088" s="184">
        <v>12.8582</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44365</v>
      </c>
      <c r="E1089" s="184">
        <v>231.17</v>
      </c>
      <c r="F1089" s="184">
        <v>-0.28899999999999998</v>
      </c>
      <c r="G1089" s="184">
        <v>-1.1080000000000001</v>
      </c>
      <c r="H1089" s="184">
        <v>-0.35349999999999998</v>
      </c>
      <c r="I1089" s="184">
        <v>1.0094000000000001</v>
      </c>
      <c r="J1089" s="184">
        <v>4.1916000000000002</v>
      </c>
      <c r="K1089" s="184">
        <v>10.37</v>
      </c>
      <c r="L1089" s="184">
        <v>16.078299999999999</v>
      </c>
      <c r="M1089" s="184">
        <v>35.488199999999999</v>
      </c>
      <c r="N1089" s="184">
        <v>56.206499999999998</v>
      </c>
      <c r="O1089" s="184">
        <v>12.8825</v>
      </c>
      <c r="P1089" s="184">
        <v>12.802199999999999</v>
      </c>
      <c r="Q1089" s="184">
        <v>18.6175</v>
      </c>
      <c r="R1089" s="184">
        <v>16.426300000000001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44365</v>
      </c>
      <c r="E1090" s="184">
        <v>257.87</v>
      </c>
      <c r="F1090" s="184">
        <v>-0.28610000000000002</v>
      </c>
      <c r="G1090" s="184">
        <v>-1.0931</v>
      </c>
      <c r="H1090" s="184">
        <v>-0.32469999999999999</v>
      </c>
      <c r="I1090" s="184">
        <v>1.0660000000000001</v>
      </c>
      <c r="J1090" s="184">
        <v>4.3289999999999997</v>
      </c>
      <c r="K1090" s="184">
        <v>10.7927</v>
      </c>
      <c r="L1090" s="184">
        <v>16.958500000000001</v>
      </c>
      <c r="M1090" s="184">
        <v>37.033700000000003</v>
      </c>
      <c r="N1090" s="184">
        <v>58.581899999999997</v>
      </c>
      <c r="O1090" s="184">
        <v>14.473599999999999</v>
      </c>
      <c r="P1090" s="184">
        <v>14.4779</v>
      </c>
      <c r="Q1090" s="184">
        <v>15.191599999999999</v>
      </c>
      <c r="R1090" s="184">
        <v>18.0746</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44365</v>
      </c>
      <c r="E1091" s="184">
        <v>13.26</v>
      </c>
      <c r="F1091" s="184">
        <v>0</v>
      </c>
      <c r="G1091" s="184">
        <v>-1.0448</v>
      </c>
      <c r="H1091" s="184">
        <v>-0.37569999999999998</v>
      </c>
      <c r="I1091" s="184">
        <v>0.68340000000000001</v>
      </c>
      <c r="J1091" s="184">
        <v>4.4916999999999998</v>
      </c>
      <c r="K1091" s="184">
        <v>9.6774000000000004</v>
      </c>
      <c r="L1091" s="184">
        <v>15.2042</v>
      </c>
      <c r="M1091" s="184"/>
      <c r="N1091" s="184"/>
      <c r="O1091" s="184"/>
      <c r="P1091" s="184"/>
      <c r="Q1091" s="184">
        <v>32.6</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44365</v>
      </c>
      <c r="E1092" s="184">
        <v>13.08</v>
      </c>
      <c r="F1092" s="184">
        <v>0</v>
      </c>
      <c r="G1092" s="184">
        <v>-1.0589999999999999</v>
      </c>
      <c r="H1092" s="184">
        <v>-0.45660000000000001</v>
      </c>
      <c r="I1092" s="184">
        <v>0.61539999999999995</v>
      </c>
      <c r="J1092" s="184">
        <v>4.3061999999999996</v>
      </c>
      <c r="K1092" s="184">
        <v>9.0908999999999995</v>
      </c>
      <c r="L1092" s="184">
        <v>14.0366</v>
      </c>
      <c r="M1092" s="184"/>
      <c r="N1092" s="184"/>
      <c r="O1092" s="184"/>
      <c r="P1092" s="184"/>
      <c r="Q1092" s="184">
        <v>30.8</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44365</v>
      </c>
      <c r="E1093" s="184">
        <v>58.587699999999998</v>
      </c>
      <c r="F1093" s="184">
        <v>-0.34329999999999999</v>
      </c>
      <c r="G1093" s="184">
        <v>-1.6287</v>
      </c>
      <c r="H1093" s="184">
        <v>-1.2193000000000001</v>
      </c>
      <c r="I1093" s="184">
        <v>-0.59219999999999995</v>
      </c>
      <c r="J1093" s="184">
        <v>3.1644000000000001</v>
      </c>
      <c r="K1093" s="184">
        <v>6.3716999999999997</v>
      </c>
      <c r="L1093" s="184">
        <v>14.7303</v>
      </c>
      <c r="M1093" s="184">
        <v>39.031100000000002</v>
      </c>
      <c r="N1093" s="184">
        <v>58.286099999999998</v>
      </c>
      <c r="O1093" s="184">
        <v>13.261100000000001</v>
      </c>
      <c r="P1093" s="184">
        <v>13.896599999999999</v>
      </c>
      <c r="Q1093" s="184">
        <v>15.9648</v>
      </c>
      <c r="R1093" s="184">
        <v>17.565200000000001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44365</v>
      </c>
      <c r="E1094" s="184">
        <v>54.445</v>
      </c>
      <c r="F1094" s="184">
        <v>-0.34539999999999998</v>
      </c>
      <c r="G1094" s="184">
        <v>-1.635</v>
      </c>
      <c r="H1094" s="184">
        <v>-1.2339</v>
      </c>
      <c r="I1094" s="184">
        <v>-0.62060000000000004</v>
      </c>
      <c r="J1094" s="184">
        <v>3.0983000000000001</v>
      </c>
      <c r="K1094" s="184">
        <v>6.1605999999999996</v>
      </c>
      <c r="L1094" s="184">
        <v>14.2837</v>
      </c>
      <c r="M1094" s="184">
        <v>38.253399999999999</v>
      </c>
      <c r="N1094" s="184">
        <v>57.127499999999998</v>
      </c>
      <c r="O1094" s="184">
        <v>12.366</v>
      </c>
      <c r="P1094" s="184">
        <v>12.847899999999999</v>
      </c>
      <c r="Q1094" s="184">
        <v>11.616899999999999</v>
      </c>
      <c r="R1094" s="184">
        <v>16.659400000000002</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44365</v>
      </c>
      <c r="E1095" s="184">
        <v>13.3726</v>
      </c>
      <c r="F1095" s="184">
        <v>-0.10009999999999999</v>
      </c>
      <c r="G1095" s="184">
        <v>-1.194</v>
      </c>
      <c r="H1095" s="184">
        <v>-0.70320000000000005</v>
      </c>
      <c r="I1095" s="184">
        <v>0.46579999999999999</v>
      </c>
      <c r="J1095" s="184">
        <v>4.5926999999999998</v>
      </c>
      <c r="K1095" s="184">
        <v>9.3811</v>
      </c>
      <c r="L1095" s="184">
        <v>16.8127</v>
      </c>
      <c r="M1095" s="184"/>
      <c r="N1095" s="184"/>
      <c r="O1095" s="184"/>
      <c r="P1095" s="184"/>
      <c r="Q1095" s="184">
        <v>33.725999999999999</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44365</v>
      </c>
      <c r="E1096" s="184">
        <v>13.1912</v>
      </c>
      <c r="F1096" s="184">
        <v>-0.1053</v>
      </c>
      <c r="G1096" s="184">
        <v>-1.2095</v>
      </c>
      <c r="H1096" s="184">
        <v>-0.74039999999999995</v>
      </c>
      <c r="I1096" s="184">
        <v>0.39119999999999999</v>
      </c>
      <c r="J1096" s="184">
        <v>4.4185999999999996</v>
      </c>
      <c r="K1096" s="184">
        <v>8.8338000000000001</v>
      </c>
      <c r="L1096" s="184">
        <v>15.6646</v>
      </c>
      <c r="M1096" s="184"/>
      <c r="N1096" s="184"/>
      <c r="O1096" s="184"/>
      <c r="P1096" s="184"/>
      <c r="Q1096" s="184">
        <v>31.911999999999999</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44365</v>
      </c>
      <c r="E1097" s="184">
        <v>648.92397988256403</v>
      </c>
      <c r="F1097" s="184">
        <v>-8.6800000000000002E-2</v>
      </c>
      <c r="G1097" s="184">
        <v>-0.92600000000000005</v>
      </c>
      <c r="H1097" s="184">
        <v>-0.36409999999999998</v>
      </c>
      <c r="I1097" s="184">
        <v>0.70430000000000004</v>
      </c>
      <c r="J1097" s="184">
        <v>4.4527000000000001</v>
      </c>
      <c r="K1097" s="184">
        <v>9.3718000000000004</v>
      </c>
      <c r="L1097" s="184">
        <v>20.652799999999999</v>
      </c>
      <c r="M1097" s="184">
        <v>40.894500000000001</v>
      </c>
      <c r="N1097" s="184">
        <v>57.709000000000003</v>
      </c>
      <c r="O1097" s="184">
        <v>12.496600000000001</v>
      </c>
      <c r="P1097" s="184">
        <v>12.5321</v>
      </c>
      <c r="Q1097" s="184">
        <v>19.768599999999999</v>
      </c>
      <c r="R1097" s="184">
        <v>14.5603</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44365</v>
      </c>
      <c r="E1098" s="184">
        <v>326.03609999999998</v>
      </c>
      <c r="F1098" s="184">
        <v>-8.4900000000000003E-2</v>
      </c>
      <c r="G1098" s="184">
        <v>-0.92049999999999998</v>
      </c>
      <c r="H1098" s="184">
        <v>-0.35049999999999998</v>
      </c>
      <c r="I1098" s="184">
        <v>0.73119999999999996</v>
      </c>
      <c r="J1098" s="184">
        <v>4.5141</v>
      </c>
      <c r="K1098" s="184">
        <v>9.5619999999999994</v>
      </c>
      <c r="L1098" s="184">
        <v>21.101600000000001</v>
      </c>
      <c r="M1098" s="184">
        <v>41.7044</v>
      </c>
      <c r="N1098" s="184">
        <v>58.945099999999996</v>
      </c>
      <c r="O1098" s="184">
        <v>13.550800000000001</v>
      </c>
      <c r="P1098" s="184">
        <v>13.903</v>
      </c>
      <c r="Q1098" s="184">
        <v>13.8675</v>
      </c>
      <c r="R1098" s="184">
        <v>15.5184</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44365</v>
      </c>
      <c r="E1099" s="184">
        <v>99.56</v>
      </c>
      <c r="F1099" s="184">
        <v>-0.16039999999999999</v>
      </c>
      <c r="G1099" s="184">
        <v>-1.3475999999999999</v>
      </c>
      <c r="H1099" s="184">
        <v>-1.0928</v>
      </c>
      <c r="I1099" s="184">
        <v>-0.52949999999999997</v>
      </c>
      <c r="J1099" s="184">
        <v>3.2887</v>
      </c>
      <c r="K1099" s="184">
        <v>9.1188000000000002</v>
      </c>
      <c r="L1099" s="184">
        <v>12.7775</v>
      </c>
      <c r="M1099" s="184">
        <v>30.024799999999999</v>
      </c>
      <c r="N1099" s="184">
        <v>47.824800000000003</v>
      </c>
      <c r="O1099" s="184">
        <v>9.8834</v>
      </c>
      <c r="P1099" s="184">
        <v>10.1273</v>
      </c>
      <c r="Q1099" s="184">
        <v>10.055300000000001</v>
      </c>
      <c r="R1099" s="184">
        <v>12.7575</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44365</v>
      </c>
      <c r="E1100" s="184">
        <v>126.01333333333299</v>
      </c>
      <c r="F1100" s="184">
        <v>-0.1585</v>
      </c>
      <c r="G1100" s="184">
        <v>-1.3466</v>
      </c>
      <c r="H1100" s="184">
        <v>-1.0988</v>
      </c>
      <c r="I1100" s="184">
        <v>-0.53669999999999995</v>
      </c>
      <c r="J1100" s="184">
        <v>3.2783000000000002</v>
      </c>
      <c r="K1100" s="184">
        <v>9.0836000000000006</v>
      </c>
      <c r="L1100" s="184">
        <v>12.726599999999999</v>
      </c>
      <c r="M1100" s="184">
        <v>29.9285</v>
      </c>
      <c r="N1100" s="184">
        <v>47.695</v>
      </c>
      <c r="O1100" s="184">
        <v>9.5792000000000002</v>
      </c>
      <c r="P1100" s="184">
        <v>9.6448</v>
      </c>
      <c r="Q1100" s="184">
        <v>10.1053</v>
      </c>
      <c r="R1100" s="184">
        <v>12.560600000000001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44365</v>
      </c>
      <c r="E1101" s="184">
        <v>15.15</v>
      </c>
      <c r="F1101" s="184">
        <v>-0.1318</v>
      </c>
      <c r="G1101" s="184">
        <v>-1.3028999999999999</v>
      </c>
      <c r="H1101" s="184">
        <v>-0.65569999999999995</v>
      </c>
      <c r="I1101" s="184">
        <v>0.7984</v>
      </c>
      <c r="J1101" s="184">
        <v>5.0624000000000002</v>
      </c>
      <c r="K1101" s="184">
        <v>8.5244</v>
      </c>
      <c r="L1101" s="184">
        <v>14.8597</v>
      </c>
      <c r="M1101" s="184">
        <v>36.6096</v>
      </c>
      <c r="N1101" s="184">
        <v>53.6511</v>
      </c>
      <c r="O1101" s="184">
        <v>12.7722</v>
      </c>
      <c r="P1101" s="184"/>
      <c r="Q1101" s="184">
        <v>10.644500000000001</v>
      </c>
      <c r="R1101" s="184">
        <v>17.013300000000001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44365</v>
      </c>
      <c r="E1102" s="184">
        <v>14.72</v>
      </c>
      <c r="F1102" s="184">
        <v>-0.2034</v>
      </c>
      <c r="G1102" s="184">
        <v>-1.2743</v>
      </c>
      <c r="H1102" s="184">
        <v>-0.67479999999999996</v>
      </c>
      <c r="I1102" s="184">
        <v>0.75290000000000001</v>
      </c>
      <c r="J1102" s="184">
        <v>4.9928999999999997</v>
      </c>
      <c r="K1102" s="184">
        <v>8.3947000000000003</v>
      </c>
      <c r="L1102" s="184">
        <v>14.4635</v>
      </c>
      <c r="M1102" s="184">
        <v>35.918700000000001</v>
      </c>
      <c r="N1102" s="184">
        <v>52.697099999999999</v>
      </c>
      <c r="O1102" s="184">
        <v>12.1577</v>
      </c>
      <c r="P1102" s="184"/>
      <c r="Q1102" s="184">
        <v>9.8713999999999995</v>
      </c>
      <c r="R1102" s="184">
        <v>16.292000000000002</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44365</v>
      </c>
      <c r="E1103" s="184">
        <v>183.6799</v>
      </c>
      <c r="F1103" s="184">
        <v>5.4199999999999998E-2</v>
      </c>
      <c r="G1103" s="184">
        <v>-0.89590000000000003</v>
      </c>
      <c r="H1103" s="184">
        <v>-0.34460000000000002</v>
      </c>
      <c r="I1103" s="184">
        <v>1.4154</v>
      </c>
      <c r="J1103" s="184">
        <v>4.6143999999999998</v>
      </c>
      <c r="K1103" s="184">
        <v>9.6675000000000004</v>
      </c>
      <c r="L1103" s="184">
        <v>16.342199999999998</v>
      </c>
      <c r="M1103" s="184">
        <v>38.986400000000003</v>
      </c>
      <c r="N1103" s="184">
        <v>58.210500000000003</v>
      </c>
      <c r="O1103" s="184">
        <v>14.721</v>
      </c>
      <c r="P1103" s="184">
        <v>15.162699999999999</v>
      </c>
      <c r="Q1103" s="184">
        <v>14.5943</v>
      </c>
      <c r="R1103" s="184">
        <v>20.433299999999999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44365</v>
      </c>
      <c r="E1104" s="184">
        <v>82.442511683766</v>
      </c>
      <c r="F1104" s="184">
        <v>5.4100000000000002E-2</v>
      </c>
      <c r="G1104" s="184">
        <v>-0.89600000000000002</v>
      </c>
      <c r="H1104" s="184">
        <v>-0.34460000000000002</v>
      </c>
      <c r="I1104" s="184">
        <v>1.4155</v>
      </c>
      <c r="J1104" s="184">
        <v>4.6143000000000001</v>
      </c>
      <c r="K1104" s="184">
        <v>9.6672999999999991</v>
      </c>
      <c r="L1104" s="184">
        <v>16.342099999999999</v>
      </c>
      <c r="M1104" s="184">
        <v>38.986499999999999</v>
      </c>
      <c r="N1104" s="184">
        <v>58.210700000000003</v>
      </c>
      <c r="O1104" s="184">
        <v>14.194699999999999</v>
      </c>
      <c r="P1104" s="184">
        <v>14.845700000000001</v>
      </c>
      <c r="Q1104" s="184">
        <v>14.407999999999999</v>
      </c>
      <c r="R1104" s="184">
        <v>20.144200000000001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44365</v>
      </c>
      <c r="E1105" s="184">
        <v>173.6893</v>
      </c>
      <c r="F1105" s="184">
        <v>5.1400000000000001E-2</v>
      </c>
      <c r="G1105" s="184">
        <v>-0.90410000000000001</v>
      </c>
      <c r="H1105" s="184">
        <v>-0.3624</v>
      </c>
      <c r="I1105" s="184">
        <v>1.3796999999999999</v>
      </c>
      <c r="J1105" s="184">
        <v>4.5336999999999996</v>
      </c>
      <c r="K1105" s="184">
        <v>9.4154</v>
      </c>
      <c r="L1105" s="184">
        <v>15.817299999999999</v>
      </c>
      <c r="M1105" s="184">
        <v>38.054400000000001</v>
      </c>
      <c r="N1105" s="184">
        <v>56.740099999999998</v>
      </c>
      <c r="O1105" s="184">
        <v>13.7209</v>
      </c>
      <c r="P1105" s="184">
        <v>14.2225</v>
      </c>
      <c r="Q1105" s="184">
        <v>13.554399999999999</v>
      </c>
      <c r="R1105" s="184">
        <v>19.387699999999999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44365</v>
      </c>
      <c r="E1106" s="184">
        <v>854.71320578271002</v>
      </c>
      <c r="F1106" s="184">
        <v>5.1499999999999997E-2</v>
      </c>
      <c r="G1106" s="184">
        <v>-0.90390000000000004</v>
      </c>
      <c r="H1106" s="184">
        <v>-0.36249999999999999</v>
      </c>
      <c r="I1106" s="184">
        <v>1.3797999999999999</v>
      </c>
      <c r="J1106" s="184">
        <v>4.5335999999999999</v>
      </c>
      <c r="K1106" s="184">
        <v>9.4154999999999998</v>
      </c>
      <c r="L1106" s="184">
        <v>15.817399999999999</v>
      </c>
      <c r="M1106" s="184">
        <v>38.054900000000004</v>
      </c>
      <c r="N1106" s="184">
        <v>56.740499999999997</v>
      </c>
      <c r="O1106" s="184">
        <v>13.021100000000001</v>
      </c>
      <c r="P1106" s="184">
        <v>13.8003</v>
      </c>
      <c r="Q1106" s="184">
        <v>13.6774</v>
      </c>
      <c r="R1106" s="184">
        <v>18.842600000000001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-0.18143623188405791</v>
      </c>
      <c r="G1107" s="186">
        <v>-1.2385826086956522</v>
      </c>
      <c r="H1107" s="186">
        <v>-0.6814550724637678</v>
      </c>
      <c r="I1107" s="186">
        <v>0.37136086956521752</v>
      </c>
      <c r="J1107" s="186">
        <v>4.1896594202898552</v>
      </c>
      <c r="K1107" s="186">
        <v>8.5501463768115933</v>
      </c>
      <c r="L1107" s="186">
        <v>15.268441791044774</v>
      </c>
      <c r="M1107" s="186">
        <v>36.122211111111113</v>
      </c>
      <c r="N1107" s="186">
        <v>53.666823809523805</v>
      </c>
      <c r="O1107" s="186">
        <v>13.103413114754101</v>
      </c>
      <c r="P1107" s="186">
        <v>13.816154237288135</v>
      </c>
      <c r="Q1107" s="186">
        <v>15.411772463768113</v>
      </c>
      <c r="R1107" s="186">
        <v>17.053006349206353</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-0.151</v>
      </c>
      <c r="G1108" s="186">
        <v>-1.1984999999999999</v>
      </c>
      <c r="H1108" s="186">
        <v>-0.67479999999999996</v>
      </c>
      <c r="I1108" s="186">
        <v>0.47599999999999998</v>
      </c>
      <c r="J1108" s="186">
        <v>4.2546999999999997</v>
      </c>
      <c r="K1108" s="186">
        <v>8.7838999999999992</v>
      </c>
      <c r="L1108" s="186">
        <v>15.4384</v>
      </c>
      <c r="M1108" s="186">
        <v>36.4</v>
      </c>
      <c r="N1108" s="186">
        <v>54.875500000000002</v>
      </c>
      <c r="O1108" s="186">
        <v>12.9275</v>
      </c>
      <c r="P1108" s="186">
        <v>13.833500000000001</v>
      </c>
      <c r="Q1108" s="186">
        <v>14.413</v>
      </c>
      <c r="R1108" s="186">
        <v>17.013300000000001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44367</v>
      </c>
      <c r="E1111" s="184">
        <v>223.428235395412</v>
      </c>
      <c r="F1111" s="184">
        <v>2.9741</v>
      </c>
      <c r="G1111" s="184">
        <v>3.2252999999999998</v>
      </c>
      <c r="H1111" s="184">
        <v>2.7652999999999999</v>
      </c>
      <c r="I1111" s="184">
        <v>3.0861000000000001</v>
      </c>
      <c r="J1111" s="184">
        <v>3.5634000000000001</v>
      </c>
      <c r="K1111" s="184">
        <v>3.5413999999999999</v>
      </c>
      <c r="L1111" s="184">
        <v>3.4095</v>
      </c>
      <c r="M1111" s="184">
        <v>3.3641000000000001</v>
      </c>
      <c r="N1111" s="184">
        <v>3.3129</v>
      </c>
      <c r="O1111" s="184">
        <v>5.5529000000000002</v>
      </c>
      <c r="P1111" s="184">
        <v>6.1222000000000003</v>
      </c>
      <c r="Q1111" s="184">
        <v>6.9279000000000002</v>
      </c>
      <c r="R1111" s="184">
        <v>4.4615</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44367</v>
      </c>
      <c r="E1112" s="184">
        <v>331.59120000000001</v>
      </c>
      <c r="F1112" s="184">
        <v>3.3466</v>
      </c>
      <c r="G1112" s="184">
        <v>3.4830000000000001</v>
      </c>
      <c r="H1112" s="184">
        <v>2.7848000000000002</v>
      </c>
      <c r="I1112" s="184">
        <v>3.0360999999999998</v>
      </c>
      <c r="J1112" s="184">
        <v>3.1579999999999999</v>
      </c>
      <c r="K1112" s="184">
        <v>3.2021000000000002</v>
      </c>
      <c r="L1112" s="184">
        <v>3.1373000000000002</v>
      </c>
      <c r="M1112" s="184">
        <v>3.1316000000000002</v>
      </c>
      <c r="N1112" s="184">
        <v>3.2155</v>
      </c>
      <c r="O1112" s="184">
        <v>5.4752999999999998</v>
      </c>
      <c r="P1112" s="184">
        <v>6.0490000000000004</v>
      </c>
      <c r="Q1112" s="184">
        <v>7.2018000000000004</v>
      </c>
      <c r="R1112" s="184">
        <v>4.4725999999999999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44367</v>
      </c>
      <c r="E1113" s="184">
        <v>333.91980000000001</v>
      </c>
      <c r="F1113" s="184">
        <v>3.4653999999999998</v>
      </c>
      <c r="G1113" s="184">
        <v>3.5973000000000002</v>
      </c>
      <c r="H1113" s="184">
        <v>2.8997999999999999</v>
      </c>
      <c r="I1113" s="184">
        <v>3.1518999999999999</v>
      </c>
      <c r="J1113" s="184">
        <v>3.2734999999999999</v>
      </c>
      <c r="K1113" s="184">
        <v>3.3231000000000002</v>
      </c>
      <c r="L1113" s="184">
        <v>3.254</v>
      </c>
      <c r="M1113" s="184">
        <v>3.2442000000000002</v>
      </c>
      <c r="N1113" s="184">
        <v>3.3298999999999999</v>
      </c>
      <c r="O1113" s="184">
        <v>5.5780000000000003</v>
      </c>
      <c r="P1113" s="184">
        <v>6.1467000000000001</v>
      </c>
      <c r="Q1113" s="184">
        <v>7.2881</v>
      </c>
      <c r="R1113" s="184">
        <v>4.5781000000000001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44367</v>
      </c>
      <c r="E1114" s="184">
        <v>552.20339999999999</v>
      </c>
      <c r="F1114" s="184">
        <v>3.3515000000000001</v>
      </c>
      <c r="G1114" s="184">
        <v>3.4822000000000002</v>
      </c>
      <c r="H1114" s="184">
        <v>2.7852000000000001</v>
      </c>
      <c r="I1114" s="184">
        <v>3.0365000000000002</v>
      </c>
      <c r="J1114" s="184">
        <v>3.1581999999999999</v>
      </c>
      <c r="K1114" s="184">
        <v>3.2021999999999999</v>
      </c>
      <c r="L1114" s="184">
        <v>3.1373000000000002</v>
      </c>
      <c r="M1114" s="184">
        <v>3.1316999999999999</v>
      </c>
      <c r="N1114" s="184">
        <v>3.2155999999999998</v>
      </c>
      <c r="O1114" s="184">
        <v>5.4756</v>
      </c>
      <c r="P1114" s="184">
        <v>6.0491999999999999</v>
      </c>
      <c r="Q1114" s="184">
        <v>6.9275000000000002</v>
      </c>
      <c r="R1114" s="184">
        <v>4.4725999999999999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44367</v>
      </c>
      <c r="E1115" s="184">
        <v>538.10149999999999</v>
      </c>
      <c r="F1115" s="184">
        <v>3.3512</v>
      </c>
      <c r="G1115" s="184">
        <v>3.4853000000000001</v>
      </c>
      <c r="H1115" s="184">
        <v>2.7854999999999999</v>
      </c>
      <c r="I1115" s="184">
        <v>3.0369999999999999</v>
      </c>
      <c r="J1115" s="184">
        <v>3.1581999999999999</v>
      </c>
      <c r="K1115" s="184">
        <v>3.2023000000000001</v>
      </c>
      <c r="L1115" s="184">
        <v>3.1373000000000002</v>
      </c>
      <c r="M1115" s="184">
        <v>3.1316999999999999</v>
      </c>
      <c r="N1115" s="184">
        <v>3.2155999999999998</v>
      </c>
      <c r="O1115" s="184">
        <v>5.4755000000000003</v>
      </c>
      <c r="P1115" s="184">
        <v>6.0491999999999999</v>
      </c>
      <c r="Q1115" s="184">
        <v>7.2550999999999997</v>
      </c>
      <c r="R1115" s="184">
        <v>4.4725999999999999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44367</v>
      </c>
      <c r="E1116" s="184">
        <v>2301.0201999999999</v>
      </c>
      <c r="F1116" s="184">
        <v>3.4298000000000002</v>
      </c>
      <c r="G1116" s="184">
        <v>3.5876000000000001</v>
      </c>
      <c r="H1116" s="184">
        <v>2.9430000000000001</v>
      </c>
      <c r="I1116" s="184">
        <v>3.1615000000000002</v>
      </c>
      <c r="J1116" s="184">
        <v>3.2387999999999999</v>
      </c>
      <c r="K1116" s="184">
        <v>3.2831999999999999</v>
      </c>
      <c r="L1116" s="184">
        <v>3.2246000000000001</v>
      </c>
      <c r="M1116" s="184">
        <v>3.2334000000000001</v>
      </c>
      <c r="N1116" s="184">
        <v>3.2744</v>
      </c>
      <c r="O1116" s="184">
        <v>5.5271999999999997</v>
      </c>
      <c r="P1116" s="184">
        <v>6.1234000000000002</v>
      </c>
      <c r="Q1116" s="184">
        <v>7.2359</v>
      </c>
      <c r="R1116" s="184">
        <v>4.5075000000000003</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44367</v>
      </c>
      <c r="E1117" s="184">
        <v>2288.5115000000001</v>
      </c>
      <c r="F1117" s="184">
        <v>3.3576000000000001</v>
      </c>
      <c r="G1117" s="184">
        <v>3.5167999999999999</v>
      </c>
      <c r="H1117" s="184">
        <v>2.8717999999999999</v>
      </c>
      <c r="I1117" s="184">
        <v>3.0901999999999998</v>
      </c>
      <c r="J1117" s="184">
        <v>3.1675</v>
      </c>
      <c r="K1117" s="184">
        <v>3.2115999999999998</v>
      </c>
      <c r="L1117" s="184">
        <v>3.1528</v>
      </c>
      <c r="M1117" s="184">
        <v>3.1606999999999998</v>
      </c>
      <c r="N1117" s="184">
        <v>3.2010000000000001</v>
      </c>
      <c r="O1117" s="184">
        <v>5.4641999999999999</v>
      </c>
      <c r="P1117" s="184">
        <v>6.0553999999999997</v>
      </c>
      <c r="Q1117" s="184">
        <v>7.3297999999999996</v>
      </c>
      <c r="R1117" s="184">
        <v>4.4417</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44367</v>
      </c>
      <c r="E1118" s="184">
        <v>2138.1826999999998</v>
      </c>
      <c r="F1118" s="184">
        <v>2.8578000000000001</v>
      </c>
      <c r="G1118" s="184">
        <v>3.0165000000000002</v>
      </c>
      <c r="H1118" s="184">
        <v>2.3723999999999998</v>
      </c>
      <c r="I1118" s="184">
        <v>2.5895999999999999</v>
      </c>
      <c r="J1118" s="184">
        <v>2.6661000000000001</v>
      </c>
      <c r="K1118" s="184">
        <v>2.7079</v>
      </c>
      <c r="L1118" s="184">
        <v>2.6456</v>
      </c>
      <c r="M1118" s="184">
        <v>2.6497999999999999</v>
      </c>
      <c r="N1118" s="184">
        <v>2.6861999999999999</v>
      </c>
      <c r="O1118" s="184">
        <v>4.9459</v>
      </c>
      <c r="P1118" s="184">
        <v>5.5088999999999997</v>
      </c>
      <c r="Q1118" s="184">
        <v>6.9486999999999997</v>
      </c>
      <c r="R1118" s="184">
        <v>3.9489999999999998</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44367</v>
      </c>
      <c r="E1119" s="184">
        <v>2367.4321</v>
      </c>
      <c r="F1119" s="184">
        <v>3.5247999999999999</v>
      </c>
      <c r="G1119" s="184">
        <v>3.6303999999999998</v>
      </c>
      <c r="H1119" s="184">
        <v>3.0891000000000002</v>
      </c>
      <c r="I1119" s="184">
        <v>3.1734</v>
      </c>
      <c r="J1119" s="184">
        <v>3.2227999999999999</v>
      </c>
      <c r="K1119" s="184">
        <v>3.2816999999999998</v>
      </c>
      <c r="L1119" s="184">
        <v>3.2149000000000001</v>
      </c>
      <c r="M1119" s="184">
        <v>3.1999</v>
      </c>
      <c r="N1119" s="184">
        <v>3.2050000000000001</v>
      </c>
      <c r="O1119" s="184">
        <v>5.4223999999999997</v>
      </c>
      <c r="P1119" s="184">
        <v>6.0303000000000004</v>
      </c>
      <c r="Q1119" s="184">
        <v>7.2103999999999999</v>
      </c>
      <c r="R1119" s="184">
        <v>4.3878000000000004</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44367</v>
      </c>
      <c r="E1120" s="184">
        <v>2386.7381</v>
      </c>
      <c r="F1120" s="184">
        <v>3.6248</v>
      </c>
      <c r="G1120" s="184">
        <v>3.73</v>
      </c>
      <c r="H1120" s="184">
        <v>3.1892</v>
      </c>
      <c r="I1120" s="184">
        <v>3.2734000000000001</v>
      </c>
      <c r="J1120" s="184">
        <v>3.3231000000000002</v>
      </c>
      <c r="K1120" s="184">
        <v>3.3824999999999998</v>
      </c>
      <c r="L1120" s="184">
        <v>3.3166000000000002</v>
      </c>
      <c r="M1120" s="184">
        <v>3.3022999999999998</v>
      </c>
      <c r="N1120" s="184">
        <v>3.3083</v>
      </c>
      <c r="O1120" s="184">
        <v>5.5265000000000004</v>
      </c>
      <c r="P1120" s="184">
        <v>6.1379999999999999</v>
      </c>
      <c r="Q1120" s="184">
        <v>7.2763999999999998</v>
      </c>
      <c r="R1120" s="184">
        <v>4.4920999999999998</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44367</v>
      </c>
      <c r="E1121" s="184">
        <v>3483.6669999999999</v>
      </c>
      <c r="F1121" s="184">
        <v>3.5249999999999999</v>
      </c>
      <c r="G1121" s="184">
        <v>3.6305000000000001</v>
      </c>
      <c r="H1121" s="184">
        <v>3.0891999999999999</v>
      </c>
      <c r="I1121" s="184">
        <v>3.1735000000000002</v>
      </c>
      <c r="J1121" s="184">
        <v>3.2229000000000001</v>
      </c>
      <c r="K1121" s="184">
        <v>3.2816999999999998</v>
      </c>
      <c r="L1121" s="184">
        <v>3.2149000000000001</v>
      </c>
      <c r="M1121" s="184">
        <v>3.1999</v>
      </c>
      <c r="N1121" s="184">
        <v>3.2050999999999998</v>
      </c>
      <c r="O1121" s="184">
        <v>5.4223999999999997</v>
      </c>
      <c r="P1121" s="184">
        <v>5.9661</v>
      </c>
      <c r="Q1121" s="184">
        <v>6.6653000000000002</v>
      </c>
      <c r="R1121" s="184">
        <v>4.3878000000000004</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44367</v>
      </c>
      <c r="E1122" s="184">
        <v>3163.6042000000002</v>
      </c>
      <c r="F1122" s="184">
        <v>3.339</v>
      </c>
      <c r="G1122" s="184">
        <v>3.4971999999999999</v>
      </c>
      <c r="H1122" s="184">
        <v>2.996</v>
      </c>
      <c r="I1122" s="184">
        <v>3.1920000000000002</v>
      </c>
      <c r="J1122" s="184">
        <v>3.2336999999999998</v>
      </c>
      <c r="K1122" s="184">
        <v>3.2751999999999999</v>
      </c>
      <c r="L1122" s="184">
        <v>3.246</v>
      </c>
      <c r="M1122" s="184">
        <v>3.2254</v>
      </c>
      <c r="N1122" s="184">
        <v>3.2241</v>
      </c>
      <c r="O1122" s="184">
        <v>5.4401999999999999</v>
      </c>
      <c r="P1122" s="184">
        <v>6.0072000000000001</v>
      </c>
      <c r="Q1122" s="184">
        <v>7.0922999999999998</v>
      </c>
      <c r="R1122" s="184">
        <v>4.4160000000000004</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44367</v>
      </c>
      <c r="E1123" s="184">
        <v>3190.0601999999999</v>
      </c>
      <c r="F1123" s="184">
        <v>3.4394999999999998</v>
      </c>
      <c r="G1123" s="184">
        <v>3.5975999999999999</v>
      </c>
      <c r="H1123" s="184">
        <v>3.0962000000000001</v>
      </c>
      <c r="I1123" s="184">
        <v>3.2921</v>
      </c>
      <c r="J1123" s="184">
        <v>3.3340999999999998</v>
      </c>
      <c r="K1123" s="184">
        <v>3.3759999999999999</v>
      </c>
      <c r="L1123" s="184">
        <v>3.3477000000000001</v>
      </c>
      <c r="M1123" s="184">
        <v>3.3279000000000001</v>
      </c>
      <c r="N1123" s="184">
        <v>3.3275000000000001</v>
      </c>
      <c r="O1123" s="184">
        <v>5.5627000000000004</v>
      </c>
      <c r="P1123" s="184">
        <v>6.1186999999999996</v>
      </c>
      <c r="Q1123" s="184">
        <v>7.218</v>
      </c>
      <c r="R1123" s="184">
        <v>4.5286999999999997</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44367</v>
      </c>
      <c r="E1124" s="184">
        <v>2990.0162</v>
      </c>
      <c r="F1124" s="184">
        <v>3.3039000000000001</v>
      </c>
      <c r="G1124" s="184">
        <v>3.4622000000000002</v>
      </c>
      <c r="H1124" s="184">
        <v>2.9605999999999999</v>
      </c>
      <c r="I1124" s="184">
        <v>3.1564999999999999</v>
      </c>
      <c r="J1124" s="184">
        <v>3.1981999999999999</v>
      </c>
      <c r="K1124" s="184">
        <v>3.2395999999999998</v>
      </c>
      <c r="L1124" s="184">
        <v>3.2101000000000002</v>
      </c>
      <c r="M1124" s="184">
        <v>3.1890999999999998</v>
      </c>
      <c r="N1124" s="184">
        <v>3.1875</v>
      </c>
      <c r="O1124" s="184">
        <v>5.4005000000000001</v>
      </c>
      <c r="P1124" s="184">
        <v>5.9577</v>
      </c>
      <c r="Q1124" s="184">
        <v>6.7332999999999998</v>
      </c>
      <c r="R1124" s="184">
        <v>4.3874000000000004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44367</v>
      </c>
      <c r="E1125" s="184">
        <v>2383.8690000000001</v>
      </c>
      <c r="F1125" s="184">
        <v>3.3809999999999998</v>
      </c>
      <c r="G1125" s="184">
        <v>3.3209</v>
      </c>
      <c r="H1125" s="184">
        <v>3.0505</v>
      </c>
      <c r="I1125" s="184">
        <v>3.1463000000000001</v>
      </c>
      <c r="J1125" s="184">
        <v>3.1903999999999999</v>
      </c>
      <c r="K1125" s="184">
        <v>3.2627999999999999</v>
      </c>
      <c r="L1125" s="184">
        <v>3.2115999999999998</v>
      </c>
      <c r="M1125" s="184">
        <v>3.2117</v>
      </c>
      <c r="N1125" s="184">
        <v>3.2282000000000002</v>
      </c>
      <c r="O1125" s="184">
        <v>5.4088000000000003</v>
      </c>
      <c r="P1125" s="184">
        <v>6.0589000000000004</v>
      </c>
      <c r="Q1125" s="184">
        <v>7.2043999999999997</v>
      </c>
      <c r="R1125" s="184">
        <v>4.3710000000000004</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44367</v>
      </c>
      <c r="E1126" s="184">
        <v>2365.1127000000001</v>
      </c>
      <c r="F1126" s="184">
        <v>3.3121999999999998</v>
      </c>
      <c r="G1126" s="184">
        <v>3.2515000000000001</v>
      </c>
      <c r="H1126" s="184">
        <v>2.9811000000000001</v>
      </c>
      <c r="I1126" s="184">
        <v>3.0769000000000002</v>
      </c>
      <c r="J1126" s="184">
        <v>3.1208</v>
      </c>
      <c r="K1126" s="184">
        <v>3.1880000000000002</v>
      </c>
      <c r="L1126" s="184">
        <v>3.1326000000000001</v>
      </c>
      <c r="M1126" s="184">
        <v>3.1303000000000001</v>
      </c>
      <c r="N1126" s="184">
        <v>3.1454</v>
      </c>
      <c r="O1126" s="184">
        <v>5.3207000000000004</v>
      </c>
      <c r="P1126" s="184">
        <v>5.9664000000000001</v>
      </c>
      <c r="Q1126" s="184">
        <v>6.8803999999999998</v>
      </c>
      <c r="R1126" s="184">
        <v>4.2858999999999998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44367</v>
      </c>
      <c r="E1127" s="184">
        <v>2484.2276999999999</v>
      </c>
      <c r="F1127" s="184">
        <v>3.34</v>
      </c>
      <c r="G1127" s="184">
        <v>3.3068</v>
      </c>
      <c r="H1127" s="184">
        <v>3.0484</v>
      </c>
      <c r="I1127" s="184">
        <v>3.1236999999999999</v>
      </c>
      <c r="J1127" s="184">
        <v>3.1894999999999998</v>
      </c>
      <c r="K1127" s="184">
        <v>3.2141000000000002</v>
      </c>
      <c r="L1127" s="184">
        <v>3.157</v>
      </c>
      <c r="M1127" s="184">
        <v>3.1518999999999999</v>
      </c>
      <c r="N1127" s="184">
        <v>3.1543000000000001</v>
      </c>
      <c r="O1127" s="184">
        <v>5.1761999999999997</v>
      </c>
      <c r="P1127" s="184">
        <v>5.8341000000000003</v>
      </c>
      <c r="Q1127" s="184">
        <v>7.0305</v>
      </c>
      <c r="R1127" s="184">
        <v>4.0785999999999998</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44367</v>
      </c>
      <c r="E1128" s="184">
        <v>2476.3723</v>
      </c>
      <c r="F1128" s="184">
        <v>3.3107000000000002</v>
      </c>
      <c r="G1128" s="184">
        <v>3.2764000000000002</v>
      </c>
      <c r="H1128" s="184">
        <v>3.0182000000000002</v>
      </c>
      <c r="I1128" s="184">
        <v>3.0964999999999998</v>
      </c>
      <c r="J1128" s="184">
        <v>3.1661999999999999</v>
      </c>
      <c r="K1128" s="184">
        <v>3.1919</v>
      </c>
      <c r="L1128" s="184">
        <v>3.1263999999999998</v>
      </c>
      <c r="M1128" s="184">
        <v>3.1233</v>
      </c>
      <c r="N1128" s="184">
        <v>3.1267999999999998</v>
      </c>
      <c r="O1128" s="184">
        <v>5.1459999999999999</v>
      </c>
      <c r="P1128" s="184">
        <v>5.8015999999999996</v>
      </c>
      <c r="Q1128" s="184">
        <v>7.2232000000000003</v>
      </c>
      <c r="R1128" s="184">
        <v>4.0541999999999998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44367</v>
      </c>
      <c r="E1129" s="184">
        <v>1117.8154920100001</v>
      </c>
      <c r="F1129" s="184">
        <v>2.6558999999999999</v>
      </c>
      <c r="G1129" s="184">
        <v>2.6597</v>
      </c>
      <c r="H1129" s="184">
        <v>2.645</v>
      </c>
      <c r="I1129" s="184">
        <v>2.6478000000000002</v>
      </c>
      <c r="J1129" s="184">
        <v>2.6473</v>
      </c>
      <c r="K1129" s="184">
        <v>2.7517999999999998</v>
      </c>
      <c r="L1129" s="184">
        <v>2.6396999999999999</v>
      </c>
      <c r="M1129" s="184">
        <v>2.6051000000000002</v>
      </c>
      <c r="N1129" s="184">
        <v>2.5682999999999998</v>
      </c>
      <c r="O1129" s="184">
        <v>3.3849999999999998</v>
      </c>
      <c r="P1129" s="184"/>
      <c r="Q1129" s="184">
        <v>3.4632999999999998</v>
      </c>
      <c r="R1129" s="184">
        <v>2.9127000000000001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44367</v>
      </c>
      <c r="E1130" s="184">
        <v>2962.2069000000001</v>
      </c>
      <c r="F1130" s="184">
        <v>3.4098000000000002</v>
      </c>
      <c r="G1130" s="184">
        <v>3.3881999999999999</v>
      </c>
      <c r="H1130" s="184">
        <v>2.8580000000000001</v>
      </c>
      <c r="I1130" s="184">
        <v>3.0992999999999999</v>
      </c>
      <c r="J1130" s="184">
        <v>3.2136</v>
      </c>
      <c r="K1130" s="184">
        <v>3.294</v>
      </c>
      <c r="L1130" s="184">
        <v>3.2361</v>
      </c>
      <c r="M1130" s="184">
        <v>3.2298</v>
      </c>
      <c r="N1130" s="184">
        <v>3.2547000000000001</v>
      </c>
      <c r="O1130" s="184">
        <v>5.4718</v>
      </c>
      <c r="P1130" s="184">
        <v>6.0784000000000002</v>
      </c>
      <c r="Q1130" s="184">
        <v>7.1981999999999999</v>
      </c>
      <c r="R1130" s="184">
        <v>4.4423000000000004</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44367</v>
      </c>
      <c r="E1131" s="184">
        <v>2939.9526999999998</v>
      </c>
      <c r="F1131" s="184">
        <v>3.3102</v>
      </c>
      <c r="G1131" s="184">
        <v>3.2879999999999998</v>
      </c>
      <c r="H1131" s="184">
        <v>2.7578</v>
      </c>
      <c r="I1131" s="184">
        <v>2.9990000000000001</v>
      </c>
      <c r="J1131" s="184">
        <v>3.1172</v>
      </c>
      <c r="K1131" s="184">
        <v>3.1987999999999999</v>
      </c>
      <c r="L1131" s="184">
        <v>3.1442000000000001</v>
      </c>
      <c r="M1131" s="184">
        <v>3.1429999999999998</v>
      </c>
      <c r="N1131" s="184">
        <v>3.1711999999999998</v>
      </c>
      <c r="O1131" s="184">
        <v>5.3753000000000002</v>
      </c>
      <c r="P1131" s="184">
        <v>5.97</v>
      </c>
      <c r="Q1131" s="184">
        <v>7.1638000000000002</v>
      </c>
      <c r="R1131" s="184">
        <v>4.3503999999999996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44367</v>
      </c>
      <c r="E1132" s="184">
        <v>2673.6988000000001</v>
      </c>
      <c r="F1132" s="184">
        <v>3.6124999999999998</v>
      </c>
      <c r="G1132" s="184">
        <v>3.6118999999999999</v>
      </c>
      <c r="H1132" s="184">
        <v>3.0356999999999998</v>
      </c>
      <c r="I1132" s="184">
        <v>3.2223999999999999</v>
      </c>
      <c r="J1132" s="184">
        <v>3.3885000000000001</v>
      </c>
      <c r="K1132" s="184">
        <v>3.4773999999999998</v>
      </c>
      <c r="L1132" s="184">
        <v>3.4094000000000002</v>
      </c>
      <c r="M1132" s="184">
        <v>3.3997000000000002</v>
      </c>
      <c r="N1132" s="184">
        <v>3.3782999999999999</v>
      </c>
      <c r="O1132" s="184">
        <v>5.6153000000000004</v>
      </c>
      <c r="P1132" s="184">
        <v>6.0780000000000003</v>
      </c>
      <c r="Q1132" s="184">
        <v>7.1516000000000002</v>
      </c>
      <c r="R1132" s="184">
        <v>4.6300999999999997</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44367</v>
      </c>
      <c r="E1133" s="184">
        <v>2641.8009000000002</v>
      </c>
      <c r="F1133" s="184">
        <v>3.3618000000000001</v>
      </c>
      <c r="G1133" s="184">
        <v>3.3620000000000001</v>
      </c>
      <c r="H1133" s="184">
        <v>2.7854999999999999</v>
      </c>
      <c r="I1133" s="184">
        <v>2.9722</v>
      </c>
      <c r="J1133" s="184">
        <v>3.1377999999999999</v>
      </c>
      <c r="K1133" s="184">
        <v>3.2252999999999998</v>
      </c>
      <c r="L1133" s="184">
        <v>3.1553</v>
      </c>
      <c r="M1133" s="184">
        <v>3.1435</v>
      </c>
      <c r="N1133" s="184">
        <v>3.1202000000000001</v>
      </c>
      <c r="O1133" s="184">
        <v>5.3997000000000002</v>
      </c>
      <c r="P1133" s="184">
        <v>5.9046000000000003</v>
      </c>
      <c r="Q1133" s="184">
        <v>7.23</v>
      </c>
      <c r="R1133" s="184">
        <v>4.3635000000000002</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44367</v>
      </c>
      <c r="E1134" s="184">
        <v>2402.5306999999998</v>
      </c>
      <c r="F1134" s="184">
        <v>3.3639000000000001</v>
      </c>
      <c r="G1134" s="184">
        <v>3.363</v>
      </c>
      <c r="H1134" s="184">
        <v>2.7862</v>
      </c>
      <c r="I1134" s="184">
        <v>2.9727999999999999</v>
      </c>
      <c r="J1134" s="184">
        <v>3.1383000000000001</v>
      </c>
      <c r="K1134" s="184">
        <v>3.2258</v>
      </c>
      <c r="L1134" s="184">
        <v>3.1556999999999999</v>
      </c>
      <c r="M1134" s="184">
        <v>3.1438999999999999</v>
      </c>
      <c r="N1134" s="184">
        <v>3.1204999999999998</v>
      </c>
      <c r="O1134" s="184">
        <v>5.3996000000000004</v>
      </c>
      <c r="P1134" s="184">
        <v>5.8888999999999996</v>
      </c>
      <c r="Q1134" s="184">
        <v>6.5792000000000002</v>
      </c>
      <c r="R1134" s="184">
        <v>4.3632999999999997</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44367</v>
      </c>
      <c r="E1136" s="184">
        <v>4784.3905000000004</v>
      </c>
      <c r="F1136" s="184">
        <v>2.6833</v>
      </c>
      <c r="G1136" s="184">
        <v>2.7088999999999999</v>
      </c>
      <c r="H1136" s="184">
        <v>2.2233999999999998</v>
      </c>
      <c r="I1136" s="184">
        <v>2.4443000000000001</v>
      </c>
      <c r="J1136" s="184">
        <v>2.4918</v>
      </c>
      <c r="K1136" s="184">
        <v>2.5316000000000001</v>
      </c>
      <c r="L1136" s="184">
        <v>2.4502999999999999</v>
      </c>
      <c r="M1136" s="184">
        <v>2.4489999999999998</v>
      </c>
      <c r="N1136" s="184">
        <v>2.4548999999999999</v>
      </c>
      <c r="O1136" s="184">
        <v>4.8685999999999998</v>
      </c>
      <c r="P1136" s="184">
        <v>5.4038000000000004</v>
      </c>
      <c r="Q1136" s="184">
        <v>6.9928999999999997</v>
      </c>
      <c r="R1136" s="184">
        <v>3.8552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44367</v>
      </c>
      <c r="E1137" s="184">
        <v>3097.2310000000002</v>
      </c>
      <c r="F1137" s="184">
        <v>3.3448000000000002</v>
      </c>
      <c r="G1137" s="184">
        <v>3.371</v>
      </c>
      <c r="H1137" s="184">
        <v>2.8856999999999999</v>
      </c>
      <c r="I1137" s="184">
        <v>3.1067999999999998</v>
      </c>
      <c r="J1137" s="184">
        <v>3.1551999999999998</v>
      </c>
      <c r="K1137" s="184">
        <v>3.2048000000000001</v>
      </c>
      <c r="L1137" s="184">
        <v>3.1297000000000001</v>
      </c>
      <c r="M1137" s="184">
        <v>3.1337000000000002</v>
      </c>
      <c r="N1137" s="184">
        <v>3.1440999999999999</v>
      </c>
      <c r="O1137" s="184">
        <v>5.5811999999999999</v>
      </c>
      <c r="P1137" s="184">
        <v>6.1163999999999996</v>
      </c>
      <c r="Q1137" s="184">
        <v>7.4132999999999996</v>
      </c>
      <c r="R1137" s="184">
        <v>4.5567000000000002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44367</v>
      </c>
      <c r="E1138" s="184">
        <v>3113.7645000000002</v>
      </c>
      <c r="F1138" s="184">
        <v>3.4220000000000002</v>
      </c>
      <c r="G1138" s="184">
        <v>3.4481000000000002</v>
      </c>
      <c r="H1138" s="184">
        <v>2.9628999999999999</v>
      </c>
      <c r="I1138" s="184">
        <v>3.1839</v>
      </c>
      <c r="J1138" s="184">
        <v>3.2319</v>
      </c>
      <c r="K1138" s="184">
        <v>3.2818999999999998</v>
      </c>
      <c r="L1138" s="184">
        <v>3.2078000000000002</v>
      </c>
      <c r="M1138" s="184">
        <v>3.2139000000000002</v>
      </c>
      <c r="N1138" s="184">
        <v>3.2273000000000001</v>
      </c>
      <c r="O1138" s="184">
        <v>5.6536</v>
      </c>
      <c r="P1138" s="184">
        <v>6.1860999999999997</v>
      </c>
      <c r="Q1138" s="184">
        <v>7.3323999999999998</v>
      </c>
      <c r="R1138" s="184">
        <v>4.6346999999999996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44367</v>
      </c>
      <c r="E1139" s="184">
        <v>4044.9587999999999</v>
      </c>
      <c r="F1139" s="184">
        <v>3.3155999999999999</v>
      </c>
      <c r="G1139" s="184">
        <v>3.4925000000000002</v>
      </c>
      <c r="H1139" s="184">
        <v>2.8822000000000001</v>
      </c>
      <c r="I1139" s="184">
        <v>3.0644</v>
      </c>
      <c r="J1139" s="184">
        <v>3.1398000000000001</v>
      </c>
      <c r="K1139" s="184">
        <v>3.1398999999999999</v>
      </c>
      <c r="L1139" s="184">
        <v>3.0606</v>
      </c>
      <c r="M1139" s="184">
        <v>3.0647000000000002</v>
      </c>
      <c r="N1139" s="184">
        <v>3.1057999999999999</v>
      </c>
      <c r="O1139" s="184">
        <v>5.3150000000000004</v>
      </c>
      <c r="P1139" s="184">
        <v>5.8963000000000001</v>
      </c>
      <c r="Q1139" s="184">
        <v>6.9885000000000002</v>
      </c>
      <c r="R1139" s="184">
        <v>4.2961999999999998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44367</v>
      </c>
      <c r="E1140" s="184">
        <v>4073.8820000000001</v>
      </c>
      <c r="F1140" s="184">
        <v>3.4157000000000002</v>
      </c>
      <c r="G1140" s="184">
        <v>3.5926</v>
      </c>
      <c r="H1140" s="184">
        <v>2.9822000000000002</v>
      </c>
      <c r="I1140" s="184">
        <v>3.1646000000000001</v>
      </c>
      <c r="J1140" s="184">
        <v>3.2404000000000002</v>
      </c>
      <c r="K1140" s="184">
        <v>3.2391000000000001</v>
      </c>
      <c r="L1140" s="184">
        <v>3.1615000000000002</v>
      </c>
      <c r="M1140" s="184">
        <v>3.1665999999999999</v>
      </c>
      <c r="N1140" s="184">
        <v>3.2086000000000001</v>
      </c>
      <c r="O1140" s="184">
        <v>5.4203999999999999</v>
      </c>
      <c r="P1140" s="184">
        <v>6.0023999999999997</v>
      </c>
      <c r="Q1140" s="184">
        <v>7.1718000000000002</v>
      </c>
      <c r="R1140" s="184">
        <v>4.4005000000000001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44367</v>
      </c>
      <c r="E1141" s="184">
        <v>2052.4863</v>
      </c>
      <c r="F1141" s="184">
        <v>3.2913999999999999</v>
      </c>
      <c r="G1141" s="184">
        <v>3.391</v>
      </c>
      <c r="H1141" s="184">
        <v>2.8778999999999999</v>
      </c>
      <c r="I1141" s="184">
        <v>3.0632999999999999</v>
      </c>
      <c r="J1141" s="184">
        <v>3.1480999999999999</v>
      </c>
      <c r="K1141" s="184">
        <v>3.1876000000000002</v>
      </c>
      <c r="L1141" s="184">
        <v>3.1295999999999999</v>
      </c>
      <c r="M1141" s="184">
        <v>3.1181999999999999</v>
      </c>
      <c r="N1141" s="184">
        <v>3.1501000000000001</v>
      </c>
      <c r="O1141" s="184">
        <v>5.3785999999999996</v>
      </c>
      <c r="P1141" s="184">
        <v>5.9875999999999996</v>
      </c>
      <c r="Q1141" s="184">
        <v>4.3041999999999998</v>
      </c>
      <c r="R1141" s="184">
        <v>4.3159999999999998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44367</v>
      </c>
      <c r="E1142" s="184">
        <v>2063.3904000000002</v>
      </c>
      <c r="F1142" s="184">
        <v>3.3873000000000002</v>
      </c>
      <c r="G1142" s="184">
        <v>3.4864000000000002</v>
      </c>
      <c r="H1142" s="184">
        <v>2.9731999999999998</v>
      </c>
      <c r="I1142" s="184">
        <v>3.1589999999999998</v>
      </c>
      <c r="J1142" s="184">
        <v>3.2437</v>
      </c>
      <c r="K1142" s="184">
        <v>3.2843</v>
      </c>
      <c r="L1142" s="184">
        <v>3.2290999999999999</v>
      </c>
      <c r="M1142" s="184">
        <v>3.2189999999999999</v>
      </c>
      <c r="N1142" s="184">
        <v>3.2517999999999998</v>
      </c>
      <c r="O1142" s="184">
        <v>5.4692999999999996</v>
      </c>
      <c r="P1142" s="184">
        <v>6.0678000000000001</v>
      </c>
      <c r="Q1142" s="184">
        <v>7.1920000000000002</v>
      </c>
      <c r="R1142" s="184">
        <v>4.4198000000000004</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44367</v>
      </c>
      <c r="E1143" s="184">
        <v>2994.5154000000002</v>
      </c>
      <c r="F1143" s="184">
        <v>2.4942000000000002</v>
      </c>
      <c r="G1143" s="184">
        <v>2.5943999999999998</v>
      </c>
      <c r="H1143" s="184">
        <v>2.081</v>
      </c>
      <c r="I1143" s="184">
        <v>2.2662</v>
      </c>
      <c r="J1143" s="184">
        <v>2.3498000000000001</v>
      </c>
      <c r="K1143" s="184">
        <v>2.3860999999999999</v>
      </c>
      <c r="L1143" s="184">
        <v>2.3243999999999998</v>
      </c>
      <c r="M1143" s="184">
        <v>2.3081999999999998</v>
      </c>
      <c r="N1143" s="184">
        <v>2.3347000000000002</v>
      </c>
      <c r="O1143" s="184">
        <v>4.5246000000000004</v>
      </c>
      <c r="P1143" s="184">
        <v>5.1063999999999998</v>
      </c>
      <c r="Q1143" s="184">
        <v>6.0888</v>
      </c>
      <c r="R1143" s="184">
        <v>3.4933999999999998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44367</v>
      </c>
      <c r="E1144" s="184">
        <v>1089.14479636799</v>
      </c>
      <c r="F1144" s="184">
        <v>2.7136</v>
      </c>
      <c r="G1144" s="184">
        <v>2.7159</v>
      </c>
      <c r="H1144" s="184">
        <v>2.6743999999999999</v>
      </c>
      <c r="I1144" s="184">
        <v>2.6242000000000001</v>
      </c>
      <c r="J1144" s="184">
        <v>2.6133999999999999</v>
      </c>
      <c r="K1144" s="184">
        <v>2.5868000000000002</v>
      </c>
      <c r="L1144" s="184">
        <v>2.5266000000000002</v>
      </c>
      <c r="M1144" s="184">
        <v>2.4870000000000001</v>
      </c>
      <c r="N1144" s="184">
        <v>2.5017</v>
      </c>
      <c r="O1144" s="184"/>
      <c r="P1144" s="184"/>
      <c r="Q1144" s="184">
        <v>3.1608000000000001</v>
      </c>
      <c r="R1144" s="184">
        <v>2.7725</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44367</v>
      </c>
      <c r="E1145" s="184">
        <v>305.1103</v>
      </c>
      <c r="F1145" s="184">
        <v>3.3140000000000001</v>
      </c>
      <c r="G1145" s="184">
        <v>3.3226</v>
      </c>
      <c r="H1145" s="184">
        <v>2.8144999999999998</v>
      </c>
      <c r="I1145" s="184">
        <v>3.0240999999999998</v>
      </c>
      <c r="J1145" s="184">
        <v>3.1200999999999999</v>
      </c>
      <c r="K1145" s="184">
        <v>3.1596000000000002</v>
      </c>
      <c r="L1145" s="184">
        <v>3.1061000000000001</v>
      </c>
      <c r="M1145" s="184">
        <v>3.125</v>
      </c>
      <c r="N1145" s="184">
        <v>3.1793999999999998</v>
      </c>
      <c r="O1145" s="184">
        <v>5.4282000000000004</v>
      </c>
      <c r="P1145" s="184">
        <v>6.0138999999999996</v>
      </c>
      <c r="Q1145" s="184">
        <v>7.4124999999999996</v>
      </c>
      <c r="R1145" s="184">
        <v>4.4215999999999998</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44367</v>
      </c>
      <c r="E1146" s="184">
        <v>306.89679999999998</v>
      </c>
      <c r="F1146" s="184">
        <v>3.4256000000000002</v>
      </c>
      <c r="G1146" s="184">
        <v>3.4420999999999999</v>
      </c>
      <c r="H1146" s="184">
        <v>2.9325000000000001</v>
      </c>
      <c r="I1146" s="184">
        <v>3.1444999999999999</v>
      </c>
      <c r="J1146" s="184">
        <v>3.2404000000000002</v>
      </c>
      <c r="K1146" s="184">
        <v>3.2806000000000002</v>
      </c>
      <c r="L1146" s="184">
        <v>3.2280000000000002</v>
      </c>
      <c r="M1146" s="184">
        <v>3.2479</v>
      </c>
      <c r="N1146" s="184">
        <v>3.3033000000000001</v>
      </c>
      <c r="O1146" s="184">
        <v>5.5254000000000003</v>
      </c>
      <c r="P1146" s="184">
        <v>6.0948000000000002</v>
      </c>
      <c r="Q1146" s="184">
        <v>7.2295999999999996</v>
      </c>
      <c r="R1146" s="184">
        <v>4.5294999999999996</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44367</v>
      </c>
      <c r="E1147" s="184">
        <v>2212.366</v>
      </c>
      <c r="F1147" s="184">
        <v>3.4714999999999998</v>
      </c>
      <c r="G1147" s="184">
        <v>3.4964</v>
      </c>
      <c r="H1147" s="184">
        <v>3.1913</v>
      </c>
      <c r="I1147" s="184">
        <v>3.2827000000000002</v>
      </c>
      <c r="J1147" s="184">
        <v>3.3780000000000001</v>
      </c>
      <c r="K1147" s="184">
        <v>3.3677000000000001</v>
      </c>
      <c r="L1147" s="184">
        <v>3.3090999999999999</v>
      </c>
      <c r="M1147" s="184">
        <v>3.3313000000000001</v>
      </c>
      <c r="N1147" s="184">
        <v>3.4239999999999999</v>
      </c>
      <c r="O1147" s="184">
        <v>5.5805999999999996</v>
      </c>
      <c r="P1147" s="184">
        <v>6.0884</v>
      </c>
      <c r="Q1147" s="184">
        <v>7.5167000000000002</v>
      </c>
      <c r="R1147" s="184">
        <v>4.6334</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44367</v>
      </c>
      <c r="E1148" s="184">
        <v>2229.7024000000001</v>
      </c>
      <c r="F1148" s="184">
        <v>3.5116999999999998</v>
      </c>
      <c r="G1148" s="184">
        <v>3.5358000000000001</v>
      </c>
      <c r="H1148" s="184">
        <v>3.2313000000000001</v>
      </c>
      <c r="I1148" s="184">
        <v>3.3226</v>
      </c>
      <c r="J1148" s="184">
        <v>3.4180999999999999</v>
      </c>
      <c r="K1148" s="184">
        <v>3.4083000000000001</v>
      </c>
      <c r="L1148" s="184">
        <v>3.3498999999999999</v>
      </c>
      <c r="M1148" s="184">
        <v>3.3723999999999998</v>
      </c>
      <c r="N1148" s="184">
        <v>3.4655</v>
      </c>
      <c r="O1148" s="184">
        <v>5.6570999999999998</v>
      </c>
      <c r="P1148" s="184">
        <v>6.1817000000000002</v>
      </c>
      <c r="Q1148" s="184">
        <v>7.2443999999999997</v>
      </c>
      <c r="R1148" s="184">
        <v>4.6879</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44367</v>
      </c>
      <c r="E1149" s="184">
        <v>2503.4985999999999</v>
      </c>
      <c r="F1149" s="184">
        <v>3.3988</v>
      </c>
      <c r="G1149" s="184">
        <v>3.4207999999999998</v>
      </c>
      <c r="H1149" s="184">
        <v>2.9430000000000001</v>
      </c>
      <c r="I1149" s="184">
        <v>3.1004999999999998</v>
      </c>
      <c r="J1149" s="184">
        <v>3.2002999999999999</v>
      </c>
      <c r="K1149" s="184">
        <v>3.242</v>
      </c>
      <c r="L1149" s="184">
        <v>3.1627000000000001</v>
      </c>
      <c r="M1149" s="184">
        <v>3.1722999999999999</v>
      </c>
      <c r="N1149" s="184">
        <v>3.1901999999999999</v>
      </c>
      <c r="O1149" s="184">
        <v>5.3127000000000004</v>
      </c>
      <c r="P1149" s="184">
        <v>5.9603000000000002</v>
      </c>
      <c r="Q1149" s="184">
        <v>7.1311</v>
      </c>
      <c r="R1149" s="184">
        <v>4.2926000000000002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44367</v>
      </c>
      <c r="E1150" s="184">
        <v>2490.6239999999998</v>
      </c>
      <c r="F1150" s="184">
        <v>3.3490000000000002</v>
      </c>
      <c r="G1150" s="184">
        <v>3.3706</v>
      </c>
      <c r="H1150" s="184">
        <v>2.8929999999999998</v>
      </c>
      <c r="I1150" s="184">
        <v>3.0503999999999998</v>
      </c>
      <c r="J1150" s="184">
        <v>3.1501000000000001</v>
      </c>
      <c r="K1150" s="184">
        <v>3.1917</v>
      </c>
      <c r="L1150" s="184">
        <v>3.1120000000000001</v>
      </c>
      <c r="M1150" s="184">
        <v>3.1212</v>
      </c>
      <c r="N1150" s="184">
        <v>3.1387</v>
      </c>
      <c r="O1150" s="184">
        <v>5.2504</v>
      </c>
      <c r="P1150" s="184">
        <v>5.8894000000000002</v>
      </c>
      <c r="Q1150" s="184">
        <v>5.4390000000000001</v>
      </c>
      <c r="R1150" s="184">
        <v>4.2390999999999996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44367</v>
      </c>
      <c r="E1151" s="184">
        <v>1600.3335</v>
      </c>
      <c r="F1151" s="184">
        <v>3.3054000000000001</v>
      </c>
      <c r="G1151" s="184">
        <v>2.9786999999999999</v>
      </c>
      <c r="H1151" s="184">
        <v>2.8679000000000001</v>
      </c>
      <c r="I1151" s="184">
        <v>2.9622000000000002</v>
      </c>
      <c r="J1151" s="184">
        <v>2.984</v>
      </c>
      <c r="K1151" s="184">
        <v>2.9824000000000002</v>
      </c>
      <c r="L1151" s="184">
        <v>2.8767</v>
      </c>
      <c r="M1151" s="184">
        <v>2.8469000000000002</v>
      </c>
      <c r="N1151" s="184">
        <v>2.8908999999999998</v>
      </c>
      <c r="O1151" s="184">
        <v>4.8231999999999999</v>
      </c>
      <c r="P1151" s="184">
        <v>5.4901</v>
      </c>
      <c r="Q1151" s="184">
        <v>6.3743999999999996</v>
      </c>
      <c r="R1151" s="184">
        <v>3.8401000000000001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44367</v>
      </c>
      <c r="E1152" s="184">
        <v>1594.2537</v>
      </c>
      <c r="F1152" s="184">
        <v>3.2562000000000002</v>
      </c>
      <c r="G1152" s="184">
        <v>2.9281999999999999</v>
      </c>
      <c r="H1152" s="184">
        <v>2.8178999999999998</v>
      </c>
      <c r="I1152" s="184">
        <v>2.9119999999999999</v>
      </c>
      <c r="J1152" s="184">
        <v>2.9338000000000002</v>
      </c>
      <c r="K1152" s="184">
        <v>2.9321000000000002</v>
      </c>
      <c r="L1152" s="184">
        <v>2.8260000000000001</v>
      </c>
      <c r="M1152" s="184">
        <v>2.7959000000000001</v>
      </c>
      <c r="N1152" s="184">
        <v>2.8395000000000001</v>
      </c>
      <c r="O1152" s="184">
        <v>4.7709000000000001</v>
      </c>
      <c r="P1152" s="184">
        <v>5.4374000000000002</v>
      </c>
      <c r="Q1152" s="184">
        <v>6.3212000000000002</v>
      </c>
      <c r="R1152" s="184">
        <v>3.7883</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44367</v>
      </c>
      <c r="E1153" s="184">
        <v>2002.4172000000001</v>
      </c>
      <c r="F1153" s="184">
        <v>2.9950999999999999</v>
      </c>
      <c r="G1153" s="184">
        <v>2.8704000000000001</v>
      </c>
      <c r="H1153" s="184">
        <v>2.6840000000000002</v>
      </c>
      <c r="I1153" s="184">
        <v>2.7416</v>
      </c>
      <c r="J1153" s="184">
        <v>2.7999000000000001</v>
      </c>
      <c r="K1153" s="184">
        <v>2.8317000000000001</v>
      </c>
      <c r="L1153" s="184">
        <v>3.1987000000000001</v>
      </c>
      <c r="M1153" s="184">
        <v>3.1294</v>
      </c>
      <c r="N1153" s="184">
        <v>3.1067</v>
      </c>
      <c r="O1153" s="184">
        <v>5.2721999999999998</v>
      </c>
      <c r="P1153" s="184">
        <v>5.9596</v>
      </c>
      <c r="Q1153" s="184">
        <v>7.4523999999999999</v>
      </c>
      <c r="R1153" s="184">
        <v>4.2268999999999997</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44367</v>
      </c>
      <c r="E1154" s="184">
        <v>2019.1023</v>
      </c>
      <c r="F1154" s="184">
        <v>3.0951</v>
      </c>
      <c r="G1154" s="184">
        <v>2.9708000000000001</v>
      </c>
      <c r="H1154" s="184">
        <v>2.7835999999999999</v>
      </c>
      <c r="I1154" s="184">
        <v>2.8374000000000001</v>
      </c>
      <c r="J1154" s="184">
        <v>2.8973</v>
      </c>
      <c r="K1154" s="184">
        <v>2.9306000000000001</v>
      </c>
      <c r="L1154" s="184">
        <v>3.3008000000000002</v>
      </c>
      <c r="M1154" s="184">
        <v>3.2322000000000002</v>
      </c>
      <c r="N1154" s="184">
        <v>3.2101999999999999</v>
      </c>
      <c r="O1154" s="184">
        <v>5.3776000000000002</v>
      </c>
      <c r="P1154" s="184">
        <v>6.0659999999999998</v>
      </c>
      <c r="Q1154" s="184">
        <v>7.2346000000000004</v>
      </c>
      <c r="R1154" s="184">
        <v>4.3311999999999999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44367</v>
      </c>
      <c r="E1155" s="184">
        <v>2007.5940000000001</v>
      </c>
      <c r="F1155" s="184">
        <v>4.1021000000000001</v>
      </c>
      <c r="G1155" s="184">
        <v>4.1024000000000003</v>
      </c>
      <c r="H1155" s="184">
        <v>3.3220000000000001</v>
      </c>
      <c r="I1155" s="184">
        <v>2.3454999999999999</v>
      </c>
      <c r="J1155" s="184">
        <v>1.9435</v>
      </c>
      <c r="K1155" s="184">
        <v>2.4519000000000002</v>
      </c>
      <c r="L1155" s="184">
        <v>2.8104</v>
      </c>
      <c r="M1155" s="184">
        <v>2.7023999999999999</v>
      </c>
      <c r="N1155" s="184">
        <v>2.6764000000000001</v>
      </c>
      <c r="O1155" s="184"/>
      <c r="P1155" s="184"/>
      <c r="Q1155" s="184">
        <v>3.2759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44367</v>
      </c>
      <c r="E1156" s="184">
        <v>2019.3471999999999</v>
      </c>
      <c r="F1156" s="184">
        <v>3.0405000000000002</v>
      </c>
      <c r="G1156" s="184">
        <v>2.9198</v>
      </c>
      <c r="H1156" s="184">
        <v>2.7641</v>
      </c>
      <c r="I1156" s="184">
        <v>2.7919</v>
      </c>
      <c r="J1156" s="184">
        <v>2.82</v>
      </c>
      <c r="K1156" s="184">
        <v>2.9154</v>
      </c>
      <c r="L1156" s="184">
        <v>3.2877000000000001</v>
      </c>
      <c r="M1156" s="184">
        <v>3.2139000000000002</v>
      </c>
      <c r="N1156" s="184">
        <v>3.1873</v>
      </c>
      <c r="O1156" s="184"/>
      <c r="P1156" s="184"/>
      <c r="Q1156" s="184">
        <v>3.6903999999999999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44367</v>
      </c>
      <c r="E1157" s="184">
        <v>2019.5209</v>
      </c>
      <c r="F1157" s="184">
        <v>3.0945</v>
      </c>
      <c r="G1157" s="184">
        <v>2.9702000000000002</v>
      </c>
      <c r="H1157" s="184">
        <v>2.7850999999999999</v>
      </c>
      <c r="I1157" s="184">
        <v>2.8409</v>
      </c>
      <c r="J1157" s="184">
        <v>2.8990999999999998</v>
      </c>
      <c r="K1157" s="184">
        <v>2.9392</v>
      </c>
      <c r="L1157" s="184">
        <v>3.3054000000000001</v>
      </c>
      <c r="M1157" s="184">
        <v>3.2351999999999999</v>
      </c>
      <c r="N1157" s="184">
        <v>3.2126000000000001</v>
      </c>
      <c r="O1157" s="184"/>
      <c r="P1157" s="184"/>
      <c r="Q1157" s="184">
        <v>3.698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44367</v>
      </c>
      <c r="E1158" s="184">
        <v>2019.0849000000001</v>
      </c>
      <c r="F1158" s="184">
        <v>3.1602000000000001</v>
      </c>
      <c r="G1158" s="184">
        <v>3.0589</v>
      </c>
      <c r="H1158" s="184">
        <v>2.8161999999999998</v>
      </c>
      <c r="I1158" s="184">
        <v>2.8714</v>
      </c>
      <c r="J1158" s="184">
        <v>2.8889</v>
      </c>
      <c r="K1158" s="184">
        <v>2.9312999999999998</v>
      </c>
      <c r="L1158" s="184">
        <v>3.2959000000000001</v>
      </c>
      <c r="M1158" s="184">
        <v>3.2139000000000002</v>
      </c>
      <c r="N1158" s="184">
        <v>3.1831999999999998</v>
      </c>
      <c r="O1158" s="184"/>
      <c r="P1158" s="184"/>
      <c r="Q1158" s="184">
        <v>3.6798000000000002</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44367</v>
      </c>
      <c r="E1159" s="184">
        <v>2829.5794999999998</v>
      </c>
      <c r="F1159" s="184">
        <v>3.3774000000000002</v>
      </c>
      <c r="G1159" s="184">
        <v>3.4094000000000002</v>
      </c>
      <c r="H1159" s="184">
        <v>2.8309000000000002</v>
      </c>
      <c r="I1159" s="184">
        <v>3.0289000000000001</v>
      </c>
      <c r="J1159" s="184">
        <v>3.1547000000000001</v>
      </c>
      <c r="K1159" s="184">
        <v>3.1753999999999998</v>
      </c>
      <c r="L1159" s="184">
        <v>3.1295000000000002</v>
      </c>
      <c r="M1159" s="184">
        <v>3.1392000000000002</v>
      </c>
      <c r="N1159" s="184">
        <v>3.1657000000000002</v>
      </c>
      <c r="O1159" s="184">
        <v>5.3346</v>
      </c>
      <c r="P1159" s="184">
        <v>5.9654999999999996</v>
      </c>
      <c r="Q1159" s="184">
        <v>7.3841000000000001</v>
      </c>
      <c r="R1159" s="184">
        <v>4.2816000000000001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44367</v>
      </c>
      <c r="E1160" s="184">
        <v>2845.9573999999998</v>
      </c>
      <c r="F1160" s="184">
        <v>3.4477000000000002</v>
      </c>
      <c r="G1160" s="184">
        <v>3.4796</v>
      </c>
      <c r="H1160" s="184">
        <v>2.9011999999999998</v>
      </c>
      <c r="I1160" s="184">
        <v>3.0992000000000002</v>
      </c>
      <c r="J1160" s="184">
        <v>3.2250000000000001</v>
      </c>
      <c r="K1160" s="184">
        <v>3.2461000000000002</v>
      </c>
      <c r="L1160" s="184">
        <v>3.2008999999999999</v>
      </c>
      <c r="M1160" s="184">
        <v>3.2111000000000001</v>
      </c>
      <c r="N1160" s="184">
        <v>3.2382</v>
      </c>
      <c r="O1160" s="184">
        <v>5.4085000000000001</v>
      </c>
      <c r="P1160" s="184">
        <v>6.0397999999999996</v>
      </c>
      <c r="Q1160" s="184">
        <v>7.1984000000000004</v>
      </c>
      <c r="R1160" s="184">
        <v>4.3547000000000002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44367</v>
      </c>
      <c r="E1161" s="184">
        <v>2559.7076999999999</v>
      </c>
      <c r="F1161" s="184">
        <v>2.8477999999999999</v>
      </c>
      <c r="G1161" s="184">
        <v>2.8797000000000001</v>
      </c>
      <c r="H1161" s="184">
        <v>2.3007</v>
      </c>
      <c r="I1161" s="184">
        <v>2.4984000000000002</v>
      </c>
      <c r="J1161" s="184">
        <v>2.6234000000000002</v>
      </c>
      <c r="K1161" s="184">
        <v>2.6415000000000002</v>
      </c>
      <c r="L1161" s="184">
        <v>2.5920000000000001</v>
      </c>
      <c r="M1161" s="184">
        <v>2.5979000000000001</v>
      </c>
      <c r="N1161" s="184">
        <v>2.6204000000000001</v>
      </c>
      <c r="O1161" s="184">
        <v>4.7797999999999998</v>
      </c>
      <c r="P1161" s="184">
        <v>5.3783000000000003</v>
      </c>
      <c r="Q1161" s="184">
        <v>6.6494</v>
      </c>
      <c r="R1161" s="184">
        <v>3.7332000000000001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44367</v>
      </c>
      <c r="E1162" s="184">
        <v>1087.3237999999999</v>
      </c>
      <c r="F1162" s="184">
        <v>3.2833000000000001</v>
      </c>
      <c r="G1162" s="184">
        <v>3.2749000000000001</v>
      </c>
      <c r="H1162" s="184">
        <v>2.996</v>
      </c>
      <c r="I1162" s="184">
        <v>3.0586000000000002</v>
      </c>
      <c r="J1162" s="184">
        <v>3.0869</v>
      </c>
      <c r="K1162" s="184">
        <v>3.0661</v>
      </c>
      <c r="L1162" s="184">
        <v>3.0206</v>
      </c>
      <c r="M1162" s="184">
        <v>3.0072999999999999</v>
      </c>
      <c r="N1162" s="184">
        <v>3.0044</v>
      </c>
      <c r="O1162" s="184"/>
      <c r="P1162" s="184"/>
      <c r="Q1162" s="184">
        <v>3.9498000000000002</v>
      </c>
      <c r="R1162" s="184">
        <v>3.7473999999999998</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44367</v>
      </c>
      <c r="E1163" s="184">
        <v>1084.7428</v>
      </c>
      <c r="F1163" s="184">
        <v>3.1766999999999999</v>
      </c>
      <c r="G1163" s="184">
        <v>3.1648999999999998</v>
      </c>
      <c r="H1163" s="184">
        <v>2.8862000000000001</v>
      </c>
      <c r="I1163" s="184">
        <v>2.9485000000000001</v>
      </c>
      <c r="J1163" s="184">
        <v>2.9765999999999999</v>
      </c>
      <c r="K1163" s="184">
        <v>2.9548000000000001</v>
      </c>
      <c r="L1163" s="184">
        <v>2.9083999999999999</v>
      </c>
      <c r="M1163" s="184">
        <v>2.8944999999999999</v>
      </c>
      <c r="N1163" s="184">
        <v>2.891</v>
      </c>
      <c r="O1163" s="184"/>
      <c r="P1163" s="184"/>
      <c r="Q1163" s="184">
        <v>3.8355999999999999</v>
      </c>
      <c r="R1163" s="184">
        <v>3.6334</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44367</v>
      </c>
      <c r="E1164" s="184">
        <v>56.273899999999998</v>
      </c>
      <c r="F1164" s="184">
        <v>3.3731</v>
      </c>
      <c r="G1164" s="184">
        <v>3.3736999999999999</v>
      </c>
      <c r="H1164" s="184">
        <v>3.0131999999999999</v>
      </c>
      <c r="I1164" s="184">
        <v>3.1309999999999998</v>
      </c>
      <c r="J1164" s="184">
        <v>3.2057000000000002</v>
      </c>
      <c r="K1164" s="184">
        <v>3.2532999999999999</v>
      </c>
      <c r="L1164" s="184">
        <v>3.1897000000000002</v>
      </c>
      <c r="M1164" s="184">
        <v>3.1581999999999999</v>
      </c>
      <c r="N1164" s="184">
        <v>3.1818</v>
      </c>
      <c r="O1164" s="184">
        <v>5.3551000000000002</v>
      </c>
      <c r="P1164" s="184">
        <v>5.9934000000000003</v>
      </c>
      <c r="Q1164" s="184">
        <v>7.6337000000000002</v>
      </c>
      <c r="R1164" s="184">
        <v>4.2750000000000004</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44367</v>
      </c>
      <c r="E1165" s="184">
        <v>56.653300000000002</v>
      </c>
      <c r="F1165" s="184">
        <v>3.4794</v>
      </c>
      <c r="G1165" s="184">
        <v>3.4586000000000001</v>
      </c>
      <c r="H1165" s="184">
        <v>3.0943000000000001</v>
      </c>
      <c r="I1165" s="184">
        <v>3.2115</v>
      </c>
      <c r="J1165" s="184">
        <v>3.2866</v>
      </c>
      <c r="K1165" s="184">
        <v>3.3338999999999999</v>
      </c>
      <c r="L1165" s="184">
        <v>3.2709999999999999</v>
      </c>
      <c r="M1165" s="184">
        <v>3.2402000000000002</v>
      </c>
      <c r="N1165" s="184">
        <v>3.2643</v>
      </c>
      <c r="O1165" s="184">
        <v>5.4394</v>
      </c>
      <c r="P1165" s="184">
        <v>6.0773999999999999</v>
      </c>
      <c r="Q1165" s="184">
        <v>7.2473999999999998</v>
      </c>
      <c r="R1165" s="184">
        <v>4.3583999999999996</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44367</v>
      </c>
      <c r="E1166" s="184">
        <v>32.358899999999998</v>
      </c>
      <c r="F1166" s="184">
        <v>3.3841999999999999</v>
      </c>
      <c r="G1166" s="184">
        <v>3.3849</v>
      </c>
      <c r="H1166" s="184">
        <v>3.0150000000000001</v>
      </c>
      <c r="I1166" s="184">
        <v>3.1299000000000001</v>
      </c>
      <c r="J1166" s="184">
        <v>3.2071000000000001</v>
      </c>
      <c r="K1166" s="184">
        <v>3.2534000000000001</v>
      </c>
      <c r="L1166" s="184">
        <v>3.1897000000000002</v>
      </c>
      <c r="M1166" s="184">
        <v>3.1585000000000001</v>
      </c>
      <c r="N1166" s="184">
        <v>3.1823000000000001</v>
      </c>
      <c r="O1166" s="184">
        <v>5.3552999999999997</v>
      </c>
      <c r="P1166" s="184">
        <v>5.9935</v>
      </c>
      <c r="Q1166" s="184">
        <v>7.1092000000000004</v>
      </c>
      <c r="R1166" s="184">
        <v>4.2754000000000003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44367</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44367</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44367</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44367</v>
      </c>
      <c r="E1170" s="184">
        <v>56.6554</v>
      </c>
      <c r="F1170" s="184">
        <v>3.4148000000000001</v>
      </c>
      <c r="G1170" s="184">
        <v>3.4584000000000001</v>
      </c>
      <c r="H1170" s="184">
        <v>3.0941999999999998</v>
      </c>
      <c r="I1170" s="184">
        <v>3.2067999999999999</v>
      </c>
      <c r="J1170" s="184">
        <v>3.2865000000000002</v>
      </c>
      <c r="K1170" s="184">
        <v>3.3336999999999999</v>
      </c>
      <c r="L1170" s="184">
        <v>3.2709000000000001</v>
      </c>
      <c r="M1170" s="184">
        <v>3.2401</v>
      </c>
      <c r="N1170" s="184">
        <v>3.2642000000000002</v>
      </c>
      <c r="O1170" s="184">
        <v>5.4393000000000002</v>
      </c>
      <c r="P1170" s="184">
        <v>6.0781999999999998</v>
      </c>
      <c r="Q1170" s="184">
        <v>6.1702000000000004</v>
      </c>
      <c r="R1170" s="184">
        <v>4.3582999999999998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44367</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44367</v>
      </c>
      <c r="E1172" s="184">
        <v>56.655500000000004</v>
      </c>
      <c r="F1172" s="184">
        <v>3.4792999999999998</v>
      </c>
      <c r="G1172" s="184">
        <v>3.4799000000000002</v>
      </c>
      <c r="H1172" s="184">
        <v>3.0941999999999998</v>
      </c>
      <c r="I1172" s="184">
        <v>3.2113999999999998</v>
      </c>
      <c r="J1172" s="184">
        <v>3.2886000000000002</v>
      </c>
      <c r="K1172" s="184">
        <v>3.3344</v>
      </c>
      <c r="L1172" s="184">
        <v>3.2711999999999999</v>
      </c>
      <c r="M1172" s="184">
        <v>3.2403</v>
      </c>
      <c r="N1172" s="184">
        <v>3.2644000000000002</v>
      </c>
      <c r="O1172" s="184">
        <v>5.4393000000000002</v>
      </c>
      <c r="P1172" s="184">
        <v>6.0782999999999996</v>
      </c>
      <c r="Q1172" s="184">
        <v>6.1702000000000004</v>
      </c>
      <c r="R1172" s="184">
        <v>4.3582999999999998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44367</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44367</v>
      </c>
      <c r="E1174" s="184">
        <v>4188.7875000000004</v>
      </c>
      <c r="F1174" s="184">
        <v>3.4643999999999999</v>
      </c>
      <c r="G1174" s="184">
        <v>3.4434999999999998</v>
      </c>
      <c r="H1174" s="184">
        <v>2.9950999999999999</v>
      </c>
      <c r="I1174" s="184">
        <v>3.1892999999999998</v>
      </c>
      <c r="J1174" s="184">
        <v>3.2685</v>
      </c>
      <c r="K1174" s="184">
        <v>3.3243999999999998</v>
      </c>
      <c r="L1174" s="184">
        <v>3.2164999999999999</v>
      </c>
      <c r="M1174" s="184">
        <v>3.2235</v>
      </c>
      <c r="N1174" s="184">
        <v>3.2641</v>
      </c>
      <c r="O1174" s="184">
        <v>5.4024000000000001</v>
      </c>
      <c r="P1174" s="184">
        <v>6.0136000000000003</v>
      </c>
      <c r="Q1174" s="184">
        <v>7.1670999999999996</v>
      </c>
      <c r="R1174" s="184">
        <v>4.3925000000000001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44367</v>
      </c>
      <c r="E1175" s="184">
        <v>4169.2844999999998</v>
      </c>
      <c r="F1175" s="184">
        <v>3.3426</v>
      </c>
      <c r="G1175" s="184">
        <v>3.3220999999999998</v>
      </c>
      <c r="H1175" s="184">
        <v>2.8736999999999999</v>
      </c>
      <c r="I1175" s="184">
        <v>3.0674000000000001</v>
      </c>
      <c r="J1175" s="184">
        <v>3.1463000000000001</v>
      </c>
      <c r="K1175" s="184">
        <v>3.2014999999999998</v>
      </c>
      <c r="L1175" s="184">
        <v>3.1009000000000002</v>
      </c>
      <c r="M1175" s="184">
        <v>3.1135999999999999</v>
      </c>
      <c r="N1175" s="184">
        <v>3.1652</v>
      </c>
      <c r="O1175" s="184">
        <v>5.3330000000000002</v>
      </c>
      <c r="P1175" s="184">
        <v>5.9504999999999999</v>
      </c>
      <c r="Q1175" s="184">
        <v>7.0784000000000002</v>
      </c>
      <c r="R1175" s="184">
        <v>4.3155999999999999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44367</v>
      </c>
      <c r="E1176" s="184">
        <v>2825.5291000000002</v>
      </c>
      <c r="F1176" s="184">
        <v>3.4184000000000001</v>
      </c>
      <c r="G1176" s="184">
        <v>3.3862999999999999</v>
      </c>
      <c r="H1176" s="184">
        <v>2.8126000000000002</v>
      </c>
      <c r="I1176" s="184">
        <v>3.0316999999999998</v>
      </c>
      <c r="J1176" s="184">
        <v>3.1355</v>
      </c>
      <c r="K1176" s="184">
        <v>3.1755</v>
      </c>
      <c r="L1176" s="184">
        <v>3.1253000000000002</v>
      </c>
      <c r="M1176" s="184">
        <v>3.1375000000000002</v>
      </c>
      <c r="N1176" s="184">
        <v>3.1768000000000001</v>
      </c>
      <c r="O1176" s="184">
        <v>5.3956</v>
      </c>
      <c r="P1176" s="184">
        <v>6.0056000000000003</v>
      </c>
      <c r="Q1176" s="184">
        <v>7.3095999999999997</v>
      </c>
      <c r="R1176" s="184">
        <v>4.3723999999999998</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44367</v>
      </c>
      <c r="E1177" s="184">
        <v>2838.6336000000001</v>
      </c>
      <c r="F1177" s="184">
        <v>3.4681999999999999</v>
      </c>
      <c r="G1177" s="184">
        <v>3.4367000000000001</v>
      </c>
      <c r="H1177" s="184">
        <v>2.8628999999999998</v>
      </c>
      <c r="I1177" s="184">
        <v>3.0819000000000001</v>
      </c>
      <c r="J1177" s="184">
        <v>3.1857000000000002</v>
      </c>
      <c r="K1177" s="184">
        <v>3.226</v>
      </c>
      <c r="L1177" s="184">
        <v>3.1762000000000001</v>
      </c>
      <c r="M1177" s="184">
        <v>3.1886999999999999</v>
      </c>
      <c r="N1177" s="184">
        <v>3.2284000000000002</v>
      </c>
      <c r="O1177" s="184">
        <v>5.4493</v>
      </c>
      <c r="P1177" s="184">
        <v>6.0633999999999997</v>
      </c>
      <c r="Q1177" s="184">
        <v>7.194</v>
      </c>
      <c r="R1177" s="184">
        <v>4.4245999999999999</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44367</v>
      </c>
      <c r="E1178" s="184">
        <v>3728.5974999999999</v>
      </c>
      <c r="F1178" s="184">
        <v>3.3746999999999998</v>
      </c>
      <c r="G1178" s="184">
        <v>3.4422000000000001</v>
      </c>
      <c r="H1178" s="184">
        <v>3.0127999999999999</v>
      </c>
      <c r="I1178" s="184">
        <v>3.1301999999999999</v>
      </c>
      <c r="J1178" s="184">
        <v>3.1684999999999999</v>
      </c>
      <c r="K1178" s="184">
        <v>3.19</v>
      </c>
      <c r="L1178" s="184">
        <v>3.1674000000000002</v>
      </c>
      <c r="M1178" s="184">
        <v>3.1555</v>
      </c>
      <c r="N1178" s="184">
        <v>3.1978</v>
      </c>
      <c r="O1178" s="184">
        <v>5.3967000000000001</v>
      </c>
      <c r="P1178" s="184">
        <v>5.9770000000000003</v>
      </c>
      <c r="Q1178" s="184">
        <v>7.0624000000000002</v>
      </c>
      <c r="R1178" s="184">
        <v>4.4217000000000004</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44367</v>
      </c>
      <c r="E1179" s="184">
        <v>3764.0127000000002</v>
      </c>
      <c r="F1179" s="184">
        <v>3.5154999999999998</v>
      </c>
      <c r="G1179" s="184">
        <v>3.5825</v>
      </c>
      <c r="H1179" s="184">
        <v>3.153</v>
      </c>
      <c r="I1179" s="184">
        <v>3.2705000000000002</v>
      </c>
      <c r="J1179" s="184">
        <v>3.3089</v>
      </c>
      <c r="K1179" s="184">
        <v>3.3311999999999999</v>
      </c>
      <c r="L1179" s="184">
        <v>3.3105000000000002</v>
      </c>
      <c r="M1179" s="184">
        <v>3.2976000000000001</v>
      </c>
      <c r="N1179" s="184">
        <v>3.3414000000000001</v>
      </c>
      <c r="O1179" s="184">
        <v>5.5419999999999998</v>
      </c>
      <c r="P1179" s="184">
        <v>6.1241000000000003</v>
      </c>
      <c r="Q1179" s="184">
        <v>7.2205000000000004</v>
      </c>
      <c r="R1179" s="184">
        <v>4.5644999999999998</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44367</v>
      </c>
      <c r="E1180" s="184">
        <v>1347.0488</v>
      </c>
      <c r="F1180" s="184">
        <v>3.4958</v>
      </c>
      <c r="G1180" s="184">
        <v>3.4485000000000001</v>
      </c>
      <c r="H1180" s="184">
        <v>3.0306999999999999</v>
      </c>
      <c r="I1180" s="184">
        <v>3.2389000000000001</v>
      </c>
      <c r="J1180" s="184">
        <v>3.3529</v>
      </c>
      <c r="K1180" s="184">
        <v>3.4026999999999998</v>
      </c>
      <c r="L1180" s="184">
        <v>3.3258999999999999</v>
      </c>
      <c r="M1180" s="184">
        <v>3.3401000000000001</v>
      </c>
      <c r="N1180" s="184">
        <v>3.4058000000000002</v>
      </c>
      <c r="O1180" s="184">
        <v>5.6238000000000001</v>
      </c>
      <c r="P1180" s="184"/>
      <c r="Q1180" s="184">
        <v>6.1814</v>
      </c>
      <c r="R1180" s="184">
        <v>4.6120999999999999</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44367</v>
      </c>
      <c r="E1181" s="184">
        <v>1338.7161000000001</v>
      </c>
      <c r="F1181" s="184">
        <v>3.3866000000000001</v>
      </c>
      <c r="G1181" s="184">
        <v>3.3391000000000002</v>
      </c>
      <c r="H1181" s="184">
        <v>2.9209000000000001</v>
      </c>
      <c r="I1181" s="184">
        <v>3.1288999999999998</v>
      </c>
      <c r="J1181" s="184">
        <v>3.2425000000000002</v>
      </c>
      <c r="K1181" s="184">
        <v>3.2919</v>
      </c>
      <c r="L1181" s="184">
        <v>3.2141000000000002</v>
      </c>
      <c r="M1181" s="184">
        <v>3.2271999999999998</v>
      </c>
      <c r="N1181" s="184">
        <v>3.2917999999999998</v>
      </c>
      <c r="O1181" s="184">
        <v>5.5039999999999996</v>
      </c>
      <c r="P1181" s="184"/>
      <c r="Q1181" s="184">
        <v>6.0487000000000002</v>
      </c>
      <c r="R1181" s="184">
        <v>4.4972000000000003</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44367</v>
      </c>
      <c r="E1182" s="184">
        <v>2187.4058</v>
      </c>
      <c r="F1182" s="184">
        <v>3.4472</v>
      </c>
      <c r="G1182" s="184">
        <v>3.5564</v>
      </c>
      <c r="H1182" s="184">
        <v>3.1497000000000002</v>
      </c>
      <c r="I1182" s="184">
        <v>3.2928999999999999</v>
      </c>
      <c r="J1182" s="184">
        <v>3.3454999999999999</v>
      </c>
      <c r="K1182" s="184">
        <v>3.3784000000000001</v>
      </c>
      <c r="L1182" s="184">
        <v>3.3389000000000002</v>
      </c>
      <c r="M1182" s="184">
        <v>3.3525999999999998</v>
      </c>
      <c r="N1182" s="184">
        <v>3.3719999999999999</v>
      </c>
      <c r="O1182" s="184">
        <v>5.5004999999999997</v>
      </c>
      <c r="P1182" s="184">
        <v>6.0542999999999996</v>
      </c>
      <c r="Q1182" s="184">
        <v>7.0082000000000004</v>
      </c>
      <c r="R1182" s="184">
        <v>4.5003000000000002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44367</v>
      </c>
      <c r="E1183" s="184">
        <v>2159.1206000000002</v>
      </c>
      <c r="F1183" s="184">
        <v>3.3460999999999999</v>
      </c>
      <c r="G1183" s="184">
        <v>3.4563999999999999</v>
      </c>
      <c r="H1183" s="184">
        <v>3.0495000000000001</v>
      </c>
      <c r="I1183" s="184">
        <v>3.1934</v>
      </c>
      <c r="J1183" s="184">
        <v>3.246</v>
      </c>
      <c r="K1183" s="184">
        <v>3.2810000000000001</v>
      </c>
      <c r="L1183" s="184">
        <v>3.2410999999999999</v>
      </c>
      <c r="M1183" s="184">
        <v>3.2532000000000001</v>
      </c>
      <c r="N1183" s="184">
        <v>3.2726999999999999</v>
      </c>
      <c r="O1183" s="184">
        <v>5.4104000000000001</v>
      </c>
      <c r="P1183" s="184">
        <v>5.9619</v>
      </c>
      <c r="Q1183" s="184">
        <v>6.3807</v>
      </c>
      <c r="R1183" s="184">
        <v>4.3985000000000003</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44367</v>
      </c>
      <c r="E1184" s="184">
        <v>11.109299999999999</v>
      </c>
      <c r="F1184" s="184">
        <v>3.1217999999999999</v>
      </c>
      <c r="G1184" s="184">
        <v>3.0672999999999999</v>
      </c>
      <c r="H1184" s="184">
        <v>2.8176999999999999</v>
      </c>
      <c r="I1184" s="184">
        <v>2.9367999999999999</v>
      </c>
      <c r="J1184" s="184">
        <v>3.0177</v>
      </c>
      <c r="K1184" s="184">
        <v>3.0045000000000002</v>
      </c>
      <c r="L1184" s="184">
        <v>2.9788999999999999</v>
      </c>
      <c r="M1184" s="184">
        <v>2.9786000000000001</v>
      </c>
      <c r="N1184" s="184">
        <v>2.9767999999999999</v>
      </c>
      <c r="O1184" s="184"/>
      <c r="P1184" s="184"/>
      <c r="Q1184" s="184">
        <v>4.2904999999999998</v>
      </c>
      <c r="R1184" s="184">
        <v>3.8334000000000001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44367</v>
      </c>
      <c r="E1185" s="184">
        <v>11.067600000000001</v>
      </c>
      <c r="F1185" s="184">
        <v>2.9685999999999999</v>
      </c>
      <c r="G1185" s="184">
        <v>2.9687999999999999</v>
      </c>
      <c r="H1185" s="184">
        <v>2.6396999999999999</v>
      </c>
      <c r="I1185" s="184">
        <v>2.8062</v>
      </c>
      <c r="J1185" s="184">
        <v>2.8687</v>
      </c>
      <c r="K1185" s="184">
        <v>2.8540000000000001</v>
      </c>
      <c r="L1185" s="184">
        <v>2.8262</v>
      </c>
      <c r="M1185" s="184">
        <v>2.8248000000000002</v>
      </c>
      <c r="N1185" s="184">
        <v>2.8222999999999998</v>
      </c>
      <c r="O1185" s="184"/>
      <c r="P1185" s="184"/>
      <c r="Q1185" s="184">
        <v>4.1340000000000003</v>
      </c>
      <c r="R1185" s="184">
        <v>3.6778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44367</v>
      </c>
      <c r="E1186" s="184">
        <v>2264.4578999999999</v>
      </c>
      <c r="F1186" s="184">
        <v>2.9712000000000001</v>
      </c>
      <c r="G1186" s="184">
        <v>3.1347999999999998</v>
      </c>
      <c r="H1186" s="184">
        <v>3.0129000000000001</v>
      </c>
      <c r="I1186" s="184">
        <v>3.1520000000000001</v>
      </c>
      <c r="J1186" s="184">
        <v>3.1581999999999999</v>
      </c>
      <c r="K1186" s="184">
        <v>3.2324000000000002</v>
      </c>
      <c r="L1186" s="184">
        <v>3.145</v>
      </c>
      <c r="M1186" s="184">
        <v>3.0798000000000001</v>
      </c>
      <c r="N1186" s="184">
        <v>3.0918999999999999</v>
      </c>
      <c r="O1186" s="184">
        <v>5.1947999999999999</v>
      </c>
      <c r="P1186" s="184">
        <v>5.9701000000000004</v>
      </c>
      <c r="Q1186" s="184">
        <v>7.1993999999999998</v>
      </c>
      <c r="R1186" s="184">
        <v>4.0290999999999997</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44367</v>
      </c>
      <c r="E1187" s="184">
        <v>2248.6010000000001</v>
      </c>
      <c r="F1187" s="184">
        <v>2.9215</v>
      </c>
      <c r="G1187" s="184">
        <v>3.0849000000000002</v>
      </c>
      <c r="H1187" s="184">
        <v>2.9626999999999999</v>
      </c>
      <c r="I1187" s="184">
        <v>3.1019000000000001</v>
      </c>
      <c r="J1187" s="184">
        <v>3.1078999999999999</v>
      </c>
      <c r="K1187" s="184">
        <v>3.1819999999999999</v>
      </c>
      <c r="L1187" s="184">
        <v>3.0941999999999998</v>
      </c>
      <c r="M1187" s="184">
        <v>3.0286</v>
      </c>
      <c r="N1187" s="184">
        <v>3.0404</v>
      </c>
      <c r="O1187" s="184">
        <v>5.1135999999999999</v>
      </c>
      <c r="P1187" s="184">
        <v>5.8757000000000001</v>
      </c>
      <c r="Q1187" s="184">
        <v>7.4071999999999996</v>
      </c>
      <c r="R1187" s="184">
        <v>3.9662999999999999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44367</v>
      </c>
      <c r="E1188" s="184">
        <v>2303.8728054388998</v>
      </c>
      <c r="F1188" s="184">
        <v>2.633</v>
      </c>
      <c r="G1188" s="184">
        <v>2.6332</v>
      </c>
      <c r="H1188" s="184">
        <v>2.6217000000000001</v>
      </c>
      <c r="I1188" s="184">
        <v>2.6029</v>
      </c>
      <c r="J1188" s="184">
        <v>2.2768000000000002</v>
      </c>
      <c r="K1188" s="184">
        <v>2.4618000000000002</v>
      </c>
      <c r="L1188" s="184">
        <v>2.3834</v>
      </c>
      <c r="M1188" s="184">
        <v>2.3889999999999998</v>
      </c>
      <c r="N1188" s="184">
        <v>2.4207999999999998</v>
      </c>
      <c r="O1188" s="184">
        <v>3.2006000000000001</v>
      </c>
      <c r="P1188" s="184">
        <v>3.5550000000000002</v>
      </c>
      <c r="Q1188" s="184">
        <v>4.7553999999999998</v>
      </c>
      <c r="R1188" s="184">
        <v>2.6880999999999999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44367</v>
      </c>
      <c r="E1189" s="184">
        <v>5031.3869000000004</v>
      </c>
      <c r="F1189" s="184">
        <v>3.0920999999999998</v>
      </c>
      <c r="G1189" s="184">
        <v>3.3271000000000002</v>
      </c>
      <c r="H1189" s="184">
        <v>2.7294</v>
      </c>
      <c r="I1189" s="184">
        <v>2.9575999999999998</v>
      </c>
      <c r="J1189" s="184">
        <v>3.0929000000000002</v>
      </c>
      <c r="K1189" s="184">
        <v>3.1536</v>
      </c>
      <c r="L1189" s="184">
        <v>3.0977999999999999</v>
      </c>
      <c r="M1189" s="184">
        <v>3.1063000000000001</v>
      </c>
      <c r="N1189" s="184">
        <v>3.1656</v>
      </c>
      <c r="O1189" s="184">
        <v>5.4718999999999998</v>
      </c>
      <c r="P1189" s="184">
        <v>6.0495999999999999</v>
      </c>
      <c r="Q1189" s="184">
        <v>7.0598000000000001</v>
      </c>
      <c r="R1189" s="184">
        <v>4.4328000000000003</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44367</v>
      </c>
      <c r="E1190" s="184">
        <v>5068.3513999999996</v>
      </c>
      <c r="F1190" s="184">
        <v>3.2315999999999998</v>
      </c>
      <c r="G1190" s="184">
        <v>3.4670999999999998</v>
      </c>
      <c r="H1190" s="184">
        <v>2.8691</v>
      </c>
      <c r="I1190" s="184">
        <v>3.0975000000000001</v>
      </c>
      <c r="J1190" s="184">
        <v>3.2330999999999999</v>
      </c>
      <c r="K1190" s="184">
        <v>3.3077999999999999</v>
      </c>
      <c r="L1190" s="184">
        <v>3.2519999999999998</v>
      </c>
      <c r="M1190" s="184">
        <v>3.2446000000000002</v>
      </c>
      <c r="N1190" s="184">
        <v>3.2947000000000002</v>
      </c>
      <c r="O1190" s="184">
        <v>5.5758999999999999</v>
      </c>
      <c r="P1190" s="184">
        <v>6.1463999999999999</v>
      </c>
      <c r="Q1190" s="184">
        <v>7.2644000000000002</v>
      </c>
      <c r="R1190" s="184">
        <v>4.5456000000000003</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44367</v>
      </c>
      <c r="E1191" s="184">
        <v>4563.4692999999997</v>
      </c>
      <c r="F1191" s="184">
        <v>2.4716</v>
      </c>
      <c r="G1191" s="184">
        <v>2.7071999999999998</v>
      </c>
      <c r="H1191" s="184">
        <v>2.109</v>
      </c>
      <c r="I1191" s="184">
        <v>2.3369</v>
      </c>
      <c r="J1191" s="184">
        <v>2.4714</v>
      </c>
      <c r="K1191" s="184">
        <v>2.5291000000000001</v>
      </c>
      <c r="L1191" s="184">
        <v>2.4691000000000001</v>
      </c>
      <c r="M1191" s="184">
        <v>2.4603999999999999</v>
      </c>
      <c r="N1191" s="184">
        <v>2.5053999999999998</v>
      </c>
      <c r="O1191" s="184">
        <v>4.7163000000000004</v>
      </c>
      <c r="P1191" s="184">
        <v>5.2324000000000002</v>
      </c>
      <c r="Q1191" s="184">
        <v>6.7401</v>
      </c>
      <c r="R1191" s="184">
        <v>3.7454000000000001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44367</v>
      </c>
      <c r="E1192" s="184">
        <v>1161.0111999999999</v>
      </c>
      <c r="F1192" s="184">
        <v>3.2732999999999999</v>
      </c>
      <c r="G1192" s="184">
        <v>3.2368999999999999</v>
      </c>
      <c r="H1192" s="184">
        <v>2.8647</v>
      </c>
      <c r="I1192" s="184">
        <v>3.0627</v>
      </c>
      <c r="J1192" s="184">
        <v>3.1396999999999999</v>
      </c>
      <c r="K1192" s="184">
        <v>3.1522999999999999</v>
      </c>
      <c r="L1192" s="184">
        <v>3.0895000000000001</v>
      </c>
      <c r="M1192" s="184">
        <v>3.0947</v>
      </c>
      <c r="N1192" s="184">
        <v>3.0950000000000002</v>
      </c>
      <c r="O1192" s="184">
        <v>4.8623000000000003</v>
      </c>
      <c r="P1192" s="184"/>
      <c r="Q1192" s="184">
        <v>4.9137000000000004</v>
      </c>
      <c r="R1192" s="184">
        <v>4.0651000000000002</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44367</v>
      </c>
      <c r="E1193" s="184">
        <v>1157.2772</v>
      </c>
      <c r="F1193" s="184">
        <v>3.1734</v>
      </c>
      <c r="G1193" s="184">
        <v>3.1368999999999998</v>
      </c>
      <c r="H1193" s="184">
        <v>2.7639</v>
      </c>
      <c r="I1193" s="184">
        <v>2.9624000000000001</v>
      </c>
      <c r="J1193" s="184">
        <v>3.0390999999999999</v>
      </c>
      <c r="K1193" s="184">
        <v>3.0516999999999999</v>
      </c>
      <c r="L1193" s="184">
        <v>2.9887000000000001</v>
      </c>
      <c r="M1193" s="184">
        <v>2.9929000000000001</v>
      </c>
      <c r="N1193" s="184">
        <v>2.9922</v>
      </c>
      <c r="O1193" s="184">
        <v>4.7546999999999997</v>
      </c>
      <c r="P1193" s="184"/>
      <c r="Q1193" s="184">
        <v>4.8051000000000004</v>
      </c>
      <c r="R1193" s="184">
        <v>3.9615</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44367</v>
      </c>
      <c r="E1194" s="184">
        <v>268.1472</v>
      </c>
      <c r="F1194" s="184">
        <v>3.3624999999999998</v>
      </c>
      <c r="G1194" s="184">
        <v>3.5628000000000002</v>
      </c>
      <c r="H1194" s="184">
        <v>2.9847000000000001</v>
      </c>
      <c r="I1194" s="184">
        <v>3.1433</v>
      </c>
      <c r="J1194" s="184">
        <v>3.2189999999999999</v>
      </c>
      <c r="K1194" s="184">
        <v>3.2603</v>
      </c>
      <c r="L1194" s="184">
        <v>3.1661999999999999</v>
      </c>
      <c r="M1194" s="184">
        <v>3.1482000000000001</v>
      </c>
      <c r="N1194" s="184">
        <v>3.1924999999999999</v>
      </c>
      <c r="O1194" s="184">
        <v>5.4683000000000002</v>
      </c>
      <c r="P1194" s="184">
        <v>6.0502000000000002</v>
      </c>
      <c r="Q1194" s="184">
        <v>7.4077000000000002</v>
      </c>
      <c r="R1194" s="184">
        <v>4.4095000000000004</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44367</v>
      </c>
      <c r="E1195" s="184">
        <v>270.03059999999999</v>
      </c>
      <c r="F1195" s="184">
        <v>3.4607000000000001</v>
      </c>
      <c r="G1195" s="184">
        <v>3.6597</v>
      </c>
      <c r="H1195" s="184">
        <v>3.0836999999999999</v>
      </c>
      <c r="I1195" s="184">
        <v>3.2433000000000001</v>
      </c>
      <c r="J1195" s="184">
        <v>3.3197000000000001</v>
      </c>
      <c r="K1195" s="184">
        <v>3.3681999999999999</v>
      </c>
      <c r="L1195" s="184">
        <v>3.2987000000000002</v>
      </c>
      <c r="M1195" s="184">
        <v>3.2854999999999999</v>
      </c>
      <c r="N1195" s="184">
        <v>3.3342999999999998</v>
      </c>
      <c r="O1195" s="184">
        <v>5.5865</v>
      </c>
      <c r="P1195" s="184">
        <v>6.1437999999999997</v>
      </c>
      <c r="Q1195" s="184">
        <v>7.2462999999999997</v>
      </c>
      <c r="R1195" s="184">
        <v>4.5568999999999997</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44367</v>
      </c>
      <c r="E1196" s="184">
        <v>2910.2896000000001</v>
      </c>
      <c r="F1196" s="184">
        <v>3.1507000000000001</v>
      </c>
      <c r="G1196" s="184">
        <v>3.1613000000000002</v>
      </c>
      <c r="H1196" s="184">
        <v>2.9552</v>
      </c>
      <c r="I1196" s="184">
        <v>3.0669</v>
      </c>
      <c r="J1196" s="184">
        <v>3.1208999999999998</v>
      </c>
      <c r="K1196" s="184">
        <v>3.1337000000000002</v>
      </c>
      <c r="L1196" s="184">
        <v>3.0878000000000001</v>
      </c>
      <c r="M1196" s="184">
        <v>3.0779999999999998</v>
      </c>
      <c r="N1196" s="184">
        <v>3.0985</v>
      </c>
      <c r="O1196" s="184">
        <v>2.0188000000000001</v>
      </c>
      <c r="P1196" s="184">
        <v>3.9731999999999998</v>
      </c>
      <c r="Q1196" s="184">
        <v>6.5585000000000004</v>
      </c>
      <c r="R1196" s="184">
        <v>4.0842000000000001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44367</v>
      </c>
      <c r="E1197" s="184">
        <v>2928.2926400000001</v>
      </c>
      <c r="F1197" s="184">
        <v>3.2410999999999999</v>
      </c>
      <c r="G1197" s="184">
        <v>3.2330000000000001</v>
      </c>
      <c r="H1197" s="184">
        <v>3.0383</v>
      </c>
      <c r="I1197" s="184">
        <v>3.1539000000000001</v>
      </c>
      <c r="J1197" s="184">
        <v>3.2096</v>
      </c>
      <c r="K1197" s="184">
        <v>3.2227000000000001</v>
      </c>
      <c r="L1197" s="184">
        <v>3.1781999999999999</v>
      </c>
      <c r="M1197" s="184">
        <v>3.1621999999999999</v>
      </c>
      <c r="N1197" s="184">
        <v>3.1844000000000001</v>
      </c>
      <c r="O1197" s="184">
        <v>2.0838999999999999</v>
      </c>
      <c r="P1197" s="184">
        <v>4.0415000000000001</v>
      </c>
      <c r="Q1197" s="184">
        <v>6.0026000000000002</v>
      </c>
      <c r="R1197" s="184">
        <v>4.1429999999999998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44367</v>
      </c>
      <c r="E1198" s="184">
        <v>10.3642</v>
      </c>
      <c r="F1198" s="184">
        <v>3.8746999999999998</v>
      </c>
      <c r="G1198" s="184">
        <v>3.8751000000000002</v>
      </c>
      <c r="H1198" s="184">
        <v>3.6248999999999998</v>
      </c>
      <c r="I1198" s="184">
        <v>3.7787999999999999</v>
      </c>
      <c r="J1198" s="184">
        <v>4.2527999999999997</v>
      </c>
      <c r="K1198" s="184">
        <v>4.6711</v>
      </c>
      <c r="L1198" s="184">
        <v>4.5941000000000001</v>
      </c>
      <c r="M1198" s="184">
        <v>4.7503000000000002</v>
      </c>
      <c r="N1198" s="184"/>
      <c r="O1198" s="184"/>
      <c r="P1198" s="184"/>
      <c r="Q1198" s="184">
        <v>4.7645999999999997</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44367</v>
      </c>
      <c r="E1199" s="184">
        <v>10.364699999999999</v>
      </c>
      <c r="F1199" s="184">
        <v>3.6983999999999999</v>
      </c>
      <c r="G1199" s="184">
        <v>3.875</v>
      </c>
      <c r="H1199" s="184">
        <v>3.5743</v>
      </c>
      <c r="I1199" s="184">
        <v>3.7786</v>
      </c>
      <c r="J1199" s="184">
        <v>4.2411000000000003</v>
      </c>
      <c r="K1199" s="184">
        <v>4.6901999999999999</v>
      </c>
      <c r="L1199" s="184">
        <v>4.6040000000000001</v>
      </c>
      <c r="M1199" s="184">
        <v>4.7569999999999997</v>
      </c>
      <c r="N1199" s="184"/>
      <c r="O1199" s="184"/>
      <c r="P1199" s="184"/>
      <c r="Q1199" s="184">
        <v>4.7712000000000003</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44367</v>
      </c>
      <c r="E1200" s="184">
        <v>10.3642</v>
      </c>
      <c r="F1200" s="184">
        <v>3.8746999999999998</v>
      </c>
      <c r="G1200" s="184">
        <v>3.8751000000000002</v>
      </c>
      <c r="H1200" s="184">
        <v>3.6248999999999998</v>
      </c>
      <c r="I1200" s="184">
        <v>3.7787999999999999</v>
      </c>
      <c r="J1200" s="184">
        <v>4.2527999999999997</v>
      </c>
      <c r="K1200" s="184">
        <v>4.6711</v>
      </c>
      <c r="L1200" s="184">
        <v>4.5941000000000001</v>
      </c>
      <c r="M1200" s="184">
        <v>4.7503000000000002</v>
      </c>
      <c r="N1200" s="184"/>
      <c r="O1200" s="184"/>
      <c r="P1200" s="184"/>
      <c r="Q1200" s="184">
        <v>4.7645999999999997</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44367</v>
      </c>
      <c r="E1201" s="184">
        <v>10.365500000000001</v>
      </c>
      <c r="F1201" s="184">
        <v>3.8742000000000001</v>
      </c>
      <c r="G1201" s="184">
        <v>3.8746999999999998</v>
      </c>
      <c r="H1201" s="184">
        <v>3.6244000000000001</v>
      </c>
      <c r="I1201" s="184">
        <v>3.7530999999999999</v>
      </c>
      <c r="J1201" s="184">
        <v>4.2408000000000001</v>
      </c>
      <c r="K1201" s="184">
        <v>4.6859999999999999</v>
      </c>
      <c r="L1201" s="184">
        <v>4.6136999999999997</v>
      </c>
      <c r="M1201" s="184">
        <v>4.7690000000000001</v>
      </c>
      <c r="N1201" s="184"/>
      <c r="O1201" s="184"/>
      <c r="P1201" s="184"/>
      <c r="Q1201" s="184">
        <v>4.7816000000000001</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44367</v>
      </c>
      <c r="E1202" s="184">
        <v>32.739100000000001</v>
      </c>
      <c r="F1202" s="184">
        <v>3.4009999999999998</v>
      </c>
      <c r="G1202" s="184">
        <v>3.5314999999999999</v>
      </c>
      <c r="H1202" s="184">
        <v>3.2033</v>
      </c>
      <c r="I1202" s="184">
        <v>3.3649</v>
      </c>
      <c r="J1202" s="184">
        <v>3.8426</v>
      </c>
      <c r="K1202" s="184">
        <v>4.2545999999999999</v>
      </c>
      <c r="L1202" s="184">
        <v>4.1797000000000004</v>
      </c>
      <c r="M1202" s="184">
        <v>4.3342000000000001</v>
      </c>
      <c r="N1202" s="184">
        <v>4.3875999999999999</v>
      </c>
      <c r="O1202" s="184">
        <v>5.9961000000000002</v>
      </c>
      <c r="P1202" s="184">
        <v>6.3585000000000003</v>
      </c>
      <c r="Q1202" s="184">
        <v>7.8289999999999997</v>
      </c>
      <c r="R1202" s="184">
        <v>5.2253999999999996</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44367</v>
      </c>
      <c r="E1203" s="184">
        <v>33.244100000000003</v>
      </c>
      <c r="F1203" s="184">
        <v>3.7887</v>
      </c>
      <c r="G1203" s="184">
        <v>3.8805999999999998</v>
      </c>
      <c r="H1203" s="184">
        <v>3.5629</v>
      </c>
      <c r="I1203" s="184">
        <v>3.7147999999999999</v>
      </c>
      <c r="J1203" s="184">
        <v>4.1940999999999997</v>
      </c>
      <c r="K1203" s="184">
        <v>4.6117999999999997</v>
      </c>
      <c r="L1203" s="184">
        <v>4.5380000000000003</v>
      </c>
      <c r="M1203" s="184">
        <v>4.6950000000000003</v>
      </c>
      <c r="N1203" s="184">
        <v>4.7515000000000001</v>
      </c>
      <c r="O1203" s="184">
        <v>6.3310000000000004</v>
      </c>
      <c r="P1203" s="184">
        <v>6.5879000000000003</v>
      </c>
      <c r="Q1203" s="184">
        <v>7.7199</v>
      </c>
      <c r="R1203" s="184">
        <v>5.5919999999999996</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44367</v>
      </c>
      <c r="E1204" s="184">
        <v>27.9758</v>
      </c>
      <c r="F1204" s="184">
        <v>3.262</v>
      </c>
      <c r="G1204" s="184">
        <v>3.0886</v>
      </c>
      <c r="H1204" s="184">
        <v>2.7972999999999999</v>
      </c>
      <c r="I1204" s="184">
        <v>3.0135999999999998</v>
      </c>
      <c r="J1204" s="184">
        <v>3.1057999999999999</v>
      </c>
      <c r="K1204" s="184">
        <v>3.1202000000000001</v>
      </c>
      <c r="L1204" s="184">
        <v>3.0796000000000001</v>
      </c>
      <c r="M1204" s="184">
        <v>3.0901999999999998</v>
      </c>
      <c r="N1204" s="184">
        <v>3.0897999999999999</v>
      </c>
      <c r="O1204" s="184">
        <v>4.9260000000000002</v>
      </c>
      <c r="P1204" s="184">
        <v>5.4379</v>
      </c>
      <c r="Q1204" s="184">
        <v>6.9958999999999998</v>
      </c>
      <c r="R1204" s="184">
        <v>4.0083000000000002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44367</v>
      </c>
      <c r="E1205" s="184">
        <v>27.892600000000002</v>
      </c>
      <c r="F1205" s="184">
        <v>3.1408999999999998</v>
      </c>
      <c r="G1205" s="184">
        <v>3.0105</v>
      </c>
      <c r="H1205" s="184">
        <v>2.6932999999999998</v>
      </c>
      <c r="I1205" s="184">
        <v>2.9196</v>
      </c>
      <c r="J1205" s="184">
        <v>3.0047000000000001</v>
      </c>
      <c r="K1205" s="184">
        <v>3.0198</v>
      </c>
      <c r="L1205" s="184">
        <v>2.9786000000000001</v>
      </c>
      <c r="M1205" s="184">
        <v>2.9878</v>
      </c>
      <c r="N1205" s="184">
        <v>2.9870000000000001</v>
      </c>
      <c r="O1205" s="184">
        <v>4.8446999999999996</v>
      </c>
      <c r="P1205" s="184">
        <v>5.3669000000000002</v>
      </c>
      <c r="Q1205" s="184">
        <v>6.9363000000000001</v>
      </c>
      <c r="R1205" s="184">
        <v>3.9171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44367</v>
      </c>
      <c r="E1206" s="184">
        <v>3225.1080999999999</v>
      </c>
      <c r="F1206" s="184">
        <v>3.3378000000000001</v>
      </c>
      <c r="G1206" s="184">
        <v>3.3519999999999999</v>
      </c>
      <c r="H1206" s="184">
        <v>2.8693</v>
      </c>
      <c r="I1206" s="184">
        <v>3.0457999999999998</v>
      </c>
      <c r="J1206" s="184">
        <v>3.1358000000000001</v>
      </c>
      <c r="K1206" s="184">
        <v>3.2010000000000001</v>
      </c>
      <c r="L1206" s="184">
        <v>3.1328</v>
      </c>
      <c r="M1206" s="184">
        <v>3.1429999999999998</v>
      </c>
      <c r="N1206" s="184">
        <v>3.1768000000000001</v>
      </c>
      <c r="O1206" s="184">
        <v>5.359</v>
      </c>
      <c r="P1206" s="184">
        <v>5.9344000000000001</v>
      </c>
      <c r="Q1206" s="184">
        <v>6.9141000000000004</v>
      </c>
      <c r="R1206" s="184">
        <v>4.3592000000000004</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44367</v>
      </c>
      <c r="E1207" s="184">
        <v>3244.3548999999998</v>
      </c>
      <c r="F1207" s="184">
        <v>3.4394999999999998</v>
      </c>
      <c r="G1207" s="184">
        <v>3.4521999999999999</v>
      </c>
      <c r="H1207" s="184">
        <v>2.9695</v>
      </c>
      <c r="I1207" s="184">
        <v>3.1417999999999999</v>
      </c>
      <c r="J1207" s="184">
        <v>3.2231999999999998</v>
      </c>
      <c r="K1207" s="184">
        <v>3.2833999999999999</v>
      </c>
      <c r="L1207" s="184">
        <v>3.2149999999999999</v>
      </c>
      <c r="M1207" s="184">
        <v>3.2256</v>
      </c>
      <c r="N1207" s="184">
        <v>3.2599</v>
      </c>
      <c r="O1207" s="184">
        <v>5.4461000000000004</v>
      </c>
      <c r="P1207" s="184">
        <v>6.0143000000000004</v>
      </c>
      <c r="Q1207" s="184">
        <v>7.1611000000000002</v>
      </c>
      <c r="R1207" s="184">
        <v>4.4397000000000002</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44367</v>
      </c>
      <c r="E1208" s="184">
        <v>3255.5798</v>
      </c>
      <c r="F1208" s="184">
        <v>3.3391000000000002</v>
      </c>
      <c r="G1208" s="184">
        <v>3.3527999999999998</v>
      </c>
      <c r="H1208" s="184">
        <v>2.8711000000000002</v>
      </c>
      <c r="I1208" s="184">
        <v>3.0476000000000001</v>
      </c>
      <c r="J1208" s="184">
        <v>3.1374</v>
      </c>
      <c r="K1208" s="184">
        <v>3.2025000000000001</v>
      </c>
      <c r="L1208" s="184">
        <v>3.1337000000000002</v>
      </c>
      <c r="M1208" s="184">
        <v>3.1436999999999999</v>
      </c>
      <c r="N1208" s="184">
        <v>3.1772999999999998</v>
      </c>
      <c r="O1208" s="184">
        <v>5.3597999999999999</v>
      </c>
      <c r="P1208" s="184">
        <v>5.9356</v>
      </c>
      <c r="Q1208" s="184">
        <v>6.94</v>
      </c>
      <c r="R1208" s="184">
        <v>4.3600000000000003</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44367</v>
      </c>
      <c r="E1209" s="184">
        <v>43.709499999999998</v>
      </c>
      <c r="F1209" s="184">
        <v>3.4241000000000001</v>
      </c>
      <c r="G1209" s="184">
        <v>3.5640000000000001</v>
      </c>
      <c r="H1209" s="184">
        <v>3.0556999999999999</v>
      </c>
      <c r="I1209" s="184">
        <v>3.2069999999999999</v>
      </c>
      <c r="J1209" s="184">
        <v>3.2576000000000001</v>
      </c>
      <c r="K1209" s="184">
        <v>3.3260999999999998</v>
      </c>
      <c r="L1209" s="184">
        <v>3.2896000000000001</v>
      </c>
      <c r="M1209" s="184">
        <v>3.2972000000000001</v>
      </c>
      <c r="N1209" s="184">
        <v>3.3241000000000001</v>
      </c>
      <c r="O1209" s="184">
        <v>5.5110000000000001</v>
      </c>
      <c r="P1209" s="184">
        <v>6.0894000000000004</v>
      </c>
      <c r="Q1209" s="184">
        <v>7.2164000000000001</v>
      </c>
      <c r="R1209" s="184">
        <v>4.4779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44367</v>
      </c>
      <c r="E1210" s="184">
        <v>43.421700000000001</v>
      </c>
      <c r="F1210" s="184">
        <v>3.3626999999999998</v>
      </c>
      <c r="G1210" s="184">
        <v>3.5034999999999998</v>
      </c>
      <c r="H1210" s="184">
        <v>2.9678</v>
      </c>
      <c r="I1210" s="184">
        <v>3.1198999999999999</v>
      </c>
      <c r="J1210" s="184">
        <v>3.1675</v>
      </c>
      <c r="K1210" s="184">
        <v>3.2313000000000001</v>
      </c>
      <c r="L1210" s="184">
        <v>3.1959</v>
      </c>
      <c r="M1210" s="184">
        <v>3.2035999999999998</v>
      </c>
      <c r="N1210" s="184">
        <v>3.2302</v>
      </c>
      <c r="O1210" s="184">
        <v>5.4249999999999998</v>
      </c>
      <c r="P1210" s="184">
        <v>5.9983000000000004</v>
      </c>
      <c r="Q1210" s="184">
        <v>7.3205</v>
      </c>
      <c r="R1210" s="184">
        <v>4.3878000000000004</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44367</v>
      </c>
      <c r="E1211" s="184">
        <v>40.579900000000002</v>
      </c>
      <c r="F1211" s="184">
        <v>3.3283</v>
      </c>
      <c r="G1211" s="184">
        <v>3.4788999999999999</v>
      </c>
      <c r="H1211" s="184">
        <v>2.9699</v>
      </c>
      <c r="I1211" s="184">
        <v>3.1196999999999999</v>
      </c>
      <c r="J1211" s="184">
        <v>3.1682000000000001</v>
      </c>
      <c r="K1211" s="184">
        <v>3.2309000000000001</v>
      </c>
      <c r="L1211" s="184">
        <v>3.1953</v>
      </c>
      <c r="M1211" s="184">
        <v>3.2033</v>
      </c>
      <c r="N1211" s="184">
        <v>3.23</v>
      </c>
      <c r="O1211" s="184">
        <v>5.4252000000000002</v>
      </c>
      <c r="P1211" s="184">
        <v>5.9991000000000003</v>
      </c>
      <c r="Q1211" s="184">
        <v>6.7957000000000001</v>
      </c>
      <c r="R1211" s="184">
        <v>4.3879000000000001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44367</v>
      </c>
      <c r="E1212" s="184">
        <v>3270.8157999999999</v>
      </c>
      <c r="F1212" s="184">
        <v>3.6539000000000001</v>
      </c>
      <c r="G1212" s="184">
        <v>3.5467</v>
      </c>
      <c r="H1212" s="184">
        <v>2.9645999999999999</v>
      </c>
      <c r="I1212" s="184">
        <v>3.1518999999999999</v>
      </c>
      <c r="J1212" s="184">
        <v>3.2378999999999998</v>
      </c>
      <c r="K1212" s="184">
        <v>3.3075000000000001</v>
      </c>
      <c r="L1212" s="184">
        <v>3.2073</v>
      </c>
      <c r="M1212" s="184">
        <v>3.234</v>
      </c>
      <c r="N1212" s="184">
        <v>3.2791000000000001</v>
      </c>
      <c r="O1212" s="184">
        <v>5.5462999999999996</v>
      </c>
      <c r="P1212" s="184">
        <v>6.1223000000000001</v>
      </c>
      <c r="Q1212" s="184">
        <v>7.2643000000000004</v>
      </c>
      <c r="R1212" s="184">
        <v>4.5434000000000001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44367</v>
      </c>
      <c r="E1213" s="184">
        <v>3246.9924999999998</v>
      </c>
      <c r="F1213" s="184">
        <v>3.5436000000000001</v>
      </c>
      <c r="G1213" s="184">
        <v>3.4365999999999999</v>
      </c>
      <c r="H1213" s="184">
        <v>2.8542000000000001</v>
      </c>
      <c r="I1213" s="184">
        <v>3.0417000000000001</v>
      </c>
      <c r="J1213" s="184">
        <v>3.1276000000000002</v>
      </c>
      <c r="K1213" s="184">
        <v>3.1917</v>
      </c>
      <c r="L1213" s="184">
        <v>3.0865999999999998</v>
      </c>
      <c r="M1213" s="184">
        <v>3.1151</v>
      </c>
      <c r="N1213" s="184">
        <v>3.1604999999999999</v>
      </c>
      <c r="O1213" s="184">
        <v>5.4405000000000001</v>
      </c>
      <c r="P1213" s="184">
        <v>6.0330000000000004</v>
      </c>
      <c r="Q1213" s="184">
        <v>7.2569999999999997</v>
      </c>
      <c r="R1213" s="184">
        <v>4.4192</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44365</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44367</v>
      </c>
      <c r="E1218" s="184">
        <v>1005.1964</v>
      </c>
      <c r="F1218" s="184">
        <v>3.3794</v>
      </c>
      <c r="G1218" s="184">
        <v>3.5110999999999999</v>
      </c>
      <c r="H1218" s="184">
        <v>3.1257000000000001</v>
      </c>
      <c r="I1218" s="184">
        <v>3.2004000000000001</v>
      </c>
      <c r="J1218" s="184">
        <v>3.2637</v>
      </c>
      <c r="K1218" s="184"/>
      <c r="L1218" s="184"/>
      <c r="M1218" s="184"/>
      <c r="N1218" s="184"/>
      <c r="O1218" s="184"/>
      <c r="P1218" s="184"/>
      <c r="Q1218" s="184">
        <v>3.2700999999999998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44367</v>
      </c>
      <c r="E1219" s="184">
        <v>1004.9526</v>
      </c>
      <c r="F1219" s="184">
        <v>3.2294</v>
      </c>
      <c r="G1219" s="184">
        <v>3.3618000000000001</v>
      </c>
      <c r="H1219" s="184">
        <v>2.9758</v>
      </c>
      <c r="I1219" s="184">
        <v>3.05</v>
      </c>
      <c r="J1219" s="184">
        <v>3.1132</v>
      </c>
      <c r="K1219" s="184"/>
      <c r="L1219" s="184"/>
      <c r="M1219" s="184"/>
      <c r="N1219" s="184"/>
      <c r="O1219" s="184"/>
      <c r="P1219" s="184"/>
      <c r="Q1219" s="184">
        <v>3.1166999999999998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44367</v>
      </c>
      <c r="E1220" s="184">
        <v>1979.9666999999999</v>
      </c>
      <c r="F1220" s="184">
        <v>3.3628</v>
      </c>
      <c r="G1220" s="184">
        <v>3.3776000000000002</v>
      </c>
      <c r="H1220" s="184">
        <v>2.9060999999999999</v>
      </c>
      <c r="I1220" s="184">
        <v>3.0781000000000001</v>
      </c>
      <c r="J1220" s="184">
        <v>3.1762000000000001</v>
      </c>
      <c r="K1220" s="184">
        <v>3.2372000000000001</v>
      </c>
      <c r="L1220" s="184">
        <v>3.1909000000000001</v>
      </c>
      <c r="M1220" s="184">
        <v>3.1779999999999999</v>
      </c>
      <c r="N1220" s="184">
        <v>3.2050000000000001</v>
      </c>
      <c r="O1220" s="184">
        <v>4.1361999999999997</v>
      </c>
      <c r="P1220" s="184">
        <v>5.1780999999999997</v>
      </c>
      <c r="Q1220" s="184">
        <v>7.0515999999999996</v>
      </c>
      <c r="R1220" s="184">
        <v>4.4208999999999996</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44367</v>
      </c>
      <c r="E1221" s="184">
        <v>1996.3970999999999</v>
      </c>
      <c r="F1221" s="184">
        <v>3.4411999999999998</v>
      </c>
      <c r="G1221" s="184">
        <v>3.4582999999999999</v>
      </c>
      <c r="H1221" s="184">
        <v>2.9868000000000001</v>
      </c>
      <c r="I1221" s="184">
        <v>3.1581000000000001</v>
      </c>
      <c r="J1221" s="184">
        <v>3.2639999999999998</v>
      </c>
      <c r="K1221" s="184">
        <v>3.3327</v>
      </c>
      <c r="L1221" s="184">
        <v>3.2799</v>
      </c>
      <c r="M1221" s="184">
        <v>3.2719</v>
      </c>
      <c r="N1221" s="184">
        <v>3.3018999999999998</v>
      </c>
      <c r="O1221" s="184">
        <v>4.2415000000000003</v>
      </c>
      <c r="P1221" s="184">
        <v>5.2933000000000003</v>
      </c>
      <c r="Q1221" s="184">
        <v>6.7180999999999997</v>
      </c>
      <c r="R1221" s="184">
        <v>4.5220000000000002</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44367</v>
      </c>
      <c r="E1222" s="184">
        <v>3394.5708</v>
      </c>
      <c r="F1222" s="184">
        <v>3.4636999999999998</v>
      </c>
      <c r="G1222" s="184">
        <v>3.5737000000000001</v>
      </c>
      <c r="H1222" s="184">
        <v>2.9533999999999998</v>
      </c>
      <c r="I1222" s="184">
        <v>3.1463000000000001</v>
      </c>
      <c r="J1222" s="184">
        <v>3.2486999999999999</v>
      </c>
      <c r="K1222" s="184">
        <v>3.2921</v>
      </c>
      <c r="L1222" s="184">
        <v>3.2395999999999998</v>
      </c>
      <c r="M1222" s="184">
        <v>3.2477999999999998</v>
      </c>
      <c r="N1222" s="184">
        <v>3.2877000000000001</v>
      </c>
      <c r="O1222" s="184">
        <v>5.5061</v>
      </c>
      <c r="P1222" s="184">
        <v>6.0887000000000002</v>
      </c>
      <c r="Q1222" s="184">
        <v>7.1954000000000002</v>
      </c>
      <c r="R1222" s="184">
        <v>4.4717000000000002</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44367</v>
      </c>
      <c r="E1223" s="184">
        <v>3118.5945000000002</v>
      </c>
      <c r="F1223" s="184">
        <v>2.8349000000000002</v>
      </c>
      <c r="G1223" s="184">
        <v>2.9443000000000001</v>
      </c>
      <c r="H1223" s="184">
        <v>2.3237999999999999</v>
      </c>
      <c r="I1223" s="184">
        <v>2.5162</v>
      </c>
      <c r="J1223" s="184">
        <v>2.6177999999999999</v>
      </c>
      <c r="K1223" s="184">
        <v>2.6659999999999999</v>
      </c>
      <c r="L1223" s="184">
        <v>2.6133999999999999</v>
      </c>
      <c r="M1223" s="184">
        <v>2.6183999999999998</v>
      </c>
      <c r="N1223" s="184">
        <v>2.6556999999999999</v>
      </c>
      <c r="O1223" s="184">
        <v>4.8483999999999998</v>
      </c>
      <c r="P1223" s="184">
        <v>5.4061000000000003</v>
      </c>
      <c r="Q1223" s="184">
        <v>6.5227000000000004</v>
      </c>
      <c r="R1223" s="184">
        <v>3.831</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44367</v>
      </c>
      <c r="E1224" s="184">
        <v>3376.4405000000002</v>
      </c>
      <c r="F1224" s="184">
        <v>3.3742000000000001</v>
      </c>
      <c r="G1224" s="184">
        <v>3.4836999999999998</v>
      </c>
      <c r="H1224" s="184">
        <v>2.8635000000000002</v>
      </c>
      <c r="I1224" s="184">
        <v>3.0560999999999998</v>
      </c>
      <c r="J1224" s="184">
        <v>3.1585000000000001</v>
      </c>
      <c r="K1224" s="184">
        <v>3.2063999999999999</v>
      </c>
      <c r="L1224" s="184">
        <v>3.1558000000000002</v>
      </c>
      <c r="M1224" s="184">
        <v>3.1648999999999998</v>
      </c>
      <c r="N1224" s="184">
        <v>3.2057000000000002</v>
      </c>
      <c r="O1224" s="184">
        <v>5.4259000000000004</v>
      </c>
      <c r="P1224" s="184">
        <v>6.0225999999999997</v>
      </c>
      <c r="Q1224" s="184">
        <v>7.0484999999999998</v>
      </c>
      <c r="R1224" s="184">
        <v>4.3840000000000003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44367</v>
      </c>
      <c r="E1225" s="184">
        <v>1119.4665</v>
      </c>
      <c r="F1225" s="184">
        <v>2.9904000000000002</v>
      </c>
      <c r="G1225" s="184">
        <v>2.9939</v>
      </c>
      <c r="H1225" s="184">
        <v>2.9599000000000002</v>
      </c>
      <c r="I1225" s="184">
        <v>2.9491999999999998</v>
      </c>
      <c r="J1225" s="184">
        <v>2.9634999999999998</v>
      </c>
      <c r="K1225" s="184">
        <v>3.0377999999999998</v>
      </c>
      <c r="L1225" s="184">
        <v>3.0154999999999998</v>
      </c>
      <c r="M1225" s="184">
        <v>3.0312999999999999</v>
      </c>
      <c r="N1225" s="184">
        <v>3.0350000000000001</v>
      </c>
      <c r="O1225" s="184"/>
      <c r="P1225" s="184"/>
      <c r="Q1225" s="184">
        <v>4.7485999999999997</v>
      </c>
      <c r="R1225" s="184">
        <v>4.1755000000000004</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44367</v>
      </c>
      <c r="E1226" s="184">
        <v>1117.3150000000001</v>
      </c>
      <c r="F1226" s="184">
        <v>2.9110999999999998</v>
      </c>
      <c r="G1226" s="184">
        <v>2.9146000000000001</v>
      </c>
      <c r="H1226" s="184">
        <v>2.8795999999999999</v>
      </c>
      <c r="I1226" s="184">
        <v>2.8685999999999998</v>
      </c>
      <c r="J1226" s="184">
        <v>2.8834</v>
      </c>
      <c r="K1226" s="184">
        <v>2.9575</v>
      </c>
      <c r="L1226" s="184">
        <v>2.9344000000000001</v>
      </c>
      <c r="M1226" s="184">
        <v>2.9496000000000002</v>
      </c>
      <c r="N1226" s="184">
        <v>2.9527000000000001</v>
      </c>
      <c r="O1226" s="184"/>
      <c r="P1226" s="184"/>
      <c r="Q1226" s="184">
        <v>4.6657000000000002</v>
      </c>
      <c r="R1226" s="184">
        <v>4.0932000000000004</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3.1291392857142868</v>
      </c>
      <c r="G1227" s="186">
        <v>3.1645919642857128</v>
      </c>
      <c r="H1227" s="186">
        <v>2.765404464285715</v>
      </c>
      <c r="I1227" s="186">
        <v>2.9007616071428575</v>
      </c>
      <c r="J1227" s="186">
        <v>2.9893812500000001</v>
      </c>
      <c r="K1227" s="186">
        <v>3.0516836363636366</v>
      </c>
      <c r="L1227" s="186">
        <v>3.0162681818181794</v>
      </c>
      <c r="M1227" s="186">
        <v>3.0171427272727258</v>
      </c>
      <c r="N1227" s="186">
        <v>3.0608582524271863</v>
      </c>
      <c r="O1227" s="186">
        <v>5.0445945652173911</v>
      </c>
      <c r="P1227" s="186">
        <v>5.72686511627907</v>
      </c>
      <c r="Q1227" s="186">
        <v>6.0744026785714293</v>
      </c>
      <c r="R1227" s="186">
        <v>4.1371010101010102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3.3478000000000003</v>
      </c>
      <c r="G1228" s="186">
        <v>3.3856000000000002</v>
      </c>
      <c r="H1228" s="186">
        <v>2.9036499999999998</v>
      </c>
      <c r="I1228" s="186">
        <v>3.0840000000000001</v>
      </c>
      <c r="J1228" s="186">
        <v>3.15835</v>
      </c>
      <c r="K1228" s="186">
        <v>3.2089999999999996</v>
      </c>
      <c r="L1228" s="186">
        <v>3.1621000000000001</v>
      </c>
      <c r="M1228" s="186">
        <v>3.1568499999999999</v>
      </c>
      <c r="N1228" s="186">
        <v>3.1873</v>
      </c>
      <c r="O1228" s="186">
        <v>5.4086499999999997</v>
      </c>
      <c r="P1228" s="186">
        <v>6.0039999999999996</v>
      </c>
      <c r="Q1228" s="186">
        <v>6.9943999999999997</v>
      </c>
      <c r="R1228" s="186">
        <v>4.3635000000000002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44365</v>
      </c>
      <c r="E1231" s="184">
        <v>71.571399999999997</v>
      </c>
      <c r="F1231" s="184">
        <v>-1.4789000000000001</v>
      </c>
      <c r="G1231" s="184">
        <v>-25.445699999999999</v>
      </c>
      <c r="H1231" s="184">
        <v>-28.6844</v>
      </c>
      <c r="I1231" s="184">
        <v>0.747</v>
      </c>
      <c r="J1231" s="184">
        <v>-4.6143999999999998</v>
      </c>
      <c r="K1231" s="184">
        <v>11.363</v>
      </c>
      <c r="L1231" s="184">
        <v>-0.68559999999999999</v>
      </c>
      <c r="M1231" s="184">
        <v>2.7427000000000001</v>
      </c>
      <c r="N1231" s="184">
        <v>3.0607000000000002</v>
      </c>
      <c r="O1231" s="184">
        <v>9.7944999999999993</v>
      </c>
      <c r="P1231" s="184">
        <v>8.6333000000000002</v>
      </c>
      <c r="Q1231" s="184">
        <v>8.9504999999999999</v>
      </c>
      <c r="R1231" s="184">
        <v>7.3316999999999997</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44365</v>
      </c>
      <c r="E1232" s="184">
        <v>76.610100000000003</v>
      </c>
      <c r="F1232" s="184">
        <v>-0.9052</v>
      </c>
      <c r="G1232" s="184">
        <v>-24.8352</v>
      </c>
      <c r="H1232" s="184">
        <v>-28.0871</v>
      </c>
      <c r="I1232" s="184">
        <v>1.3483000000000001</v>
      </c>
      <c r="J1232" s="184">
        <v>-4.016</v>
      </c>
      <c r="K1232" s="184">
        <v>11.9815</v>
      </c>
      <c r="L1232" s="184">
        <v>-8.6900000000000005E-2</v>
      </c>
      <c r="M1232" s="184">
        <v>3.3563999999999998</v>
      </c>
      <c r="N1232" s="184">
        <v>3.681</v>
      </c>
      <c r="O1232" s="184">
        <v>10.4023</v>
      </c>
      <c r="P1232" s="184">
        <v>9.3589000000000002</v>
      </c>
      <c r="Q1232" s="184">
        <v>9.1781000000000006</v>
      </c>
      <c r="R1232" s="184">
        <v>7.907</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44365</v>
      </c>
      <c r="E1233" s="184">
        <v>13.7476</v>
      </c>
      <c r="F1233" s="184">
        <v>-54.346600000000002</v>
      </c>
      <c r="G1233" s="184">
        <v>-27.7258</v>
      </c>
      <c r="H1233" s="184">
        <v>-31.666599999999999</v>
      </c>
      <c r="I1233" s="184">
        <v>-5.5069999999999997</v>
      </c>
      <c r="J1233" s="184">
        <v>-7.2435999999999998</v>
      </c>
      <c r="K1233" s="184">
        <v>5.8777999999999997</v>
      </c>
      <c r="L1233" s="184">
        <v>-2.3414000000000001</v>
      </c>
      <c r="M1233" s="184">
        <v>2.7422</v>
      </c>
      <c r="N1233" s="184">
        <v>2.6882999999999999</v>
      </c>
      <c r="O1233" s="184"/>
      <c r="P1233" s="184"/>
      <c r="Q1233" s="184">
        <v>11.3787</v>
      </c>
      <c r="R1233" s="184">
        <v>7.5613999999999999</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44365</v>
      </c>
      <c r="E1234" s="184">
        <v>13.8802</v>
      </c>
      <c r="F1234" s="184">
        <v>-54.090400000000002</v>
      </c>
      <c r="G1234" s="184">
        <v>-27.5488</v>
      </c>
      <c r="H1234" s="184">
        <v>-31.402999999999999</v>
      </c>
      <c r="I1234" s="184">
        <v>-5.2487000000000004</v>
      </c>
      <c r="J1234" s="184">
        <v>-6.9737</v>
      </c>
      <c r="K1234" s="184">
        <v>6.1536</v>
      </c>
      <c r="L1234" s="184">
        <v>-2.0465</v>
      </c>
      <c r="M1234" s="184">
        <v>3.0592999999999999</v>
      </c>
      <c r="N1234" s="184">
        <v>3.0131999999999999</v>
      </c>
      <c r="O1234" s="184"/>
      <c r="P1234" s="184"/>
      <c r="Q1234" s="184">
        <v>11.741300000000001</v>
      </c>
      <c r="R1234" s="184">
        <v>7.9036999999999997</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-27.705275</v>
      </c>
      <c r="G1235" s="186">
        <v>-26.388874999999999</v>
      </c>
      <c r="H1235" s="186">
        <v>-29.960275000000003</v>
      </c>
      <c r="I1235" s="186">
        <v>-2.1650999999999998</v>
      </c>
      <c r="J1235" s="186">
        <v>-5.7119249999999999</v>
      </c>
      <c r="K1235" s="186">
        <v>8.8439750000000004</v>
      </c>
      <c r="L1235" s="186">
        <v>-1.2901</v>
      </c>
      <c r="M1235" s="186">
        <v>2.9751500000000002</v>
      </c>
      <c r="N1235" s="186">
        <v>3.1107999999999998</v>
      </c>
      <c r="O1235" s="186">
        <v>10.0984</v>
      </c>
      <c r="P1235" s="186">
        <v>8.9961000000000002</v>
      </c>
      <c r="Q1235" s="186">
        <v>10.312150000000001</v>
      </c>
      <c r="R1235" s="186">
        <v>7.6759500000000003</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-27.784650000000003</v>
      </c>
      <c r="G1236" s="186">
        <v>-26.497250000000001</v>
      </c>
      <c r="H1236" s="186">
        <v>-30.043700000000001</v>
      </c>
      <c r="I1236" s="186">
        <v>-2.2508500000000002</v>
      </c>
      <c r="J1236" s="186">
        <v>-5.7940500000000004</v>
      </c>
      <c r="K1236" s="186">
        <v>8.7583000000000002</v>
      </c>
      <c r="L1236" s="186">
        <v>-1.36605</v>
      </c>
      <c r="M1236" s="186">
        <v>2.9009999999999998</v>
      </c>
      <c r="N1236" s="186">
        <v>3.03695</v>
      </c>
      <c r="O1236" s="186">
        <v>10.0984</v>
      </c>
      <c r="P1236" s="186">
        <v>8.9961000000000002</v>
      </c>
      <c r="Q1236" s="186">
        <v>10.278400000000001</v>
      </c>
      <c r="R1236" s="186">
        <v>7.7325499999999998</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44365</v>
      </c>
      <c r="E1239" s="184">
        <v>520.93190000000004</v>
      </c>
      <c r="F1239" s="184">
        <v>4.4287999999999998</v>
      </c>
      <c r="G1239" s="184">
        <v>-3.9481000000000002</v>
      </c>
      <c r="H1239" s="184">
        <v>-1.1689000000000001</v>
      </c>
      <c r="I1239" s="184">
        <v>3.2395999999999998</v>
      </c>
      <c r="J1239" s="184">
        <v>3.9996999999999998</v>
      </c>
      <c r="K1239" s="184">
        <v>5.476</v>
      </c>
      <c r="L1239" s="184">
        <v>3.6181000000000001</v>
      </c>
      <c r="M1239" s="184">
        <v>4.4932999999999996</v>
      </c>
      <c r="N1239" s="184">
        <v>5.2881</v>
      </c>
      <c r="O1239" s="184">
        <v>7.2717000000000001</v>
      </c>
      <c r="P1239" s="184">
        <v>7.1157000000000004</v>
      </c>
      <c r="Q1239" s="184">
        <v>7.4020999999999999</v>
      </c>
      <c r="R1239" s="184">
        <v>6.8296000000000001</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44365</v>
      </c>
      <c r="E1240" s="184">
        <v>558.51869999999997</v>
      </c>
      <c r="F1240" s="184">
        <v>5.2157999999999998</v>
      </c>
      <c r="G1240" s="184">
        <v>-3.1665000000000001</v>
      </c>
      <c r="H1240" s="184">
        <v>-0.3911</v>
      </c>
      <c r="I1240" s="184">
        <v>4.0206</v>
      </c>
      <c r="J1240" s="184">
        <v>4.7826000000000004</v>
      </c>
      <c r="K1240" s="184">
        <v>6.2443</v>
      </c>
      <c r="L1240" s="184">
        <v>4.3951000000000002</v>
      </c>
      <c r="M1240" s="184">
        <v>5.3033000000000001</v>
      </c>
      <c r="N1240" s="184">
        <v>6.1238999999999999</v>
      </c>
      <c r="O1240" s="184">
        <v>8.1562000000000001</v>
      </c>
      <c r="P1240" s="184">
        <v>8.0075000000000003</v>
      </c>
      <c r="Q1240" s="184">
        <v>8.6148000000000007</v>
      </c>
      <c r="R1240" s="184">
        <v>7.7061000000000002</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44365</v>
      </c>
      <c r="E1241" s="184">
        <v>2507.3224</v>
      </c>
      <c r="F1241" s="184">
        <v>3.9935</v>
      </c>
      <c r="G1241" s="184">
        <v>-3.1711999999999998</v>
      </c>
      <c r="H1241" s="184">
        <v>-0.78890000000000005</v>
      </c>
      <c r="I1241" s="184">
        <v>3.3774000000000002</v>
      </c>
      <c r="J1241" s="184">
        <v>3.8673999999999999</v>
      </c>
      <c r="K1241" s="184">
        <v>5.2988999999999997</v>
      </c>
      <c r="L1241" s="184">
        <v>4.1007999999999996</v>
      </c>
      <c r="M1241" s="184">
        <v>4.7541000000000002</v>
      </c>
      <c r="N1241" s="184">
        <v>5.3609</v>
      </c>
      <c r="O1241" s="184">
        <v>7.7267000000000001</v>
      </c>
      <c r="P1241" s="184">
        <v>7.6212</v>
      </c>
      <c r="Q1241" s="184">
        <v>8.2885000000000009</v>
      </c>
      <c r="R1241" s="184">
        <v>7.1055999999999999</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44365</v>
      </c>
      <c r="E1242" s="184">
        <v>2423.2253000000001</v>
      </c>
      <c r="F1242" s="184">
        <v>3.6756000000000002</v>
      </c>
      <c r="G1242" s="184">
        <v>-3.4885000000000002</v>
      </c>
      <c r="H1242" s="184">
        <v>-1.1064000000000001</v>
      </c>
      <c r="I1242" s="184">
        <v>3.0594999999999999</v>
      </c>
      <c r="J1242" s="184">
        <v>3.5486</v>
      </c>
      <c r="K1242" s="184">
        <v>4.9757999999999996</v>
      </c>
      <c r="L1242" s="184">
        <v>3.7749000000000001</v>
      </c>
      <c r="M1242" s="184">
        <v>4.4268000000000001</v>
      </c>
      <c r="N1242" s="184">
        <v>5.0297000000000001</v>
      </c>
      <c r="O1242" s="184">
        <v>7.3578999999999999</v>
      </c>
      <c r="P1242" s="184">
        <v>7.1772</v>
      </c>
      <c r="Q1242" s="184">
        <v>7.8593999999999999</v>
      </c>
      <c r="R1242" s="184">
        <v>6.7774999999999999</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44365</v>
      </c>
      <c r="E1243" s="184">
        <v>1567.2679000000001</v>
      </c>
      <c r="F1243" s="184">
        <v>1.1738</v>
      </c>
      <c r="G1243" s="184">
        <v>-2.5775000000000001</v>
      </c>
      <c r="H1243" s="184">
        <v>-1.2306999999999999</v>
      </c>
      <c r="I1243" s="184">
        <v>2.8530000000000002</v>
      </c>
      <c r="J1243" s="184">
        <v>3.0653000000000001</v>
      </c>
      <c r="K1243" s="184">
        <v>5.9377000000000004</v>
      </c>
      <c r="L1243" s="184">
        <v>5.1163999999999996</v>
      </c>
      <c r="M1243" s="184">
        <v>8.8726000000000003</v>
      </c>
      <c r="N1243" s="184">
        <v>36.213700000000003</v>
      </c>
      <c r="O1243" s="184">
        <v>-8.6499000000000006</v>
      </c>
      <c r="P1243" s="184">
        <v>-2.4116</v>
      </c>
      <c r="Q1243" s="184">
        <v>3.8180999999999998</v>
      </c>
      <c r="R1243" s="184">
        <v>-6.7007000000000003</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44365</v>
      </c>
      <c r="E1244" s="184">
        <v>1607.9489000000001</v>
      </c>
      <c r="F1244" s="184">
        <v>1.3802000000000001</v>
      </c>
      <c r="G1244" s="184">
        <v>-2.3679000000000001</v>
      </c>
      <c r="H1244" s="184">
        <v>-1.0209999999999999</v>
      </c>
      <c r="I1244" s="184">
        <v>3.0634000000000001</v>
      </c>
      <c r="J1244" s="184">
        <v>3.2761</v>
      </c>
      <c r="K1244" s="184">
        <v>6.1509</v>
      </c>
      <c r="L1244" s="184">
        <v>5.3316999999999997</v>
      </c>
      <c r="M1244" s="184">
        <v>9.0966000000000005</v>
      </c>
      <c r="N1244" s="184">
        <v>36.5</v>
      </c>
      <c r="O1244" s="184">
        <v>-8.4027999999999992</v>
      </c>
      <c r="P1244" s="184">
        <v>-2.1198999999999999</v>
      </c>
      <c r="Q1244" s="184">
        <v>2.508</v>
      </c>
      <c r="R1244" s="184">
        <v>-6.4598000000000004</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44365</v>
      </c>
      <c r="E1247" s="184">
        <v>32.054900000000004</v>
      </c>
      <c r="F1247" s="184">
        <v>4.2135999999999996</v>
      </c>
      <c r="G1247" s="184">
        <v>-6.6006999999999998</v>
      </c>
      <c r="H1247" s="184">
        <v>-1.0570999999999999</v>
      </c>
      <c r="I1247" s="184">
        <v>2.2467000000000001</v>
      </c>
      <c r="J1247" s="184">
        <v>3.3447</v>
      </c>
      <c r="K1247" s="184">
        <v>5.2431999999999999</v>
      </c>
      <c r="L1247" s="184">
        <v>3.597</v>
      </c>
      <c r="M1247" s="184">
        <v>4.3639999999999999</v>
      </c>
      <c r="N1247" s="184">
        <v>4.6424000000000003</v>
      </c>
      <c r="O1247" s="184">
        <v>6.7065000000000001</v>
      </c>
      <c r="P1247" s="184">
        <v>6.7572999999999999</v>
      </c>
      <c r="Q1247" s="184">
        <v>7.7178000000000004</v>
      </c>
      <c r="R1247" s="184">
        <v>6.8281000000000001</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44365</v>
      </c>
      <c r="E1248" s="184">
        <v>34.043799999999997</v>
      </c>
      <c r="F1248" s="184">
        <v>5.0397999999999996</v>
      </c>
      <c r="G1248" s="184">
        <v>-5.8226000000000004</v>
      </c>
      <c r="H1248" s="184">
        <v>-0.2757</v>
      </c>
      <c r="I1248" s="184">
        <v>3.0438999999999998</v>
      </c>
      <c r="J1248" s="184">
        <v>4.1822999999999997</v>
      </c>
      <c r="K1248" s="184">
        <v>6.1106999999999996</v>
      </c>
      <c r="L1248" s="184">
        <v>4.4291</v>
      </c>
      <c r="M1248" s="184">
        <v>5.1944999999999997</v>
      </c>
      <c r="N1248" s="184">
        <v>5.4947999999999997</v>
      </c>
      <c r="O1248" s="184">
        <v>7.5690999999999997</v>
      </c>
      <c r="P1248" s="184">
        <v>7.5357000000000003</v>
      </c>
      <c r="Q1248" s="184">
        <v>8.2124000000000006</v>
      </c>
      <c r="R1248" s="184">
        <v>7.7089999999999996</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44365</v>
      </c>
      <c r="E1249" s="184">
        <v>33.878500000000003</v>
      </c>
      <c r="F1249" s="184">
        <v>5.4954999999999998</v>
      </c>
      <c r="G1249" s="184">
        <v>-2.298</v>
      </c>
      <c r="H1249" s="184">
        <v>0.1077</v>
      </c>
      <c r="I1249" s="184">
        <v>2.9276</v>
      </c>
      <c r="J1249" s="184">
        <v>3.0244</v>
      </c>
      <c r="K1249" s="184">
        <v>4.1092000000000004</v>
      </c>
      <c r="L1249" s="184">
        <v>3.3151000000000002</v>
      </c>
      <c r="M1249" s="184">
        <v>3.9104000000000001</v>
      </c>
      <c r="N1249" s="184">
        <v>4.2034000000000002</v>
      </c>
      <c r="O1249" s="184">
        <v>6.8639999999999999</v>
      </c>
      <c r="P1249" s="184">
        <v>7.0400999999999998</v>
      </c>
      <c r="Q1249" s="184">
        <v>7.8030999999999997</v>
      </c>
      <c r="R1249" s="184">
        <v>6.1565000000000003</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44365</v>
      </c>
      <c r="E1250" s="184">
        <v>33.334800000000001</v>
      </c>
      <c r="F1250" s="184">
        <v>5.2565</v>
      </c>
      <c r="G1250" s="184">
        <v>-2.5543999999999998</v>
      </c>
      <c r="H1250" s="184">
        <v>-0.15640000000000001</v>
      </c>
      <c r="I1250" s="184">
        <v>2.6619000000000002</v>
      </c>
      <c r="J1250" s="184">
        <v>2.758</v>
      </c>
      <c r="K1250" s="184">
        <v>3.8357000000000001</v>
      </c>
      <c r="L1250" s="184">
        <v>3.0508000000000002</v>
      </c>
      <c r="M1250" s="184">
        <v>3.6497999999999999</v>
      </c>
      <c r="N1250" s="184">
        <v>3.9342000000000001</v>
      </c>
      <c r="O1250" s="184">
        <v>6.6059999999999999</v>
      </c>
      <c r="P1250" s="184">
        <v>6.81</v>
      </c>
      <c r="Q1250" s="184">
        <v>7.6656000000000004</v>
      </c>
      <c r="R1250" s="184">
        <v>5.8974000000000002</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44365</v>
      </c>
      <c r="E1251" s="184">
        <v>15.963800000000001</v>
      </c>
      <c r="F1251" s="184">
        <v>5.4882</v>
      </c>
      <c r="G1251" s="184">
        <v>-3.8094999999999999</v>
      </c>
      <c r="H1251" s="184">
        <v>-1.0124</v>
      </c>
      <c r="I1251" s="184">
        <v>2.8448000000000002</v>
      </c>
      <c r="J1251" s="184">
        <v>3.1206999999999998</v>
      </c>
      <c r="K1251" s="184">
        <v>5.0462999999999996</v>
      </c>
      <c r="L1251" s="184">
        <v>3.7484000000000002</v>
      </c>
      <c r="M1251" s="184">
        <v>4.3666999999999998</v>
      </c>
      <c r="N1251" s="184">
        <v>4.6586999999999996</v>
      </c>
      <c r="O1251" s="184">
        <v>7.3856999999999999</v>
      </c>
      <c r="P1251" s="184">
        <v>7.3745000000000003</v>
      </c>
      <c r="Q1251" s="184">
        <v>7.7332000000000001</v>
      </c>
      <c r="R1251" s="184">
        <v>7.7792000000000003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44365</v>
      </c>
      <c r="E1252" s="184">
        <v>15.6524</v>
      </c>
      <c r="F1252" s="184">
        <v>5.3642000000000003</v>
      </c>
      <c r="G1252" s="184">
        <v>-4.0406000000000004</v>
      </c>
      <c r="H1252" s="184">
        <v>-1.2656000000000001</v>
      </c>
      <c r="I1252" s="184">
        <v>2.5508999999999999</v>
      </c>
      <c r="J1252" s="184">
        <v>2.8351999999999999</v>
      </c>
      <c r="K1252" s="184">
        <v>4.7633999999999999</v>
      </c>
      <c r="L1252" s="184">
        <v>3.4710999999999999</v>
      </c>
      <c r="M1252" s="184">
        <v>4.0880999999999998</v>
      </c>
      <c r="N1252" s="184">
        <v>4.3779000000000003</v>
      </c>
      <c r="O1252" s="184">
        <v>7.0785999999999998</v>
      </c>
      <c r="P1252" s="184">
        <v>7.0477999999999996</v>
      </c>
      <c r="Q1252" s="184">
        <v>7.3956999999999997</v>
      </c>
      <c r="R1252" s="184">
        <v>7.4740000000000002</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44365</v>
      </c>
      <c r="E1255" s="184">
        <v>23.630700000000001</v>
      </c>
      <c r="F1255" s="184">
        <v>6.0248999999999997</v>
      </c>
      <c r="G1255" s="184">
        <v>4.0172999999999996</v>
      </c>
      <c r="H1255" s="184">
        <v>5.9203000000000001</v>
      </c>
      <c r="I1255" s="184">
        <v>11.113099999999999</v>
      </c>
      <c r="J1255" s="184">
        <v>10.4102</v>
      </c>
      <c r="K1255" s="184">
        <v>9.4909999999999997</v>
      </c>
      <c r="L1255" s="184">
        <v>9.7594999999999992</v>
      </c>
      <c r="M1255" s="184">
        <v>12.5764</v>
      </c>
      <c r="N1255" s="184">
        <v>12.868399999999999</v>
      </c>
      <c r="O1255" s="184">
        <v>5.3461999999999996</v>
      </c>
      <c r="P1255" s="184">
        <v>6.6638000000000002</v>
      </c>
      <c r="Q1255" s="184">
        <v>8.2058999999999997</v>
      </c>
      <c r="R1255" s="184">
        <v>3.8237000000000001</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44365</v>
      </c>
      <c r="E1256" s="184">
        <v>24.2698</v>
      </c>
      <c r="F1256" s="184">
        <v>6.0167000000000002</v>
      </c>
      <c r="G1256" s="184">
        <v>4.0118</v>
      </c>
      <c r="H1256" s="184">
        <v>5.915</v>
      </c>
      <c r="I1256" s="184">
        <v>11.111800000000001</v>
      </c>
      <c r="J1256" s="184">
        <v>10.4101</v>
      </c>
      <c r="K1256" s="184">
        <v>9.4716000000000005</v>
      </c>
      <c r="L1256" s="184">
        <v>9.9364000000000008</v>
      </c>
      <c r="M1256" s="184">
        <v>12.831</v>
      </c>
      <c r="N1256" s="184">
        <v>13.1676</v>
      </c>
      <c r="O1256" s="184">
        <v>5.6946000000000003</v>
      </c>
      <c r="P1256" s="184">
        <v>7.0201000000000002</v>
      </c>
      <c r="Q1256" s="184">
        <v>8.2170000000000005</v>
      </c>
      <c r="R1256" s="184">
        <v>4.1525999999999996</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44365</v>
      </c>
      <c r="E1257" s="184">
        <v>43.836374831689596</v>
      </c>
      <c r="F1257" s="184">
        <v>6.3657000000000004</v>
      </c>
      <c r="G1257" s="184">
        <v>4.0210999999999997</v>
      </c>
      <c r="H1257" s="184">
        <v>5.9406999999999996</v>
      </c>
      <c r="I1257" s="184">
        <v>11.125500000000001</v>
      </c>
      <c r="J1257" s="184">
        <v>10.421799999999999</v>
      </c>
      <c r="K1257" s="184">
        <v>9.4957999999999991</v>
      </c>
      <c r="L1257" s="184">
        <v>9.7606000000000002</v>
      </c>
      <c r="M1257" s="184">
        <v>12.577500000000001</v>
      </c>
      <c r="N1257" s="184">
        <v>12.8695</v>
      </c>
      <c r="O1257" s="184">
        <v>4.1641000000000004</v>
      </c>
      <c r="P1257" s="184">
        <v>4.9370000000000003</v>
      </c>
      <c r="Q1257" s="184">
        <v>7.1585999999999999</v>
      </c>
      <c r="R1257" s="184">
        <v>3.1526999999999998</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44365</v>
      </c>
      <c r="E1258" s="184">
        <v>17.3487717744276</v>
      </c>
      <c r="F1258" s="184">
        <v>6.1494999999999997</v>
      </c>
      <c r="G1258" s="184">
        <v>3.9923999999999999</v>
      </c>
      <c r="H1258" s="184">
        <v>5.9240000000000004</v>
      </c>
      <c r="I1258" s="184">
        <v>11.119</v>
      </c>
      <c r="J1258" s="184">
        <v>10.4153</v>
      </c>
      <c r="K1258" s="184">
        <v>9.4716000000000005</v>
      </c>
      <c r="L1258" s="184">
        <v>9.9352</v>
      </c>
      <c r="M1258" s="184">
        <v>12.8314</v>
      </c>
      <c r="N1258" s="184">
        <v>13.1676</v>
      </c>
      <c r="O1258" s="184">
        <v>4.5385</v>
      </c>
      <c r="P1258" s="184">
        <v>5.3219000000000003</v>
      </c>
      <c r="Q1258" s="184">
        <v>6.2721999999999998</v>
      </c>
      <c r="R1258" s="184">
        <v>3.4973999999999998</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44365</v>
      </c>
      <c r="E1265" s="184">
        <v>45.505899999999997</v>
      </c>
      <c r="F1265" s="184">
        <v>22.552800000000001</v>
      </c>
      <c r="G1265" s="184">
        <v>2.8079999999999998</v>
      </c>
      <c r="H1265" s="184">
        <v>1.7766999999999999</v>
      </c>
      <c r="I1265" s="184">
        <v>4.6547000000000001</v>
      </c>
      <c r="J1265" s="184">
        <v>4.6966999999999999</v>
      </c>
      <c r="K1265" s="184">
        <v>5.8163999999999998</v>
      </c>
      <c r="L1265" s="184">
        <v>3.8874</v>
      </c>
      <c r="M1265" s="184">
        <v>5.2069000000000001</v>
      </c>
      <c r="N1265" s="184">
        <v>6.1181000000000001</v>
      </c>
      <c r="O1265" s="184">
        <v>7.2602000000000002</v>
      </c>
      <c r="P1265" s="184">
        <v>7.1097999999999999</v>
      </c>
      <c r="Q1265" s="184">
        <v>7.2679</v>
      </c>
      <c r="R1265" s="184">
        <v>6.9478</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44365</v>
      </c>
      <c r="E1266" s="184">
        <v>48.161499999999997</v>
      </c>
      <c r="F1266" s="184">
        <v>23.205500000000001</v>
      </c>
      <c r="G1266" s="184">
        <v>3.4114</v>
      </c>
      <c r="H1266" s="184">
        <v>2.383</v>
      </c>
      <c r="I1266" s="184">
        <v>5.2561</v>
      </c>
      <c r="J1266" s="184">
        <v>5.2995000000000001</v>
      </c>
      <c r="K1266" s="184">
        <v>6.4264999999999999</v>
      </c>
      <c r="L1266" s="184">
        <v>4.5002000000000004</v>
      </c>
      <c r="M1266" s="184">
        <v>5.8319999999999999</v>
      </c>
      <c r="N1266" s="184">
        <v>6.7572000000000001</v>
      </c>
      <c r="O1266" s="184">
        <v>7.9100999999999999</v>
      </c>
      <c r="P1266" s="184">
        <v>7.7931999999999997</v>
      </c>
      <c r="Q1266" s="184">
        <v>8.2312999999999992</v>
      </c>
      <c r="R1266" s="184">
        <v>7.5904999999999996</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44365</v>
      </c>
      <c r="E1267" s="184">
        <v>16.319500000000001</v>
      </c>
      <c r="F1267" s="184">
        <v>4.0263</v>
      </c>
      <c r="G1267" s="184">
        <v>-3.4285000000000001</v>
      </c>
      <c r="H1267" s="184">
        <v>-1.8206</v>
      </c>
      <c r="I1267" s="184">
        <v>2.0625</v>
      </c>
      <c r="J1267" s="184">
        <v>2.4437000000000002</v>
      </c>
      <c r="K1267" s="184">
        <v>4.7183000000000002</v>
      </c>
      <c r="L1267" s="184">
        <v>3.1061000000000001</v>
      </c>
      <c r="M1267" s="184">
        <v>3.7185000000000001</v>
      </c>
      <c r="N1267" s="184">
        <v>12.3089</v>
      </c>
      <c r="O1267" s="184">
        <v>1.9316</v>
      </c>
      <c r="P1267" s="184">
        <v>3.7385000000000002</v>
      </c>
      <c r="Q1267" s="184">
        <v>3.3927999999999998</v>
      </c>
      <c r="R1267" s="184">
        <v>4.2247000000000003</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44365</v>
      </c>
      <c r="E1268" s="184">
        <v>17.381</v>
      </c>
      <c r="F1268" s="184">
        <v>4.8305999999999996</v>
      </c>
      <c r="G1268" s="184">
        <v>-2.5893999999999999</v>
      </c>
      <c r="H1268" s="184">
        <v>-0.95979999999999999</v>
      </c>
      <c r="I1268" s="184">
        <v>2.8832</v>
      </c>
      <c r="J1268" s="184">
        <v>3.2606000000000002</v>
      </c>
      <c r="K1268" s="184">
        <v>5.5479000000000003</v>
      </c>
      <c r="L1268" s="184">
        <v>3.9413</v>
      </c>
      <c r="M1268" s="184">
        <v>4.5629</v>
      </c>
      <c r="N1268" s="184">
        <v>13.2342</v>
      </c>
      <c r="O1268" s="184">
        <v>2.7597999999999998</v>
      </c>
      <c r="P1268" s="184">
        <v>4.5831</v>
      </c>
      <c r="Q1268" s="184">
        <v>6.4561999999999999</v>
      </c>
      <c r="R1268" s="184">
        <v>5.0762</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44365</v>
      </c>
      <c r="E1269" s="184">
        <v>420.94690000000003</v>
      </c>
      <c r="F1269" s="184">
        <v>12.3863</v>
      </c>
      <c r="G1269" s="184">
        <v>3.4</v>
      </c>
      <c r="H1269" s="184">
        <v>0.9577</v>
      </c>
      <c r="I1269" s="184">
        <v>4.7366999999999999</v>
      </c>
      <c r="J1269" s="184">
        <v>5.2313000000000001</v>
      </c>
      <c r="K1269" s="184">
        <v>5.8574999999999999</v>
      </c>
      <c r="L1269" s="184">
        <v>3.7233999999999998</v>
      </c>
      <c r="M1269" s="184">
        <v>5.2478999999999996</v>
      </c>
      <c r="N1269" s="184">
        <v>6.1631</v>
      </c>
      <c r="O1269" s="184">
        <v>7.7366999999999999</v>
      </c>
      <c r="P1269" s="184">
        <v>7.6273</v>
      </c>
      <c r="Q1269" s="184">
        <v>7.9729999999999999</v>
      </c>
      <c r="R1269" s="184">
        <v>7.3764000000000003</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44365</v>
      </c>
      <c r="E1270" s="184">
        <v>424.77789999999999</v>
      </c>
      <c r="F1270" s="184">
        <v>12.498100000000001</v>
      </c>
      <c r="G1270" s="184">
        <v>3.5097</v>
      </c>
      <c r="H1270" s="184">
        <v>1.0682</v>
      </c>
      <c r="I1270" s="184">
        <v>4.8472999999999997</v>
      </c>
      <c r="J1270" s="184">
        <v>5.3418999999999999</v>
      </c>
      <c r="K1270" s="184">
        <v>5.9694000000000003</v>
      </c>
      <c r="L1270" s="184">
        <v>3.8355999999999999</v>
      </c>
      <c r="M1270" s="184">
        <v>5.3623000000000003</v>
      </c>
      <c r="N1270" s="184">
        <v>6.2792000000000003</v>
      </c>
      <c r="O1270" s="184">
        <v>7.8608000000000002</v>
      </c>
      <c r="P1270" s="184">
        <v>7.7590000000000003</v>
      </c>
      <c r="Q1270" s="184">
        <v>8.4062999999999999</v>
      </c>
      <c r="R1270" s="184">
        <v>7.4833999999999996</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44365</v>
      </c>
      <c r="E1271" s="184">
        <v>30.934899999999999</v>
      </c>
      <c r="F1271" s="184">
        <v>5.6643999999999997</v>
      </c>
      <c r="G1271" s="184">
        <v>-2.9489999999999998</v>
      </c>
      <c r="H1271" s="184">
        <v>-1.6008</v>
      </c>
      <c r="I1271" s="184">
        <v>2.8178999999999998</v>
      </c>
      <c r="J1271" s="184">
        <v>3.2747000000000002</v>
      </c>
      <c r="K1271" s="184">
        <v>5.0827</v>
      </c>
      <c r="L1271" s="184">
        <v>3.7465000000000002</v>
      </c>
      <c r="M1271" s="184">
        <v>4.2769000000000004</v>
      </c>
      <c r="N1271" s="184">
        <v>4.7961999999999998</v>
      </c>
      <c r="O1271" s="184">
        <v>7.2831999999999999</v>
      </c>
      <c r="P1271" s="184">
        <v>7.3482000000000003</v>
      </c>
      <c r="Q1271" s="184">
        <v>8.1303000000000001</v>
      </c>
      <c r="R1271" s="184">
        <v>6.6329000000000002</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44365</v>
      </c>
      <c r="E1272" s="184">
        <v>30.503900000000002</v>
      </c>
      <c r="F1272" s="184">
        <v>5.3853999999999997</v>
      </c>
      <c r="G1272" s="184">
        <v>-3.19</v>
      </c>
      <c r="H1272" s="184">
        <v>-1.8112999999999999</v>
      </c>
      <c r="I1272" s="184">
        <v>2.6009000000000002</v>
      </c>
      <c r="J1272" s="184">
        <v>3.0611000000000002</v>
      </c>
      <c r="K1272" s="184">
        <v>4.8714000000000004</v>
      </c>
      <c r="L1272" s="184">
        <v>3.5331999999999999</v>
      </c>
      <c r="M1272" s="184">
        <v>4.0563000000000002</v>
      </c>
      <c r="N1272" s="184">
        <v>4.5702999999999996</v>
      </c>
      <c r="O1272" s="184">
        <v>7.0495000000000001</v>
      </c>
      <c r="P1272" s="184">
        <v>7.1371000000000002</v>
      </c>
      <c r="Q1272" s="184">
        <v>7.4969000000000001</v>
      </c>
      <c r="R1272" s="184">
        <v>6.4042000000000003</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44365</v>
      </c>
      <c r="E1273" s="184">
        <v>2990.8960000000002</v>
      </c>
      <c r="F1273" s="184">
        <v>6.0491999999999999</v>
      </c>
      <c r="G1273" s="184">
        <v>-4.3327999999999998</v>
      </c>
      <c r="H1273" s="184">
        <v>-1.7515000000000001</v>
      </c>
      <c r="I1273" s="184">
        <v>2.4805999999999999</v>
      </c>
      <c r="J1273" s="184">
        <v>2.8894000000000002</v>
      </c>
      <c r="K1273" s="184">
        <v>4.8562000000000003</v>
      </c>
      <c r="L1273" s="184">
        <v>3.5482</v>
      </c>
      <c r="M1273" s="184">
        <v>4.1486000000000001</v>
      </c>
      <c r="N1273" s="184">
        <v>4.6498999999999997</v>
      </c>
      <c r="O1273" s="184">
        <v>7.2769000000000004</v>
      </c>
      <c r="P1273" s="184">
        <v>7.1078000000000001</v>
      </c>
      <c r="Q1273" s="184">
        <v>7.8895</v>
      </c>
      <c r="R1273" s="184">
        <v>6.6173000000000002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44365</v>
      </c>
      <c r="E1274" s="184">
        <v>3080.2319000000002</v>
      </c>
      <c r="F1274" s="184">
        <v>6.3787000000000003</v>
      </c>
      <c r="G1274" s="184">
        <v>-4.0030999999999999</v>
      </c>
      <c r="H1274" s="184">
        <v>-1.4218</v>
      </c>
      <c r="I1274" s="184">
        <v>2.8108</v>
      </c>
      <c r="J1274" s="184">
        <v>3.2202999999999999</v>
      </c>
      <c r="K1274" s="184">
        <v>5.1904000000000003</v>
      </c>
      <c r="L1274" s="184">
        <v>3.8841999999999999</v>
      </c>
      <c r="M1274" s="184">
        <v>4.4896000000000003</v>
      </c>
      <c r="N1274" s="184">
        <v>4.9934000000000003</v>
      </c>
      <c r="O1274" s="184">
        <v>7.6085000000000003</v>
      </c>
      <c r="P1274" s="184">
        <v>7.4962</v>
      </c>
      <c r="Q1274" s="184">
        <v>8.1308000000000007</v>
      </c>
      <c r="R1274" s="184">
        <v>6.9516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44365</v>
      </c>
      <c r="E1275" s="184">
        <v>29.4102</v>
      </c>
      <c r="F1275" s="184">
        <v>5.5857000000000001</v>
      </c>
      <c r="G1275" s="184">
        <v>-4.2182000000000004</v>
      </c>
      <c r="H1275" s="184">
        <v>-1.2762</v>
      </c>
      <c r="I1275" s="184">
        <v>2.2625000000000002</v>
      </c>
      <c r="J1275" s="184">
        <v>2.7850000000000001</v>
      </c>
      <c r="K1275" s="184">
        <v>3.8121</v>
      </c>
      <c r="L1275" s="184">
        <v>2.9293999999999998</v>
      </c>
      <c r="M1275" s="184">
        <v>3.4863</v>
      </c>
      <c r="N1275" s="184">
        <v>24.5124</v>
      </c>
      <c r="O1275" s="184">
        <v>5.5345000000000004</v>
      </c>
      <c r="P1275" s="184">
        <v>6.1471999999999998</v>
      </c>
      <c r="Q1275" s="184">
        <v>7.5960999999999999</v>
      </c>
      <c r="R1275" s="184">
        <v>10.640499999999999</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44365</v>
      </c>
      <c r="E1276" s="184">
        <v>29.702999999999999</v>
      </c>
      <c r="F1276" s="184">
        <v>5.8993000000000002</v>
      </c>
      <c r="G1276" s="184">
        <v>-3.931</v>
      </c>
      <c r="H1276" s="184">
        <v>-0.96530000000000005</v>
      </c>
      <c r="I1276" s="184">
        <v>2.5655000000000001</v>
      </c>
      <c r="J1276" s="184">
        <v>3.0840999999999998</v>
      </c>
      <c r="K1276" s="184">
        <v>4.1161000000000003</v>
      </c>
      <c r="L1276" s="184">
        <v>3.2202000000000002</v>
      </c>
      <c r="M1276" s="184">
        <v>3.7162999999999999</v>
      </c>
      <c r="N1276" s="184">
        <v>24.752700000000001</v>
      </c>
      <c r="O1276" s="184">
        <v>5.6738</v>
      </c>
      <c r="P1276" s="184">
        <v>6.2834000000000003</v>
      </c>
      <c r="Q1276" s="184">
        <v>7.3582000000000001</v>
      </c>
      <c r="R1276" s="184">
        <v>10.803100000000001</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44365</v>
      </c>
      <c r="E1277" s="184">
        <v>2654.2451000000001</v>
      </c>
      <c r="F1277" s="184">
        <v>2.8151999999999999</v>
      </c>
      <c r="G1277" s="184">
        <v>-2.3963999999999999</v>
      </c>
      <c r="H1277" s="184">
        <v>-0.80469999999999997</v>
      </c>
      <c r="I1277" s="184">
        <v>2.0617000000000001</v>
      </c>
      <c r="J1277" s="184">
        <v>3.89</v>
      </c>
      <c r="K1277" s="184">
        <v>5.5410000000000004</v>
      </c>
      <c r="L1277" s="184">
        <v>3.3746999999999998</v>
      </c>
      <c r="M1277" s="184">
        <v>4.3733000000000004</v>
      </c>
      <c r="N1277" s="184">
        <v>5.32</v>
      </c>
      <c r="O1277" s="184">
        <v>7.3288000000000002</v>
      </c>
      <c r="P1277" s="184">
        <v>7.4253</v>
      </c>
      <c r="Q1277" s="184">
        <v>7.6196999999999999</v>
      </c>
      <c r="R1277" s="184">
        <v>7.0970000000000004</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44365</v>
      </c>
      <c r="E1278" s="184">
        <v>2806.134</v>
      </c>
      <c r="F1278" s="184">
        <v>3.6151</v>
      </c>
      <c r="G1278" s="184">
        <v>-1.5966</v>
      </c>
      <c r="H1278" s="184">
        <v>-9.2999999999999992E-3</v>
      </c>
      <c r="I1278" s="184">
        <v>2.8502000000000001</v>
      </c>
      <c r="J1278" s="184">
        <v>4.6805000000000003</v>
      </c>
      <c r="K1278" s="184">
        <v>6.3403999999999998</v>
      </c>
      <c r="L1278" s="184">
        <v>4.1722999999999999</v>
      </c>
      <c r="M1278" s="184">
        <v>5.1786000000000003</v>
      </c>
      <c r="N1278" s="184">
        <v>6.1338999999999997</v>
      </c>
      <c r="O1278" s="184">
        <v>8.1417999999999999</v>
      </c>
      <c r="P1278" s="184">
        <v>8.2346000000000004</v>
      </c>
      <c r="Q1278" s="184">
        <v>8.6047999999999991</v>
      </c>
      <c r="R1278" s="184">
        <v>7.9128999999999996</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44365</v>
      </c>
      <c r="E1279" s="184">
        <v>23.105599999999999</v>
      </c>
      <c r="F1279" s="184">
        <v>5.3718000000000004</v>
      </c>
      <c r="G1279" s="184">
        <v>-5.9999000000000002</v>
      </c>
      <c r="H1279" s="184">
        <v>-2.2783000000000002</v>
      </c>
      <c r="I1279" s="184">
        <v>2.8692000000000002</v>
      </c>
      <c r="J1279" s="184">
        <v>3.46</v>
      </c>
      <c r="K1279" s="184">
        <v>5.2472000000000003</v>
      </c>
      <c r="L1279" s="184">
        <v>4.1478999999999999</v>
      </c>
      <c r="M1279" s="184">
        <v>4.9966999999999997</v>
      </c>
      <c r="N1279" s="184">
        <v>7.6767000000000003</v>
      </c>
      <c r="O1279" s="184">
        <v>6.4721000000000002</v>
      </c>
      <c r="P1279" s="184">
        <v>7.3060999999999998</v>
      </c>
      <c r="Q1279" s="184">
        <v>8.0809999999999995</v>
      </c>
      <c r="R1279" s="184">
        <v>6.7241</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44365</v>
      </c>
      <c r="E1280" s="184">
        <v>22.358599999999999</v>
      </c>
      <c r="F1280" s="184">
        <v>4.8981000000000003</v>
      </c>
      <c r="G1280" s="184">
        <v>-6.5808</v>
      </c>
      <c r="H1280" s="184">
        <v>-2.9135</v>
      </c>
      <c r="I1280" s="184">
        <v>2.2290999999999999</v>
      </c>
      <c r="J1280" s="184">
        <v>2.8134999999999999</v>
      </c>
      <c r="K1280" s="184">
        <v>4.5914999999999999</v>
      </c>
      <c r="L1280" s="184">
        <v>3.4860000000000002</v>
      </c>
      <c r="M1280" s="184">
        <v>4.3243</v>
      </c>
      <c r="N1280" s="184">
        <v>6.9907000000000004</v>
      </c>
      <c r="O1280" s="184">
        <v>5.8986999999999998</v>
      </c>
      <c r="P1280" s="184">
        <v>6.7961</v>
      </c>
      <c r="Q1280" s="184">
        <v>7.9288999999999996</v>
      </c>
      <c r="R1280" s="184">
        <v>6.1155999999999997</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44365</v>
      </c>
      <c r="E1281" s="184">
        <v>31.5989</v>
      </c>
      <c r="F1281" s="184">
        <v>5.3141999999999996</v>
      </c>
      <c r="G1281" s="184">
        <v>-3.5413000000000001</v>
      </c>
      <c r="H1281" s="184">
        <v>-1.1713</v>
      </c>
      <c r="I1281" s="184">
        <v>2.4609999999999999</v>
      </c>
      <c r="J1281" s="184">
        <v>2.6440000000000001</v>
      </c>
      <c r="K1281" s="184">
        <v>4.1421999999999999</v>
      </c>
      <c r="L1281" s="184">
        <v>4.2789000000000001</v>
      </c>
      <c r="M1281" s="184">
        <v>4.5103999999999997</v>
      </c>
      <c r="N1281" s="184">
        <v>5.7460000000000004</v>
      </c>
      <c r="O1281" s="184">
        <v>5.5420999999999996</v>
      </c>
      <c r="P1281" s="184">
        <v>6.1383999999999999</v>
      </c>
      <c r="Q1281" s="184">
        <v>6.5808999999999997</v>
      </c>
      <c r="R1281" s="184">
        <v>8.1188000000000002</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44365</v>
      </c>
      <c r="E1282" s="184">
        <v>33.417999999999999</v>
      </c>
      <c r="F1282" s="184">
        <v>5.7896999999999998</v>
      </c>
      <c r="G1282" s="184">
        <v>-2.9847000000000001</v>
      </c>
      <c r="H1282" s="184">
        <v>-0.62409999999999999</v>
      </c>
      <c r="I1282" s="184">
        <v>2.9992999999999999</v>
      </c>
      <c r="J1282" s="184">
        <v>3.1865999999999999</v>
      </c>
      <c r="K1282" s="184">
        <v>4.6908000000000003</v>
      </c>
      <c r="L1282" s="184">
        <v>4.8292999999999999</v>
      </c>
      <c r="M1282" s="184">
        <v>5.0685000000000002</v>
      </c>
      <c r="N1282" s="184">
        <v>6.3204000000000002</v>
      </c>
      <c r="O1282" s="184">
        <v>6.0909000000000004</v>
      </c>
      <c r="P1282" s="184">
        <v>6.7575000000000003</v>
      </c>
      <c r="Q1282" s="184">
        <v>7.6635999999999997</v>
      </c>
      <c r="R1282" s="184">
        <v>8.6903000000000006</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44365</v>
      </c>
      <c r="E1283" s="184">
        <v>1357.5273</v>
      </c>
      <c r="F1283" s="184">
        <v>10.3195</v>
      </c>
      <c r="G1283" s="184">
        <v>-0.44180000000000003</v>
      </c>
      <c r="H1283" s="184">
        <v>0.3004</v>
      </c>
      <c r="I1283" s="184">
        <v>3.8006000000000002</v>
      </c>
      <c r="J1283" s="184">
        <v>4.21</v>
      </c>
      <c r="K1283" s="184">
        <v>5.3719000000000001</v>
      </c>
      <c r="L1283" s="184">
        <v>4.0963000000000003</v>
      </c>
      <c r="M1283" s="184">
        <v>4.6632999999999996</v>
      </c>
      <c r="N1283" s="184">
        <v>5.1943000000000001</v>
      </c>
      <c r="O1283" s="184">
        <v>7.4032</v>
      </c>
      <c r="P1283" s="184"/>
      <c r="Q1283" s="184">
        <v>7.2973999999999997</v>
      </c>
      <c r="R1283" s="184">
        <v>6.7496</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44365</v>
      </c>
      <c r="E1284" s="184">
        <v>1306.5732</v>
      </c>
      <c r="F1284" s="184">
        <v>9.5202000000000009</v>
      </c>
      <c r="G1284" s="184">
        <v>-1.2411000000000001</v>
      </c>
      <c r="H1284" s="184">
        <v>-0.49919999999999998</v>
      </c>
      <c r="I1284" s="184">
        <v>2.9996999999999998</v>
      </c>
      <c r="J1284" s="184">
        <v>3.4066999999999998</v>
      </c>
      <c r="K1284" s="184">
        <v>4.5479000000000003</v>
      </c>
      <c r="L1284" s="184">
        <v>3.2644000000000002</v>
      </c>
      <c r="M1284" s="184">
        <v>3.8195000000000001</v>
      </c>
      <c r="N1284" s="184">
        <v>4.3372999999999999</v>
      </c>
      <c r="O1284" s="184">
        <v>6.5121000000000002</v>
      </c>
      <c r="P1284" s="184"/>
      <c r="Q1284" s="184">
        <v>6.3556999999999997</v>
      </c>
      <c r="R1284" s="184">
        <v>5.8834999999999997</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44365</v>
      </c>
      <c r="E1285" s="184">
        <v>1907.9677999999999</v>
      </c>
      <c r="F1285" s="184">
        <v>5.2538999999999998</v>
      </c>
      <c r="G1285" s="184">
        <v>-4.2211999999999996</v>
      </c>
      <c r="H1285" s="184">
        <v>-1.1025</v>
      </c>
      <c r="I1285" s="184">
        <v>2.8393999999999999</v>
      </c>
      <c r="J1285" s="184">
        <v>3.3018999999999998</v>
      </c>
      <c r="K1285" s="184">
        <v>4.9393000000000002</v>
      </c>
      <c r="L1285" s="184">
        <v>3.7191000000000001</v>
      </c>
      <c r="M1285" s="184">
        <v>4.4492000000000003</v>
      </c>
      <c r="N1285" s="184">
        <v>5.4942000000000002</v>
      </c>
      <c r="O1285" s="184">
        <v>6.5648</v>
      </c>
      <c r="P1285" s="184">
        <v>6.7172000000000001</v>
      </c>
      <c r="Q1285" s="184">
        <v>7.3734000000000002</v>
      </c>
      <c r="R1285" s="184">
        <v>6.3354999999999997</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44365</v>
      </c>
      <c r="E1286" s="184">
        <v>1796.7620999999999</v>
      </c>
      <c r="F1286" s="184">
        <v>4.6078999999999999</v>
      </c>
      <c r="G1286" s="184">
        <v>-4.8686999999999996</v>
      </c>
      <c r="H1286" s="184">
        <v>-1.7491000000000001</v>
      </c>
      <c r="I1286" s="184">
        <v>2.1919</v>
      </c>
      <c r="J1286" s="184">
        <v>2.6539000000000001</v>
      </c>
      <c r="K1286" s="184">
        <v>4.2727000000000004</v>
      </c>
      <c r="L1286" s="184">
        <v>3.0613000000000001</v>
      </c>
      <c r="M1286" s="184">
        <v>3.7865000000000002</v>
      </c>
      <c r="N1286" s="184">
        <v>4.8311000000000002</v>
      </c>
      <c r="O1286" s="184">
        <v>5.8815</v>
      </c>
      <c r="P1286" s="184">
        <v>5.9781000000000004</v>
      </c>
      <c r="Q1286" s="184">
        <v>4.5057999999999998</v>
      </c>
      <c r="R1286" s="184">
        <v>5.6718999999999999</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44365</v>
      </c>
      <c r="E1287" s="184">
        <v>2956.0036</v>
      </c>
      <c r="F1287" s="184">
        <v>-1.6064000000000001</v>
      </c>
      <c r="G1287" s="184">
        <v>-4.8688000000000002</v>
      </c>
      <c r="H1287" s="184">
        <v>-1.222</v>
      </c>
      <c r="I1287" s="184">
        <v>3.3226</v>
      </c>
      <c r="J1287" s="184">
        <v>4.3384</v>
      </c>
      <c r="K1287" s="184">
        <v>6.1942000000000004</v>
      </c>
      <c r="L1287" s="184">
        <v>4.4185999999999996</v>
      </c>
      <c r="M1287" s="184">
        <v>5.0923999999999996</v>
      </c>
      <c r="N1287" s="184">
        <v>5.8026999999999997</v>
      </c>
      <c r="O1287" s="184">
        <v>6.8803999999999998</v>
      </c>
      <c r="P1287" s="184">
        <v>6.9554999999999998</v>
      </c>
      <c r="Q1287" s="184">
        <v>7.8982999999999999</v>
      </c>
      <c r="R1287" s="184">
        <v>7.0861000000000001</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44365</v>
      </c>
      <c r="E1288" s="184">
        <v>3058.1435999999999</v>
      </c>
      <c r="F1288" s="184">
        <v>-0.91659999999999997</v>
      </c>
      <c r="G1288" s="184">
        <v>-4.1767000000000003</v>
      </c>
      <c r="H1288" s="184">
        <v>-0.53120000000000001</v>
      </c>
      <c r="I1288" s="184">
        <v>4.0141</v>
      </c>
      <c r="J1288" s="184">
        <v>5.0312999999999999</v>
      </c>
      <c r="K1288" s="184">
        <v>6.8958000000000004</v>
      </c>
      <c r="L1288" s="184">
        <v>5.1252000000000004</v>
      </c>
      <c r="M1288" s="184">
        <v>5.8106</v>
      </c>
      <c r="N1288" s="184">
        <v>6.5380000000000003</v>
      </c>
      <c r="O1288" s="184">
        <v>7.4166999999999996</v>
      </c>
      <c r="P1288" s="184">
        <v>7.4149000000000003</v>
      </c>
      <c r="Q1288" s="184">
        <v>8.1908999999999992</v>
      </c>
      <c r="R1288" s="184">
        <v>7.7260999999999997</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44365</v>
      </c>
      <c r="E1289" s="184">
        <v>23.529299999999999</v>
      </c>
      <c r="F1289" s="184">
        <v>2.327</v>
      </c>
      <c r="G1289" s="184">
        <v>-1.8095000000000001</v>
      </c>
      <c r="H1289" s="184">
        <v>-4.4299999999999999E-2</v>
      </c>
      <c r="I1289" s="184">
        <v>2.6175999999999999</v>
      </c>
      <c r="J1289" s="184">
        <v>3.3119999999999998</v>
      </c>
      <c r="K1289" s="184">
        <v>4.0902000000000003</v>
      </c>
      <c r="L1289" s="184">
        <v>3.5785999999999998</v>
      </c>
      <c r="M1289" s="184">
        <v>4.3832000000000004</v>
      </c>
      <c r="N1289" s="184">
        <v>2.2480000000000002</v>
      </c>
      <c r="O1289" s="184">
        <v>-0.65139999999999998</v>
      </c>
      <c r="P1289" s="184">
        <v>2.5034999999999998</v>
      </c>
      <c r="Q1289" s="184">
        <v>6.3025000000000002</v>
      </c>
      <c r="R1289" s="184">
        <v>4.4650999999999996</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44365</v>
      </c>
      <c r="E1290" s="184">
        <v>24.7849</v>
      </c>
      <c r="F1290" s="184">
        <v>2.9456000000000002</v>
      </c>
      <c r="G1290" s="184">
        <v>-1.1779999999999999</v>
      </c>
      <c r="H1290" s="184">
        <v>0.63119999999999998</v>
      </c>
      <c r="I1290" s="184">
        <v>3.2966000000000002</v>
      </c>
      <c r="J1290" s="184">
        <v>4.0039999999999996</v>
      </c>
      <c r="K1290" s="184">
        <v>4.7855999999999996</v>
      </c>
      <c r="L1290" s="184">
        <v>4.2742000000000004</v>
      </c>
      <c r="M1290" s="184">
        <v>5.0953999999999997</v>
      </c>
      <c r="N1290" s="184">
        <v>2.9590000000000001</v>
      </c>
      <c r="O1290" s="184">
        <v>6.2E-2</v>
      </c>
      <c r="P1290" s="184">
        <v>3.1837</v>
      </c>
      <c r="Q1290" s="184">
        <v>5.8525999999999998</v>
      </c>
      <c r="R1290" s="184">
        <v>5.2210000000000001</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44365</v>
      </c>
      <c r="E1291" s="184">
        <v>2753.6221999999998</v>
      </c>
      <c r="F1291" s="184">
        <v>5.6211000000000002</v>
      </c>
      <c r="G1291" s="184">
        <v>-3.1248</v>
      </c>
      <c r="H1291" s="184">
        <v>-0.67420000000000002</v>
      </c>
      <c r="I1291" s="184">
        <v>3.0752000000000002</v>
      </c>
      <c r="J1291" s="184">
        <v>2.9521999999999999</v>
      </c>
      <c r="K1291" s="184">
        <v>4.3982000000000001</v>
      </c>
      <c r="L1291" s="184">
        <v>3.4836999999999998</v>
      </c>
      <c r="M1291" s="184">
        <v>3.8075999999999999</v>
      </c>
      <c r="N1291" s="184">
        <v>9.6118000000000006</v>
      </c>
      <c r="O1291" s="184">
        <v>-0.57020000000000004</v>
      </c>
      <c r="P1291" s="184">
        <v>2.5735999999999999</v>
      </c>
      <c r="Q1291" s="184">
        <v>6.2262000000000004</v>
      </c>
      <c r="R1291" s="184">
        <v>5.1295999999999999</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44365</v>
      </c>
      <c r="E1292" s="184">
        <v>2872.183</v>
      </c>
      <c r="F1292" s="184">
        <v>5.7512999999999996</v>
      </c>
      <c r="G1292" s="184">
        <v>-2.8742999999999999</v>
      </c>
      <c r="H1292" s="184">
        <v>-0.38969999999999999</v>
      </c>
      <c r="I1292" s="184">
        <v>3.3736000000000002</v>
      </c>
      <c r="J1292" s="184">
        <v>3.2608999999999999</v>
      </c>
      <c r="K1292" s="184">
        <v>4.7359</v>
      </c>
      <c r="L1292" s="184">
        <v>3.8338000000000001</v>
      </c>
      <c r="M1292" s="184">
        <v>4.1566999999999998</v>
      </c>
      <c r="N1292" s="184">
        <v>9.9648000000000003</v>
      </c>
      <c r="O1292" s="184">
        <v>-0.28739999999999999</v>
      </c>
      <c r="P1292" s="184">
        <v>2.9159000000000002</v>
      </c>
      <c r="Q1292" s="184">
        <v>5.5053999999999998</v>
      </c>
      <c r="R1292" s="184">
        <v>5.3841000000000001</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44365</v>
      </c>
      <c r="E1293" s="184">
        <v>2772.3823000000002</v>
      </c>
      <c r="F1293" s="184">
        <v>7.0119999999999996</v>
      </c>
      <c r="G1293" s="184">
        <v>-0.50290000000000001</v>
      </c>
      <c r="H1293" s="184">
        <v>-0.16250000000000001</v>
      </c>
      <c r="I1293" s="184">
        <v>2.9449999999999998</v>
      </c>
      <c r="J1293" s="184">
        <v>3.3622999999999998</v>
      </c>
      <c r="K1293" s="184">
        <v>4.0617999999999999</v>
      </c>
      <c r="L1293" s="184">
        <v>3.1122000000000001</v>
      </c>
      <c r="M1293" s="184">
        <v>3.8294000000000001</v>
      </c>
      <c r="N1293" s="184">
        <v>4.2241999999999997</v>
      </c>
      <c r="O1293" s="184">
        <v>6.8925999999999998</v>
      </c>
      <c r="P1293" s="184">
        <v>6.9532999999999996</v>
      </c>
      <c r="Q1293" s="184">
        <v>7.6078999999999999</v>
      </c>
      <c r="R1293" s="184">
        <v>6.1990999999999996</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44365</v>
      </c>
      <c r="E1294" s="184">
        <v>2821.4454000000001</v>
      </c>
      <c r="F1294" s="184">
        <v>7.5552999999999999</v>
      </c>
      <c r="G1294" s="184">
        <v>4.0500000000000001E-2</v>
      </c>
      <c r="H1294" s="184">
        <v>0.38109999999999999</v>
      </c>
      <c r="I1294" s="184">
        <v>3.4878</v>
      </c>
      <c r="J1294" s="184">
        <v>3.8858999999999999</v>
      </c>
      <c r="K1294" s="184">
        <v>4.6169000000000002</v>
      </c>
      <c r="L1294" s="184">
        <v>3.6162999999999998</v>
      </c>
      <c r="M1294" s="184">
        <v>4.3959000000000001</v>
      </c>
      <c r="N1294" s="184">
        <v>4.8266</v>
      </c>
      <c r="O1294" s="184">
        <v>7.3497000000000003</v>
      </c>
      <c r="P1294" s="184">
        <v>7.2706</v>
      </c>
      <c r="Q1294" s="184">
        <v>7.9603999999999999</v>
      </c>
      <c r="R1294" s="184">
        <v>6.8074000000000003</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44365</v>
      </c>
      <c r="E1295" s="184">
        <v>27.3538</v>
      </c>
      <c r="F1295" s="184">
        <v>10.544499999999999</v>
      </c>
      <c r="G1295" s="184">
        <v>4.4499999999999998E-2</v>
      </c>
      <c r="H1295" s="184">
        <v>-0.64800000000000002</v>
      </c>
      <c r="I1295" s="184">
        <v>3.6747000000000001</v>
      </c>
      <c r="J1295" s="184">
        <v>3.5316000000000001</v>
      </c>
      <c r="K1295" s="184">
        <v>4.7259000000000002</v>
      </c>
      <c r="L1295" s="184">
        <v>3.8132000000000001</v>
      </c>
      <c r="M1295" s="184">
        <v>4.1532</v>
      </c>
      <c r="N1295" s="184">
        <v>4.6334999999999997</v>
      </c>
      <c r="O1295" s="184">
        <v>3.4994999999999998</v>
      </c>
      <c r="P1295" s="184">
        <v>5.0799000000000003</v>
      </c>
      <c r="Q1295" s="184">
        <v>6.8223000000000003</v>
      </c>
      <c r="R1295" s="184">
        <v>4.0510000000000002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44365</v>
      </c>
      <c r="E1296" s="184">
        <v>26.161000000000001</v>
      </c>
      <c r="F1296" s="184">
        <v>9.7690999999999999</v>
      </c>
      <c r="G1296" s="184">
        <v>-0.65110000000000001</v>
      </c>
      <c r="H1296" s="184">
        <v>-1.3351</v>
      </c>
      <c r="I1296" s="184">
        <v>2.9832000000000001</v>
      </c>
      <c r="J1296" s="184">
        <v>2.8468</v>
      </c>
      <c r="K1296" s="184">
        <v>3.8927999999999998</v>
      </c>
      <c r="L1296" s="184">
        <v>3.0697000000000001</v>
      </c>
      <c r="M1296" s="184">
        <v>3.4802</v>
      </c>
      <c r="N1296" s="184">
        <v>3.9918</v>
      </c>
      <c r="O1296" s="184">
        <v>2.9346999999999999</v>
      </c>
      <c r="P1296" s="184">
        <v>4.4622999999999999</v>
      </c>
      <c r="Q1296" s="184">
        <v>7.0251999999999999</v>
      </c>
      <c r="R1296" s="184">
        <v>3.4992999999999999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44365</v>
      </c>
      <c r="E1297" s="184">
        <v>3103.2276999999999</v>
      </c>
      <c r="F1297" s="184">
        <v>4.7689000000000004</v>
      </c>
      <c r="G1297" s="184">
        <v>-4.7805</v>
      </c>
      <c r="H1297" s="184">
        <v>-2.2048000000000001</v>
      </c>
      <c r="I1297" s="184">
        <v>2.7526999999999999</v>
      </c>
      <c r="J1297" s="184">
        <v>3.1450999999999998</v>
      </c>
      <c r="K1297" s="184">
        <v>5.0885999999999996</v>
      </c>
      <c r="L1297" s="184">
        <v>3.5806</v>
      </c>
      <c r="M1297" s="184">
        <v>4.3666</v>
      </c>
      <c r="N1297" s="184">
        <v>5.0049999999999999</v>
      </c>
      <c r="O1297" s="184">
        <v>5.1604999999999999</v>
      </c>
      <c r="P1297" s="184">
        <v>6.0023</v>
      </c>
      <c r="Q1297" s="184">
        <v>7.4344999999999999</v>
      </c>
      <c r="R1297" s="184">
        <v>6.6497000000000002</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44365</v>
      </c>
      <c r="E1298" s="184">
        <v>31.121300000000002</v>
      </c>
      <c r="F1298" s="184">
        <v>0</v>
      </c>
      <c r="G1298" s="184">
        <v>0</v>
      </c>
      <c r="H1298" s="184">
        <v>0</v>
      </c>
      <c r="I1298" s="184">
        <v>0</v>
      </c>
      <c r="J1298" s="184">
        <v>-1.1299999999999999E-2</v>
      </c>
      <c r="K1298" s="184">
        <v>-3.8E-3</v>
      </c>
      <c r="L1298" s="184">
        <v>-1.9E-3</v>
      </c>
      <c r="M1298" s="184">
        <v>-1.2999999999999999E-3</v>
      </c>
      <c r="N1298" s="184">
        <v>-7.0212000000000003</v>
      </c>
      <c r="O1298" s="184"/>
      <c r="P1298" s="184"/>
      <c r="Q1298" s="184">
        <v>-17.827000000000002</v>
      </c>
      <c r="R1298" s="184">
        <v>-17.858699999999999</v>
      </c>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44365</v>
      </c>
      <c r="E1299" s="184">
        <v>3149.2372999999998</v>
      </c>
      <c r="F1299" s="184">
        <v>4.9694000000000003</v>
      </c>
      <c r="G1299" s="184">
        <v>-4.5805999999999996</v>
      </c>
      <c r="H1299" s="184">
        <v>-2.0083000000000002</v>
      </c>
      <c r="I1299" s="184">
        <v>2.9499</v>
      </c>
      <c r="J1299" s="184">
        <v>3.3751000000000002</v>
      </c>
      <c r="K1299" s="184">
        <v>5.3114999999999997</v>
      </c>
      <c r="L1299" s="184">
        <v>3.8001999999999998</v>
      </c>
      <c r="M1299" s="184">
        <v>4.5782999999999996</v>
      </c>
      <c r="N1299" s="184">
        <v>5.2127999999999997</v>
      </c>
      <c r="O1299" s="184">
        <v>5.3551000000000002</v>
      </c>
      <c r="P1299" s="184">
        <v>6.2069999999999999</v>
      </c>
      <c r="Q1299" s="184">
        <v>7.3987999999999996</v>
      </c>
      <c r="R1299" s="184">
        <v>6.8429000000000002</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44365</v>
      </c>
      <c r="E1300" s="184">
        <v>31.465800000000002</v>
      </c>
      <c r="F1300" s="184">
        <v>0</v>
      </c>
      <c r="G1300" s="184">
        <v>0</v>
      </c>
      <c r="H1300" s="184">
        <v>0</v>
      </c>
      <c r="I1300" s="184">
        <v>0</v>
      </c>
      <c r="J1300" s="184">
        <v>-4.4900000000000002E-2</v>
      </c>
      <c r="K1300" s="184">
        <v>-1.5100000000000001E-2</v>
      </c>
      <c r="L1300" s="184">
        <v>-7.6E-3</v>
      </c>
      <c r="M1300" s="184">
        <v>-5.1000000000000004E-3</v>
      </c>
      <c r="N1300" s="184">
        <v>-7.0239000000000003</v>
      </c>
      <c r="O1300" s="184"/>
      <c r="P1300" s="184"/>
      <c r="Q1300" s="184">
        <v>-17.829699999999999</v>
      </c>
      <c r="R1300" s="184">
        <v>-17.861499999999999</v>
      </c>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44365</v>
      </c>
      <c r="E1301" s="184">
        <v>2670.5931</v>
      </c>
      <c r="F1301" s="184">
        <v>11.2462</v>
      </c>
      <c r="G1301" s="184">
        <v>-0.85319999999999996</v>
      </c>
      <c r="H1301" s="184">
        <v>0.24390000000000001</v>
      </c>
      <c r="I1301" s="184">
        <v>4.0929000000000002</v>
      </c>
      <c r="J1301" s="184">
        <v>4.1345999999999998</v>
      </c>
      <c r="K1301" s="184">
        <v>5.1618000000000004</v>
      </c>
      <c r="L1301" s="184">
        <v>3.8974000000000002</v>
      </c>
      <c r="M1301" s="184">
        <v>4.4051</v>
      </c>
      <c r="N1301" s="184">
        <v>5.0061</v>
      </c>
      <c r="O1301" s="184">
        <v>3.0162</v>
      </c>
      <c r="P1301" s="184">
        <v>4.8072999999999997</v>
      </c>
      <c r="Q1301" s="184">
        <v>6.6287000000000003</v>
      </c>
      <c r="R1301" s="184">
        <v>6.7305000000000001</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44365</v>
      </c>
      <c r="E1302" s="184">
        <v>2640.3816000000002</v>
      </c>
      <c r="F1302" s="184">
        <v>11.1564</v>
      </c>
      <c r="G1302" s="184">
        <v>-0.94320000000000004</v>
      </c>
      <c r="H1302" s="184">
        <v>0.154</v>
      </c>
      <c r="I1302" s="184">
        <v>4.0026999999999999</v>
      </c>
      <c r="J1302" s="184">
        <v>4.0442999999999998</v>
      </c>
      <c r="K1302" s="184">
        <v>5.0735000000000001</v>
      </c>
      <c r="L1302" s="184">
        <v>3.8132000000000001</v>
      </c>
      <c r="M1302" s="184">
        <v>4.3242000000000003</v>
      </c>
      <c r="N1302" s="184">
        <v>4.9249999999999998</v>
      </c>
      <c r="O1302" s="184">
        <v>2.9001999999999999</v>
      </c>
      <c r="P1302" s="184">
        <v>4.6742999999999997</v>
      </c>
      <c r="Q1302" s="184">
        <v>7.0951000000000004</v>
      </c>
      <c r="R1302" s="184">
        <v>6.6333000000000002</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6.0813703703703705</v>
      </c>
      <c r="G1303" s="186">
        <v>-1.9897574074074074</v>
      </c>
      <c r="H1303" s="186">
        <v>-0.18054999999999996</v>
      </c>
      <c r="I1303" s="186">
        <v>3.5968166666666685</v>
      </c>
      <c r="J1303" s="186">
        <v>3.9530759259259249</v>
      </c>
      <c r="K1303" s="186">
        <v>5.2238092592592595</v>
      </c>
      <c r="L1303" s="186">
        <v>4.1302499999999984</v>
      </c>
      <c r="M1303" s="186">
        <v>5.0830314814814805</v>
      </c>
      <c r="N1303" s="186">
        <v>7.6293555555555548</v>
      </c>
      <c r="O1303" s="186">
        <v>5.1364096153846166</v>
      </c>
      <c r="P1303" s="186">
        <v>5.9677299999999995</v>
      </c>
      <c r="Q1303" s="186">
        <v>6.2500925925925923</v>
      </c>
      <c r="R1303" s="186">
        <v>5.0829944444444441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5.3786000000000005</v>
      </c>
      <c r="G1304" s="186">
        <v>-2.7318499999999997</v>
      </c>
      <c r="H1304" s="186">
        <v>-0.66110000000000002</v>
      </c>
      <c r="I1304" s="186">
        <v>2.9665499999999998</v>
      </c>
      <c r="J1304" s="186">
        <v>3.3534999999999999</v>
      </c>
      <c r="K1304" s="186">
        <v>5.0781000000000001</v>
      </c>
      <c r="L1304" s="186">
        <v>3.78755</v>
      </c>
      <c r="M1304" s="186">
        <v>4.4159500000000005</v>
      </c>
      <c r="N1304" s="186">
        <v>5.3404500000000006</v>
      </c>
      <c r="O1304" s="186">
        <v>6.5384500000000001</v>
      </c>
      <c r="P1304" s="186">
        <v>6.8030499999999998</v>
      </c>
      <c r="Q1304" s="186">
        <v>7.4657</v>
      </c>
      <c r="R1304" s="186">
        <v>6.6415000000000006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44365</v>
      </c>
      <c r="E1307" s="184">
        <v>25.991099999999999</v>
      </c>
      <c r="F1307" s="184">
        <v>11.3786</v>
      </c>
      <c r="G1307" s="184">
        <v>-8.0929000000000002</v>
      </c>
      <c r="H1307" s="184">
        <v>-6.1317000000000004</v>
      </c>
      <c r="I1307" s="184">
        <v>6.5465</v>
      </c>
      <c r="J1307" s="184">
        <v>9.5077999999999996</v>
      </c>
      <c r="K1307" s="184">
        <v>10.6007</v>
      </c>
      <c r="L1307" s="184">
        <v>9.7346000000000004</v>
      </c>
      <c r="M1307" s="184">
        <v>9.6684999999999999</v>
      </c>
      <c r="N1307" s="184">
        <v>16.445499999999999</v>
      </c>
      <c r="O1307" s="184">
        <v>4.3929999999999998</v>
      </c>
      <c r="P1307" s="184">
        <v>6.0396999999999998</v>
      </c>
      <c r="Q1307" s="184">
        <v>8.0863999999999994</v>
      </c>
      <c r="R1307" s="184">
        <v>4.1181000000000001</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44365</v>
      </c>
      <c r="E1308" s="184">
        <v>24.597999999999999</v>
      </c>
      <c r="F1308" s="184">
        <v>10.8354</v>
      </c>
      <c r="G1308" s="184">
        <v>-8.6990999999999996</v>
      </c>
      <c r="H1308" s="184">
        <v>-6.7744999999999997</v>
      </c>
      <c r="I1308" s="184">
        <v>5.8956999999999997</v>
      </c>
      <c r="J1308" s="184">
        <v>8.8689</v>
      </c>
      <c r="K1308" s="184">
        <v>10.185499999999999</v>
      </c>
      <c r="L1308" s="184">
        <v>9.2738999999999994</v>
      </c>
      <c r="M1308" s="184">
        <v>9.1371000000000002</v>
      </c>
      <c r="N1308" s="184">
        <v>15.736800000000001</v>
      </c>
      <c r="O1308" s="184">
        <v>3.6920999999999999</v>
      </c>
      <c r="P1308" s="184">
        <v>5.2882999999999996</v>
      </c>
      <c r="Q1308" s="184">
        <v>7.63</v>
      </c>
      <c r="R1308" s="184">
        <v>3.4428999999999998</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44365</v>
      </c>
      <c r="E1309" s="184">
        <v>1.3931</v>
      </c>
      <c r="F1309" s="184">
        <v>0</v>
      </c>
      <c r="G1309" s="184">
        <v>0</v>
      </c>
      <c r="H1309" s="184">
        <v>0</v>
      </c>
      <c r="I1309" s="184">
        <v>0</v>
      </c>
      <c r="J1309" s="184">
        <v>0</v>
      </c>
      <c r="K1309" s="184">
        <v>0</v>
      </c>
      <c r="L1309" s="184">
        <v>0</v>
      </c>
      <c r="M1309" s="184">
        <v>0</v>
      </c>
      <c r="N1309" s="184">
        <v>0</v>
      </c>
      <c r="O1309" s="184"/>
      <c r="P1309" s="184"/>
      <c r="Q1309" s="184">
        <v>-16.045500000000001</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44365</v>
      </c>
      <c r="E1310" s="184">
        <v>1.3322000000000001</v>
      </c>
      <c r="F1310" s="184">
        <v>0</v>
      </c>
      <c r="G1310" s="184">
        <v>0</v>
      </c>
      <c r="H1310" s="184">
        <v>0</v>
      </c>
      <c r="I1310" s="184">
        <v>0</v>
      </c>
      <c r="J1310" s="184">
        <v>0</v>
      </c>
      <c r="K1310" s="184">
        <v>0</v>
      </c>
      <c r="L1310" s="184">
        <v>0</v>
      </c>
      <c r="M1310" s="184">
        <v>0</v>
      </c>
      <c r="N1310" s="184">
        <v>0</v>
      </c>
      <c r="O1310" s="184"/>
      <c r="P1310" s="184"/>
      <c r="Q1310" s="184">
        <v>-16.047499999999999</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44365</v>
      </c>
      <c r="E1311" s="184">
        <v>22.971599999999999</v>
      </c>
      <c r="F1311" s="184">
        <v>7.9462999999999999</v>
      </c>
      <c r="G1311" s="184">
        <v>-11.4823</v>
      </c>
      <c r="H1311" s="184">
        <v>-10.036199999999999</v>
      </c>
      <c r="I1311" s="184">
        <v>3.1703000000000001</v>
      </c>
      <c r="J1311" s="184">
        <v>6.4316000000000004</v>
      </c>
      <c r="K1311" s="184">
        <v>10.6495</v>
      </c>
      <c r="L1311" s="184">
        <v>6.0518999999999998</v>
      </c>
      <c r="M1311" s="184">
        <v>8.2966999999999995</v>
      </c>
      <c r="N1311" s="184">
        <v>9.3048000000000002</v>
      </c>
      <c r="O1311" s="184">
        <v>8.9032</v>
      </c>
      <c r="P1311" s="184">
        <v>8.9489000000000001</v>
      </c>
      <c r="Q1311" s="184">
        <v>9.2725000000000009</v>
      </c>
      <c r="R1311" s="184">
        <v>9.7448999999999995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44365</v>
      </c>
      <c r="E1312" s="184">
        <v>21.482600000000001</v>
      </c>
      <c r="F1312" s="184">
        <v>7.1374000000000004</v>
      </c>
      <c r="G1312" s="184">
        <v>-12.164300000000001</v>
      </c>
      <c r="H1312" s="184">
        <v>-10.7546</v>
      </c>
      <c r="I1312" s="184">
        <v>2.4660000000000002</v>
      </c>
      <c r="J1312" s="184">
        <v>5.7167000000000003</v>
      </c>
      <c r="K1312" s="184">
        <v>9.9250000000000007</v>
      </c>
      <c r="L1312" s="184">
        <v>5.3235000000000001</v>
      </c>
      <c r="M1312" s="184">
        <v>7.5453000000000001</v>
      </c>
      <c r="N1312" s="184">
        <v>8.5342000000000002</v>
      </c>
      <c r="O1312" s="184">
        <v>8.1714000000000002</v>
      </c>
      <c r="P1312" s="184">
        <v>8.2280999999999995</v>
      </c>
      <c r="Q1312" s="184">
        <v>8.6372</v>
      </c>
      <c r="R1312" s="184">
        <v>8.9883000000000006</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44365</v>
      </c>
      <c r="E1313" s="184">
        <v>15.041700000000001</v>
      </c>
      <c r="F1313" s="184">
        <v>51.029600000000002</v>
      </c>
      <c r="G1313" s="184">
        <v>1.3752</v>
      </c>
      <c r="H1313" s="184">
        <v>-18.514800000000001</v>
      </c>
      <c r="I1313" s="184">
        <v>0.90159999999999996</v>
      </c>
      <c r="J1313" s="184">
        <v>2.3765999999999998</v>
      </c>
      <c r="K1313" s="184">
        <v>8.0464000000000002</v>
      </c>
      <c r="L1313" s="184">
        <v>1.724</v>
      </c>
      <c r="M1313" s="184">
        <v>4.4622000000000002</v>
      </c>
      <c r="N1313" s="184">
        <v>3.9</v>
      </c>
      <c r="O1313" s="184">
        <v>2.9499</v>
      </c>
      <c r="P1313" s="184">
        <v>4.2045000000000003</v>
      </c>
      <c r="Q1313" s="184">
        <v>5.7484000000000002</v>
      </c>
      <c r="R1313" s="184">
        <v>7.6102999999999996</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44365</v>
      </c>
      <c r="E1314" s="184">
        <v>15.8628</v>
      </c>
      <c r="F1314" s="184">
        <v>51.614899999999999</v>
      </c>
      <c r="G1314" s="184">
        <v>1.9944999999999999</v>
      </c>
      <c r="H1314" s="184">
        <v>-17.918700000000001</v>
      </c>
      <c r="I1314" s="184">
        <v>1.4964999999999999</v>
      </c>
      <c r="J1314" s="184">
        <v>2.9615999999999998</v>
      </c>
      <c r="K1314" s="184">
        <v>8.6402999999999999</v>
      </c>
      <c r="L1314" s="184">
        <v>2.3109000000000002</v>
      </c>
      <c r="M1314" s="184">
        <v>5.0340999999999996</v>
      </c>
      <c r="N1314" s="184">
        <v>4.4470999999999998</v>
      </c>
      <c r="O1314" s="184">
        <v>3.5764999999999998</v>
      </c>
      <c r="P1314" s="184">
        <v>4.8978000000000002</v>
      </c>
      <c r="Q1314" s="184">
        <v>6.5216000000000003</v>
      </c>
      <c r="R1314" s="184">
        <v>8.2052999999999994</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44365</v>
      </c>
      <c r="E1315" s="184">
        <v>67.420199999999994</v>
      </c>
      <c r="F1315" s="184">
        <v>8.0684000000000005</v>
      </c>
      <c r="G1315" s="184">
        <v>-29.469799999999999</v>
      </c>
      <c r="H1315" s="184">
        <v>-17.036300000000001</v>
      </c>
      <c r="I1315" s="184">
        <v>3.2755999999999998</v>
      </c>
      <c r="J1315" s="184">
        <v>3.9847000000000001</v>
      </c>
      <c r="K1315" s="184">
        <v>9.9265000000000008</v>
      </c>
      <c r="L1315" s="184">
        <v>3.7545999999999999</v>
      </c>
      <c r="M1315" s="184">
        <v>5.4553000000000003</v>
      </c>
      <c r="N1315" s="184">
        <v>5.6741000000000001</v>
      </c>
      <c r="O1315" s="184">
        <v>5.8242000000000003</v>
      </c>
      <c r="P1315" s="184">
        <v>6.7896999999999998</v>
      </c>
      <c r="Q1315" s="184">
        <v>7.5014000000000003</v>
      </c>
      <c r="R1315" s="184">
        <v>7.9062999999999999</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44365</v>
      </c>
      <c r="E1316" s="184">
        <v>64.403199999999998</v>
      </c>
      <c r="F1316" s="184">
        <v>7.6525999999999996</v>
      </c>
      <c r="G1316" s="184">
        <v>-29.869399999999999</v>
      </c>
      <c r="H1316" s="184">
        <v>-17.429600000000001</v>
      </c>
      <c r="I1316" s="184">
        <v>2.8733</v>
      </c>
      <c r="J1316" s="184">
        <v>3.585</v>
      </c>
      <c r="K1316" s="184">
        <v>9.5116999999999994</v>
      </c>
      <c r="L1316" s="184">
        <v>3.3456999999999999</v>
      </c>
      <c r="M1316" s="184">
        <v>5.0598999999999998</v>
      </c>
      <c r="N1316" s="184">
        <v>5.2797000000000001</v>
      </c>
      <c r="O1316" s="184">
        <v>5.3921000000000001</v>
      </c>
      <c r="P1316" s="184">
        <v>6.3070000000000004</v>
      </c>
      <c r="Q1316" s="184">
        <v>8.0166000000000004</v>
      </c>
      <c r="R1316" s="184">
        <v>7.4810999999999996</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44365</v>
      </c>
      <c r="E1317" s="184">
        <v>64.403199999999998</v>
      </c>
      <c r="F1317" s="184">
        <v>7.6525999999999996</v>
      </c>
      <c r="G1317" s="184">
        <v>-29.869399999999999</v>
      </c>
      <c r="H1317" s="184">
        <v>-17.429600000000001</v>
      </c>
      <c r="I1317" s="184">
        <v>2.8733</v>
      </c>
      <c r="J1317" s="184">
        <v>3.585</v>
      </c>
      <c r="K1317" s="184">
        <v>9.5116999999999994</v>
      </c>
      <c r="L1317" s="184">
        <v>3.3456999999999999</v>
      </c>
      <c r="M1317" s="184">
        <v>5.0598999999999998</v>
      </c>
      <c r="N1317" s="184">
        <v>5.2797000000000001</v>
      </c>
      <c r="O1317" s="184">
        <v>5.3921000000000001</v>
      </c>
      <c r="P1317" s="184">
        <v>6.3070000000000004</v>
      </c>
      <c r="Q1317" s="184">
        <v>8.0166000000000004</v>
      </c>
      <c r="R1317" s="184">
        <v>7.4810999999999996</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44365</v>
      </c>
      <c r="E1322" s="184">
        <v>23.8109</v>
      </c>
      <c r="F1322" s="184">
        <v>20.399100000000001</v>
      </c>
      <c r="G1322" s="184">
        <v>-1.5327</v>
      </c>
      <c r="H1322" s="184">
        <v>2.4756999999999998</v>
      </c>
      <c r="I1322" s="184">
        <v>32.099800000000002</v>
      </c>
      <c r="J1322" s="184">
        <v>22.7987</v>
      </c>
      <c r="K1322" s="184">
        <v>23.2866</v>
      </c>
      <c r="L1322" s="184">
        <v>19.8673</v>
      </c>
      <c r="M1322" s="184">
        <v>24.824300000000001</v>
      </c>
      <c r="N1322" s="184">
        <v>10.407400000000001</v>
      </c>
      <c r="O1322" s="184">
        <v>4.6672000000000002</v>
      </c>
      <c r="P1322" s="184">
        <v>6.2773000000000003</v>
      </c>
      <c r="Q1322" s="184">
        <v>7.8174999999999999</v>
      </c>
      <c r="R1322" s="184">
        <v>2.8311999999999999</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44365</v>
      </c>
      <c r="E1323" s="184">
        <v>25.379100000000001</v>
      </c>
      <c r="F1323" s="184">
        <v>20.433700000000002</v>
      </c>
      <c r="G1323" s="184">
        <v>-1.5339</v>
      </c>
      <c r="H1323" s="184">
        <v>2.4872000000000001</v>
      </c>
      <c r="I1323" s="184">
        <v>32.092100000000002</v>
      </c>
      <c r="J1323" s="184">
        <v>22.799299999999999</v>
      </c>
      <c r="K1323" s="184">
        <v>23.2789</v>
      </c>
      <c r="L1323" s="184">
        <v>20.233000000000001</v>
      </c>
      <c r="M1323" s="184">
        <v>25.3565</v>
      </c>
      <c r="N1323" s="184">
        <v>10.9682</v>
      </c>
      <c r="O1323" s="184">
        <v>5.4016999999999999</v>
      </c>
      <c r="P1323" s="184">
        <v>7.0206</v>
      </c>
      <c r="Q1323" s="184">
        <v>8.2522000000000002</v>
      </c>
      <c r="R1323" s="184">
        <v>3.5057</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44365</v>
      </c>
      <c r="E1324" s="184">
        <v>44.203200000000002</v>
      </c>
      <c r="F1324" s="184">
        <v>-14.2796</v>
      </c>
      <c r="G1324" s="184">
        <v>-26.420999999999999</v>
      </c>
      <c r="H1324" s="184">
        <v>-12.027900000000001</v>
      </c>
      <c r="I1324" s="184">
        <v>4.2416999999999998</v>
      </c>
      <c r="J1324" s="184">
        <v>6.3227000000000002</v>
      </c>
      <c r="K1324" s="184">
        <v>11.3994</v>
      </c>
      <c r="L1324" s="184">
        <v>5.0136000000000003</v>
      </c>
      <c r="M1324" s="184">
        <v>7.8777999999999997</v>
      </c>
      <c r="N1324" s="184">
        <v>9.3627000000000002</v>
      </c>
      <c r="O1324" s="184">
        <v>8.4547000000000008</v>
      </c>
      <c r="P1324" s="184">
        <v>7.9324000000000003</v>
      </c>
      <c r="Q1324" s="184">
        <v>7.9725000000000001</v>
      </c>
      <c r="R1324" s="184">
        <v>8.3916000000000004</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44365</v>
      </c>
      <c r="E1325" s="184">
        <v>46.647399999999998</v>
      </c>
      <c r="F1325" s="184">
        <v>-13.4535</v>
      </c>
      <c r="G1325" s="184">
        <v>-25.610900000000001</v>
      </c>
      <c r="H1325" s="184">
        <v>-11.221</v>
      </c>
      <c r="I1325" s="184">
        <v>5.0567000000000002</v>
      </c>
      <c r="J1325" s="184">
        <v>7.1304999999999996</v>
      </c>
      <c r="K1325" s="184">
        <v>12.2339</v>
      </c>
      <c r="L1325" s="184">
        <v>5.8512000000000004</v>
      </c>
      <c r="M1325" s="184">
        <v>8.7401999999999997</v>
      </c>
      <c r="N1325" s="184">
        <v>10.2682</v>
      </c>
      <c r="O1325" s="184">
        <v>9.3333999999999993</v>
      </c>
      <c r="P1325" s="184">
        <v>8.7317</v>
      </c>
      <c r="Q1325" s="184">
        <v>8.8923000000000005</v>
      </c>
      <c r="R1325" s="184">
        <v>9.2737999999999996</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44365</v>
      </c>
      <c r="E1326" s="184">
        <v>34.593899999999998</v>
      </c>
      <c r="F1326" s="184">
        <v>-8.5442999999999998</v>
      </c>
      <c r="G1326" s="184">
        <v>-15.2797</v>
      </c>
      <c r="H1326" s="184">
        <v>-8.6374999999999993</v>
      </c>
      <c r="I1326" s="184">
        <v>6.2550999999999997</v>
      </c>
      <c r="J1326" s="184">
        <v>4.8151999999999999</v>
      </c>
      <c r="K1326" s="184">
        <v>11.2864</v>
      </c>
      <c r="L1326" s="184">
        <v>6.1882999999999999</v>
      </c>
      <c r="M1326" s="184">
        <v>8.5338999999999992</v>
      </c>
      <c r="N1326" s="184">
        <v>9.7710000000000008</v>
      </c>
      <c r="O1326" s="184">
        <v>8.6453000000000007</v>
      </c>
      <c r="P1326" s="184">
        <v>8.0532000000000004</v>
      </c>
      <c r="Q1326" s="184">
        <v>7.6828000000000003</v>
      </c>
      <c r="R1326" s="184">
        <v>9.4472000000000005</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44365</v>
      </c>
      <c r="E1327" s="184">
        <v>36.991100000000003</v>
      </c>
      <c r="F1327" s="184">
        <v>-7.7934999999999999</v>
      </c>
      <c r="G1327" s="184">
        <v>-14.6188</v>
      </c>
      <c r="H1327" s="184">
        <v>-7.9661999999999997</v>
      </c>
      <c r="I1327" s="184">
        <v>6.9253999999999998</v>
      </c>
      <c r="J1327" s="184">
        <v>5.4842000000000004</v>
      </c>
      <c r="K1327" s="184">
        <v>11.982900000000001</v>
      </c>
      <c r="L1327" s="184">
        <v>6.9349999999999996</v>
      </c>
      <c r="M1327" s="184">
        <v>9.2920999999999996</v>
      </c>
      <c r="N1327" s="184">
        <v>10.535399999999999</v>
      </c>
      <c r="O1327" s="184">
        <v>9.3748000000000005</v>
      </c>
      <c r="P1327" s="184">
        <v>8.8794000000000004</v>
      </c>
      <c r="Q1327" s="184">
        <v>9.1795000000000009</v>
      </c>
      <c r="R1327" s="184">
        <v>10.142899999999999</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44365</v>
      </c>
      <c r="E1328" s="184">
        <v>39.266500000000001</v>
      </c>
      <c r="F1328" s="184">
        <v>18.414300000000001</v>
      </c>
      <c r="G1328" s="184">
        <v>-4.3673000000000002</v>
      </c>
      <c r="H1328" s="184">
        <v>-12.0297</v>
      </c>
      <c r="I1328" s="184">
        <v>3.4106000000000001</v>
      </c>
      <c r="J1328" s="184">
        <v>3.5851000000000002</v>
      </c>
      <c r="K1328" s="184">
        <v>9.5449999999999999</v>
      </c>
      <c r="L1328" s="184">
        <v>2.3349000000000002</v>
      </c>
      <c r="M1328" s="184">
        <v>5.3079999999999998</v>
      </c>
      <c r="N1328" s="184">
        <v>5.375</v>
      </c>
      <c r="O1328" s="184">
        <v>9.1240000000000006</v>
      </c>
      <c r="P1328" s="184">
        <v>8.2574000000000005</v>
      </c>
      <c r="Q1328" s="184">
        <v>8.5084999999999997</v>
      </c>
      <c r="R1328" s="184">
        <v>8.4468999999999994</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44365</v>
      </c>
      <c r="E1329" s="184">
        <v>37.077800000000003</v>
      </c>
      <c r="F1329" s="184">
        <v>17.728100000000001</v>
      </c>
      <c r="G1329" s="184">
        <v>-5.0511999999999997</v>
      </c>
      <c r="H1329" s="184">
        <v>-12.7241</v>
      </c>
      <c r="I1329" s="184">
        <v>2.7170000000000001</v>
      </c>
      <c r="J1329" s="184">
        <v>2.8873000000000002</v>
      </c>
      <c r="K1329" s="184">
        <v>8.8350000000000009</v>
      </c>
      <c r="L1329" s="184">
        <v>1.643</v>
      </c>
      <c r="M1329" s="184">
        <v>4.6025</v>
      </c>
      <c r="N1329" s="184">
        <v>4.6627000000000001</v>
      </c>
      <c r="O1329" s="184">
        <v>8.4047000000000001</v>
      </c>
      <c r="P1329" s="184">
        <v>7.5487000000000002</v>
      </c>
      <c r="Q1329" s="184">
        <v>7.5697000000000001</v>
      </c>
      <c r="R1329" s="184">
        <v>7.7220000000000004</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44365</v>
      </c>
      <c r="E1332" s="184">
        <v>17.671500000000002</v>
      </c>
      <c r="F1332" s="184">
        <v>12.6037</v>
      </c>
      <c r="G1332" s="184">
        <v>-23.020800000000001</v>
      </c>
      <c r="H1332" s="184">
        <v>-11.071</v>
      </c>
      <c r="I1332" s="184">
        <v>4.1227</v>
      </c>
      <c r="J1332" s="184">
        <v>7.6651999999999996</v>
      </c>
      <c r="K1332" s="184">
        <v>12.057</v>
      </c>
      <c r="L1332" s="184">
        <v>4.0724</v>
      </c>
      <c r="M1332" s="184">
        <v>7.3049999999999997</v>
      </c>
      <c r="N1332" s="184">
        <v>8.5553000000000008</v>
      </c>
      <c r="O1332" s="184">
        <v>7.0448000000000004</v>
      </c>
      <c r="P1332" s="184">
        <v>7.1803999999999997</v>
      </c>
      <c r="Q1332" s="184">
        <v>8.1707999999999998</v>
      </c>
      <c r="R1332" s="184">
        <v>7.6738</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44365</v>
      </c>
      <c r="E1333" s="184">
        <v>18.862400000000001</v>
      </c>
      <c r="F1333" s="184">
        <v>13.5505</v>
      </c>
      <c r="G1333" s="184">
        <v>-22.0198</v>
      </c>
      <c r="H1333" s="184">
        <v>-10.042999999999999</v>
      </c>
      <c r="I1333" s="184">
        <v>5.1519000000000004</v>
      </c>
      <c r="J1333" s="184">
        <v>8.6649999999999991</v>
      </c>
      <c r="K1333" s="184">
        <v>13.0099</v>
      </c>
      <c r="L1333" s="184">
        <v>5.0388000000000002</v>
      </c>
      <c r="M1333" s="184">
        <v>8.3301999999999996</v>
      </c>
      <c r="N1333" s="184">
        <v>9.6027000000000005</v>
      </c>
      <c r="O1333" s="184">
        <v>7.9661999999999997</v>
      </c>
      <c r="P1333" s="184">
        <v>8.1127000000000002</v>
      </c>
      <c r="Q1333" s="184">
        <v>9.1483000000000008</v>
      </c>
      <c r="R1333" s="184">
        <v>8.6473999999999993</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44365</v>
      </c>
      <c r="E1334" s="184">
        <v>16.9452</v>
      </c>
      <c r="F1334" s="184">
        <v>14.6531</v>
      </c>
      <c r="G1334" s="184">
        <v>-19.713000000000001</v>
      </c>
      <c r="H1334" s="184">
        <v>-14.9122</v>
      </c>
      <c r="I1334" s="184">
        <v>2.7414999999999998</v>
      </c>
      <c r="J1334" s="184">
        <v>5.2976000000000001</v>
      </c>
      <c r="K1334" s="184">
        <v>9.7292000000000005</v>
      </c>
      <c r="L1334" s="184">
        <v>5.8251999999999997</v>
      </c>
      <c r="M1334" s="184">
        <v>9.6443999999999992</v>
      </c>
      <c r="N1334" s="184">
        <v>10.5802</v>
      </c>
      <c r="O1334" s="184">
        <v>8.5236000000000001</v>
      </c>
      <c r="P1334" s="184">
        <v>8.1797000000000004</v>
      </c>
      <c r="Q1334" s="184">
        <v>8.6204000000000001</v>
      </c>
      <c r="R1334" s="184">
        <v>9.1605000000000008</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44365</v>
      </c>
      <c r="E1335" s="184">
        <v>16.019100000000002</v>
      </c>
      <c r="F1335" s="184">
        <v>13.904299999999999</v>
      </c>
      <c r="G1335" s="184">
        <v>-20.547999999999998</v>
      </c>
      <c r="H1335" s="184">
        <v>-15.771699999999999</v>
      </c>
      <c r="I1335" s="184">
        <v>1.8567</v>
      </c>
      <c r="J1335" s="184">
        <v>4.4043999999999999</v>
      </c>
      <c r="K1335" s="184">
        <v>8.8127999999999993</v>
      </c>
      <c r="L1335" s="184">
        <v>4.8899999999999997</v>
      </c>
      <c r="M1335" s="184">
        <v>8.6262000000000008</v>
      </c>
      <c r="N1335" s="184">
        <v>9.5442999999999998</v>
      </c>
      <c r="O1335" s="184">
        <v>7.5556000000000001</v>
      </c>
      <c r="P1335" s="184">
        <v>7.2198000000000002</v>
      </c>
      <c r="Q1335" s="184">
        <v>7.6675000000000004</v>
      </c>
      <c r="R1335" s="184">
        <v>8.1645000000000003</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44365</v>
      </c>
      <c r="E1336" s="184">
        <v>10.816599999999999</v>
      </c>
      <c r="F1336" s="184">
        <v>6.7500999999999998</v>
      </c>
      <c r="G1336" s="184">
        <v>-21.221900000000002</v>
      </c>
      <c r="H1336" s="184">
        <v>-14.949199999999999</v>
      </c>
      <c r="I1336" s="184">
        <v>0.62680000000000002</v>
      </c>
      <c r="J1336" s="184">
        <v>2.1701999999999999</v>
      </c>
      <c r="K1336" s="184">
        <v>7.2493999999999996</v>
      </c>
      <c r="L1336" s="184">
        <v>3.9725999999999999</v>
      </c>
      <c r="M1336" s="184">
        <v>6.6375999999999999</v>
      </c>
      <c r="N1336" s="184">
        <v>2.6964000000000001</v>
      </c>
      <c r="O1336" s="184">
        <v>-8.1540999999999997</v>
      </c>
      <c r="P1336" s="184">
        <v>-2.1652999999999998</v>
      </c>
      <c r="Q1336" s="184">
        <v>1.1304000000000001</v>
      </c>
      <c r="R1336" s="184">
        <v>-12.209899999999999</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44365</v>
      </c>
      <c r="E1337" s="184">
        <v>11.4594</v>
      </c>
      <c r="F1337" s="184">
        <v>7.6459999999999999</v>
      </c>
      <c r="G1337" s="184">
        <v>-20.668399999999998</v>
      </c>
      <c r="H1337" s="184">
        <v>-14.384399999999999</v>
      </c>
      <c r="I1337" s="184">
        <v>1.1608000000000001</v>
      </c>
      <c r="J1337" s="184">
        <v>2.7187999999999999</v>
      </c>
      <c r="K1337" s="184">
        <v>7.8125999999999998</v>
      </c>
      <c r="L1337" s="184">
        <v>4.5350000000000001</v>
      </c>
      <c r="M1337" s="184">
        <v>7.2171000000000003</v>
      </c>
      <c r="N1337" s="184">
        <v>3.2629999999999999</v>
      </c>
      <c r="O1337" s="184">
        <v>-7.4573999999999998</v>
      </c>
      <c r="P1337" s="184">
        <v>-1.3440000000000001</v>
      </c>
      <c r="Q1337" s="184">
        <v>1.9698</v>
      </c>
      <c r="R1337" s="184">
        <v>-11.6363</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44365</v>
      </c>
      <c r="E1338" s="184">
        <v>4.2599999999999999E-2</v>
      </c>
      <c r="F1338" s="184">
        <v>0</v>
      </c>
      <c r="G1338" s="184">
        <v>0</v>
      </c>
      <c r="H1338" s="184">
        <v>12.2689</v>
      </c>
      <c r="I1338" s="184">
        <v>12.297800000000001</v>
      </c>
      <c r="J1338" s="184">
        <v>11.160399999999999</v>
      </c>
      <c r="K1338" s="184">
        <v>11.499700000000001</v>
      </c>
      <c r="L1338" s="184">
        <v>-41.157499999999999</v>
      </c>
      <c r="M1338" s="184">
        <v>-25.2119</v>
      </c>
      <c r="N1338" s="184">
        <v>-20.817799999999998</v>
      </c>
      <c r="O1338" s="184"/>
      <c r="P1338" s="184"/>
      <c r="Q1338" s="184">
        <v>-14.004899999999999</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44365</v>
      </c>
      <c r="E1339" s="184">
        <v>4.48E-2</v>
      </c>
      <c r="F1339" s="184">
        <v>0</v>
      </c>
      <c r="G1339" s="184">
        <v>27.218499999999999</v>
      </c>
      <c r="H1339" s="184">
        <v>11.665100000000001</v>
      </c>
      <c r="I1339" s="184">
        <v>11.6912</v>
      </c>
      <c r="J1339" s="184">
        <v>10.6074</v>
      </c>
      <c r="K1339" s="184">
        <v>10.9194</v>
      </c>
      <c r="L1339" s="184">
        <v>-41.247799999999998</v>
      </c>
      <c r="M1339" s="184">
        <v>-25.189800000000002</v>
      </c>
      <c r="N1339" s="184">
        <v>-20.707999999999998</v>
      </c>
      <c r="O1339" s="184"/>
      <c r="P1339" s="184"/>
      <c r="Q1339" s="184">
        <v>-14.0159</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44365</v>
      </c>
      <c r="E1342" s="184">
        <v>42.220199999999998</v>
      </c>
      <c r="F1342" s="184">
        <v>6.2256</v>
      </c>
      <c r="G1342" s="184">
        <v>-5.7895000000000003</v>
      </c>
      <c r="H1342" s="184">
        <v>-0.98780000000000001</v>
      </c>
      <c r="I1342" s="184">
        <v>3.4379</v>
      </c>
      <c r="J1342" s="184">
        <v>7.9680999999999997</v>
      </c>
      <c r="K1342" s="184">
        <v>10.258800000000001</v>
      </c>
      <c r="L1342" s="184">
        <v>4.0246000000000004</v>
      </c>
      <c r="M1342" s="184">
        <v>7.3342999999999998</v>
      </c>
      <c r="N1342" s="184">
        <v>8.1030999999999995</v>
      </c>
      <c r="O1342" s="184">
        <v>10.2424</v>
      </c>
      <c r="P1342" s="184">
        <v>10.048400000000001</v>
      </c>
      <c r="Q1342" s="184">
        <v>10.026199999999999</v>
      </c>
      <c r="R1342" s="184">
        <v>10.199</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44365</v>
      </c>
      <c r="E1343" s="184">
        <v>39.9011</v>
      </c>
      <c r="F1343" s="184">
        <v>5.6723999999999997</v>
      </c>
      <c r="G1343" s="184">
        <v>-6.3086000000000002</v>
      </c>
      <c r="H1343" s="184">
        <v>-1.5285</v>
      </c>
      <c r="I1343" s="184">
        <v>2.9043000000000001</v>
      </c>
      <c r="J1343" s="184">
        <v>7.4265999999999996</v>
      </c>
      <c r="K1343" s="184">
        <v>9.6867000000000001</v>
      </c>
      <c r="L1343" s="184">
        <v>3.4483999999999999</v>
      </c>
      <c r="M1343" s="184">
        <v>6.7545999999999999</v>
      </c>
      <c r="N1343" s="184">
        <v>7.5393999999999997</v>
      </c>
      <c r="O1343" s="184">
        <v>9.6997999999999998</v>
      </c>
      <c r="P1343" s="184">
        <v>9.2301000000000002</v>
      </c>
      <c r="Q1343" s="184">
        <v>8.1654</v>
      </c>
      <c r="R1343" s="184">
        <v>9.6984999999999992</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44365</v>
      </c>
      <c r="E1344" s="184">
        <v>58.284199999999998</v>
      </c>
      <c r="F1344" s="184">
        <v>13.5318</v>
      </c>
      <c r="G1344" s="184">
        <v>-12.6578</v>
      </c>
      <c r="H1344" s="184">
        <v>-17.893599999999999</v>
      </c>
      <c r="I1344" s="184">
        <v>-3.6093000000000002</v>
      </c>
      <c r="J1344" s="184">
        <v>2.5063</v>
      </c>
      <c r="K1344" s="184">
        <v>7.0830000000000002</v>
      </c>
      <c r="L1344" s="184">
        <v>1.3352999999999999</v>
      </c>
      <c r="M1344" s="184">
        <v>3.0743999999999998</v>
      </c>
      <c r="N1344" s="184">
        <v>3.8927999999999998</v>
      </c>
      <c r="O1344" s="184">
        <v>6.1539999999999999</v>
      </c>
      <c r="P1344" s="184">
        <v>6.4584999999999999</v>
      </c>
      <c r="Q1344" s="184">
        <v>7.7843999999999998</v>
      </c>
      <c r="R1344" s="184">
        <v>5.3268000000000004</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44365</v>
      </c>
      <c r="E1345" s="184">
        <v>62.720100000000002</v>
      </c>
      <c r="F1345" s="184">
        <v>14.554600000000001</v>
      </c>
      <c r="G1345" s="184">
        <v>-11.6472</v>
      </c>
      <c r="H1345" s="184">
        <v>-16.888200000000001</v>
      </c>
      <c r="I1345" s="184">
        <v>-2.5996000000000001</v>
      </c>
      <c r="J1345" s="184">
        <v>3.5190999999999999</v>
      </c>
      <c r="K1345" s="184">
        <v>8.3274000000000008</v>
      </c>
      <c r="L1345" s="184">
        <v>2.3822999999999999</v>
      </c>
      <c r="M1345" s="184">
        <v>4.0751999999999997</v>
      </c>
      <c r="N1345" s="184">
        <v>4.8776999999999999</v>
      </c>
      <c r="O1345" s="184">
        <v>7.1101000000000001</v>
      </c>
      <c r="P1345" s="184">
        <v>7.4284999999999997</v>
      </c>
      <c r="Q1345" s="184">
        <v>7.7530000000000001</v>
      </c>
      <c r="R1345" s="184">
        <v>6.2793000000000001</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44365</v>
      </c>
      <c r="E1346" s="184">
        <v>31.2285</v>
      </c>
      <c r="F1346" s="184">
        <v>-24.294899999999998</v>
      </c>
      <c r="G1346" s="184">
        <v>-14.437099999999999</v>
      </c>
      <c r="H1346" s="184">
        <v>-8.3851999999999993</v>
      </c>
      <c r="I1346" s="184">
        <v>5.2031999999999998</v>
      </c>
      <c r="J1346" s="184">
        <v>5.8274999999999997</v>
      </c>
      <c r="K1346" s="184">
        <v>12.554600000000001</v>
      </c>
      <c r="L1346" s="184">
        <v>5.8540000000000001</v>
      </c>
      <c r="M1346" s="184">
        <v>7.6298000000000004</v>
      </c>
      <c r="N1346" s="184">
        <v>8.6821000000000002</v>
      </c>
      <c r="O1346" s="184">
        <v>3.3841999999999999</v>
      </c>
      <c r="P1346" s="184">
        <v>4.9820000000000002</v>
      </c>
      <c r="Q1346" s="184">
        <v>6.8273000000000001</v>
      </c>
      <c r="R1346" s="184">
        <v>10.037100000000001</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44365</v>
      </c>
      <c r="E1347" s="184">
        <v>0.83730000000000004</v>
      </c>
      <c r="F1347" s="184">
        <v>0</v>
      </c>
      <c r="G1347" s="184">
        <v>0</v>
      </c>
      <c r="H1347" s="184">
        <v>0</v>
      </c>
      <c r="I1347" s="184">
        <v>0</v>
      </c>
      <c r="J1347" s="184">
        <v>0</v>
      </c>
      <c r="K1347" s="184">
        <v>0</v>
      </c>
      <c r="L1347" s="184">
        <v>0</v>
      </c>
      <c r="M1347" s="184">
        <v>0</v>
      </c>
      <c r="N1347" s="184">
        <v>0</v>
      </c>
      <c r="O1347" s="184"/>
      <c r="P1347" s="184"/>
      <c r="Q1347" s="184">
        <v>-22.616099999999999</v>
      </c>
      <c r="R1347" s="184">
        <v>-22.651499999999999</v>
      </c>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44365</v>
      </c>
      <c r="E1348" s="184">
        <v>28.7258</v>
      </c>
      <c r="F1348" s="184">
        <v>-25.141200000000001</v>
      </c>
      <c r="G1348" s="184">
        <v>-15.3553</v>
      </c>
      <c r="H1348" s="184">
        <v>-9.2773000000000003</v>
      </c>
      <c r="I1348" s="184">
        <v>4.3182</v>
      </c>
      <c r="J1348" s="184">
        <v>4.9226999999999999</v>
      </c>
      <c r="K1348" s="184">
        <v>11.5878</v>
      </c>
      <c r="L1348" s="184">
        <v>4.8208000000000002</v>
      </c>
      <c r="M1348" s="184">
        <v>6.5609000000000002</v>
      </c>
      <c r="N1348" s="184">
        <v>7.5952999999999999</v>
      </c>
      <c r="O1348" s="184">
        <v>2.4289000000000001</v>
      </c>
      <c r="P1348" s="184">
        <v>4.0190000000000001</v>
      </c>
      <c r="Q1348" s="184">
        <v>5.8460000000000001</v>
      </c>
      <c r="R1348" s="184">
        <v>8.9774999999999991</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44365</v>
      </c>
      <c r="E1349" s="184">
        <v>0.7853</v>
      </c>
      <c r="F1349" s="184">
        <v>0</v>
      </c>
      <c r="G1349" s="184">
        <v>0</v>
      </c>
      <c r="H1349" s="184">
        <v>0</v>
      </c>
      <c r="I1349" s="184">
        <v>0</v>
      </c>
      <c r="J1349" s="184">
        <v>0</v>
      </c>
      <c r="K1349" s="184">
        <v>0</v>
      </c>
      <c r="L1349" s="184">
        <v>0</v>
      </c>
      <c r="M1349" s="184">
        <v>0</v>
      </c>
      <c r="N1349" s="184">
        <v>0</v>
      </c>
      <c r="O1349" s="184"/>
      <c r="P1349" s="184"/>
      <c r="Q1349" s="184">
        <v>-22.617799999999999</v>
      </c>
      <c r="R1349" s="184">
        <v>-22.6538</v>
      </c>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44365</v>
      </c>
      <c r="E1350" s="184">
        <v>10.4069</v>
      </c>
      <c r="F1350" s="184">
        <v>1.7537</v>
      </c>
      <c r="G1350" s="184">
        <v>-23.686399999999999</v>
      </c>
      <c r="H1350" s="184">
        <v>-19.467700000000001</v>
      </c>
      <c r="I1350" s="184">
        <v>1.9303999999999999</v>
      </c>
      <c r="J1350" s="184">
        <v>3.1309</v>
      </c>
      <c r="K1350" s="184">
        <v>12.3348</v>
      </c>
      <c r="L1350" s="184">
        <v>2.5211000000000001</v>
      </c>
      <c r="M1350" s="184">
        <v>5.3616999999999999</v>
      </c>
      <c r="N1350" s="184"/>
      <c r="O1350" s="184"/>
      <c r="P1350" s="184"/>
      <c r="Q1350" s="184">
        <v>5.3616999999999999</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44365</v>
      </c>
      <c r="E1351" s="184">
        <v>10.367800000000001</v>
      </c>
      <c r="F1351" s="184">
        <v>1.4083000000000001</v>
      </c>
      <c r="G1351" s="184">
        <v>-24.009399999999999</v>
      </c>
      <c r="H1351" s="184">
        <v>-19.740500000000001</v>
      </c>
      <c r="I1351" s="184">
        <v>1.6355999999999999</v>
      </c>
      <c r="J1351" s="184">
        <v>2.7433000000000001</v>
      </c>
      <c r="K1351" s="184">
        <v>11.882899999999999</v>
      </c>
      <c r="L1351" s="184">
        <v>2.0596999999999999</v>
      </c>
      <c r="M1351" s="184">
        <v>4.8464999999999998</v>
      </c>
      <c r="N1351" s="184"/>
      <c r="O1351" s="184"/>
      <c r="P1351" s="184"/>
      <c r="Q1351" s="184">
        <v>4.8464999999999998</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44365</v>
      </c>
      <c r="E1354" s="184">
        <v>8.72E-2</v>
      </c>
      <c r="F1354" s="184">
        <v>0</v>
      </c>
      <c r="G1354" s="184">
        <v>13.9686</v>
      </c>
      <c r="H1354" s="184">
        <v>11.9869</v>
      </c>
      <c r="I1354" s="184">
        <v>9.0005000000000006</v>
      </c>
      <c r="J1354" s="184">
        <v>10.901999999999999</v>
      </c>
      <c r="K1354" s="184">
        <v>11.2285</v>
      </c>
      <c r="L1354" s="184">
        <v>-40.403700000000001</v>
      </c>
      <c r="M1354" s="184">
        <v>-24.6388</v>
      </c>
      <c r="N1354" s="184">
        <v>-16.634799999999998</v>
      </c>
      <c r="O1354" s="184"/>
      <c r="P1354" s="184"/>
      <c r="Q1354" s="184">
        <v>-10.8233</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44365</v>
      </c>
      <c r="E1355" s="184">
        <v>8.4000000000000005E-2</v>
      </c>
      <c r="F1355" s="184">
        <v>43.504199999999997</v>
      </c>
      <c r="G1355" s="184">
        <v>14.5014</v>
      </c>
      <c r="H1355" s="184">
        <v>12.444599999999999</v>
      </c>
      <c r="I1355" s="184">
        <v>12.474399999999999</v>
      </c>
      <c r="J1355" s="184">
        <v>11.321300000000001</v>
      </c>
      <c r="K1355" s="184">
        <v>11.668799999999999</v>
      </c>
      <c r="L1355" s="184">
        <v>-40.567</v>
      </c>
      <c r="M1355" s="184">
        <v>-24.768799999999999</v>
      </c>
      <c r="N1355" s="184">
        <v>-16.749300000000002</v>
      </c>
      <c r="O1355" s="184"/>
      <c r="P1355" s="184"/>
      <c r="Q1355" s="184">
        <v>-10.911</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44365</v>
      </c>
      <c r="E1356" s="184">
        <v>14.8033</v>
      </c>
      <c r="F1356" s="184">
        <v>12.085800000000001</v>
      </c>
      <c r="G1356" s="184">
        <v>-11.9878</v>
      </c>
      <c r="H1356" s="184">
        <v>-11.422700000000001</v>
      </c>
      <c r="I1356" s="184">
        <v>1.5330999999999999</v>
      </c>
      <c r="J1356" s="184">
        <v>3.3660999999999999</v>
      </c>
      <c r="K1356" s="184">
        <v>6.9955999999999996</v>
      </c>
      <c r="L1356" s="184">
        <v>2.7006999999999999</v>
      </c>
      <c r="M1356" s="184">
        <v>5.1660000000000004</v>
      </c>
      <c r="N1356" s="184">
        <v>1.9539</v>
      </c>
      <c r="O1356" s="184">
        <v>4.1165000000000003</v>
      </c>
      <c r="P1356" s="184">
        <v>5.7881999999999998</v>
      </c>
      <c r="Q1356" s="184">
        <v>6.5075000000000003</v>
      </c>
      <c r="R1356" s="184">
        <v>2.9396</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44365</v>
      </c>
      <c r="E1357" s="184">
        <v>14.1729</v>
      </c>
      <c r="F1357" s="184">
        <v>11.335000000000001</v>
      </c>
      <c r="G1357" s="184">
        <v>-12.691700000000001</v>
      </c>
      <c r="H1357" s="184">
        <v>-12.039400000000001</v>
      </c>
      <c r="I1357" s="184">
        <v>0.90169999999999995</v>
      </c>
      <c r="J1357" s="184">
        <v>2.7311999999999999</v>
      </c>
      <c r="K1357" s="184">
        <v>6.3566000000000003</v>
      </c>
      <c r="L1357" s="184">
        <v>2.073</v>
      </c>
      <c r="M1357" s="184">
        <v>4.5384000000000002</v>
      </c>
      <c r="N1357" s="184">
        <v>1.3573999999999999</v>
      </c>
      <c r="O1357" s="184">
        <v>3.4287000000000001</v>
      </c>
      <c r="P1357" s="184">
        <v>5.1154000000000002</v>
      </c>
      <c r="Q1357" s="184">
        <v>5.7652000000000001</v>
      </c>
      <c r="R1357" s="184">
        <v>2.2608999999999999</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7.9503195121951231</v>
      </c>
      <c r="G1358" s="186">
        <v>-10.506517073170732</v>
      </c>
      <c r="H1358" s="186">
        <v>-8.0991804878048796</v>
      </c>
      <c r="I1358" s="186">
        <v>4.8555365853658534</v>
      </c>
      <c r="J1358" s="186">
        <v>5.8998780487804874</v>
      </c>
      <c r="K1358" s="186">
        <v>9.7536804878048784</v>
      </c>
      <c r="L1358" s="186">
        <v>0.22217073170731733</v>
      </c>
      <c r="M1358" s="186">
        <v>3.842617073170731</v>
      </c>
      <c r="N1358" s="186">
        <v>4.0842615384615391</v>
      </c>
      <c r="O1358" s="186">
        <v>5.604632258064516</v>
      </c>
      <c r="P1358" s="186">
        <v>6.450487096774193</v>
      </c>
      <c r="Q1358" s="186">
        <v>2.775953658536586</v>
      </c>
      <c r="R1358" s="186">
        <v>4.3925151515151519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7.6525999999999996</v>
      </c>
      <c r="G1359" s="186">
        <v>-11.9878</v>
      </c>
      <c r="H1359" s="186">
        <v>-10.7546</v>
      </c>
      <c r="I1359" s="186">
        <v>2.9043000000000001</v>
      </c>
      <c r="J1359" s="186">
        <v>4.8151999999999999</v>
      </c>
      <c r="K1359" s="186">
        <v>9.9265000000000008</v>
      </c>
      <c r="L1359" s="186">
        <v>3.4483999999999999</v>
      </c>
      <c r="M1359" s="186">
        <v>5.4553000000000003</v>
      </c>
      <c r="N1359" s="186">
        <v>5.375</v>
      </c>
      <c r="O1359" s="186">
        <v>6.1539999999999999</v>
      </c>
      <c r="P1359" s="186">
        <v>7.0206</v>
      </c>
      <c r="Q1359" s="186">
        <v>7.63</v>
      </c>
      <c r="R1359" s="186">
        <v>7.7220000000000004</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44365</v>
      </c>
      <c r="E1362" s="184">
        <v>99.324700000000007</v>
      </c>
      <c r="F1362" s="184">
        <v>-2.6823999999999999</v>
      </c>
      <c r="G1362" s="184">
        <v>-15.7201</v>
      </c>
      <c r="H1362" s="184">
        <v>-14.402100000000001</v>
      </c>
      <c r="I1362" s="184">
        <v>3.0983999999999998</v>
      </c>
      <c r="J1362" s="184">
        <v>4.3284000000000002</v>
      </c>
      <c r="K1362" s="184">
        <v>13.5319</v>
      </c>
      <c r="L1362" s="184">
        <v>3.1905000000000001</v>
      </c>
      <c r="M1362" s="184">
        <v>5.8815999999999997</v>
      </c>
      <c r="N1362" s="184">
        <v>6.7667999999999999</v>
      </c>
      <c r="O1362" s="184">
        <v>9.7377000000000002</v>
      </c>
      <c r="P1362" s="184">
        <v>8.1401000000000003</v>
      </c>
      <c r="Q1362" s="184">
        <v>9.3530999999999995</v>
      </c>
      <c r="R1362" s="184">
        <v>8.7941000000000003</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44365</v>
      </c>
      <c r="E1363" s="184">
        <v>105.2591</v>
      </c>
      <c r="F1363" s="184">
        <v>-2.2885</v>
      </c>
      <c r="G1363" s="184">
        <v>-15.3192</v>
      </c>
      <c r="H1363" s="184">
        <v>-14.001300000000001</v>
      </c>
      <c r="I1363" s="184">
        <v>3.4996</v>
      </c>
      <c r="J1363" s="184">
        <v>4.7304000000000004</v>
      </c>
      <c r="K1363" s="184">
        <v>13.944100000000001</v>
      </c>
      <c r="L1363" s="184">
        <v>3.6057999999999999</v>
      </c>
      <c r="M1363" s="184">
        <v>6.3297999999999996</v>
      </c>
      <c r="N1363" s="184">
        <v>7.2374999999999998</v>
      </c>
      <c r="O1363" s="184">
        <v>10.436400000000001</v>
      </c>
      <c r="P1363" s="184">
        <v>8.8831000000000007</v>
      </c>
      <c r="Q1363" s="184">
        <v>8.7151999999999994</v>
      </c>
      <c r="R1363" s="184">
        <v>9.3966999999999992</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44365</v>
      </c>
      <c r="E1364" s="184">
        <v>49.037999999999997</v>
      </c>
      <c r="F1364" s="184">
        <v>11.242699999999999</v>
      </c>
      <c r="G1364" s="184">
        <v>-12.367900000000001</v>
      </c>
      <c r="H1364" s="184">
        <v>-16.260400000000001</v>
      </c>
      <c r="I1364" s="184">
        <v>2.4799000000000002</v>
      </c>
      <c r="J1364" s="184">
        <v>2.1648999999999998</v>
      </c>
      <c r="K1364" s="184">
        <v>9.141</v>
      </c>
      <c r="L1364" s="184">
        <v>3.1086</v>
      </c>
      <c r="M1364" s="184">
        <v>5.3192000000000004</v>
      </c>
      <c r="N1364" s="184">
        <v>5.3936999999999999</v>
      </c>
      <c r="O1364" s="184">
        <v>9.6377000000000006</v>
      </c>
      <c r="P1364" s="184">
        <v>8.7194000000000003</v>
      </c>
      <c r="Q1364" s="184">
        <v>8.7287999999999997</v>
      </c>
      <c r="R1364" s="184">
        <v>8.4268000000000001</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44365</v>
      </c>
      <c r="E1365" s="184">
        <v>45.7712</v>
      </c>
      <c r="F1365" s="184">
        <v>10.210100000000001</v>
      </c>
      <c r="G1365" s="184">
        <v>-13.8863</v>
      </c>
      <c r="H1365" s="184">
        <v>-17.518899999999999</v>
      </c>
      <c r="I1365" s="184">
        <v>1.3049999999999999</v>
      </c>
      <c r="J1365" s="184">
        <v>1.0427</v>
      </c>
      <c r="K1365" s="184">
        <v>7.99</v>
      </c>
      <c r="L1365" s="184">
        <v>1.9621999999999999</v>
      </c>
      <c r="M1365" s="184">
        <v>4.1477000000000004</v>
      </c>
      <c r="N1365" s="184">
        <v>4.21</v>
      </c>
      <c r="O1365" s="184">
        <v>8.4953000000000003</v>
      </c>
      <c r="P1365" s="184">
        <v>7.6905999999999999</v>
      </c>
      <c r="Q1365" s="184">
        <v>8.4463000000000008</v>
      </c>
      <c r="R1365" s="184">
        <v>7.2381000000000002</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44365</v>
      </c>
      <c r="E1366" s="184">
        <v>47.084000000000003</v>
      </c>
      <c r="F1366" s="184">
        <v>24.513100000000001</v>
      </c>
      <c r="G1366" s="184">
        <v>-19.504000000000001</v>
      </c>
      <c r="H1366" s="184">
        <v>-20.0669</v>
      </c>
      <c r="I1366" s="184">
        <v>-0.3543</v>
      </c>
      <c r="J1366" s="184">
        <v>2.5512000000000001</v>
      </c>
      <c r="K1366" s="184">
        <v>8.5351999999999997</v>
      </c>
      <c r="L1366" s="184">
        <v>1.7578</v>
      </c>
      <c r="M1366" s="184">
        <v>4.2346000000000004</v>
      </c>
      <c r="N1366" s="184">
        <v>4.7244000000000002</v>
      </c>
      <c r="O1366" s="184">
        <v>7.5542999999999996</v>
      </c>
      <c r="P1366" s="184">
        <v>6.4911000000000003</v>
      </c>
      <c r="Q1366" s="184">
        <v>7.7405999999999997</v>
      </c>
      <c r="R1366" s="184">
        <v>6.8898000000000001</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44365</v>
      </c>
      <c r="E1367" s="184">
        <v>50.056899999999999</v>
      </c>
      <c r="F1367" s="184">
        <v>25.465800000000002</v>
      </c>
      <c r="G1367" s="184">
        <v>-18.589700000000001</v>
      </c>
      <c r="H1367" s="184">
        <v>-19.1586</v>
      </c>
      <c r="I1367" s="184">
        <v>0.54700000000000004</v>
      </c>
      <c r="J1367" s="184">
        <v>3.4441999999999999</v>
      </c>
      <c r="K1367" s="184">
        <v>9.6089000000000002</v>
      </c>
      <c r="L1367" s="184">
        <v>2.7187000000000001</v>
      </c>
      <c r="M1367" s="184">
        <v>5.1024000000000003</v>
      </c>
      <c r="N1367" s="184">
        <v>5.5190999999999999</v>
      </c>
      <c r="O1367" s="184">
        <v>8.1765000000000008</v>
      </c>
      <c r="P1367" s="184">
        <v>7.1505999999999998</v>
      </c>
      <c r="Q1367" s="184">
        <v>7.8158000000000003</v>
      </c>
      <c r="R1367" s="184">
        <v>7.5601000000000003</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44365</v>
      </c>
      <c r="E1368" s="184">
        <v>34.733800000000002</v>
      </c>
      <c r="F1368" s="184">
        <v>28.500299999999999</v>
      </c>
      <c r="G1368" s="184">
        <v>-9.9398999999999997</v>
      </c>
      <c r="H1368" s="184">
        <v>-22.555299999999999</v>
      </c>
      <c r="I1368" s="184">
        <v>1.7501</v>
      </c>
      <c r="J1368" s="184">
        <v>1.079</v>
      </c>
      <c r="K1368" s="184">
        <v>10.105</v>
      </c>
      <c r="L1368" s="184">
        <v>-0.13619999999999999</v>
      </c>
      <c r="M1368" s="184">
        <v>3.4121999999999999</v>
      </c>
      <c r="N1368" s="184">
        <v>2.9601000000000002</v>
      </c>
      <c r="O1368" s="184">
        <v>8.2606000000000002</v>
      </c>
      <c r="P1368" s="184">
        <v>6.5129000000000001</v>
      </c>
      <c r="Q1368" s="184">
        <v>6.9488000000000003</v>
      </c>
      <c r="R1368" s="184">
        <v>6.2313000000000001</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44365</v>
      </c>
      <c r="E1369" s="184">
        <v>37.1327</v>
      </c>
      <c r="F1369" s="184">
        <v>29.315799999999999</v>
      </c>
      <c r="G1369" s="184">
        <v>-9.1020000000000003</v>
      </c>
      <c r="H1369" s="184">
        <v>-21.716899999999999</v>
      </c>
      <c r="I1369" s="184">
        <v>2.5863</v>
      </c>
      <c r="J1369" s="184">
        <v>1.9151</v>
      </c>
      <c r="K1369" s="184">
        <v>10.9643</v>
      </c>
      <c r="L1369" s="184">
        <v>0.70189999999999997</v>
      </c>
      <c r="M1369" s="184">
        <v>4.2733999999999996</v>
      </c>
      <c r="N1369" s="184">
        <v>3.8252999999999999</v>
      </c>
      <c r="O1369" s="184">
        <v>9.1374999999999993</v>
      </c>
      <c r="P1369" s="184">
        <v>7.3510999999999997</v>
      </c>
      <c r="Q1369" s="184">
        <v>7.5738000000000003</v>
      </c>
      <c r="R1369" s="184">
        <v>7.1216999999999997</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44365</v>
      </c>
      <c r="E1370" s="184">
        <v>31.2987</v>
      </c>
      <c r="F1370" s="184">
        <v>11.5489</v>
      </c>
      <c r="G1370" s="184">
        <v>-20.451499999999999</v>
      </c>
      <c r="H1370" s="184">
        <v>-18.427</v>
      </c>
      <c r="I1370" s="184">
        <v>3.1023999999999998</v>
      </c>
      <c r="J1370" s="184">
        <v>2.5221</v>
      </c>
      <c r="K1370" s="184">
        <v>10.6525</v>
      </c>
      <c r="L1370" s="184">
        <v>2.5318000000000001</v>
      </c>
      <c r="M1370" s="184">
        <v>4.8017000000000003</v>
      </c>
      <c r="N1370" s="184">
        <v>6.1261000000000001</v>
      </c>
      <c r="O1370" s="184">
        <v>9.2820999999999998</v>
      </c>
      <c r="P1370" s="184">
        <v>8.0787999999999993</v>
      </c>
      <c r="Q1370" s="184">
        <v>9.2921999999999993</v>
      </c>
      <c r="R1370" s="184">
        <v>8.9997000000000007</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44365</v>
      </c>
      <c r="E1371" s="184">
        <v>32.507599999999996</v>
      </c>
      <c r="F1371" s="184">
        <v>12.1304</v>
      </c>
      <c r="G1371" s="184">
        <v>-19.804099999999998</v>
      </c>
      <c r="H1371" s="184">
        <v>-17.791799999999999</v>
      </c>
      <c r="I1371" s="184">
        <v>3.7427000000000001</v>
      </c>
      <c r="J1371" s="184">
        <v>3.1631999999999998</v>
      </c>
      <c r="K1371" s="184">
        <v>11.309699999999999</v>
      </c>
      <c r="L1371" s="184">
        <v>3.1812</v>
      </c>
      <c r="M1371" s="184">
        <v>5.4442000000000004</v>
      </c>
      <c r="N1371" s="184">
        <v>6.7682000000000002</v>
      </c>
      <c r="O1371" s="184">
        <v>9.9025999999999996</v>
      </c>
      <c r="P1371" s="184">
        <v>8.6867999999999999</v>
      </c>
      <c r="Q1371" s="184">
        <v>8.8627000000000002</v>
      </c>
      <c r="R1371" s="184">
        <v>9.6077999999999992</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44365</v>
      </c>
      <c r="E1372" s="184">
        <v>57.135599999999997</v>
      </c>
      <c r="F1372" s="184">
        <v>27.0426</v>
      </c>
      <c r="G1372" s="184">
        <v>-5.6191000000000004</v>
      </c>
      <c r="H1372" s="184">
        <v>-19.719799999999999</v>
      </c>
      <c r="I1372" s="184">
        <v>1.1823999999999999</v>
      </c>
      <c r="J1372" s="184">
        <v>2.1657000000000002</v>
      </c>
      <c r="K1372" s="184">
        <v>10.3687</v>
      </c>
      <c r="L1372" s="184">
        <v>0.7823</v>
      </c>
      <c r="M1372" s="184">
        <v>4.5393999999999997</v>
      </c>
      <c r="N1372" s="184">
        <v>4.0331000000000001</v>
      </c>
      <c r="O1372" s="184">
        <v>10.053599999999999</v>
      </c>
      <c r="P1372" s="184">
        <v>8.8413000000000004</v>
      </c>
      <c r="Q1372" s="184">
        <v>8.9754000000000005</v>
      </c>
      <c r="R1372" s="184">
        <v>8.4672000000000001</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44365</v>
      </c>
      <c r="E1373" s="184">
        <v>53.633600000000001</v>
      </c>
      <c r="F1373" s="184">
        <v>26.424199999999999</v>
      </c>
      <c r="G1373" s="184">
        <v>-6.2577999999999996</v>
      </c>
      <c r="H1373" s="184">
        <v>-20.356000000000002</v>
      </c>
      <c r="I1373" s="184">
        <v>0.53480000000000005</v>
      </c>
      <c r="J1373" s="184">
        <v>1.5166999999999999</v>
      </c>
      <c r="K1373" s="184">
        <v>9.6836000000000002</v>
      </c>
      <c r="L1373" s="184">
        <v>0.1205</v>
      </c>
      <c r="M1373" s="184">
        <v>3.8711000000000002</v>
      </c>
      <c r="N1373" s="184">
        <v>3.3673999999999999</v>
      </c>
      <c r="O1373" s="184">
        <v>9.3635999999999999</v>
      </c>
      <c r="P1373" s="184">
        <v>8.0424000000000007</v>
      </c>
      <c r="Q1373" s="184">
        <v>8.3504000000000005</v>
      </c>
      <c r="R1373" s="184">
        <v>7.7892999999999999</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44365</v>
      </c>
      <c r="E1374" s="184">
        <v>50.048900000000003</v>
      </c>
      <c r="F1374" s="184">
        <v>18.168299999999999</v>
      </c>
      <c r="G1374" s="184">
        <v>-8.3810000000000002</v>
      </c>
      <c r="H1374" s="184">
        <v>-18.603100000000001</v>
      </c>
      <c r="I1374" s="184">
        <v>0.35949999999999999</v>
      </c>
      <c r="J1374" s="184">
        <v>0.77449999999999997</v>
      </c>
      <c r="K1374" s="184">
        <v>5.9523999999999999</v>
      </c>
      <c r="L1374" s="184">
        <v>-0.2777</v>
      </c>
      <c r="M1374" s="184">
        <v>2.0464000000000002</v>
      </c>
      <c r="N1374" s="184">
        <v>3.8445</v>
      </c>
      <c r="O1374" s="184">
        <v>2.0623</v>
      </c>
      <c r="P1374" s="184">
        <v>3.1040999999999999</v>
      </c>
      <c r="Q1374" s="184">
        <v>6.2912999999999997</v>
      </c>
      <c r="R1374" s="184">
        <v>3.8519999999999999</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44365</v>
      </c>
      <c r="E1375" s="184">
        <v>54.459000000000003</v>
      </c>
      <c r="F1375" s="184">
        <v>19.178599999999999</v>
      </c>
      <c r="G1375" s="184">
        <v>-7.3681000000000001</v>
      </c>
      <c r="H1375" s="184">
        <v>-17.605699999999999</v>
      </c>
      <c r="I1375" s="184">
        <v>1.3603000000000001</v>
      </c>
      <c r="J1375" s="184">
        <v>1.7777000000000001</v>
      </c>
      <c r="K1375" s="184">
        <v>6.9690000000000003</v>
      </c>
      <c r="L1375" s="184">
        <v>0.72330000000000005</v>
      </c>
      <c r="M1375" s="184">
        <v>3.0655999999999999</v>
      </c>
      <c r="N1375" s="184">
        <v>4.8883999999999999</v>
      </c>
      <c r="O1375" s="184">
        <v>3.0886</v>
      </c>
      <c r="P1375" s="184">
        <v>4.1405000000000003</v>
      </c>
      <c r="Q1375" s="184">
        <v>5.6524000000000001</v>
      </c>
      <c r="R1375" s="184">
        <v>4.8967999999999998</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44365</v>
      </c>
      <c r="E1376" s="184">
        <v>65.8874</v>
      </c>
      <c r="F1376" s="184">
        <v>-21.038900000000002</v>
      </c>
      <c r="G1376" s="184">
        <v>-17.130600000000001</v>
      </c>
      <c r="H1376" s="184">
        <v>-14.741400000000001</v>
      </c>
      <c r="I1376" s="184">
        <v>8.8779000000000003</v>
      </c>
      <c r="J1376" s="184">
        <v>7.0326000000000004</v>
      </c>
      <c r="K1376" s="184">
        <v>11.282500000000001</v>
      </c>
      <c r="L1376" s="184">
        <v>1.8344</v>
      </c>
      <c r="M1376" s="184">
        <v>6.0906000000000002</v>
      </c>
      <c r="N1376" s="184">
        <v>5.9177</v>
      </c>
      <c r="O1376" s="184">
        <v>10.138999999999999</v>
      </c>
      <c r="P1376" s="184">
        <v>8.4666999999999994</v>
      </c>
      <c r="Q1376" s="184">
        <v>8.3885000000000005</v>
      </c>
      <c r="R1376" s="184">
        <v>9.2299000000000007</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44365</v>
      </c>
      <c r="E1377" s="184">
        <v>61.243899999999996</v>
      </c>
      <c r="F1377" s="184">
        <v>-22.0379</v>
      </c>
      <c r="G1377" s="184">
        <v>-18.150200000000002</v>
      </c>
      <c r="H1377" s="184">
        <v>-15.754200000000001</v>
      </c>
      <c r="I1377" s="184">
        <v>7.8564999999999996</v>
      </c>
      <c r="J1377" s="184">
        <v>6.0037000000000003</v>
      </c>
      <c r="K1377" s="184">
        <v>10.193899999999999</v>
      </c>
      <c r="L1377" s="184">
        <v>0.74050000000000005</v>
      </c>
      <c r="M1377" s="184">
        <v>4.9767999999999999</v>
      </c>
      <c r="N1377" s="184">
        <v>4.7773000000000003</v>
      </c>
      <c r="O1377" s="184">
        <v>9.01</v>
      </c>
      <c r="P1377" s="184">
        <v>7.4227999999999996</v>
      </c>
      <c r="Q1377" s="184">
        <v>8.7614999999999998</v>
      </c>
      <c r="R1377" s="184">
        <v>8.0673999999999992</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44365</v>
      </c>
      <c r="E1378" s="184">
        <v>57.406799999999997</v>
      </c>
      <c r="F1378" s="184">
        <v>21.566800000000001</v>
      </c>
      <c r="G1378" s="184">
        <v>-14.3947</v>
      </c>
      <c r="H1378" s="184">
        <v>-15.359500000000001</v>
      </c>
      <c r="I1378" s="184">
        <v>0.3952</v>
      </c>
      <c r="J1378" s="184">
        <v>1.7994000000000001</v>
      </c>
      <c r="K1378" s="184">
        <v>7.4255000000000004</v>
      </c>
      <c r="L1378" s="184">
        <v>1.359</v>
      </c>
      <c r="M1378" s="184">
        <v>3.0325000000000002</v>
      </c>
      <c r="N1378" s="184">
        <v>3.0632999999999999</v>
      </c>
      <c r="O1378" s="184">
        <v>8.0436999999999994</v>
      </c>
      <c r="P1378" s="184">
        <v>6.9196</v>
      </c>
      <c r="Q1378" s="184">
        <v>8.1338000000000008</v>
      </c>
      <c r="R1378" s="184">
        <v>6.6795999999999998</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44365</v>
      </c>
      <c r="E1379" s="184">
        <v>60.128</v>
      </c>
      <c r="F1379" s="184">
        <v>21.744900000000001</v>
      </c>
      <c r="G1379" s="184">
        <v>-14.2285</v>
      </c>
      <c r="H1379" s="184">
        <v>-15.1836</v>
      </c>
      <c r="I1379" s="184">
        <v>0.56379999999999997</v>
      </c>
      <c r="J1379" s="184">
        <v>1.9693000000000001</v>
      </c>
      <c r="K1379" s="184">
        <v>7.5974000000000004</v>
      </c>
      <c r="L1379" s="184">
        <v>1.5888</v>
      </c>
      <c r="M1379" s="184">
        <v>3.4893000000000001</v>
      </c>
      <c r="N1379" s="184">
        <v>3.6427</v>
      </c>
      <c r="O1379" s="184">
        <v>8.7078000000000007</v>
      </c>
      <c r="P1379" s="184">
        <v>7.5022000000000002</v>
      </c>
      <c r="Q1379" s="184">
        <v>7.6360000000000001</v>
      </c>
      <c r="R1379" s="184">
        <v>7.3380999999999998</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44365</v>
      </c>
      <c r="E1380" s="184">
        <v>71.249399999999994</v>
      </c>
      <c r="F1380" s="184">
        <v>19.169499999999999</v>
      </c>
      <c r="G1380" s="184">
        <v>-22.924199999999999</v>
      </c>
      <c r="H1380" s="184">
        <v>-23.154499999999999</v>
      </c>
      <c r="I1380" s="184">
        <v>2.234</v>
      </c>
      <c r="J1380" s="184">
        <v>0.43149999999999999</v>
      </c>
      <c r="K1380" s="184">
        <v>9.6858000000000004</v>
      </c>
      <c r="L1380" s="184">
        <v>0.30420000000000003</v>
      </c>
      <c r="M1380" s="184">
        <v>3.3831000000000002</v>
      </c>
      <c r="N1380" s="184">
        <v>3.2970000000000002</v>
      </c>
      <c r="O1380" s="184">
        <v>9.3138000000000005</v>
      </c>
      <c r="P1380" s="184">
        <v>7.8520000000000003</v>
      </c>
      <c r="Q1380" s="184">
        <v>8.7377000000000002</v>
      </c>
      <c r="R1380" s="184">
        <v>7.3270999999999997</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44365</v>
      </c>
      <c r="E1381" s="184">
        <v>76.611599999999996</v>
      </c>
      <c r="F1381" s="184">
        <v>20.307200000000002</v>
      </c>
      <c r="G1381" s="184">
        <v>-21.7972</v>
      </c>
      <c r="H1381" s="184">
        <v>-22.04</v>
      </c>
      <c r="I1381" s="184">
        <v>3.3460999999999999</v>
      </c>
      <c r="J1381" s="184">
        <v>1.5466</v>
      </c>
      <c r="K1381" s="184">
        <v>10.822100000000001</v>
      </c>
      <c r="L1381" s="184">
        <v>1.4764999999999999</v>
      </c>
      <c r="M1381" s="184">
        <v>4.5483000000000002</v>
      </c>
      <c r="N1381" s="184">
        <v>4.3949999999999996</v>
      </c>
      <c r="O1381" s="184">
        <v>10.2462</v>
      </c>
      <c r="P1381" s="184">
        <v>8.7744</v>
      </c>
      <c r="Q1381" s="184">
        <v>8.6751000000000005</v>
      </c>
      <c r="R1381" s="184">
        <v>8.2970000000000006</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44365</v>
      </c>
      <c r="E1382" s="184">
        <v>58.361899999999999</v>
      </c>
      <c r="F1382" s="184">
        <v>23.154800000000002</v>
      </c>
      <c r="G1382" s="184">
        <v>-7.5835999999999997</v>
      </c>
      <c r="H1382" s="184">
        <v>-3.2858000000000001</v>
      </c>
      <c r="I1382" s="184">
        <v>2.0789</v>
      </c>
      <c r="J1382" s="184">
        <v>7.7472000000000003</v>
      </c>
      <c r="K1382" s="184">
        <v>9.9515999999999991</v>
      </c>
      <c r="L1382" s="184">
        <v>4.0913000000000004</v>
      </c>
      <c r="M1382" s="184">
        <v>6.6844000000000001</v>
      </c>
      <c r="N1382" s="184">
        <v>7.5381</v>
      </c>
      <c r="O1382" s="184">
        <v>10.4076</v>
      </c>
      <c r="P1382" s="184">
        <v>9.4481999999999999</v>
      </c>
      <c r="Q1382" s="184">
        <v>8.8827999999999996</v>
      </c>
      <c r="R1382" s="184">
        <v>10.2559</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44365</v>
      </c>
      <c r="E1383" s="184">
        <v>55.570500000000003</v>
      </c>
      <c r="F1383" s="184">
        <v>22.4772</v>
      </c>
      <c r="G1383" s="184">
        <v>-8.2484999999999999</v>
      </c>
      <c r="H1383" s="184">
        <v>-3.9472999999999998</v>
      </c>
      <c r="I1383" s="184">
        <v>1.4176</v>
      </c>
      <c r="J1383" s="184">
        <v>7.0831</v>
      </c>
      <c r="K1383" s="184">
        <v>9.2760999999999996</v>
      </c>
      <c r="L1383" s="184">
        <v>3.4295</v>
      </c>
      <c r="M1383" s="184">
        <v>6.0128000000000004</v>
      </c>
      <c r="N1383" s="184">
        <v>6.8596000000000004</v>
      </c>
      <c r="O1383" s="184">
        <v>9.6812000000000005</v>
      </c>
      <c r="P1383" s="184">
        <v>8.6714000000000002</v>
      </c>
      <c r="Q1383" s="184">
        <v>7.8640999999999996</v>
      </c>
      <c r="R1383" s="184">
        <v>9.5789000000000009</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44365</v>
      </c>
      <c r="E1384" s="184">
        <v>70.573400000000007</v>
      </c>
      <c r="F1384" s="184">
        <v>13.866</v>
      </c>
      <c r="G1384" s="184">
        <v>-32.907600000000002</v>
      </c>
      <c r="H1384" s="184">
        <v>-22.467099999999999</v>
      </c>
      <c r="I1384" s="184">
        <v>0.75749999999999995</v>
      </c>
      <c r="J1384" s="184">
        <v>4.2949999999999999</v>
      </c>
      <c r="K1384" s="184">
        <v>11.1501</v>
      </c>
      <c r="L1384" s="184">
        <v>2.2343000000000002</v>
      </c>
      <c r="M1384" s="184">
        <v>5.0606</v>
      </c>
      <c r="N1384" s="184">
        <v>6.6558000000000002</v>
      </c>
      <c r="O1384" s="184">
        <v>9.2517999999999994</v>
      </c>
      <c r="P1384" s="184">
        <v>8.2005999999999997</v>
      </c>
      <c r="Q1384" s="184">
        <v>8.6872000000000007</v>
      </c>
      <c r="R1384" s="184">
        <v>9.0713000000000008</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44365</v>
      </c>
      <c r="E1385" s="184">
        <v>65.719800000000006</v>
      </c>
      <c r="F1385" s="184">
        <v>13.223000000000001</v>
      </c>
      <c r="G1385" s="184">
        <v>-33.582099999999997</v>
      </c>
      <c r="H1385" s="184">
        <v>-23.143799999999999</v>
      </c>
      <c r="I1385" s="184">
        <v>7.5399999999999995E-2</v>
      </c>
      <c r="J1385" s="184">
        <v>3.6156999999999999</v>
      </c>
      <c r="K1385" s="184">
        <v>10.4054</v>
      </c>
      <c r="L1385" s="184">
        <v>1.4281999999999999</v>
      </c>
      <c r="M1385" s="184">
        <v>4.2111999999999998</v>
      </c>
      <c r="N1385" s="184">
        <v>5.7678000000000003</v>
      </c>
      <c r="O1385" s="184">
        <v>8.2763000000000009</v>
      </c>
      <c r="P1385" s="184">
        <v>7.1238999999999999</v>
      </c>
      <c r="Q1385" s="184">
        <v>8.1061999999999994</v>
      </c>
      <c r="R1385" s="184">
        <v>8.1460000000000008</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44365</v>
      </c>
      <c r="E1386" s="184">
        <v>1.7506999999999999</v>
      </c>
      <c r="F1386" s="184">
        <v>12.5136</v>
      </c>
      <c r="G1386" s="184">
        <v>11.1295</v>
      </c>
      <c r="H1386" s="184">
        <v>11.0434</v>
      </c>
      <c r="I1386" s="184">
        <v>11.0669</v>
      </c>
      <c r="J1386" s="184">
        <v>11.134</v>
      </c>
      <c r="K1386" s="184">
        <v>11.3041</v>
      </c>
      <c r="L1386" s="184">
        <v>-40.2363</v>
      </c>
      <c r="M1386" s="184">
        <v>-24.5669</v>
      </c>
      <c r="N1386" s="184">
        <v>-16.593599999999999</v>
      </c>
      <c r="O1386" s="184"/>
      <c r="P1386" s="184"/>
      <c r="Q1386" s="184">
        <v>-10.7904</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44365</v>
      </c>
      <c r="E1387" s="184">
        <v>1.6383000000000001</v>
      </c>
      <c r="F1387" s="184">
        <v>11.143000000000001</v>
      </c>
      <c r="G1387" s="184">
        <v>11.149800000000001</v>
      </c>
      <c r="H1387" s="184">
        <v>11.163399999999999</v>
      </c>
      <c r="I1387" s="184">
        <v>11.026899999999999</v>
      </c>
      <c r="J1387" s="184">
        <v>11.099500000000001</v>
      </c>
      <c r="K1387" s="184">
        <v>11.282</v>
      </c>
      <c r="L1387" s="184">
        <v>-40.572699999999998</v>
      </c>
      <c r="M1387" s="184">
        <v>-24.8003</v>
      </c>
      <c r="N1387" s="184">
        <v>-16.77</v>
      </c>
      <c r="O1387" s="184"/>
      <c r="P1387" s="184"/>
      <c r="Q1387" s="184">
        <v>-10.9337</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44365</v>
      </c>
      <c r="E1388" s="184">
        <v>54.7194</v>
      </c>
      <c r="F1388" s="184">
        <v>16.616800000000001</v>
      </c>
      <c r="G1388" s="184">
        <v>-2.6676000000000002</v>
      </c>
      <c r="H1388" s="184">
        <v>-8.1631999999999998</v>
      </c>
      <c r="I1388" s="184">
        <v>3.0958999999999999</v>
      </c>
      <c r="J1388" s="184">
        <v>3.5653999999999999</v>
      </c>
      <c r="K1388" s="184">
        <v>7.2027000000000001</v>
      </c>
      <c r="L1388" s="184">
        <v>2.0703</v>
      </c>
      <c r="M1388" s="184">
        <v>3.6257000000000001</v>
      </c>
      <c r="N1388" s="184">
        <v>4.0787000000000004</v>
      </c>
      <c r="O1388" s="184">
        <v>0.29370000000000002</v>
      </c>
      <c r="P1388" s="184">
        <v>3.3932000000000002</v>
      </c>
      <c r="Q1388" s="184">
        <v>5.7259000000000002</v>
      </c>
      <c r="R1388" s="184">
        <v>2.1046</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44365</v>
      </c>
      <c r="E1389" s="184">
        <v>50.953200000000002</v>
      </c>
      <c r="F1389" s="184">
        <v>16.1249</v>
      </c>
      <c r="G1389" s="184">
        <v>-3.1034000000000002</v>
      </c>
      <c r="H1389" s="184">
        <v>-8.5922000000000001</v>
      </c>
      <c r="I1389" s="184">
        <v>2.6737000000000002</v>
      </c>
      <c r="J1389" s="184">
        <v>3.1440999999999999</v>
      </c>
      <c r="K1389" s="184">
        <v>6.7637</v>
      </c>
      <c r="L1389" s="184">
        <v>1.6164000000000001</v>
      </c>
      <c r="M1389" s="184">
        <v>3.1419000000000001</v>
      </c>
      <c r="N1389" s="184">
        <v>3.5632000000000001</v>
      </c>
      <c r="O1389" s="184">
        <v>-0.43190000000000001</v>
      </c>
      <c r="P1389" s="184">
        <v>2.6217999999999999</v>
      </c>
      <c r="Q1389" s="184">
        <v>7.33</v>
      </c>
      <c r="R1389" s="184">
        <v>1.3546</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14.557171428571431</v>
      </c>
      <c r="G1390" s="186">
        <v>-12.741057142857141</v>
      </c>
      <c r="H1390" s="186">
        <v>-14.707485714285713</v>
      </c>
      <c r="I1390" s="186">
        <v>2.8807285714285711</v>
      </c>
      <c r="J1390" s="186">
        <v>3.7015321428571428</v>
      </c>
      <c r="K1390" s="186">
        <v>9.7535428571428575</v>
      </c>
      <c r="L1390" s="186">
        <v>-1.2380321428571428</v>
      </c>
      <c r="M1390" s="186">
        <v>2.4056892857142853</v>
      </c>
      <c r="N1390" s="186">
        <v>3.4234714285714278</v>
      </c>
      <c r="O1390" s="186">
        <v>8.0049230769230757</v>
      </c>
      <c r="P1390" s="186">
        <v>7.2396000000000011</v>
      </c>
      <c r="Q1390" s="186">
        <v>6.7125535714285727</v>
      </c>
      <c r="R1390" s="186">
        <v>7.4123769230769243</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17.39255</v>
      </c>
      <c r="G1391" s="186">
        <v>-14.057400000000001</v>
      </c>
      <c r="H1391" s="186">
        <v>-17.5623</v>
      </c>
      <c r="I1391" s="186">
        <v>2.15645</v>
      </c>
      <c r="J1391" s="186">
        <v>2.8476499999999998</v>
      </c>
      <c r="K1391" s="186">
        <v>10.0283</v>
      </c>
      <c r="L1391" s="186">
        <v>1.6026</v>
      </c>
      <c r="M1391" s="186">
        <v>4.2539999999999996</v>
      </c>
      <c r="N1391" s="186">
        <v>4.5596999999999994</v>
      </c>
      <c r="O1391" s="186">
        <v>9.1946499999999993</v>
      </c>
      <c r="P1391" s="186">
        <v>7.7713000000000001</v>
      </c>
      <c r="Q1391" s="186">
        <v>8.2421000000000006</v>
      </c>
      <c r="R1391" s="186">
        <v>7.92835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44365</v>
      </c>
      <c r="E1394" s="184">
        <v>390.77</v>
      </c>
      <c r="F1394" s="184">
        <v>-0.70389999999999997</v>
      </c>
      <c r="G1394" s="184">
        <v>-1.5593999999999999</v>
      </c>
      <c r="H1394" s="184">
        <v>-1.3855</v>
      </c>
      <c r="I1394" s="184">
        <v>1.1728000000000001</v>
      </c>
      <c r="J1394" s="184">
        <v>6.6220999999999997</v>
      </c>
      <c r="K1394" s="184">
        <v>13.440899999999999</v>
      </c>
      <c r="L1394" s="184">
        <v>25.383400000000002</v>
      </c>
      <c r="M1394" s="184">
        <v>43.459699999999998</v>
      </c>
      <c r="N1394" s="184">
        <v>72.738900000000001</v>
      </c>
      <c r="O1394" s="184">
        <v>8.6146999999999991</v>
      </c>
      <c r="P1394" s="184">
        <v>11.944100000000001</v>
      </c>
      <c r="Q1394" s="184">
        <v>21.628699999999998</v>
      </c>
      <c r="R1394" s="184">
        <v>18.353999999999999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44365</v>
      </c>
      <c r="E1395" s="184">
        <v>420.2</v>
      </c>
      <c r="F1395" s="184">
        <v>-0.70420000000000005</v>
      </c>
      <c r="G1395" s="184">
        <v>-1.5532999999999999</v>
      </c>
      <c r="H1395" s="184">
        <v>-1.3708</v>
      </c>
      <c r="I1395" s="184">
        <v>1.2041999999999999</v>
      </c>
      <c r="J1395" s="184">
        <v>6.6985000000000001</v>
      </c>
      <c r="K1395" s="184">
        <v>13.7028</v>
      </c>
      <c r="L1395" s="184">
        <v>25.928999999999998</v>
      </c>
      <c r="M1395" s="184">
        <v>44.438299999999998</v>
      </c>
      <c r="N1395" s="184">
        <v>74.371300000000005</v>
      </c>
      <c r="O1395" s="184">
        <v>9.6001999999999992</v>
      </c>
      <c r="P1395" s="184">
        <v>12.980700000000001</v>
      </c>
      <c r="Q1395" s="184">
        <v>15.962400000000001</v>
      </c>
      <c r="R1395" s="184">
        <v>19.4451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44365</v>
      </c>
      <c r="E1396" s="184">
        <v>66.459999999999994</v>
      </c>
      <c r="F1396" s="184">
        <v>-0.44940000000000002</v>
      </c>
      <c r="G1396" s="184">
        <v>-1.1306</v>
      </c>
      <c r="H1396" s="184">
        <v>-7.5200000000000003E-2</v>
      </c>
      <c r="I1396" s="184">
        <v>1.6208</v>
      </c>
      <c r="J1396" s="184">
        <v>5.4585999999999997</v>
      </c>
      <c r="K1396" s="184">
        <v>11.7538</v>
      </c>
      <c r="L1396" s="184">
        <v>23.005700000000001</v>
      </c>
      <c r="M1396" s="184">
        <v>41.615200000000002</v>
      </c>
      <c r="N1396" s="184">
        <v>64.1798</v>
      </c>
      <c r="O1396" s="184">
        <v>21.537099999999999</v>
      </c>
      <c r="P1396" s="184">
        <v>20.818000000000001</v>
      </c>
      <c r="Q1396" s="184">
        <v>20.517700000000001</v>
      </c>
      <c r="R1396" s="184">
        <v>30.527100000000001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44365</v>
      </c>
      <c r="E1397" s="184">
        <v>59.92</v>
      </c>
      <c r="F1397" s="184">
        <v>-0.4486</v>
      </c>
      <c r="G1397" s="184">
        <v>-1.1384000000000001</v>
      </c>
      <c r="H1397" s="184">
        <v>-0.1</v>
      </c>
      <c r="I1397" s="184">
        <v>1.5765</v>
      </c>
      <c r="J1397" s="184">
        <v>5.3445999999999998</v>
      </c>
      <c r="K1397" s="184">
        <v>11.3962</v>
      </c>
      <c r="L1397" s="184">
        <v>22.210899999999999</v>
      </c>
      <c r="M1397" s="184">
        <v>40.1965</v>
      </c>
      <c r="N1397" s="184">
        <v>61.945900000000002</v>
      </c>
      <c r="O1397" s="184">
        <v>19.963799999999999</v>
      </c>
      <c r="P1397" s="184">
        <v>19.349499999999999</v>
      </c>
      <c r="Q1397" s="184">
        <v>18.911100000000001</v>
      </c>
      <c r="R1397" s="184">
        <v>28.772099999999998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44365</v>
      </c>
      <c r="E1398" s="184">
        <v>14.22</v>
      </c>
      <c r="F1398" s="184">
        <v>-0.55940000000000001</v>
      </c>
      <c r="G1398" s="184">
        <v>-0.83679999999999999</v>
      </c>
      <c r="H1398" s="184">
        <v>-0.90590000000000004</v>
      </c>
      <c r="I1398" s="184">
        <v>2.82</v>
      </c>
      <c r="J1398" s="184">
        <v>5.8823999999999996</v>
      </c>
      <c r="K1398" s="184">
        <v>12.145099999999999</v>
      </c>
      <c r="L1398" s="184">
        <v>23.867599999999999</v>
      </c>
      <c r="M1398" s="184">
        <v>44.8065</v>
      </c>
      <c r="N1398" s="184">
        <v>71.119100000000003</v>
      </c>
      <c r="O1398" s="184">
        <v>14.257</v>
      </c>
      <c r="P1398" s="184">
        <v>16.050799999999999</v>
      </c>
      <c r="Q1398" s="184">
        <v>3.3411</v>
      </c>
      <c r="R1398" s="184">
        <v>27.0047</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44365</v>
      </c>
      <c r="E1399" s="184">
        <v>15.24</v>
      </c>
      <c r="F1399" s="184">
        <v>-0.5222</v>
      </c>
      <c r="G1399" s="184">
        <v>-0.8458</v>
      </c>
      <c r="H1399" s="184">
        <v>-0.9103</v>
      </c>
      <c r="I1399" s="184">
        <v>2.8340000000000001</v>
      </c>
      <c r="J1399" s="184">
        <v>5.9805000000000001</v>
      </c>
      <c r="K1399" s="184">
        <v>12.3894</v>
      </c>
      <c r="L1399" s="184">
        <v>24.408200000000001</v>
      </c>
      <c r="M1399" s="184">
        <v>45.697899999999997</v>
      </c>
      <c r="N1399" s="184">
        <v>72.593400000000003</v>
      </c>
      <c r="O1399" s="184">
        <v>15.2562</v>
      </c>
      <c r="P1399" s="184">
        <v>17.051100000000002</v>
      </c>
      <c r="Q1399" s="184">
        <v>8.8736999999999995</v>
      </c>
      <c r="R1399" s="184">
        <v>27.968900000000001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44365</v>
      </c>
      <c r="E1400" s="184">
        <v>51.392000000000003</v>
      </c>
      <c r="F1400" s="184">
        <v>-0.66110000000000002</v>
      </c>
      <c r="G1400" s="184">
        <v>-1.6044</v>
      </c>
      <c r="H1400" s="184">
        <v>-0.55920000000000003</v>
      </c>
      <c r="I1400" s="184">
        <v>0.85560000000000003</v>
      </c>
      <c r="J1400" s="184">
        <v>5.9367000000000001</v>
      </c>
      <c r="K1400" s="184">
        <v>12.4207</v>
      </c>
      <c r="L1400" s="184">
        <v>28.374099999999999</v>
      </c>
      <c r="M1400" s="184">
        <v>47.3902</v>
      </c>
      <c r="N1400" s="184">
        <v>73.077799999999996</v>
      </c>
      <c r="O1400" s="184">
        <v>16.169899999999998</v>
      </c>
      <c r="P1400" s="184">
        <v>15.070600000000001</v>
      </c>
      <c r="Q1400" s="184">
        <v>11.418100000000001</v>
      </c>
      <c r="R1400" s="184">
        <v>27.721499999999999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44365</v>
      </c>
      <c r="E1401" s="184">
        <v>57.539000000000001</v>
      </c>
      <c r="F1401" s="184">
        <v>-0.65610000000000002</v>
      </c>
      <c r="G1401" s="184">
        <v>-1.5923</v>
      </c>
      <c r="H1401" s="184">
        <v>-0.53069999999999995</v>
      </c>
      <c r="I1401" s="184">
        <v>0.91200000000000003</v>
      </c>
      <c r="J1401" s="184">
        <v>6.0685000000000002</v>
      </c>
      <c r="K1401" s="184">
        <v>12.832599999999999</v>
      </c>
      <c r="L1401" s="184">
        <v>29.3505</v>
      </c>
      <c r="M1401" s="184">
        <v>49.072499999999998</v>
      </c>
      <c r="N1401" s="184">
        <v>75.713099999999997</v>
      </c>
      <c r="O1401" s="184">
        <v>17.8993</v>
      </c>
      <c r="P1401" s="184">
        <v>16.8293</v>
      </c>
      <c r="Q1401" s="184">
        <v>19.807099999999998</v>
      </c>
      <c r="R1401" s="184">
        <v>29.5885</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44365</v>
      </c>
      <c r="E1402" s="184">
        <v>90.566999999999993</v>
      </c>
      <c r="F1402" s="184">
        <v>-0.68430000000000002</v>
      </c>
      <c r="G1402" s="184">
        <v>-1.27</v>
      </c>
      <c r="H1402" s="184">
        <v>-0.43859999999999999</v>
      </c>
      <c r="I1402" s="184">
        <v>0.99580000000000002</v>
      </c>
      <c r="J1402" s="184">
        <v>5.4440999999999997</v>
      </c>
      <c r="K1402" s="184">
        <v>13.422800000000001</v>
      </c>
      <c r="L1402" s="184">
        <v>20.677199999999999</v>
      </c>
      <c r="M1402" s="184">
        <v>35.662599999999998</v>
      </c>
      <c r="N1402" s="184">
        <v>62.449100000000001</v>
      </c>
      <c r="O1402" s="184">
        <v>16.7974</v>
      </c>
      <c r="P1402" s="184">
        <v>17.826000000000001</v>
      </c>
      <c r="Q1402" s="184">
        <v>19.402200000000001</v>
      </c>
      <c r="R1402" s="184">
        <v>26.855499999999999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44365</v>
      </c>
      <c r="E1403" s="184">
        <v>84.706999999999994</v>
      </c>
      <c r="F1403" s="184">
        <v>-0.68700000000000006</v>
      </c>
      <c r="G1403" s="184">
        <v>-1.2785</v>
      </c>
      <c r="H1403" s="184">
        <v>-0.45710000000000001</v>
      </c>
      <c r="I1403" s="184">
        <v>0.95950000000000002</v>
      </c>
      <c r="J1403" s="184">
        <v>5.3556999999999997</v>
      </c>
      <c r="K1403" s="184">
        <v>13.1418</v>
      </c>
      <c r="L1403" s="184">
        <v>20.081900000000001</v>
      </c>
      <c r="M1403" s="184">
        <v>34.667200000000001</v>
      </c>
      <c r="N1403" s="184">
        <v>60.883899999999997</v>
      </c>
      <c r="O1403" s="184">
        <v>15.723699999999999</v>
      </c>
      <c r="P1403" s="184">
        <v>16.779399999999999</v>
      </c>
      <c r="Q1403" s="184">
        <v>15.7562</v>
      </c>
      <c r="R1403" s="184">
        <v>25.678699999999999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44365</v>
      </c>
      <c r="E1404" s="184">
        <v>48.234000000000002</v>
      </c>
      <c r="F1404" s="184">
        <v>-0.77349999999999997</v>
      </c>
      <c r="G1404" s="184">
        <v>-2.1522999999999999</v>
      </c>
      <c r="H1404" s="184">
        <v>-1.5350999999999999</v>
      </c>
      <c r="I1404" s="184">
        <v>1.1704000000000001</v>
      </c>
      <c r="J1404" s="184">
        <v>5.234</v>
      </c>
      <c r="K1404" s="184">
        <v>14.168699999999999</v>
      </c>
      <c r="L1404" s="184">
        <v>30.807600000000001</v>
      </c>
      <c r="M1404" s="184">
        <v>52.489600000000003</v>
      </c>
      <c r="N1404" s="184">
        <v>87.5642</v>
      </c>
      <c r="O1404" s="184">
        <v>17.857600000000001</v>
      </c>
      <c r="P1404" s="184">
        <v>19.172799999999999</v>
      </c>
      <c r="Q1404" s="184">
        <v>21.644400000000001</v>
      </c>
      <c r="R1404" s="184">
        <v>31.0489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44365</v>
      </c>
      <c r="E1405" s="184">
        <v>43.828000000000003</v>
      </c>
      <c r="F1405" s="184">
        <v>-0.77649999999999997</v>
      </c>
      <c r="G1405" s="184">
        <v>-2.1631</v>
      </c>
      <c r="H1405" s="184">
        <v>-1.5631999999999999</v>
      </c>
      <c r="I1405" s="184">
        <v>1.1143000000000001</v>
      </c>
      <c r="J1405" s="184">
        <v>5.1031000000000004</v>
      </c>
      <c r="K1405" s="184">
        <v>13.753299999999999</v>
      </c>
      <c r="L1405" s="184">
        <v>29.895399999999999</v>
      </c>
      <c r="M1405" s="184">
        <v>50.896900000000002</v>
      </c>
      <c r="N1405" s="184">
        <v>84.842500000000001</v>
      </c>
      <c r="O1405" s="184">
        <v>16.080400000000001</v>
      </c>
      <c r="P1405" s="184">
        <v>17.743400000000001</v>
      </c>
      <c r="Q1405" s="184">
        <v>11.5785</v>
      </c>
      <c r="R1405" s="184">
        <v>29.041599999999999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44365</v>
      </c>
      <c r="E1406" s="184">
        <v>1356.3134</v>
      </c>
      <c r="F1406" s="184">
        <v>-0.47489999999999999</v>
      </c>
      <c r="G1406" s="184">
        <v>-1.7101999999999999</v>
      </c>
      <c r="H1406" s="184">
        <v>-1.4830000000000001</v>
      </c>
      <c r="I1406" s="184">
        <v>-0.1757</v>
      </c>
      <c r="J1406" s="184">
        <v>4.8070000000000004</v>
      </c>
      <c r="K1406" s="184">
        <v>10.1745</v>
      </c>
      <c r="L1406" s="184">
        <v>20.1157</v>
      </c>
      <c r="M1406" s="184">
        <v>44.619399999999999</v>
      </c>
      <c r="N1406" s="184">
        <v>68.302700000000002</v>
      </c>
      <c r="O1406" s="184">
        <v>12.1264</v>
      </c>
      <c r="P1406" s="184">
        <v>13.73</v>
      </c>
      <c r="Q1406" s="184">
        <v>19.497599999999998</v>
      </c>
      <c r="R1406" s="184">
        <v>20.191500000000001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44365</v>
      </c>
      <c r="E1407" s="184">
        <v>1474.6302000000001</v>
      </c>
      <c r="F1407" s="184">
        <v>-0.4728</v>
      </c>
      <c r="G1407" s="184">
        <v>-1.7037</v>
      </c>
      <c r="H1407" s="184">
        <v>-1.4677</v>
      </c>
      <c r="I1407" s="184">
        <v>-0.1447</v>
      </c>
      <c r="J1407" s="184">
        <v>4.8788999999999998</v>
      </c>
      <c r="K1407" s="184">
        <v>10.3985</v>
      </c>
      <c r="L1407" s="184">
        <v>20.605599999999999</v>
      </c>
      <c r="M1407" s="184">
        <v>45.501199999999997</v>
      </c>
      <c r="N1407" s="184">
        <v>69.674899999999994</v>
      </c>
      <c r="O1407" s="184">
        <v>13.124499999999999</v>
      </c>
      <c r="P1407" s="184">
        <v>14.807399999999999</v>
      </c>
      <c r="Q1407" s="184">
        <v>19.2089</v>
      </c>
      <c r="R1407" s="184">
        <v>21.197199999999999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44365</v>
      </c>
      <c r="E1408" s="184">
        <v>80.978999999999999</v>
      </c>
      <c r="F1408" s="184">
        <v>-0.94310000000000005</v>
      </c>
      <c r="G1408" s="184">
        <v>-2.4807999999999999</v>
      </c>
      <c r="H1408" s="184">
        <v>-2.2700999999999998</v>
      </c>
      <c r="I1408" s="184">
        <v>6.6699999999999995E-2</v>
      </c>
      <c r="J1408" s="184">
        <v>3.7195</v>
      </c>
      <c r="K1408" s="184">
        <v>12.3476</v>
      </c>
      <c r="L1408" s="184">
        <v>24.4682</v>
      </c>
      <c r="M1408" s="184">
        <v>45.149700000000003</v>
      </c>
      <c r="N1408" s="184">
        <v>75.6785</v>
      </c>
      <c r="O1408" s="184">
        <v>12.6883</v>
      </c>
      <c r="P1408" s="184">
        <v>15.705</v>
      </c>
      <c r="Q1408" s="184">
        <v>16.123999999999999</v>
      </c>
      <c r="R1408" s="184">
        <v>23.008400000000002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44365</v>
      </c>
      <c r="E1409" s="184">
        <v>86.754000000000005</v>
      </c>
      <c r="F1409" s="184">
        <v>-0.94199999999999995</v>
      </c>
      <c r="G1409" s="184">
        <v>-2.4765000000000001</v>
      </c>
      <c r="H1409" s="184">
        <v>-2.2589000000000001</v>
      </c>
      <c r="I1409" s="184">
        <v>0.09</v>
      </c>
      <c r="J1409" s="184">
        <v>3.7751999999999999</v>
      </c>
      <c r="K1409" s="184">
        <v>12.536</v>
      </c>
      <c r="L1409" s="184">
        <v>24.8996</v>
      </c>
      <c r="M1409" s="184">
        <v>45.888399999999997</v>
      </c>
      <c r="N1409" s="184">
        <v>76.879300000000001</v>
      </c>
      <c r="O1409" s="184">
        <v>13.5646</v>
      </c>
      <c r="P1409" s="184">
        <v>16.7121</v>
      </c>
      <c r="Q1409" s="184">
        <v>19.911899999999999</v>
      </c>
      <c r="R1409" s="184">
        <v>23.825199999999999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44365</v>
      </c>
      <c r="E1410" s="184">
        <v>142.52000000000001</v>
      </c>
      <c r="F1410" s="184">
        <v>-0.82120000000000004</v>
      </c>
      <c r="G1410" s="184">
        <v>-2.5038</v>
      </c>
      <c r="H1410" s="184">
        <v>-2.2966000000000002</v>
      </c>
      <c r="I1410" s="184">
        <v>0.33789999999999998</v>
      </c>
      <c r="J1410" s="184">
        <v>6.5171999999999999</v>
      </c>
      <c r="K1410" s="184">
        <v>13.480399999999999</v>
      </c>
      <c r="L1410" s="184">
        <v>27.204599999999999</v>
      </c>
      <c r="M1410" s="184">
        <v>49.910600000000002</v>
      </c>
      <c r="N1410" s="184">
        <v>85.259299999999996</v>
      </c>
      <c r="O1410" s="184">
        <v>13.4961</v>
      </c>
      <c r="P1410" s="184">
        <v>15.5976</v>
      </c>
      <c r="Q1410" s="184">
        <v>17.3018</v>
      </c>
      <c r="R1410" s="184">
        <v>23.419499999999999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44365</v>
      </c>
      <c r="E1411" s="184">
        <v>154.03</v>
      </c>
      <c r="F1411" s="184">
        <v>-0.81779999999999997</v>
      </c>
      <c r="G1411" s="184">
        <v>-2.4941</v>
      </c>
      <c r="H1411" s="184">
        <v>-2.2776000000000001</v>
      </c>
      <c r="I1411" s="184">
        <v>0.378</v>
      </c>
      <c r="J1411" s="184">
        <v>6.6098999999999997</v>
      </c>
      <c r="K1411" s="184">
        <v>13.7508</v>
      </c>
      <c r="L1411" s="184">
        <v>27.7727</v>
      </c>
      <c r="M1411" s="184">
        <v>50.920999999999999</v>
      </c>
      <c r="N1411" s="184">
        <v>86.952299999999994</v>
      </c>
      <c r="O1411" s="184">
        <v>14.5975</v>
      </c>
      <c r="P1411" s="184">
        <v>16.782900000000001</v>
      </c>
      <c r="Q1411" s="184">
        <v>19.491700000000002</v>
      </c>
      <c r="R1411" s="184">
        <v>24.552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44365</v>
      </c>
      <c r="E1412" s="184">
        <v>15.43</v>
      </c>
      <c r="F1412" s="184">
        <v>-0.83550000000000002</v>
      </c>
      <c r="G1412" s="184">
        <v>-1.7823</v>
      </c>
      <c r="H1412" s="184">
        <v>-1.0263</v>
      </c>
      <c r="I1412" s="184">
        <v>0.45569999999999999</v>
      </c>
      <c r="J1412" s="184">
        <v>4.4684999999999997</v>
      </c>
      <c r="K1412" s="184">
        <v>9.9786000000000001</v>
      </c>
      <c r="L1412" s="184">
        <v>21.019600000000001</v>
      </c>
      <c r="M1412" s="184">
        <v>41.042000000000002</v>
      </c>
      <c r="N1412" s="184">
        <v>66.450900000000004</v>
      </c>
      <c r="O1412" s="184">
        <v>10.2852</v>
      </c>
      <c r="P1412" s="184"/>
      <c r="Q1412" s="184">
        <v>10.3665</v>
      </c>
      <c r="R1412" s="184">
        <v>22.242899999999999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44365</v>
      </c>
      <c r="E1413" s="184">
        <v>16.61</v>
      </c>
      <c r="F1413" s="184">
        <v>-0.83579999999999999</v>
      </c>
      <c r="G1413" s="184">
        <v>-1.7741</v>
      </c>
      <c r="H1413" s="184">
        <v>-0.95409999999999995</v>
      </c>
      <c r="I1413" s="184">
        <v>0.54479999999999995</v>
      </c>
      <c r="J1413" s="184">
        <v>4.5970000000000004</v>
      </c>
      <c r="K1413" s="184">
        <v>10.218999999999999</v>
      </c>
      <c r="L1413" s="184">
        <v>21.506900000000002</v>
      </c>
      <c r="M1413" s="184">
        <v>41.965800000000002</v>
      </c>
      <c r="N1413" s="184">
        <v>67.947400000000002</v>
      </c>
      <c r="O1413" s="184">
        <v>11.620699999999999</v>
      </c>
      <c r="P1413" s="184"/>
      <c r="Q1413" s="184">
        <v>12.2316</v>
      </c>
      <c r="R1413" s="184">
        <v>23.352399999999999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44365</v>
      </c>
      <c r="E1414" s="184">
        <v>74.92</v>
      </c>
      <c r="F1414" s="184">
        <v>-0.78139999999999998</v>
      </c>
      <c r="G1414" s="184">
        <v>-1.7184999999999999</v>
      </c>
      <c r="H1414" s="184">
        <v>-0.91259999999999997</v>
      </c>
      <c r="I1414" s="184">
        <v>-5.3400000000000003E-2</v>
      </c>
      <c r="J1414" s="184">
        <v>4.4326999999999996</v>
      </c>
      <c r="K1414" s="184">
        <v>9.9016999999999999</v>
      </c>
      <c r="L1414" s="184">
        <v>21.742000000000001</v>
      </c>
      <c r="M1414" s="184">
        <v>37.191000000000003</v>
      </c>
      <c r="N1414" s="184">
        <v>61.291699999999999</v>
      </c>
      <c r="O1414" s="184">
        <v>16.144100000000002</v>
      </c>
      <c r="P1414" s="184">
        <v>16.851600000000001</v>
      </c>
      <c r="Q1414" s="184">
        <v>15.2653</v>
      </c>
      <c r="R1414" s="184">
        <v>25.497199999999999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44365</v>
      </c>
      <c r="E1415" s="184">
        <v>85.31</v>
      </c>
      <c r="F1415" s="184">
        <v>-0.79079999999999995</v>
      </c>
      <c r="G1415" s="184">
        <v>-1.7165999999999999</v>
      </c>
      <c r="H1415" s="184">
        <v>-0.88300000000000001</v>
      </c>
      <c r="I1415" s="184">
        <v>0</v>
      </c>
      <c r="J1415" s="184">
        <v>4.5465999999999998</v>
      </c>
      <c r="K1415" s="184">
        <v>10.3194</v>
      </c>
      <c r="L1415" s="184">
        <v>22.677600000000002</v>
      </c>
      <c r="M1415" s="184">
        <v>38.783099999999997</v>
      </c>
      <c r="N1415" s="184">
        <v>63.742800000000003</v>
      </c>
      <c r="O1415" s="184">
        <v>17.915900000000001</v>
      </c>
      <c r="P1415" s="184">
        <v>18.751999999999999</v>
      </c>
      <c r="Q1415" s="184">
        <v>20.455400000000001</v>
      </c>
      <c r="R1415" s="184">
        <v>27.310300000000002</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44365</v>
      </c>
      <c r="E1416" s="184">
        <v>11.148400000000001</v>
      </c>
      <c r="F1416" s="184">
        <v>-0.75760000000000005</v>
      </c>
      <c r="G1416" s="184">
        <v>-1.7736000000000001</v>
      </c>
      <c r="H1416" s="184">
        <v>-0.8105</v>
      </c>
      <c r="I1416" s="184">
        <v>2.5583</v>
      </c>
      <c r="J1416" s="184">
        <v>7.8922999999999996</v>
      </c>
      <c r="K1416" s="184">
        <v>12.563499999999999</v>
      </c>
      <c r="L1416" s="184"/>
      <c r="M1416" s="184"/>
      <c r="N1416" s="184"/>
      <c r="O1416" s="184"/>
      <c r="P1416" s="184"/>
      <c r="Q1416" s="184">
        <v>11.484</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44365</v>
      </c>
      <c r="E1417" s="184">
        <v>11.0725</v>
      </c>
      <c r="F1417" s="184">
        <v>-0.76270000000000004</v>
      </c>
      <c r="G1417" s="184">
        <v>-1.7917000000000001</v>
      </c>
      <c r="H1417" s="184">
        <v>-0.85419999999999996</v>
      </c>
      <c r="I1417" s="184">
        <v>2.4681000000000002</v>
      </c>
      <c r="J1417" s="184">
        <v>7.6818999999999997</v>
      </c>
      <c r="K1417" s="184">
        <v>11.894299999999999</v>
      </c>
      <c r="L1417" s="184"/>
      <c r="M1417" s="184"/>
      <c r="N1417" s="184"/>
      <c r="O1417" s="184"/>
      <c r="P1417" s="184"/>
      <c r="Q1417" s="184">
        <v>10.725</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44365</v>
      </c>
      <c r="E1418" s="184">
        <v>63.206000000000003</v>
      </c>
      <c r="F1418" s="184">
        <v>-0.79730000000000001</v>
      </c>
      <c r="G1418" s="184">
        <v>-1.4116</v>
      </c>
      <c r="H1418" s="184">
        <v>-0.94350000000000001</v>
      </c>
      <c r="I1418" s="184">
        <v>0.82950000000000002</v>
      </c>
      <c r="J1418" s="184">
        <v>5.8602999999999996</v>
      </c>
      <c r="K1418" s="184">
        <v>12.672700000000001</v>
      </c>
      <c r="L1418" s="184">
        <v>28.9129</v>
      </c>
      <c r="M1418" s="184">
        <v>50.756100000000004</v>
      </c>
      <c r="N1418" s="184">
        <v>82.560199999999995</v>
      </c>
      <c r="O1418" s="184">
        <v>17.107900000000001</v>
      </c>
      <c r="P1418" s="184">
        <v>17.4741</v>
      </c>
      <c r="Q1418" s="184">
        <v>13.834</v>
      </c>
      <c r="R1418" s="184">
        <v>28.3643</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44365</v>
      </c>
      <c r="E1419" s="184">
        <v>69.793999999999997</v>
      </c>
      <c r="F1419" s="184">
        <v>-0.79320000000000002</v>
      </c>
      <c r="G1419" s="184">
        <v>-1.4</v>
      </c>
      <c r="H1419" s="184">
        <v>-0.91849999999999998</v>
      </c>
      <c r="I1419" s="184">
        <v>0.88019999999999998</v>
      </c>
      <c r="J1419" s="184">
        <v>5.9733000000000001</v>
      </c>
      <c r="K1419" s="184">
        <v>13.0395</v>
      </c>
      <c r="L1419" s="184">
        <v>29.7334</v>
      </c>
      <c r="M1419" s="184">
        <v>52.179299999999998</v>
      </c>
      <c r="N1419" s="184">
        <v>84.865200000000002</v>
      </c>
      <c r="O1419" s="184">
        <v>18.570499999999999</v>
      </c>
      <c r="P1419" s="184">
        <v>18.999400000000001</v>
      </c>
      <c r="Q1419" s="184">
        <v>20.984400000000001</v>
      </c>
      <c r="R1419" s="184">
        <v>29.989899999999999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44365</v>
      </c>
      <c r="E1420" s="184">
        <v>203.55</v>
      </c>
      <c r="F1420" s="184">
        <v>-0.82830000000000004</v>
      </c>
      <c r="G1420" s="184">
        <v>-1.8563000000000001</v>
      </c>
      <c r="H1420" s="184">
        <v>-1.2229000000000001</v>
      </c>
      <c r="I1420" s="184">
        <v>0.7873</v>
      </c>
      <c r="J1420" s="184">
        <v>4.3151000000000002</v>
      </c>
      <c r="K1420" s="184">
        <v>10.769500000000001</v>
      </c>
      <c r="L1420" s="184">
        <v>21.167899999999999</v>
      </c>
      <c r="M1420" s="184">
        <v>35.528300000000002</v>
      </c>
      <c r="N1420" s="184">
        <v>64.697800000000001</v>
      </c>
      <c r="O1420" s="184">
        <v>11.679399999999999</v>
      </c>
      <c r="P1420" s="184">
        <v>17.2438</v>
      </c>
      <c r="Q1420" s="184">
        <v>20.202200000000001</v>
      </c>
      <c r="R1420" s="184">
        <v>22.319099999999999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44365</v>
      </c>
      <c r="E1421" s="184">
        <v>188.3</v>
      </c>
      <c r="F1421" s="184">
        <v>-0.83209999999999995</v>
      </c>
      <c r="G1421" s="184">
        <v>-1.8709</v>
      </c>
      <c r="H1421" s="184">
        <v>-1.2430000000000001</v>
      </c>
      <c r="I1421" s="184">
        <v>0.73829999999999996</v>
      </c>
      <c r="J1421" s="184">
        <v>4.2115999999999998</v>
      </c>
      <c r="K1421" s="184">
        <v>10.4399</v>
      </c>
      <c r="L1421" s="184">
        <v>20.481200000000001</v>
      </c>
      <c r="M1421" s="184">
        <v>34.384799999999998</v>
      </c>
      <c r="N1421" s="184">
        <v>62.8611</v>
      </c>
      <c r="O1421" s="184">
        <v>10.424300000000001</v>
      </c>
      <c r="P1421" s="184">
        <v>16.051600000000001</v>
      </c>
      <c r="Q1421" s="184">
        <v>19.007899999999999</v>
      </c>
      <c r="R1421" s="184">
        <v>20.894100000000002</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44365</v>
      </c>
      <c r="E1422" s="184">
        <v>16.213999999999999</v>
      </c>
      <c r="F1422" s="184">
        <v>-0.92749999999999999</v>
      </c>
      <c r="G1422" s="184">
        <v>-1.901</v>
      </c>
      <c r="H1422" s="184">
        <v>-1.3092999999999999</v>
      </c>
      <c r="I1422" s="184">
        <v>1.5845</v>
      </c>
      <c r="J1422" s="184">
        <v>5.3663999999999996</v>
      </c>
      <c r="K1422" s="184">
        <v>16.577000000000002</v>
      </c>
      <c r="L1422" s="184">
        <v>34.177399999999999</v>
      </c>
      <c r="M1422" s="184">
        <v>51.857700000000001</v>
      </c>
      <c r="N1422" s="184">
        <v>75.912199999999999</v>
      </c>
      <c r="O1422" s="184">
        <v>18.363800000000001</v>
      </c>
      <c r="P1422" s="184"/>
      <c r="Q1422" s="184">
        <v>15.353899999999999</v>
      </c>
      <c r="R1422" s="184">
        <v>31.177600000000002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44365</v>
      </c>
      <c r="E1423" s="184">
        <v>15.2783</v>
      </c>
      <c r="F1423" s="184">
        <v>-0.93240000000000001</v>
      </c>
      <c r="G1423" s="184">
        <v>-1.9157</v>
      </c>
      <c r="H1423" s="184">
        <v>-1.3418000000000001</v>
      </c>
      <c r="I1423" s="184">
        <v>1.5183</v>
      </c>
      <c r="J1423" s="184">
        <v>5.2173999999999996</v>
      </c>
      <c r="K1423" s="184">
        <v>16.101800000000001</v>
      </c>
      <c r="L1423" s="184">
        <v>33.107100000000003</v>
      </c>
      <c r="M1423" s="184">
        <v>50.050600000000003</v>
      </c>
      <c r="N1423" s="184">
        <v>73.074200000000005</v>
      </c>
      <c r="O1423" s="184">
        <v>16.365500000000001</v>
      </c>
      <c r="P1423" s="184"/>
      <c r="Q1423" s="184">
        <v>13.3451</v>
      </c>
      <c r="R1423" s="184">
        <v>29.096399999999999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44365</v>
      </c>
      <c r="E1424" s="184">
        <v>18.614000000000001</v>
      </c>
      <c r="F1424" s="184">
        <v>-0.56620000000000004</v>
      </c>
      <c r="G1424" s="184">
        <v>-1.9077</v>
      </c>
      <c r="H1424" s="184">
        <v>-1.8042</v>
      </c>
      <c r="I1424" s="184">
        <v>0.35580000000000001</v>
      </c>
      <c r="J1424" s="184">
        <v>5.0450999999999997</v>
      </c>
      <c r="K1424" s="184">
        <v>14.435</v>
      </c>
      <c r="L1424" s="184">
        <v>31.473400000000002</v>
      </c>
      <c r="M1424" s="184">
        <v>56.670299999999997</v>
      </c>
      <c r="N1424" s="184">
        <v>90.991200000000006</v>
      </c>
      <c r="O1424" s="184"/>
      <c r="P1424" s="184"/>
      <c r="Q1424" s="184">
        <v>38.912500000000001</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44365</v>
      </c>
      <c r="E1425" s="184">
        <v>18.053000000000001</v>
      </c>
      <c r="F1425" s="184">
        <v>-0.57279999999999998</v>
      </c>
      <c r="G1425" s="184">
        <v>-1.9178999999999999</v>
      </c>
      <c r="H1425" s="184">
        <v>-1.8379000000000001</v>
      </c>
      <c r="I1425" s="184">
        <v>0.3</v>
      </c>
      <c r="J1425" s="184">
        <v>4.9165999999999999</v>
      </c>
      <c r="K1425" s="184">
        <v>14.0213</v>
      </c>
      <c r="L1425" s="184">
        <v>30.4785</v>
      </c>
      <c r="M1425" s="184">
        <v>54.8949</v>
      </c>
      <c r="N1425" s="184">
        <v>88.071700000000007</v>
      </c>
      <c r="O1425" s="184"/>
      <c r="P1425" s="184"/>
      <c r="Q1425" s="184">
        <v>36.681899999999999</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44365</v>
      </c>
      <c r="E1426" s="184">
        <v>38.119500000000002</v>
      </c>
      <c r="F1426" s="184">
        <v>-1.4039999999999999</v>
      </c>
      <c r="G1426" s="184">
        <v>-3.4218000000000002</v>
      </c>
      <c r="H1426" s="184">
        <v>-3.1352000000000002</v>
      </c>
      <c r="I1426" s="184">
        <v>-0.34689999999999999</v>
      </c>
      <c r="J1426" s="184">
        <v>5.2586000000000004</v>
      </c>
      <c r="K1426" s="184">
        <v>8.6187000000000005</v>
      </c>
      <c r="L1426" s="184">
        <v>21.476700000000001</v>
      </c>
      <c r="M1426" s="184">
        <v>38.866799999999998</v>
      </c>
      <c r="N1426" s="184">
        <v>65.897800000000004</v>
      </c>
      <c r="O1426" s="184">
        <v>12.0078</v>
      </c>
      <c r="P1426" s="184">
        <v>12.575100000000001</v>
      </c>
      <c r="Q1426" s="184">
        <v>20.064699999999998</v>
      </c>
      <c r="R1426" s="184">
        <v>20.374199999999998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44365</v>
      </c>
      <c r="E1427" s="184">
        <v>34.8093</v>
      </c>
      <c r="F1427" s="184">
        <v>-1.4074</v>
      </c>
      <c r="G1427" s="184">
        <v>-3.4314</v>
      </c>
      <c r="H1427" s="184">
        <v>-3.1577000000000002</v>
      </c>
      <c r="I1427" s="184">
        <v>-0.39350000000000002</v>
      </c>
      <c r="J1427" s="184">
        <v>5.1504000000000003</v>
      </c>
      <c r="K1427" s="184">
        <v>8.2822999999999993</v>
      </c>
      <c r="L1427" s="184">
        <v>20.6951</v>
      </c>
      <c r="M1427" s="184">
        <v>37.503599999999999</v>
      </c>
      <c r="N1427" s="184">
        <v>63.7622</v>
      </c>
      <c r="O1427" s="184">
        <v>10.6457</v>
      </c>
      <c r="P1427" s="184">
        <v>11.175700000000001</v>
      </c>
      <c r="Q1427" s="184">
        <v>18.583500000000001</v>
      </c>
      <c r="R1427" s="184">
        <v>18.918800000000001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44365</v>
      </c>
      <c r="E1428" s="184">
        <v>1724.55</v>
      </c>
      <c r="F1428" s="184">
        <v>-1.0530999999999999</v>
      </c>
      <c r="G1428" s="184">
        <v>-2.7078000000000002</v>
      </c>
      <c r="H1428" s="184">
        <v>-2.4839000000000002</v>
      </c>
      <c r="I1428" s="184">
        <v>4.0500000000000001E-2</v>
      </c>
      <c r="J1428" s="184">
        <v>5.3068999999999997</v>
      </c>
      <c r="K1428" s="184">
        <v>11.5543</v>
      </c>
      <c r="L1428" s="184">
        <v>23.574100000000001</v>
      </c>
      <c r="M1428" s="184">
        <v>44.915599999999998</v>
      </c>
      <c r="N1428" s="184">
        <v>75.704800000000006</v>
      </c>
      <c r="O1428" s="184">
        <v>16.088699999999999</v>
      </c>
      <c r="P1428" s="184">
        <v>16.603999999999999</v>
      </c>
      <c r="Q1428" s="184">
        <v>22.1767</v>
      </c>
      <c r="R1428" s="184">
        <v>24.9116</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44365</v>
      </c>
      <c r="E1429" s="184">
        <v>1828.8042</v>
      </c>
      <c r="F1429" s="184">
        <v>-1.0511999999999999</v>
      </c>
      <c r="G1429" s="184">
        <v>-2.7021000000000002</v>
      </c>
      <c r="H1429" s="184">
        <v>-2.4702999999999999</v>
      </c>
      <c r="I1429" s="184">
        <v>6.9000000000000006E-2</v>
      </c>
      <c r="J1429" s="184">
        <v>5.3737000000000004</v>
      </c>
      <c r="K1429" s="184">
        <v>11.765499999999999</v>
      </c>
      <c r="L1429" s="184">
        <v>24.0185</v>
      </c>
      <c r="M1429" s="184">
        <v>45.705599999999997</v>
      </c>
      <c r="N1429" s="184">
        <v>76.9619</v>
      </c>
      <c r="O1429" s="184">
        <v>16.855</v>
      </c>
      <c r="P1429" s="184">
        <v>17.429300000000001</v>
      </c>
      <c r="Q1429" s="184">
        <v>16.406700000000001</v>
      </c>
      <c r="R1429" s="184">
        <v>25.7593</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44365</v>
      </c>
      <c r="E1430" s="184">
        <v>39.17</v>
      </c>
      <c r="F1430" s="184">
        <v>-0.81030000000000002</v>
      </c>
      <c r="G1430" s="184">
        <v>-1.657</v>
      </c>
      <c r="H1430" s="184">
        <v>-0.93579999999999997</v>
      </c>
      <c r="I1430" s="184">
        <v>1.2929999999999999</v>
      </c>
      <c r="J1430" s="184">
        <v>5.8362999999999996</v>
      </c>
      <c r="K1430" s="184">
        <v>17.84</v>
      </c>
      <c r="L1430" s="184">
        <v>36.719000000000001</v>
      </c>
      <c r="M1430" s="184">
        <v>60.008200000000002</v>
      </c>
      <c r="N1430" s="184">
        <v>106.26649999999999</v>
      </c>
      <c r="O1430" s="184">
        <v>24.104900000000001</v>
      </c>
      <c r="P1430" s="184">
        <v>21.2029</v>
      </c>
      <c r="Q1430" s="184">
        <v>19.827999999999999</v>
      </c>
      <c r="R1430" s="184">
        <v>44.463200000000001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44365</v>
      </c>
      <c r="E1431" s="184">
        <v>35.869999999999997</v>
      </c>
      <c r="F1431" s="184">
        <v>-0.82940000000000003</v>
      </c>
      <c r="G1431" s="184">
        <v>-1.6452</v>
      </c>
      <c r="H1431" s="184">
        <v>-0.96630000000000005</v>
      </c>
      <c r="I1431" s="184">
        <v>1.2419</v>
      </c>
      <c r="J1431" s="184">
        <v>5.6864999999999997</v>
      </c>
      <c r="K1431" s="184">
        <v>17.2989</v>
      </c>
      <c r="L1431" s="184">
        <v>35.409599999999998</v>
      </c>
      <c r="M1431" s="184">
        <v>57.739699999999999</v>
      </c>
      <c r="N1431" s="184">
        <v>102.54089999999999</v>
      </c>
      <c r="O1431" s="184">
        <v>22.027000000000001</v>
      </c>
      <c r="P1431" s="184">
        <v>19.3626</v>
      </c>
      <c r="Q1431" s="184">
        <v>18.4389</v>
      </c>
      <c r="R1431" s="184">
        <v>41.968299999999999</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44365</v>
      </c>
      <c r="E1432" s="184">
        <v>15.68</v>
      </c>
      <c r="F1432" s="184">
        <v>-0.6966</v>
      </c>
      <c r="G1432" s="184">
        <v>-1.6928000000000001</v>
      </c>
      <c r="H1432" s="184">
        <v>-1.1349</v>
      </c>
      <c r="I1432" s="184">
        <v>1.0308999999999999</v>
      </c>
      <c r="J1432" s="184">
        <v>6.1611000000000002</v>
      </c>
      <c r="K1432" s="184">
        <v>14.619899999999999</v>
      </c>
      <c r="L1432" s="184">
        <v>27.169499999999999</v>
      </c>
      <c r="M1432" s="184">
        <v>47.924500000000002</v>
      </c>
      <c r="N1432" s="184">
        <v>74.804900000000004</v>
      </c>
      <c r="O1432" s="184"/>
      <c r="P1432" s="184"/>
      <c r="Q1432" s="184">
        <v>35.839100000000002</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44365</v>
      </c>
      <c r="E1433" s="184">
        <v>15.24</v>
      </c>
      <c r="F1433" s="184">
        <v>-0.65190000000000003</v>
      </c>
      <c r="G1433" s="184">
        <v>-1.6774</v>
      </c>
      <c r="H1433" s="184">
        <v>-1.1673</v>
      </c>
      <c r="I1433" s="184">
        <v>0.99399999999999999</v>
      </c>
      <c r="J1433" s="184">
        <v>6.0542999999999996</v>
      </c>
      <c r="K1433" s="184">
        <v>14.157299999999999</v>
      </c>
      <c r="L1433" s="184">
        <v>26.054600000000001</v>
      </c>
      <c r="M1433" s="184">
        <v>45.837299999999999</v>
      </c>
      <c r="N1433" s="184">
        <v>71.428600000000003</v>
      </c>
      <c r="O1433" s="184"/>
      <c r="P1433" s="184"/>
      <c r="Q1433" s="184">
        <v>33.2316</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44365</v>
      </c>
      <c r="E1434" s="184">
        <v>102.6336</v>
      </c>
      <c r="F1434" s="184">
        <v>9.4999999999999998E-3</v>
      </c>
      <c r="G1434" s="184">
        <v>-1.5428999999999999</v>
      </c>
      <c r="H1434" s="184">
        <v>-0.4718</v>
      </c>
      <c r="I1434" s="184">
        <v>0.99670000000000003</v>
      </c>
      <c r="J1434" s="184">
        <v>3.4733000000000001</v>
      </c>
      <c r="K1434" s="184">
        <v>25.345600000000001</v>
      </c>
      <c r="L1434" s="184">
        <v>32.938000000000002</v>
      </c>
      <c r="M1434" s="184">
        <v>60.233600000000003</v>
      </c>
      <c r="N1434" s="184">
        <v>90.410200000000003</v>
      </c>
      <c r="O1434" s="184">
        <v>21.7667</v>
      </c>
      <c r="P1434" s="184">
        <v>17.471399999999999</v>
      </c>
      <c r="Q1434" s="184">
        <v>12.1416</v>
      </c>
      <c r="R1434" s="184">
        <v>37.659100000000002</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44365</v>
      </c>
      <c r="E1435" s="184">
        <v>107.7961</v>
      </c>
      <c r="F1435" s="184">
        <v>1.37E-2</v>
      </c>
      <c r="G1435" s="184">
        <v>-1.5277000000000001</v>
      </c>
      <c r="H1435" s="184">
        <v>-0.44800000000000001</v>
      </c>
      <c r="I1435" s="184">
        <v>1.0597000000000001</v>
      </c>
      <c r="J1435" s="184">
        <v>3.6956000000000002</v>
      </c>
      <c r="K1435" s="184">
        <v>26.248999999999999</v>
      </c>
      <c r="L1435" s="184">
        <v>34.511899999999997</v>
      </c>
      <c r="M1435" s="184">
        <v>62.542099999999998</v>
      </c>
      <c r="N1435" s="184">
        <v>94.032799999999995</v>
      </c>
      <c r="O1435" s="184">
        <v>23.458200000000001</v>
      </c>
      <c r="P1435" s="184">
        <v>18.502099999999999</v>
      </c>
      <c r="Q1435" s="184">
        <v>16.067900000000002</v>
      </c>
      <c r="R1435" s="184">
        <v>40.171999999999997</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44365</v>
      </c>
      <c r="E1436" s="184">
        <v>126.56019999999999</v>
      </c>
      <c r="F1436" s="184">
        <v>-0.4133</v>
      </c>
      <c r="G1436" s="184">
        <v>-1.3221000000000001</v>
      </c>
      <c r="H1436" s="184">
        <v>-0.94850000000000001</v>
      </c>
      <c r="I1436" s="184">
        <v>0.83209999999999995</v>
      </c>
      <c r="J1436" s="184">
        <v>5.2073</v>
      </c>
      <c r="K1436" s="184">
        <v>12.444599999999999</v>
      </c>
      <c r="L1436" s="184">
        <v>29.089200000000002</v>
      </c>
      <c r="M1436" s="184">
        <v>54.164200000000001</v>
      </c>
      <c r="N1436" s="184">
        <v>85.614599999999996</v>
      </c>
      <c r="O1436" s="184">
        <v>17.0273</v>
      </c>
      <c r="P1436" s="184">
        <v>13.9686</v>
      </c>
      <c r="Q1436" s="184">
        <v>19.591200000000001</v>
      </c>
      <c r="R1436" s="184">
        <v>29.386900000000001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44365</v>
      </c>
      <c r="E1437" s="184">
        <v>117.036</v>
      </c>
      <c r="F1437" s="184">
        <v>-0.4158</v>
      </c>
      <c r="G1437" s="184">
        <v>-1.3299000000000001</v>
      </c>
      <c r="H1437" s="184">
        <v>-0.96660000000000001</v>
      </c>
      <c r="I1437" s="184">
        <v>0.79559999999999997</v>
      </c>
      <c r="J1437" s="184">
        <v>5.1245000000000003</v>
      </c>
      <c r="K1437" s="184">
        <v>12.182399999999999</v>
      </c>
      <c r="L1437" s="184">
        <v>28.495799999999999</v>
      </c>
      <c r="M1437" s="184">
        <v>53.147599999999997</v>
      </c>
      <c r="N1437" s="184">
        <v>84.009299999999996</v>
      </c>
      <c r="O1437" s="184">
        <v>15.977</v>
      </c>
      <c r="P1437" s="184">
        <v>12.839399999999999</v>
      </c>
      <c r="Q1437" s="184">
        <v>16.362200000000001</v>
      </c>
      <c r="R1437" s="184">
        <v>28.215199999999999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44365</v>
      </c>
      <c r="E1438" s="184">
        <v>618.28710000000001</v>
      </c>
      <c r="F1438" s="184">
        <v>-0.60250000000000004</v>
      </c>
      <c r="G1438" s="184">
        <v>-1.8824000000000001</v>
      </c>
      <c r="H1438" s="184">
        <v>-1.5145</v>
      </c>
      <c r="I1438" s="184">
        <v>0.442</v>
      </c>
      <c r="J1438" s="184">
        <v>5.6066000000000003</v>
      </c>
      <c r="K1438" s="184">
        <v>8.9265000000000008</v>
      </c>
      <c r="L1438" s="184">
        <v>21.4192</v>
      </c>
      <c r="M1438" s="184">
        <v>39.65</v>
      </c>
      <c r="N1438" s="184">
        <v>64.524199999999993</v>
      </c>
      <c r="O1438" s="184">
        <v>7.2449000000000003</v>
      </c>
      <c r="P1438" s="184">
        <v>11.617800000000001</v>
      </c>
      <c r="Q1438" s="184">
        <v>24.344899999999999</v>
      </c>
      <c r="R1438" s="184">
        <v>16.4314</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44365</v>
      </c>
      <c r="E1439" s="184">
        <v>652.03909999999996</v>
      </c>
      <c r="F1439" s="184">
        <v>-0.6</v>
      </c>
      <c r="G1439" s="184">
        <v>-1.875</v>
      </c>
      <c r="H1439" s="184">
        <v>-1.4977</v>
      </c>
      <c r="I1439" s="184">
        <v>0.4753</v>
      </c>
      <c r="J1439" s="184">
        <v>5.6863999999999999</v>
      </c>
      <c r="K1439" s="184">
        <v>9.1734000000000009</v>
      </c>
      <c r="L1439" s="184">
        <v>21.928799999999999</v>
      </c>
      <c r="M1439" s="184">
        <v>40.511899999999997</v>
      </c>
      <c r="N1439" s="184">
        <v>65.8733</v>
      </c>
      <c r="O1439" s="184">
        <v>8.1011000000000006</v>
      </c>
      <c r="P1439" s="184">
        <v>12.4223</v>
      </c>
      <c r="Q1439" s="184">
        <v>16.9117</v>
      </c>
      <c r="R1439" s="184">
        <v>17.365500000000001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44365</v>
      </c>
      <c r="E1440" s="184">
        <v>212.70070000000001</v>
      </c>
      <c r="F1440" s="184">
        <v>-0.8276</v>
      </c>
      <c r="G1440" s="184">
        <v>-1.7515000000000001</v>
      </c>
      <c r="H1440" s="184">
        <v>-1.0266</v>
      </c>
      <c r="I1440" s="184">
        <v>1.2044999999999999</v>
      </c>
      <c r="J1440" s="184">
        <v>4.1836000000000002</v>
      </c>
      <c r="K1440" s="184">
        <v>11.369</v>
      </c>
      <c r="L1440" s="184">
        <v>22.275500000000001</v>
      </c>
      <c r="M1440" s="184">
        <v>42.183500000000002</v>
      </c>
      <c r="N1440" s="184">
        <v>66.087199999999996</v>
      </c>
      <c r="O1440" s="184">
        <v>17.407499999999999</v>
      </c>
      <c r="P1440" s="184">
        <v>16.329999999999998</v>
      </c>
      <c r="Q1440" s="184">
        <v>11.9971</v>
      </c>
      <c r="R1440" s="184">
        <v>24.3184</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44365</v>
      </c>
      <c r="E1441" s="184">
        <v>230.09569999999999</v>
      </c>
      <c r="F1441" s="184">
        <v>-0.82430000000000003</v>
      </c>
      <c r="G1441" s="184">
        <v>-1.7418</v>
      </c>
      <c r="H1441" s="184">
        <v>-1.0031000000000001</v>
      </c>
      <c r="I1441" s="184">
        <v>1.2514000000000001</v>
      </c>
      <c r="J1441" s="184">
        <v>4.2907999999999999</v>
      </c>
      <c r="K1441" s="184">
        <v>11.6997</v>
      </c>
      <c r="L1441" s="184">
        <v>23.006599999999999</v>
      </c>
      <c r="M1441" s="184">
        <v>43.467599999999997</v>
      </c>
      <c r="N1441" s="184">
        <v>68.147199999999998</v>
      </c>
      <c r="O1441" s="184">
        <v>18.858599999999999</v>
      </c>
      <c r="P1441" s="184">
        <v>17.5413</v>
      </c>
      <c r="Q1441" s="184">
        <v>19.959099999999999</v>
      </c>
      <c r="R1441" s="184">
        <v>25.987200000000001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44365</v>
      </c>
      <c r="E1442" s="184">
        <v>70.239999999999995</v>
      </c>
      <c r="F1442" s="184">
        <v>-0.83299999999999996</v>
      </c>
      <c r="G1442" s="184">
        <v>-1.8309</v>
      </c>
      <c r="H1442" s="184">
        <v>-1.3483000000000001</v>
      </c>
      <c r="I1442" s="184">
        <v>0.2999</v>
      </c>
      <c r="J1442" s="184">
        <v>4.1364000000000001</v>
      </c>
      <c r="K1442" s="184">
        <v>13.6386</v>
      </c>
      <c r="L1442" s="184">
        <v>25.0044</v>
      </c>
      <c r="M1442" s="184">
        <v>38.595100000000002</v>
      </c>
      <c r="N1442" s="184">
        <v>64.496499999999997</v>
      </c>
      <c r="O1442" s="184">
        <v>14.848000000000001</v>
      </c>
      <c r="P1442" s="184">
        <v>18.0961</v>
      </c>
      <c r="Q1442" s="184">
        <v>17.674099999999999</v>
      </c>
      <c r="R1442" s="184">
        <v>27.676200000000001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44365</v>
      </c>
      <c r="E1443" s="184">
        <v>67.55</v>
      </c>
      <c r="F1443" s="184">
        <v>-0.83679999999999999</v>
      </c>
      <c r="G1443" s="184">
        <v>-1.8310999999999999</v>
      </c>
      <c r="H1443" s="184">
        <v>-1.3436999999999999</v>
      </c>
      <c r="I1443" s="184">
        <v>0.29699999999999999</v>
      </c>
      <c r="J1443" s="184">
        <v>4.0991999999999997</v>
      </c>
      <c r="K1443" s="184">
        <v>13.529400000000001</v>
      </c>
      <c r="L1443" s="184">
        <v>24.769100000000002</v>
      </c>
      <c r="M1443" s="184">
        <v>38.2239</v>
      </c>
      <c r="N1443" s="184">
        <v>63.916499999999999</v>
      </c>
      <c r="O1443" s="184">
        <v>14.333399999999999</v>
      </c>
      <c r="P1443" s="184">
        <v>17.596599999999999</v>
      </c>
      <c r="Q1443" s="184">
        <v>7.3872999999999998</v>
      </c>
      <c r="R1443" s="184">
        <v>27.172599999999999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44365</v>
      </c>
      <c r="E1444" s="184">
        <v>23.97</v>
      </c>
      <c r="F1444" s="184">
        <v>-0.53939999999999999</v>
      </c>
      <c r="G1444" s="184">
        <v>-1.2767999999999999</v>
      </c>
      <c r="H1444" s="184">
        <v>-0.41549999999999998</v>
      </c>
      <c r="I1444" s="184">
        <v>3.1855000000000002</v>
      </c>
      <c r="J1444" s="184">
        <v>8.7568000000000001</v>
      </c>
      <c r="K1444" s="184">
        <v>14.3607</v>
      </c>
      <c r="L1444" s="184">
        <v>29.148700000000002</v>
      </c>
      <c r="M1444" s="184">
        <v>48.054400000000001</v>
      </c>
      <c r="N1444" s="184">
        <v>85.382800000000003</v>
      </c>
      <c r="O1444" s="184"/>
      <c r="P1444" s="184"/>
      <c r="Q1444" s="184">
        <v>102.5771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44365</v>
      </c>
      <c r="E1445" s="184">
        <v>23.63</v>
      </c>
      <c r="F1445" s="184">
        <v>-0.58899999999999997</v>
      </c>
      <c r="G1445" s="184">
        <v>-1.2948999999999999</v>
      </c>
      <c r="H1445" s="184">
        <v>-0.46339999999999998</v>
      </c>
      <c r="I1445" s="184">
        <v>3.0977000000000001</v>
      </c>
      <c r="J1445" s="184">
        <v>8.6437000000000008</v>
      </c>
      <c r="K1445" s="184">
        <v>13.9344</v>
      </c>
      <c r="L1445" s="184">
        <v>28.284500000000001</v>
      </c>
      <c r="M1445" s="184">
        <v>46.770200000000003</v>
      </c>
      <c r="N1445" s="184">
        <v>83.320400000000006</v>
      </c>
      <c r="O1445" s="184"/>
      <c r="P1445" s="184"/>
      <c r="Q1445" s="184">
        <v>100.2535</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44365</v>
      </c>
      <c r="E1446" s="184">
        <v>172.6403</v>
      </c>
      <c r="F1446" s="184">
        <v>-0.67400000000000004</v>
      </c>
      <c r="G1446" s="184">
        <v>-1.7464999999999999</v>
      </c>
      <c r="H1446" s="184">
        <v>-1.5993999999999999</v>
      </c>
      <c r="I1446" s="184">
        <v>0.80810000000000004</v>
      </c>
      <c r="J1446" s="184">
        <v>6.0339</v>
      </c>
      <c r="K1446" s="184">
        <v>12.9528</v>
      </c>
      <c r="L1446" s="184">
        <v>24.224599999999999</v>
      </c>
      <c r="M1446" s="184">
        <v>45.198300000000003</v>
      </c>
      <c r="N1446" s="184">
        <v>78.312600000000003</v>
      </c>
      <c r="O1446" s="184">
        <v>15.616899999999999</v>
      </c>
      <c r="P1446" s="184">
        <v>15.622999999999999</v>
      </c>
      <c r="Q1446" s="184">
        <v>20.21</v>
      </c>
      <c r="R1446" s="184">
        <v>29.6904</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44365</v>
      </c>
      <c r="E1447" s="184">
        <v>117.735142001024</v>
      </c>
      <c r="F1447" s="184">
        <v>-0.67400000000000004</v>
      </c>
      <c r="G1447" s="184">
        <v>-1.7464999999999999</v>
      </c>
      <c r="H1447" s="184">
        <v>-1.5993999999999999</v>
      </c>
      <c r="I1447" s="184">
        <v>0.80810000000000004</v>
      </c>
      <c r="J1447" s="184">
        <v>6.0339</v>
      </c>
      <c r="K1447" s="184">
        <v>12.9528</v>
      </c>
      <c r="L1447" s="184">
        <v>24.224799999999998</v>
      </c>
      <c r="M1447" s="184">
        <v>45.198500000000003</v>
      </c>
      <c r="N1447" s="184">
        <v>78.313100000000006</v>
      </c>
      <c r="O1447" s="184">
        <v>15.618</v>
      </c>
      <c r="P1447" s="184">
        <v>15.624000000000001</v>
      </c>
      <c r="Q1447" s="184">
        <v>20.211600000000001</v>
      </c>
      <c r="R1447" s="184">
        <v>29.692399999999999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44365</v>
      </c>
      <c r="E1448" s="184">
        <v>161.0247</v>
      </c>
      <c r="F1448" s="184">
        <v>-0.67679999999999996</v>
      </c>
      <c r="G1448" s="184">
        <v>-1.7545999999999999</v>
      </c>
      <c r="H1448" s="184">
        <v>-1.6168</v>
      </c>
      <c r="I1448" s="184">
        <v>0.77259999999999995</v>
      </c>
      <c r="J1448" s="184">
        <v>5.9509999999999996</v>
      </c>
      <c r="K1448" s="184">
        <v>12.688499999999999</v>
      </c>
      <c r="L1448" s="184">
        <v>23.654199999999999</v>
      </c>
      <c r="M1448" s="184">
        <v>44.2134</v>
      </c>
      <c r="N1448" s="184">
        <v>76.692800000000005</v>
      </c>
      <c r="O1448" s="184">
        <v>14.613300000000001</v>
      </c>
      <c r="P1448" s="184">
        <v>14.5893</v>
      </c>
      <c r="Q1448" s="184">
        <v>15.757400000000001</v>
      </c>
      <c r="R1448" s="184">
        <v>28.559200000000001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44365</v>
      </c>
      <c r="E1449" s="184">
        <v>176.71667264894799</v>
      </c>
      <c r="F1449" s="184">
        <v>-0.67659999999999998</v>
      </c>
      <c r="G1449" s="184">
        <v>-1.7544999999999999</v>
      </c>
      <c r="H1449" s="184">
        <v>-1.6168</v>
      </c>
      <c r="I1449" s="184">
        <v>0.77259999999999995</v>
      </c>
      <c r="J1449" s="184">
        <v>5.9509999999999996</v>
      </c>
      <c r="K1449" s="184">
        <v>12.688499999999999</v>
      </c>
      <c r="L1449" s="184">
        <v>23.654599999999999</v>
      </c>
      <c r="M1449" s="184">
        <v>44.213799999999999</v>
      </c>
      <c r="N1449" s="184">
        <v>76.693299999999994</v>
      </c>
      <c r="O1449" s="184">
        <v>14.613300000000001</v>
      </c>
      <c r="P1449" s="184">
        <v>14.589700000000001</v>
      </c>
      <c r="Q1449" s="184">
        <v>18.163</v>
      </c>
      <c r="R1449" s="184">
        <v>28.559200000000001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-0.71741785714285711</v>
      </c>
      <c r="G1450" s="186">
        <v>-1.7924375000000001</v>
      </c>
      <c r="H1450" s="186">
        <v>-1.2728357142857141</v>
      </c>
      <c r="I1450" s="186">
        <v>0.92469999999999974</v>
      </c>
      <c r="J1450" s="186">
        <v>5.4582696428571449</v>
      </c>
      <c r="K1450" s="186">
        <v>13.008248214285715</v>
      </c>
      <c r="L1450" s="186">
        <v>25.875607407407408</v>
      </c>
      <c r="M1450" s="186">
        <v>45.973272222222221</v>
      </c>
      <c r="N1450" s="186">
        <v>75.368274074074066</v>
      </c>
      <c r="O1450" s="186">
        <v>15.396777083333333</v>
      </c>
      <c r="P1450" s="186">
        <v>16.261009090909091</v>
      </c>
      <c r="Q1450" s="186">
        <v>21.132244642857142</v>
      </c>
      <c r="R1450" s="186">
        <v>26.785952083333338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-0.73090000000000011</v>
      </c>
      <c r="G1451" s="186">
        <v>-1.7464999999999999</v>
      </c>
      <c r="H1451" s="186">
        <v>-1.1951000000000001</v>
      </c>
      <c r="I1451" s="186">
        <v>0.83079999999999998</v>
      </c>
      <c r="J1451" s="186">
        <v>5.3610499999999996</v>
      </c>
      <c r="K1451" s="186">
        <v>12.6806</v>
      </c>
      <c r="L1451" s="186">
        <v>24.618650000000002</v>
      </c>
      <c r="M1451" s="186">
        <v>45.198400000000007</v>
      </c>
      <c r="N1451" s="186">
        <v>74.588099999999997</v>
      </c>
      <c r="O1451" s="186">
        <v>15.67085</v>
      </c>
      <c r="P1451" s="186">
        <v>16.745750000000001</v>
      </c>
      <c r="Q1451" s="186">
        <v>18.747300000000003</v>
      </c>
      <c r="R1451" s="186">
        <v>27.088650000000001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44365</v>
      </c>
      <c r="E1454" s="184">
        <v>287.34199999999998</v>
      </c>
      <c r="F1454" s="184">
        <v>4.3829000000000002</v>
      </c>
      <c r="G1454" s="184">
        <v>1.2535000000000001</v>
      </c>
      <c r="H1454" s="184">
        <v>2.5453999999999999</v>
      </c>
      <c r="I1454" s="184">
        <v>3.3559999999999999</v>
      </c>
      <c r="J1454" s="184">
        <v>3.6112000000000002</v>
      </c>
      <c r="K1454" s="184">
        <v>4.2649999999999997</v>
      </c>
      <c r="L1454" s="184">
        <v>3.8384</v>
      </c>
      <c r="M1454" s="184">
        <v>4.0297999999999998</v>
      </c>
      <c r="N1454" s="184">
        <v>4.3539000000000003</v>
      </c>
      <c r="O1454" s="184">
        <v>6.9691000000000001</v>
      </c>
      <c r="P1454" s="184">
        <v>6.9843000000000002</v>
      </c>
      <c r="Q1454" s="184">
        <v>6.9574999999999996</v>
      </c>
      <c r="R1454" s="184">
        <v>6.2267999999999999</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44365</v>
      </c>
      <c r="E1455" s="184">
        <v>289.62799999999999</v>
      </c>
      <c r="F1455" s="184">
        <v>4.4870000000000001</v>
      </c>
      <c r="G1455" s="184">
        <v>1.3444</v>
      </c>
      <c r="H1455" s="184">
        <v>2.6208</v>
      </c>
      <c r="I1455" s="184">
        <v>3.4396</v>
      </c>
      <c r="J1455" s="184">
        <v>3.6983999999999999</v>
      </c>
      <c r="K1455" s="184">
        <v>4.3562000000000003</v>
      </c>
      <c r="L1455" s="184">
        <v>3.9399000000000002</v>
      </c>
      <c r="M1455" s="184">
        <v>4.1395999999999997</v>
      </c>
      <c r="N1455" s="184">
        <v>4.4707999999999997</v>
      </c>
      <c r="O1455" s="184">
        <v>7.101</v>
      </c>
      <c r="P1455" s="184">
        <v>7.1059999999999999</v>
      </c>
      <c r="Q1455" s="184">
        <v>7.8617999999999997</v>
      </c>
      <c r="R1455" s="184">
        <v>6.3510999999999997</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44365</v>
      </c>
      <c r="E1456" s="184">
        <v>1116.1412</v>
      </c>
      <c r="F1456" s="184">
        <v>3.8494000000000002</v>
      </c>
      <c r="G1456" s="184">
        <v>1.3922000000000001</v>
      </c>
      <c r="H1456" s="184">
        <v>2.5272000000000001</v>
      </c>
      <c r="I1456" s="184">
        <v>3.4277000000000002</v>
      </c>
      <c r="J1456" s="184">
        <v>3.6053000000000002</v>
      </c>
      <c r="K1456" s="184">
        <v>4.1756000000000002</v>
      </c>
      <c r="L1456" s="184">
        <v>3.8855</v>
      </c>
      <c r="M1456" s="184">
        <v>4.0631000000000004</v>
      </c>
      <c r="N1456" s="184">
        <v>4.2805</v>
      </c>
      <c r="O1456" s="184"/>
      <c r="P1456" s="184"/>
      <c r="Q1456" s="184">
        <v>6.0568999999999997</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44365</v>
      </c>
      <c r="E1457" s="184">
        <v>1113.0583999999999</v>
      </c>
      <c r="F1457" s="184">
        <v>3.7059000000000002</v>
      </c>
      <c r="G1457" s="184">
        <v>1.2484</v>
      </c>
      <c r="H1457" s="184">
        <v>2.3828</v>
      </c>
      <c r="I1457" s="184">
        <v>3.2831000000000001</v>
      </c>
      <c r="J1457" s="184">
        <v>3.4453999999999998</v>
      </c>
      <c r="K1457" s="184">
        <v>4.0016999999999996</v>
      </c>
      <c r="L1457" s="184">
        <v>3.7204000000000002</v>
      </c>
      <c r="M1457" s="184">
        <v>3.9018000000000002</v>
      </c>
      <c r="N1457" s="184">
        <v>4.1203000000000003</v>
      </c>
      <c r="O1457" s="184"/>
      <c r="P1457" s="184"/>
      <c r="Q1457" s="184">
        <v>5.9</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44365</v>
      </c>
      <c r="E1458" s="184">
        <v>1097.7265</v>
      </c>
      <c r="F1458" s="184">
        <v>2.8199000000000001</v>
      </c>
      <c r="G1458" s="184">
        <v>2.8746</v>
      </c>
      <c r="H1458" s="184">
        <v>2.8391999999999999</v>
      </c>
      <c r="I1458" s="184">
        <v>2.8317000000000001</v>
      </c>
      <c r="J1458" s="184">
        <v>2.8395999999999999</v>
      </c>
      <c r="K1458" s="184">
        <v>2.9304999999999999</v>
      </c>
      <c r="L1458" s="184">
        <v>2.9083000000000001</v>
      </c>
      <c r="M1458" s="184">
        <v>3.109</v>
      </c>
      <c r="N1458" s="184">
        <v>3.1078000000000001</v>
      </c>
      <c r="O1458" s="184"/>
      <c r="P1458" s="184"/>
      <c r="Q1458" s="184">
        <v>4.7724000000000002</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44365</v>
      </c>
      <c r="E1459" s="184">
        <v>1091.0388</v>
      </c>
      <c r="F1459" s="184">
        <v>2.5728</v>
      </c>
      <c r="G1459" s="184">
        <v>2.6244999999999998</v>
      </c>
      <c r="H1459" s="184">
        <v>2.5891999999999999</v>
      </c>
      <c r="I1459" s="184">
        <v>2.5815999999999999</v>
      </c>
      <c r="J1459" s="184">
        <v>2.5632000000000001</v>
      </c>
      <c r="K1459" s="184">
        <v>2.6360000000000001</v>
      </c>
      <c r="L1459" s="184">
        <v>2.6027</v>
      </c>
      <c r="M1459" s="184">
        <v>2.7742</v>
      </c>
      <c r="N1459" s="184">
        <v>2.7698999999999998</v>
      </c>
      <c r="O1459" s="184"/>
      <c r="P1459" s="184"/>
      <c r="Q1459" s="184">
        <v>4.4527999999999999</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44365</v>
      </c>
      <c r="E1460" s="184">
        <v>42.468400000000003</v>
      </c>
      <c r="F1460" s="184">
        <v>2.7505000000000002</v>
      </c>
      <c r="G1460" s="184">
        <v>-1.9478</v>
      </c>
      <c r="H1460" s="184">
        <v>0.62629999999999997</v>
      </c>
      <c r="I1460" s="184">
        <v>3.0116000000000001</v>
      </c>
      <c r="J1460" s="184">
        <v>3.2221000000000002</v>
      </c>
      <c r="K1460" s="184">
        <v>4.6721000000000004</v>
      </c>
      <c r="L1460" s="184">
        <v>3.8607</v>
      </c>
      <c r="M1460" s="184">
        <v>3.8534000000000002</v>
      </c>
      <c r="N1460" s="184">
        <v>4.0167999999999999</v>
      </c>
      <c r="O1460" s="184">
        <v>6.7342000000000004</v>
      </c>
      <c r="P1460" s="184">
        <v>6.5952000000000002</v>
      </c>
      <c r="Q1460" s="184">
        <v>7.4166999999999996</v>
      </c>
      <c r="R1460" s="184">
        <v>5.9344999999999999</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44365</v>
      </c>
      <c r="E1461" s="184">
        <v>41.608600000000003</v>
      </c>
      <c r="F1461" s="184">
        <v>2.4563999999999999</v>
      </c>
      <c r="G1461" s="184">
        <v>-2.1634000000000002</v>
      </c>
      <c r="H1461" s="184">
        <v>0.40100000000000002</v>
      </c>
      <c r="I1461" s="184">
        <v>2.7850000000000001</v>
      </c>
      <c r="J1461" s="184">
        <v>3.0044</v>
      </c>
      <c r="K1461" s="184">
        <v>4.4653999999999998</v>
      </c>
      <c r="L1461" s="184">
        <v>3.6337999999999999</v>
      </c>
      <c r="M1461" s="184">
        <v>3.6252</v>
      </c>
      <c r="N1461" s="184">
        <v>3.7957000000000001</v>
      </c>
      <c r="O1461" s="184">
        <v>6.4859999999999998</v>
      </c>
      <c r="P1461" s="184">
        <v>6.3406000000000002</v>
      </c>
      <c r="Q1461" s="184">
        <v>6.7805999999999997</v>
      </c>
      <c r="R1461" s="184">
        <v>5.6985000000000001</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44365</v>
      </c>
      <c r="E1462" s="184">
        <v>24.545000000000002</v>
      </c>
      <c r="F1462" s="184">
        <v>3.5693000000000001</v>
      </c>
      <c r="G1462" s="184">
        <v>0.89229999999999998</v>
      </c>
      <c r="H1462" s="184">
        <v>2.0615000000000001</v>
      </c>
      <c r="I1462" s="184">
        <v>3.0200999999999998</v>
      </c>
      <c r="J1462" s="184">
        <v>3.1890000000000001</v>
      </c>
      <c r="K1462" s="184">
        <v>3.9868999999999999</v>
      </c>
      <c r="L1462" s="184">
        <v>3.5836999999999999</v>
      </c>
      <c r="M1462" s="184">
        <v>3.6755</v>
      </c>
      <c r="N1462" s="184">
        <v>3.6791</v>
      </c>
      <c r="O1462" s="184">
        <v>9.5327000000000002</v>
      </c>
      <c r="P1462" s="184">
        <v>7.7773000000000003</v>
      </c>
      <c r="Q1462" s="184">
        <v>8.0995000000000008</v>
      </c>
      <c r="R1462" s="184">
        <v>6.6638000000000002</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44365</v>
      </c>
      <c r="E1463" s="184">
        <v>19.6112</v>
      </c>
      <c r="F1463" s="184">
        <v>2.7919999999999998</v>
      </c>
      <c r="G1463" s="184">
        <v>0.1241</v>
      </c>
      <c r="H1463" s="184">
        <v>1.3031999999999999</v>
      </c>
      <c r="I1463" s="184">
        <v>2.262</v>
      </c>
      <c r="J1463" s="184">
        <v>2.4304999999999999</v>
      </c>
      <c r="K1463" s="184">
        <v>3.2181999999999999</v>
      </c>
      <c r="L1463" s="184">
        <v>2.7911999999999999</v>
      </c>
      <c r="M1463" s="184">
        <v>2.8833000000000002</v>
      </c>
      <c r="N1463" s="184">
        <v>2.8864999999999998</v>
      </c>
      <c r="O1463" s="184">
        <v>8.7360000000000007</v>
      </c>
      <c r="P1463" s="184">
        <v>7.2637</v>
      </c>
      <c r="Q1463" s="184">
        <v>5.3220999999999998</v>
      </c>
      <c r="R1463" s="184">
        <v>5.8320999999999996</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44365</v>
      </c>
      <c r="E1464" s="184">
        <v>22.914000000000001</v>
      </c>
      <c r="F1464" s="184">
        <v>2.8675000000000002</v>
      </c>
      <c r="G1464" s="184">
        <v>0.21240000000000001</v>
      </c>
      <c r="H1464" s="184">
        <v>1.3202</v>
      </c>
      <c r="I1464" s="184">
        <v>2.2776000000000001</v>
      </c>
      <c r="J1464" s="184">
        <v>2.4407000000000001</v>
      </c>
      <c r="K1464" s="184">
        <v>3.2187000000000001</v>
      </c>
      <c r="L1464" s="184">
        <v>2.79</v>
      </c>
      <c r="M1464" s="184">
        <v>2.8820000000000001</v>
      </c>
      <c r="N1464" s="184">
        <v>2.8853</v>
      </c>
      <c r="O1464" s="184">
        <v>8.7354000000000003</v>
      </c>
      <c r="P1464" s="184">
        <v>7.0037000000000003</v>
      </c>
      <c r="Q1464" s="184">
        <v>6.5945999999999998</v>
      </c>
      <c r="R1464" s="184">
        <v>5.8315000000000001</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44365</v>
      </c>
      <c r="E1465" s="184">
        <v>39.226100000000002</v>
      </c>
      <c r="F1465" s="184">
        <v>3.2570999999999999</v>
      </c>
      <c r="G1465" s="184">
        <v>-0.15509999999999999</v>
      </c>
      <c r="H1465" s="184">
        <v>1.4359999999999999</v>
      </c>
      <c r="I1465" s="184">
        <v>2.8077999999999999</v>
      </c>
      <c r="J1465" s="184">
        <v>2.9247999999999998</v>
      </c>
      <c r="K1465" s="184">
        <v>3.8624000000000001</v>
      </c>
      <c r="L1465" s="184">
        <v>3.476</v>
      </c>
      <c r="M1465" s="184">
        <v>3.5636999999999999</v>
      </c>
      <c r="N1465" s="184">
        <v>3.8753000000000002</v>
      </c>
      <c r="O1465" s="184">
        <v>6.7807000000000004</v>
      </c>
      <c r="P1465" s="184">
        <v>6.9980000000000002</v>
      </c>
      <c r="Q1465" s="184">
        <v>7.3141999999999996</v>
      </c>
      <c r="R1465" s="184">
        <v>5.9518000000000004</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44365</v>
      </c>
      <c r="E1466" s="184">
        <v>40.2684</v>
      </c>
      <c r="F1466" s="184">
        <v>3.4447000000000001</v>
      </c>
      <c r="G1466" s="184">
        <v>0</v>
      </c>
      <c r="H1466" s="184">
        <v>1.5931999999999999</v>
      </c>
      <c r="I1466" s="184">
        <v>2.9687000000000001</v>
      </c>
      <c r="J1466" s="184">
        <v>3.0899000000000001</v>
      </c>
      <c r="K1466" s="184">
        <v>4.0247000000000002</v>
      </c>
      <c r="L1466" s="184">
        <v>3.6345999999999998</v>
      </c>
      <c r="M1466" s="184">
        <v>3.7218</v>
      </c>
      <c r="N1466" s="184">
        <v>4.0350000000000001</v>
      </c>
      <c r="O1466" s="184">
        <v>6.9511000000000003</v>
      </c>
      <c r="P1466" s="184">
        <v>7.1746999999999996</v>
      </c>
      <c r="Q1466" s="184">
        <v>8.0154999999999994</v>
      </c>
      <c r="R1466" s="184">
        <v>6.1123000000000003</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44365</v>
      </c>
      <c r="E1467" s="184">
        <v>4455.1725999999999</v>
      </c>
      <c r="F1467" s="184">
        <v>3.1642999999999999</v>
      </c>
      <c r="G1467" s="184">
        <v>0.84150000000000003</v>
      </c>
      <c r="H1467" s="184">
        <v>2.1515</v>
      </c>
      <c r="I1467" s="184">
        <v>3.4984999999999999</v>
      </c>
      <c r="J1467" s="184">
        <v>3.5891999999999999</v>
      </c>
      <c r="K1467" s="184">
        <v>4.3063000000000002</v>
      </c>
      <c r="L1467" s="184">
        <v>3.7826</v>
      </c>
      <c r="M1467" s="184">
        <v>3.8858999999999999</v>
      </c>
      <c r="N1467" s="184">
        <v>4.1989000000000001</v>
      </c>
      <c r="O1467" s="184">
        <v>6.8457999999999997</v>
      </c>
      <c r="P1467" s="184">
        <v>6.7813999999999997</v>
      </c>
      <c r="Q1467" s="184">
        <v>7.1501000000000001</v>
      </c>
      <c r="R1467" s="184">
        <v>6.2009999999999996</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44365</v>
      </c>
      <c r="E1468" s="184">
        <v>4512.2907999999998</v>
      </c>
      <c r="F1468" s="184">
        <v>3.3039000000000001</v>
      </c>
      <c r="G1468" s="184">
        <v>0.98150000000000004</v>
      </c>
      <c r="H1468" s="184">
        <v>2.2923</v>
      </c>
      <c r="I1468" s="184">
        <v>3.6391</v>
      </c>
      <c r="J1468" s="184">
        <v>3.7302</v>
      </c>
      <c r="K1468" s="184">
        <v>4.4477000000000002</v>
      </c>
      <c r="L1468" s="184">
        <v>3.9253999999999998</v>
      </c>
      <c r="M1468" s="184">
        <v>4.0293000000000001</v>
      </c>
      <c r="N1468" s="184">
        <v>4.3442999999999996</v>
      </c>
      <c r="O1468" s="184">
        <v>7.0381999999999998</v>
      </c>
      <c r="P1468" s="184">
        <v>6.9821999999999997</v>
      </c>
      <c r="Q1468" s="184">
        <v>7.7443</v>
      </c>
      <c r="R1468" s="184">
        <v>6.3811</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44365</v>
      </c>
      <c r="E1469" s="184">
        <v>295.38099999999997</v>
      </c>
      <c r="F1469" s="184">
        <v>3.7198000000000002</v>
      </c>
      <c r="G1469" s="184">
        <v>1.3676999999999999</v>
      </c>
      <c r="H1469" s="184">
        <v>2.2269999999999999</v>
      </c>
      <c r="I1469" s="184">
        <v>3.1804999999999999</v>
      </c>
      <c r="J1469" s="184">
        <v>3.4268000000000001</v>
      </c>
      <c r="K1469" s="184">
        <v>4.0362</v>
      </c>
      <c r="L1469" s="184">
        <v>3.6808000000000001</v>
      </c>
      <c r="M1469" s="184">
        <v>3.8153000000000001</v>
      </c>
      <c r="N1469" s="184">
        <v>4.1329000000000002</v>
      </c>
      <c r="O1469" s="184">
        <v>6.6917</v>
      </c>
      <c r="P1469" s="184">
        <v>6.7794999999999996</v>
      </c>
      <c r="Q1469" s="184">
        <v>7.3403999999999998</v>
      </c>
      <c r="R1469" s="184">
        <v>5.9444999999999997</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44365</v>
      </c>
      <c r="E1470" s="184">
        <v>297.68239999999997</v>
      </c>
      <c r="F1470" s="184">
        <v>3.8382000000000001</v>
      </c>
      <c r="G1470" s="184">
        <v>1.4879</v>
      </c>
      <c r="H1470" s="184">
        <v>2.3464999999999998</v>
      </c>
      <c r="I1470" s="184">
        <v>3.3007</v>
      </c>
      <c r="J1470" s="184">
        <v>3.5470999999999999</v>
      </c>
      <c r="K1470" s="184">
        <v>4.1573000000000002</v>
      </c>
      <c r="L1470" s="184">
        <v>3.8029999999999999</v>
      </c>
      <c r="M1470" s="184">
        <v>3.9388000000000001</v>
      </c>
      <c r="N1470" s="184">
        <v>4.2579000000000002</v>
      </c>
      <c r="O1470" s="184">
        <v>6.819</v>
      </c>
      <c r="P1470" s="184">
        <v>6.8973000000000004</v>
      </c>
      <c r="Q1470" s="184">
        <v>7.6951999999999998</v>
      </c>
      <c r="R1470" s="184">
        <v>6.0705</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44365</v>
      </c>
      <c r="E1471" s="184">
        <v>33.905799999999999</v>
      </c>
      <c r="F1471" s="184">
        <v>4.5218999999999996</v>
      </c>
      <c r="G1471" s="184">
        <v>1.2202</v>
      </c>
      <c r="H1471" s="184">
        <v>2.5541</v>
      </c>
      <c r="I1471" s="184">
        <v>3.1796000000000002</v>
      </c>
      <c r="J1471" s="184">
        <v>3.2313999999999998</v>
      </c>
      <c r="K1471" s="184">
        <v>3.9876999999999998</v>
      </c>
      <c r="L1471" s="184">
        <v>3.6484000000000001</v>
      </c>
      <c r="M1471" s="184">
        <v>3.6836000000000002</v>
      </c>
      <c r="N1471" s="184">
        <v>3.8058999999999998</v>
      </c>
      <c r="O1471" s="184">
        <v>6.3217999999999996</v>
      </c>
      <c r="P1471" s="184">
        <v>6.6165000000000003</v>
      </c>
      <c r="Q1471" s="184">
        <v>7.6356000000000002</v>
      </c>
      <c r="R1471" s="184">
        <v>5.5860000000000003</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44365</v>
      </c>
      <c r="E1472" s="184">
        <v>32.099200000000003</v>
      </c>
      <c r="F1472" s="184">
        <v>3.8664999999999998</v>
      </c>
      <c r="G1472" s="184">
        <v>0.53069999999999995</v>
      </c>
      <c r="H1472" s="184">
        <v>1.8688</v>
      </c>
      <c r="I1472" s="184">
        <v>2.4958999999999998</v>
      </c>
      <c r="J1472" s="184">
        <v>2.5438000000000001</v>
      </c>
      <c r="K1472" s="184">
        <v>3.3014000000000001</v>
      </c>
      <c r="L1472" s="184">
        <v>2.9466000000000001</v>
      </c>
      <c r="M1472" s="184">
        <v>2.9537</v>
      </c>
      <c r="N1472" s="184">
        <v>3.0428999999999999</v>
      </c>
      <c r="O1472" s="184">
        <v>5.5629</v>
      </c>
      <c r="P1472" s="184">
        <v>5.9176000000000002</v>
      </c>
      <c r="Q1472" s="184">
        <v>6.5647000000000002</v>
      </c>
      <c r="R1472" s="184">
        <v>4.8</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44365</v>
      </c>
      <c r="E1475" s="184">
        <v>2409.9457000000002</v>
      </c>
      <c r="F1475" s="184">
        <v>2.6324999999999998</v>
      </c>
      <c r="G1475" s="184">
        <v>-2.0625</v>
      </c>
      <c r="H1475" s="184">
        <v>0.30880000000000002</v>
      </c>
      <c r="I1475" s="184">
        <v>2.3632</v>
      </c>
      <c r="J1475" s="184">
        <v>2.7450000000000001</v>
      </c>
      <c r="K1475" s="184">
        <v>4.1543000000000001</v>
      </c>
      <c r="L1475" s="184">
        <v>3.5712000000000002</v>
      </c>
      <c r="M1475" s="184">
        <v>3.6152000000000002</v>
      </c>
      <c r="N1475" s="184">
        <v>3.6781000000000001</v>
      </c>
      <c r="O1475" s="184">
        <v>6.1708999999999996</v>
      </c>
      <c r="P1475" s="184">
        <v>6.4874999999999998</v>
      </c>
      <c r="Q1475" s="184">
        <v>7.7298</v>
      </c>
      <c r="R1475" s="184">
        <v>5.3883000000000001</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44365</v>
      </c>
      <c r="E1476" s="184">
        <v>2465.0558000000001</v>
      </c>
      <c r="F1476" s="184">
        <v>2.9824000000000002</v>
      </c>
      <c r="G1476" s="184">
        <v>-1.7129000000000001</v>
      </c>
      <c r="H1476" s="184">
        <v>0.65859999999999996</v>
      </c>
      <c r="I1476" s="184">
        <v>2.7119</v>
      </c>
      <c r="J1476" s="184">
        <v>3.0951</v>
      </c>
      <c r="K1476" s="184">
        <v>4.508</v>
      </c>
      <c r="L1476" s="184">
        <v>3.9281000000000001</v>
      </c>
      <c r="M1476" s="184">
        <v>3.9752999999999998</v>
      </c>
      <c r="N1476" s="184">
        <v>4.0416999999999996</v>
      </c>
      <c r="O1476" s="184">
        <v>6.4810999999999996</v>
      </c>
      <c r="P1476" s="184">
        <v>6.782</v>
      </c>
      <c r="Q1476" s="184">
        <v>8.1143000000000001</v>
      </c>
      <c r="R1476" s="184">
        <v>5.7202000000000002</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44365</v>
      </c>
      <c r="E1479" s="184">
        <v>3493.1605</v>
      </c>
      <c r="F1479" s="184">
        <v>4.2282000000000002</v>
      </c>
      <c r="G1479" s="184">
        <v>1.7174</v>
      </c>
      <c r="H1479" s="184">
        <v>2.5535999999999999</v>
      </c>
      <c r="I1479" s="184">
        <v>3.1335999999999999</v>
      </c>
      <c r="J1479" s="184">
        <v>3.3466999999999998</v>
      </c>
      <c r="K1479" s="184">
        <v>3.8538999999999999</v>
      </c>
      <c r="L1479" s="184">
        <v>3.5815000000000001</v>
      </c>
      <c r="M1479" s="184">
        <v>3.7974000000000001</v>
      </c>
      <c r="N1479" s="184">
        <v>4.0107999999999997</v>
      </c>
      <c r="O1479" s="184">
        <v>6.5488</v>
      </c>
      <c r="P1479" s="184">
        <v>6.7024999999999997</v>
      </c>
      <c r="Q1479" s="184">
        <v>7.2199</v>
      </c>
      <c r="R1479" s="184">
        <v>5.6528999999999998</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44365</v>
      </c>
      <c r="E1480" s="184">
        <v>3510.7429999999999</v>
      </c>
      <c r="F1480" s="184">
        <v>4.3015999999999996</v>
      </c>
      <c r="G1480" s="184">
        <v>1.7912999999999999</v>
      </c>
      <c r="H1480" s="184">
        <v>2.6276999999999999</v>
      </c>
      <c r="I1480" s="184">
        <v>3.2077</v>
      </c>
      <c r="J1480" s="184">
        <v>3.4220999999999999</v>
      </c>
      <c r="K1480" s="184">
        <v>3.9378000000000002</v>
      </c>
      <c r="L1480" s="184">
        <v>3.6762999999999999</v>
      </c>
      <c r="M1480" s="184">
        <v>3.8925000000000001</v>
      </c>
      <c r="N1480" s="184">
        <v>4.1105999999999998</v>
      </c>
      <c r="O1480" s="184">
        <v>6.6313000000000004</v>
      </c>
      <c r="P1480" s="184">
        <v>6.7733999999999996</v>
      </c>
      <c r="Q1480" s="184">
        <v>7.6426999999999996</v>
      </c>
      <c r="R1480" s="184">
        <v>5.7461000000000002</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44365</v>
      </c>
      <c r="E1481" s="184">
        <v>32.406629668516601</v>
      </c>
      <c r="F1481" s="184">
        <v>3.0411000000000001</v>
      </c>
      <c r="G1481" s="184">
        <v>2.1966000000000001</v>
      </c>
      <c r="H1481" s="184">
        <v>2.5352999999999999</v>
      </c>
      <c r="I1481" s="184">
        <v>3.0203000000000002</v>
      </c>
      <c r="J1481" s="184">
        <v>3.1474000000000002</v>
      </c>
      <c r="K1481" s="184">
        <v>3.3275000000000001</v>
      </c>
      <c r="L1481" s="184">
        <v>3.1633</v>
      </c>
      <c r="M1481" s="184">
        <v>3.4441999999999999</v>
      </c>
      <c r="N1481" s="184">
        <v>3.5802999999999998</v>
      </c>
      <c r="O1481" s="184">
        <v>6.7896000000000001</v>
      </c>
      <c r="P1481" s="184">
        <v>7.4557000000000002</v>
      </c>
      <c r="Q1481" s="184">
        <v>8.0368999999999993</v>
      </c>
      <c r="R1481" s="184">
        <v>7.5395000000000003</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44365</v>
      </c>
      <c r="E1482" s="184">
        <v>31.336733163341801</v>
      </c>
      <c r="F1482" s="184">
        <v>2.6208</v>
      </c>
      <c r="G1482" s="184">
        <v>1.7473000000000001</v>
      </c>
      <c r="H1482" s="184">
        <v>2.0474000000000001</v>
      </c>
      <c r="I1482" s="184">
        <v>2.5356999999999998</v>
      </c>
      <c r="J1482" s="184">
        <v>2.6661000000000001</v>
      </c>
      <c r="K1482" s="184">
        <v>2.8439999999999999</v>
      </c>
      <c r="L1482" s="184">
        <v>2.6789000000000001</v>
      </c>
      <c r="M1482" s="184">
        <v>2.9544999999999999</v>
      </c>
      <c r="N1482" s="184">
        <v>3.0853000000000002</v>
      </c>
      <c r="O1482" s="184">
        <v>6.2805999999999997</v>
      </c>
      <c r="P1482" s="184">
        <v>6.9326999999999996</v>
      </c>
      <c r="Q1482" s="184">
        <v>7.4646999999999997</v>
      </c>
      <c r="R1482" s="184">
        <v>7.0271999999999997</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44365</v>
      </c>
      <c r="E1483" s="184">
        <v>3221.0486000000001</v>
      </c>
      <c r="F1483" s="184">
        <v>4.0323000000000002</v>
      </c>
      <c r="G1483" s="184">
        <v>1.714</v>
      </c>
      <c r="H1483" s="184">
        <v>2.3431999999999999</v>
      </c>
      <c r="I1483" s="184">
        <v>3.4390000000000001</v>
      </c>
      <c r="J1483" s="184">
        <v>3.4780000000000002</v>
      </c>
      <c r="K1483" s="184">
        <v>3.9859</v>
      </c>
      <c r="L1483" s="184">
        <v>3.7846000000000002</v>
      </c>
      <c r="M1483" s="184">
        <v>3.9456000000000002</v>
      </c>
      <c r="N1483" s="184">
        <v>4.1626000000000003</v>
      </c>
      <c r="O1483" s="184">
        <v>6.7534999999999998</v>
      </c>
      <c r="P1483" s="184">
        <v>6.8120000000000003</v>
      </c>
      <c r="Q1483" s="184">
        <v>7.5750999999999999</v>
      </c>
      <c r="R1483" s="184">
        <v>5.8891</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44365</v>
      </c>
      <c r="E1484" s="184">
        <v>3246.5911000000001</v>
      </c>
      <c r="F1484" s="184">
        <v>4.1321000000000003</v>
      </c>
      <c r="G1484" s="184">
        <v>1.8132999999999999</v>
      </c>
      <c r="H1484" s="184">
        <v>2.4430000000000001</v>
      </c>
      <c r="I1484" s="184">
        <v>3.5390999999999999</v>
      </c>
      <c r="J1484" s="184">
        <v>3.5783</v>
      </c>
      <c r="K1484" s="184">
        <v>4.0869</v>
      </c>
      <c r="L1484" s="184">
        <v>3.8864999999999998</v>
      </c>
      <c r="M1484" s="184">
        <v>4.0486000000000004</v>
      </c>
      <c r="N1484" s="184">
        <v>4.2667999999999999</v>
      </c>
      <c r="O1484" s="184">
        <v>6.8602999999999996</v>
      </c>
      <c r="P1484" s="184">
        <v>6.9188999999999998</v>
      </c>
      <c r="Q1484" s="184">
        <v>7.7172999999999998</v>
      </c>
      <c r="R1484" s="184">
        <v>5.9949000000000003</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44365</v>
      </c>
      <c r="E1485" s="184">
        <v>1060.8612000000001</v>
      </c>
      <c r="F1485" s="184">
        <v>3.5442</v>
      </c>
      <c r="G1485" s="184">
        <v>1.5025999999999999</v>
      </c>
      <c r="H1485" s="184">
        <v>2.4527999999999999</v>
      </c>
      <c r="I1485" s="184">
        <v>3.1686999999999999</v>
      </c>
      <c r="J1485" s="184">
        <v>3.3113000000000001</v>
      </c>
      <c r="K1485" s="184">
        <v>3.7111000000000001</v>
      </c>
      <c r="L1485" s="184">
        <v>3.5640000000000001</v>
      </c>
      <c r="M1485" s="184">
        <v>3.7808000000000002</v>
      </c>
      <c r="N1485" s="184">
        <v>3.9597000000000002</v>
      </c>
      <c r="O1485" s="184"/>
      <c r="P1485" s="184"/>
      <c r="Q1485" s="184">
        <v>4.7053000000000003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44365</v>
      </c>
      <c r="E1486" s="184">
        <v>1049.1251</v>
      </c>
      <c r="F1486" s="184">
        <v>2.6339000000000001</v>
      </c>
      <c r="G1486" s="184">
        <v>0.59960000000000002</v>
      </c>
      <c r="H1486" s="184">
        <v>1.5521</v>
      </c>
      <c r="I1486" s="184">
        <v>2.2688000000000001</v>
      </c>
      <c r="J1486" s="184">
        <v>2.4114</v>
      </c>
      <c r="K1486" s="184">
        <v>2.8058999999999998</v>
      </c>
      <c r="L1486" s="184">
        <v>2.6625999999999999</v>
      </c>
      <c r="M1486" s="184">
        <v>2.8691</v>
      </c>
      <c r="N1486" s="184">
        <v>3.0350999999999999</v>
      </c>
      <c r="O1486" s="184"/>
      <c r="P1486" s="184"/>
      <c r="Q1486" s="184">
        <v>3.8028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44365</v>
      </c>
      <c r="E1489" s="184">
        <v>34.473700000000001</v>
      </c>
      <c r="F1489" s="184">
        <v>2.9647999999999999</v>
      </c>
      <c r="G1489" s="184">
        <v>0.70589999999999997</v>
      </c>
      <c r="H1489" s="184">
        <v>1.9216</v>
      </c>
      <c r="I1489" s="184">
        <v>3.0589</v>
      </c>
      <c r="J1489" s="184">
        <v>3.4253</v>
      </c>
      <c r="K1489" s="184">
        <v>4.1326999999999998</v>
      </c>
      <c r="L1489" s="184">
        <v>3.8292000000000002</v>
      </c>
      <c r="M1489" s="184">
        <v>4.0492999999999997</v>
      </c>
      <c r="N1489" s="184">
        <v>4.4028</v>
      </c>
      <c r="O1489" s="184">
        <v>6.9457000000000004</v>
      </c>
      <c r="P1489" s="184">
        <v>7.2088000000000001</v>
      </c>
      <c r="Q1489" s="184">
        <v>8.0741999999999994</v>
      </c>
      <c r="R1489" s="184">
        <v>6.2051999999999996</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44365</v>
      </c>
      <c r="E1490" s="184">
        <v>32.798099999999998</v>
      </c>
      <c r="F1490" s="184">
        <v>2.4485000000000001</v>
      </c>
      <c r="G1490" s="184">
        <v>0.1855</v>
      </c>
      <c r="H1490" s="184">
        <v>1.3835</v>
      </c>
      <c r="I1490" s="184">
        <v>2.5223</v>
      </c>
      <c r="J1490" s="184">
        <v>2.8934000000000002</v>
      </c>
      <c r="K1490" s="184">
        <v>3.5996000000000001</v>
      </c>
      <c r="L1490" s="184">
        <v>3.3458000000000001</v>
      </c>
      <c r="M1490" s="184">
        <v>3.5297000000000001</v>
      </c>
      <c r="N1490" s="184">
        <v>3.8532000000000002</v>
      </c>
      <c r="O1490" s="184">
        <v>6.3174000000000001</v>
      </c>
      <c r="P1490" s="184">
        <v>6.5186000000000002</v>
      </c>
      <c r="Q1490" s="184">
        <v>7.2634999999999996</v>
      </c>
      <c r="R1490" s="184">
        <v>5.6191000000000004</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44365</v>
      </c>
      <c r="E1491" s="184">
        <v>11.795199999999999</v>
      </c>
      <c r="F1491" s="184">
        <v>4.0232999999999999</v>
      </c>
      <c r="G1491" s="184">
        <v>1.6506000000000001</v>
      </c>
      <c r="H1491" s="184">
        <v>2.9192999999999998</v>
      </c>
      <c r="I1491" s="184">
        <v>3.2976000000000001</v>
      </c>
      <c r="J1491" s="184">
        <v>3.0825999999999998</v>
      </c>
      <c r="K1491" s="184">
        <v>3.5257999999999998</v>
      </c>
      <c r="L1491" s="184">
        <v>3.4152</v>
      </c>
      <c r="M1491" s="184">
        <v>3.4761000000000002</v>
      </c>
      <c r="N1491" s="184">
        <v>3.6511999999999998</v>
      </c>
      <c r="O1491" s="184"/>
      <c r="P1491" s="184"/>
      <c r="Q1491" s="184">
        <v>6.2374000000000001</v>
      </c>
      <c r="R1491" s="184">
        <v>5.4358000000000004</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44365</v>
      </c>
      <c r="E1492" s="184">
        <v>11.763999999999999</v>
      </c>
      <c r="F1492" s="184">
        <v>3.7235999999999998</v>
      </c>
      <c r="G1492" s="184">
        <v>1.5515000000000001</v>
      </c>
      <c r="H1492" s="184">
        <v>2.7938999999999998</v>
      </c>
      <c r="I1492" s="184">
        <v>3.1951999999999998</v>
      </c>
      <c r="J1492" s="184">
        <v>2.9801000000000002</v>
      </c>
      <c r="K1492" s="184">
        <v>3.47</v>
      </c>
      <c r="L1492" s="184">
        <v>3.3397999999999999</v>
      </c>
      <c r="M1492" s="184">
        <v>3.3959000000000001</v>
      </c>
      <c r="N1492" s="184">
        <v>3.5644999999999998</v>
      </c>
      <c r="O1492" s="184"/>
      <c r="P1492" s="184"/>
      <c r="Q1492" s="184">
        <v>6.1344000000000003</v>
      </c>
      <c r="R1492" s="184">
        <v>5.3520000000000003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44365</v>
      </c>
      <c r="E1493" s="184">
        <v>3702.8159000000001</v>
      </c>
      <c r="F1493" s="184">
        <v>3.7324000000000002</v>
      </c>
      <c r="G1493" s="184">
        <v>0.60589999999999999</v>
      </c>
      <c r="H1493" s="184">
        <v>2.2427999999999999</v>
      </c>
      <c r="I1493" s="184">
        <v>3.488</v>
      </c>
      <c r="J1493" s="184">
        <v>3.7128000000000001</v>
      </c>
      <c r="K1493" s="184">
        <v>4.7926000000000002</v>
      </c>
      <c r="L1493" s="184">
        <v>4.1951000000000001</v>
      </c>
      <c r="M1493" s="184">
        <v>4.2975000000000003</v>
      </c>
      <c r="N1493" s="184">
        <v>4.5955000000000004</v>
      </c>
      <c r="O1493" s="184">
        <v>4.3741000000000003</v>
      </c>
      <c r="P1493" s="184">
        <v>5.4157999999999999</v>
      </c>
      <c r="Q1493" s="184">
        <v>6.8026</v>
      </c>
      <c r="R1493" s="184">
        <v>6.2427000000000001</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44365</v>
      </c>
      <c r="E1494" s="184">
        <v>3671.3287999999998</v>
      </c>
      <c r="F1494" s="184">
        <v>3.5526</v>
      </c>
      <c r="G1494" s="184">
        <v>0.42549999999999999</v>
      </c>
      <c r="H1494" s="184">
        <v>2.0605000000000002</v>
      </c>
      <c r="I1494" s="184">
        <v>3.2825000000000002</v>
      </c>
      <c r="J1494" s="184">
        <v>3.5421999999999998</v>
      </c>
      <c r="K1494" s="184">
        <v>4.6132999999999997</v>
      </c>
      <c r="L1494" s="184">
        <v>3.9990999999999999</v>
      </c>
      <c r="M1494" s="184">
        <v>4.0978000000000003</v>
      </c>
      <c r="N1494" s="184">
        <v>4.3921999999999999</v>
      </c>
      <c r="O1494" s="184">
        <v>4.2134999999999998</v>
      </c>
      <c r="P1494" s="184">
        <v>5.2927</v>
      </c>
      <c r="Q1494" s="184">
        <v>6.8305999999999996</v>
      </c>
      <c r="R1494" s="184">
        <v>6.0617999999999999</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44365</v>
      </c>
      <c r="E1495" s="184">
        <v>2414.1622000000002</v>
      </c>
      <c r="F1495" s="184">
        <v>3.5169999999999999</v>
      </c>
      <c r="G1495" s="184">
        <v>1.6406000000000001</v>
      </c>
      <c r="H1495" s="184">
        <v>2.4165000000000001</v>
      </c>
      <c r="I1495" s="184">
        <v>3.3708</v>
      </c>
      <c r="J1495" s="184">
        <v>3.4935999999999998</v>
      </c>
      <c r="K1495" s="184">
        <v>4.0766</v>
      </c>
      <c r="L1495" s="184">
        <v>3.8016000000000001</v>
      </c>
      <c r="M1495" s="184">
        <v>3.9619</v>
      </c>
      <c r="N1495" s="184">
        <v>4.3155000000000001</v>
      </c>
      <c r="O1495" s="184">
        <v>6.8178999999999998</v>
      </c>
      <c r="P1495" s="184">
        <v>6.9088000000000003</v>
      </c>
      <c r="Q1495" s="184">
        <v>7.7173999999999996</v>
      </c>
      <c r="R1495" s="184">
        <v>5.9718999999999998</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44365</v>
      </c>
      <c r="E1496" s="184">
        <v>2393.1660999999999</v>
      </c>
      <c r="F1496" s="184">
        <v>3.4274</v>
      </c>
      <c r="G1496" s="184">
        <v>1.5503</v>
      </c>
      <c r="H1496" s="184">
        <v>2.3264999999999998</v>
      </c>
      <c r="I1496" s="184">
        <v>3.2806999999999999</v>
      </c>
      <c r="J1496" s="184">
        <v>3.4033000000000002</v>
      </c>
      <c r="K1496" s="184">
        <v>3.9874999999999998</v>
      </c>
      <c r="L1496" s="184">
        <v>3.7109000000000001</v>
      </c>
      <c r="M1496" s="184">
        <v>3.8690000000000002</v>
      </c>
      <c r="N1496" s="184">
        <v>4.2187999999999999</v>
      </c>
      <c r="O1496" s="184">
        <v>6.7031999999999998</v>
      </c>
      <c r="P1496" s="184">
        <v>6.7915000000000001</v>
      </c>
      <c r="Q1496" s="184">
        <v>7.5750000000000002</v>
      </c>
      <c r="R1496" s="184">
        <v>5.8699000000000003</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3.4299648648648642</v>
      </c>
      <c r="G1497" s="186">
        <v>0.85816486486486487</v>
      </c>
      <c r="H1497" s="186">
        <v>2.0344135135135133</v>
      </c>
      <c r="I1497" s="186">
        <v>3.0332648648648655</v>
      </c>
      <c r="J1497" s="186">
        <v>3.1856135135135126</v>
      </c>
      <c r="K1497" s="186">
        <v>3.8773891891891901</v>
      </c>
      <c r="L1497" s="186">
        <v>3.5293432432432432</v>
      </c>
      <c r="M1497" s="186">
        <v>3.6629567567567562</v>
      </c>
      <c r="N1497" s="186">
        <v>3.864443243243243</v>
      </c>
      <c r="O1497" s="186">
        <v>6.730810344827586</v>
      </c>
      <c r="P1497" s="186">
        <v>6.7661689655172434</v>
      </c>
      <c r="Q1497" s="186">
        <v>6.927535135135134</v>
      </c>
      <c r="R1497" s="186">
        <v>5.977487096774194</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3.5169999999999999</v>
      </c>
      <c r="G1498" s="186">
        <v>1.2484</v>
      </c>
      <c r="H1498" s="186">
        <v>2.2923</v>
      </c>
      <c r="I1498" s="186">
        <v>3.1686999999999999</v>
      </c>
      <c r="J1498" s="186">
        <v>3.2313999999999998</v>
      </c>
      <c r="K1498" s="186">
        <v>3.9876999999999998</v>
      </c>
      <c r="L1498" s="186">
        <v>3.6484000000000001</v>
      </c>
      <c r="M1498" s="186">
        <v>3.7974000000000001</v>
      </c>
      <c r="N1498" s="186">
        <v>4.0167999999999999</v>
      </c>
      <c r="O1498" s="186">
        <v>6.7534999999999998</v>
      </c>
      <c r="P1498" s="186">
        <v>6.8120000000000003</v>
      </c>
      <c r="Q1498" s="186">
        <v>7.3141999999999996</v>
      </c>
      <c r="R1498" s="186">
        <v>5.9444999999999997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44365</v>
      </c>
      <c r="E1501" s="184">
        <v>30.310099999999998</v>
      </c>
      <c r="F1501" s="184">
        <v>-8.77E-2</v>
      </c>
      <c r="G1501" s="184">
        <v>-1.0522</v>
      </c>
      <c r="H1501" s="184">
        <v>-0.59099999999999997</v>
      </c>
      <c r="I1501" s="184">
        <v>0.15959999999999999</v>
      </c>
      <c r="J1501" s="184">
        <v>2.9226000000000001</v>
      </c>
      <c r="K1501" s="184">
        <v>8.5185999999999993</v>
      </c>
      <c r="L1501" s="184">
        <v>10.527200000000001</v>
      </c>
      <c r="M1501" s="184">
        <v>27.299299999999999</v>
      </c>
      <c r="N1501" s="184">
        <v>42.104799999999997</v>
      </c>
      <c r="O1501" s="184">
        <v>15.17</v>
      </c>
      <c r="P1501" s="184">
        <v>12.910399999999999</v>
      </c>
      <c r="Q1501" s="184">
        <v>10.8346</v>
      </c>
      <c r="R1501" s="184">
        <v>19.772400000000001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44365</v>
      </c>
      <c r="E1502" s="184">
        <v>27.515599999999999</v>
      </c>
      <c r="F1502" s="184">
        <v>-9.2600000000000002E-2</v>
      </c>
      <c r="G1502" s="184">
        <v>-1.0664</v>
      </c>
      <c r="H1502" s="184">
        <v>-0.62439999999999996</v>
      </c>
      <c r="I1502" s="184">
        <v>9.2399999999999996E-2</v>
      </c>
      <c r="J1502" s="184">
        <v>2.7698999999999998</v>
      </c>
      <c r="K1502" s="184">
        <v>8.0564</v>
      </c>
      <c r="L1502" s="184">
        <v>9.6251999999999995</v>
      </c>
      <c r="M1502" s="184">
        <v>25.778700000000001</v>
      </c>
      <c r="N1502" s="184">
        <v>39.883299999999998</v>
      </c>
      <c r="O1502" s="184">
        <v>13.670999999999999</v>
      </c>
      <c r="P1502" s="184">
        <v>11.494300000000001</v>
      </c>
      <c r="Q1502" s="184">
        <v>9.7990999999999993</v>
      </c>
      <c r="R1502" s="184">
        <v>18.0807</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44365</v>
      </c>
      <c r="E1503" s="184">
        <v>43.709000000000003</v>
      </c>
      <c r="F1503" s="184">
        <v>-0.2374</v>
      </c>
      <c r="G1503" s="184">
        <v>-0.99209999999999998</v>
      </c>
      <c r="H1503" s="184">
        <v>-0.8034</v>
      </c>
      <c r="I1503" s="184">
        <v>0.20630000000000001</v>
      </c>
      <c r="J1503" s="184">
        <v>2.6128999999999998</v>
      </c>
      <c r="K1503" s="184">
        <v>7.4273999999999996</v>
      </c>
      <c r="L1503" s="184">
        <v>9.6755999999999993</v>
      </c>
      <c r="M1503" s="184">
        <v>21.054099999999998</v>
      </c>
      <c r="N1503" s="184">
        <v>38.6663</v>
      </c>
      <c r="O1503" s="184">
        <v>11.851100000000001</v>
      </c>
      <c r="P1503" s="184">
        <v>10.4384</v>
      </c>
      <c r="Q1503" s="184">
        <v>9.7546999999999997</v>
      </c>
      <c r="R1503" s="184">
        <v>16.881699999999999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44365</v>
      </c>
      <c r="E1504" s="184">
        <v>46.337000000000003</v>
      </c>
      <c r="F1504" s="184">
        <v>-0.23250000000000001</v>
      </c>
      <c r="G1504" s="184">
        <v>-0.98089999999999999</v>
      </c>
      <c r="H1504" s="184">
        <v>-0.7752</v>
      </c>
      <c r="I1504" s="184">
        <v>0.26400000000000001</v>
      </c>
      <c r="J1504" s="184">
        <v>2.7473999999999998</v>
      </c>
      <c r="K1504" s="184">
        <v>7.8834</v>
      </c>
      <c r="L1504" s="184">
        <v>10.4893</v>
      </c>
      <c r="M1504" s="184">
        <v>22.257999999999999</v>
      </c>
      <c r="N1504" s="184">
        <v>40.406599999999997</v>
      </c>
      <c r="O1504" s="184">
        <v>12.845800000000001</v>
      </c>
      <c r="P1504" s="184">
        <v>11.279</v>
      </c>
      <c r="Q1504" s="184">
        <v>11.0025</v>
      </c>
      <c r="R1504" s="184">
        <v>18.109000000000002</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44365</v>
      </c>
      <c r="E1505" s="184">
        <v>360.0455</v>
      </c>
      <c r="F1505" s="184">
        <v>-0.72850000000000004</v>
      </c>
      <c r="G1505" s="184">
        <v>-1.9564999999999999</v>
      </c>
      <c r="H1505" s="184">
        <v>-1.8286</v>
      </c>
      <c r="I1505" s="184">
        <v>-0.50160000000000005</v>
      </c>
      <c r="J1505" s="184">
        <v>1.6994</v>
      </c>
      <c r="K1505" s="184">
        <v>8.6334999999999997</v>
      </c>
      <c r="L1505" s="184">
        <v>17.746200000000002</v>
      </c>
      <c r="M1505" s="184">
        <v>35.440800000000003</v>
      </c>
      <c r="N1505" s="184">
        <v>45.048999999999999</v>
      </c>
      <c r="O1505" s="184">
        <v>12.3499</v>
      </c>
      <c r="P1505" s="184">
        <v>13.9857</v>
      </c>
      <c r="Q1505" s="184">
        <v>21.193200000000001</v>
      </c>
      <c r="R1505" s="184">
        <v>15.985200000000001</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44365</v>
      </c>
      <c r="E1506" s="184">
        <v>385.08620000000002</v>
      </c>
      <c r="F1506" s="184">
        <v>-0.7268</v>
      </c>
      <c r="G1506" s="184">
        <v>-1.9514</v>
      </c>
      <c r="H1506" s="184">
        <v>-1.8167</v>
      </c>
      <c r="I1506" s="184">
        <v>-0.4783</v>
      </c>
      <c r="J1506" s="184">
        <v>1.7531000000000001</v>
      </c>
      <c r="K1506" s="184">
        <v>8.8046000000000006</v>
      </c>
      <c r="L1506" s="184">
        <v>18.100000000000001</v>
      </c>
      <c r="M1506" s="184">
        <v>36.051499999999997</v>
      </c>
      <c r="N1506" s="184">
        <v>45.959000000000003</v>
      </c>
      <c r="O1506" s="184">
        <v>13.161799999999999</v>
      </c>
      <c r="P1506" s="184">
        <v>14.930300000000001</v>
      </c>
      <c r="Q1506" s="184">
        <v>15.1013</v>
      </c>
      <c r="R1506" s="184">
        <v>16.7164</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44365</v>
      </c>
      <c r="E1507" s="184">
        <v>10.6868</v>
      </c>
      <c r="F1507" s="184">
        <v>-5.8000000000000003E-2</v>
      </c>
      <c r="G1507" s="184">
        <v>-0.33110000000000001</v>
      </c>
      <c r="H1507" s="184">
        <v>-0.29480000000000001</v>
      </c>
      <c r="I1507" s="184">
        <v>7.2099999999999997E-2</v>
      </c>
      <c r="J1507" s="184">
        <v>0.57879999999999998</v>
      </c>
      <c r="K1507" s="184">
        <v>2.8159999999999998</v>
      </c>
      <c r="L1507" s="184">
        <v>2.3384999999999998</v>
      </c>
      <c r="M1507" s="184">
        <v>6.5663999999999998</v>
      </c>
      <c r="N1507" s="184"/>
      <c r="O1507" s="184"/>
      <c r="P1507" s="184"/>
      <c r="Q1507" s="184">
        <v>6.8680000000000003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44365</v>
      </c>
      <c r="E1508" s="184">
        <v>10.5456</v>
      </c>
      <c r="F1508" s="184">
        <v>-6.25E-2</v>
      </c>
      <c r="G1508" s="184">
        <v>-0.34399999999999997</v>
      </c>
      <c r="H1508" s="184">
        <v>-0.32419999999999999</v>
      </c>
      <c r="I1508" s="184">
        <v>1.4200000000000001E-2</v>
      </c>
      <c r="J1508" s="184">
        <v>0.45050000000000001</v>
      </c>
      <c r="K1508" s="184">
        <v>2.4113000000000002</v>
      </c>
      <c r="L1508" s="184">
        <v>1.5591999999999999</v>
      </c>
      <c r="M1508" s="184">
        <v>5.3590999999999998</v>
      </c>
      <c r="N1508" s="184"/>
      <c r="O1508" s="184"/>
      <c r="P1508" s="184"/>
      <c r="Q1508" s="184">
        <v>5.4560000000000004</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44365</v>
      </c>
      <c r="E1509" s="184">
        <v>23.055599999999998</v>
      </c>
      <c r="F1509" s="184">
        <v>-0.34360000000000002</v>
      </c>
      <c r="G1509" s="184">
        <v>-1.3812</v>
      </c>
      <c r="H1509" s="184">
        <v>-1.1024</v>
      </c>
      <c r="I1509" s="184">
        <v>0.24129999999999999</v>
      </c>
      <c r="J1509" s="184">
        <v>2.9350999999999998</v>
      </c>
      <c r="K1509" s="184">
        <v>7.4808000000000003</v>
      </c>
      <c r="L1509" s="184">
        <v>9.0187000000000008</v>
      </c>
      <c r="M1509" s="184">
        <v>20.352</v>
      </c>
      <c r="N1509" s="184">
        <v>34.002099999999999</v>
      </c>
      <c r="O1509" s="184">
        <v>10.2486</v>
      </c>
      <c r="P1509" s="184">
        <v>8.5146999999999995</v>
      </c>
      <c r="Q1509" s="184">
        <v>8.5245999999999995</v>
      </c>
      <c r="R1509" s="184">
        <v>13.423299999999999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44365</v>
      </c>
      <c r="E1510" s="184">
        <v>25.6188</v>
      </c>
      <c r="F1510" s="184">
        <v>-0.3377</v>
      </c>
      <c r="G1510" s="184">
        <v>-1.3636999999999999</v>
      </c>
      <c r="H1510" s="184">
        <v>-1.0631999999999999</v>
      </c>
      <c r="I1510" s="184">
        <v>0.318</v>
      </c>
      <c r="J1510" s="184">
        <v>3.1053999999999999</v>
      </c>
      <c r="K1510" s="184">
        <v>8.0037000000000003</v>
      </c>
      <c r="L1510" s="184">
        <v>10.0587</v>
      </c>
      <c r="M1510" s="184">
        <v>21.8933</v>
      </c>
      <c r="N1510" s="184">
        <v>36.267299999999999</v>
      </c>
      <c r="O1510" s="184">
        <v>11.8207</v>
      </c>
      <c r="P1510" s="184">
        <v>9.99</v>
      </c>
      <c r="Q1510" s="184">
        <v>9.3686000000000007</v>
      </c>
      <c r="R1510" s="184">
        <v>15.138400000000001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44365</v>
      </c>
      <c r="E1511" s="184">
        <v>12.1203</v>
      </c>
      <c r="F1511" s="184">
        <v>-0.39860000000000001</v>
      </c>
      <c r="G1511" s="184">
        <v>-1.3052999999999999</v>
      </c>
      <c r="H1511" s="184">
        <v>-1.1846000000000001</v>
      </c>
      <c r="I1511" s="184">
        <v>7.0199999999999999E-2</v>
      </c>
      <c r="J1511" s="184">
        <v>2.3803999999999998</v>
      </c>
      <c r="K1511" s="184">
        <v>7.5724999999999998</v>
      </c>
      <c r="L1511" s="184">
        <v>10.144500000000001</v>
      </c>
      <c r="M1511" s="184">
        <v>22.546099999999999</v>
      </c>
      <c r="N1511" s="184"/>
      <c r="O1511" s="184"/>
      <c r="P1511" s="184"/>
      <c r="Q1511" s="184">
        <v>21.202999999999999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44365</v>
      </c>
      <c r="E1512" s="184">
        <v>11.9579</v>
      </c>
      <c r="F1512" s="184">
        <v>-0.40310000000000001</v>
      </c>
      <c r="G1512" s="184">
        <v>-1.3179000000000001</v>
      </c>
      <c r="H1512" s="184">
        <v>-1.2143999999999999</v>
      </c>
      <c r="I1512" s="184">
        <v>1.17E-2</v>
      </c>
      <c r="J1512" s="184">
        <v>2.2532000000000001</v>
      </c>
      <c r="K1512" s="184">
        <v>7.1083999999999996</v>
      </c>
      <c r="L1512" s="184">
        <v>9.1896000000000004</v>
      </c>
      <c r="M1512" s="184">
        <v>21.015499999999999</v>
      </c>
      <c r="N1512" s="184"/>
      <c r="O1512" s="184"/>
      <c r="P1512" s="184"/>
      <c r="Q1512" s="184">
        <v>19.579000000000001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44365</v>
      </c>
      <c r="E1513" s="184">
        <v>68.360200000000006</v>
      </c>
      <c r="F1513" s="184">
        <v>-8.1000000000000003E-2</v>
      </c>
      <c r="G1513" s="184">
        <v>-0.224</v>
      </c>
      <c r="H1513" s="184">
        <v>-0.41839999999999999</v>
      </c>
      <c r="I1513" s="184">
        <v>-0.1014</v>
      </c>
      <c r="J1513" s="184">
        <v>1.4668000000000001</v>
      </c>
      <c r="K1513" s="184">
        <v>29.1675</v>
      </c>
      <c r="L1513" s="184">
        <v>35.558100000000003</v>
      </c>
      <c r="M1513" s="184">
        <v>45.674999999999997</v>
      </c>
      <c r="N1513" s="184">
        <v>95.076300000000003</v>
      </c>
      <c r="O1513" s="184">
        <v>25.7989</v>
      </c>
      <c r="P1513" s="184">
        <v>16.898099999999999</v>
      </c>
      <c r="Q1513" s="184">
        <v>9.9521999999999995</v>
      </c>
      <c r="R1513" s="184">
        <v>35.5124</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44365</v>
      </c>
      <c r="E1514" s="184">
        <v>68.870800000000003</v>
      </c>
      <c r="F1514" s="184">
        <v>-7.6499999999999999E-2</v>
      </c>
      <c r="G1514" s="184">
        <v>-0.20760000000000001</v>
      </c>
      <c r="H1514" s="184">
        <v>-0.38300000000000001</v>
      </c>
      <c r="I1514" s="184">
        <v>-2.9499999999999998E-2</v>
      </c>
      <c r="J1514" s="184">
        <v>1.5995999999999999</v>
      </c>
      <c r="K1514" s="184">
        <v>29.901</v>
      </c>
      <c r="L1514" s="184">
        <v>36.794400000000003</v>
      </c>
      <c r="M1514" s="184">
        <v>47.01</v>
      </c>
      <c r="N1514" s="184">
        <v>97.051299999999998</v>
      </c>
      <c r="O1514" s="184">
        <v>26.1111</v>
      </c>
      <c r="P1514" s="184">
        <v>17.071999999999999</v>
      </c>
      <c r="Q1514" s="184">
        <v>13.048500000000001</v>
      </c>
      <c r="R1514" s="184">
        <v>36.2562</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44365</v>
      </c>
      <c r="E1515" s="184">
        <v>37.610100000000003</v>
      </c>
      <c r="F1515" s="184">
        <v>-0.57869999999999999</v>
      </c>
      <c r="G1515" s="184">
        <v>-1.4519</v>
      </c>
      <c r="H1515" s="184">
        <v>-1.6255999999999999</v>
      </c>
      <c r="I1515" s="184">
        <v>-0.67610000000000003</v>
      </c>
      <c r="J1515" s="184">
        <v>1.7854000000000001</v>
      </c>
      <c r="K1515" s="184">
        <v>7.7927999999999997</v>
      </c>
      <c r="L1515" s="184">
        <v>7.8417000000000003</v>
      </c>
      <c r="M1515" s="184">
        <v>15.3613</v>
      </c>
      <c r="N1515" s="184">
        <v>22.760400000000001</v>
      </c>
      <c r="O1515" s="184">
        <v>11.533799999999999</v>
      </c>
      <c r="P1515" s="184">
        <v>10.354900000000001</v>
      </c>
      <c r="Q1515" s="184">
        <v>11.303800000000001</v>
      </c>
      <c r="R1515" s="184">
        <v>15.2483</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44365</v>
      </c>
      <c r="E1516" s="184">
        <v>35.186500000000002</v>
      </c>
      <c r="F1516" s="184">
        <v>-0.58120000000000005</v>
      </c>
      <c r="G1516" s="184">
        <v>-1.4594</v>
      </c>
      <c r="H1516" s="184">
        <v>-1.6425000000000001</v>
      </c>
      <c r="I1516" s="184">
        <v>-0.71030000000000004</v>
      </c>
      <c r="J1516" s="184">
        <v>1.7082999999999999</v>
      </c>
      <c r="K1516" s="184">
        <v>7.5635000000000003</v>
      </c>
      <c r="L1516" s="184">
        <v>7.4115000000000002</v>
      </c>
      <c r="M1516" s="184">
        <v>14.709300000000001</v>
      </c>
      <c r="N1516" s="184">
        <v>21.874500000000001</v>
      </c>
      <c r="O1516" s="184">
        <v>10.678900000000001</v>
      </c>
      <c r="P1516" s="184">
        <v>9.3720999999999997</v>
      </c>
      <c r="Q1516" s="184">
        <v>8.4217999999999993</v>
      </c>
      <c r="R1516" s="184">
        <v>14.484</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44365</v>
      </c>
      <c r="E1517" s="184">
        <v>14.431699999999999</v>
      </c>
      <c r="F1517" s="184">
        <v>-0.16400000000000001</v>
      </c>
      <c r="G1517" s="184">
        <v>-0.77829999999999999</v>
      </c>
      <c r="H1517" s="184">
        <v>-0.628</v>
      </c>
      <c r="I1517" s="184">
        <v>0.64649999999999996</v>
      </c>
      <c r="J1517" s="184">
        <v>2.9571000000000001</v>
      </c>
      <c r="K1517" s="184">
        <v>7.9360999999999997</v>
      </c>
      <c r="L1517" s="184">
        <v>14.558199999999999</v>
      </c>
      <c r="M1517" s="184">
        <v>28.699300000000001</v>
      </c>
      <c r="N1517" s="184">
        <v>43.402099999999997</v>
      </c>
      <c r="O1517" s="184"/>
      <c r="P1517" s="184"/>
      <c r="Q1517" s="184">
        <v>32.880899999999997</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44365</v>
      </c>
      <c r="E1518" s="184">
        <v>14.0794</v>
      </c>
      <c r="F1518" s="184">
        <v>-0.16880000000000001</v>
      </c>
      <c r="G1518" s="184">
        <v>-0.79339999999999999</v>
      </c>
      <c r="H1518" s="184">
        <v>-0.65969999999999995</v>
      </c>
      <c r="I1518" s="184">
        <v>0.58009999999999995</v>
      </c>
      <c r="J1518" s="184">
        <v>2.8001</v>
      </c>
      <c r="K1518" s="184">
        <v>7.4337</v>
      </c>
      <c r="L1518" s="184">
        <v>13.481299999999999</v>
      </c>
      <c r="M1518" s="184">
        <v>26.895199999999999</v>
      </c>
      <c r="N1518" s="184">
        <v>40.757399999999997</v>
      </c>
      <c r="O1518" s="184"/>
      <c r="P1518" s="184"/>
      <c r="Q1518" s="184">
        <v>30.360099999999999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44365</v>
      </c>
      <c r="E1519" s="184">
        <v>44.4251</v>
      </c>
      <c r="F1519" s="184">
        <v>-9.1800000000000007E-2</v>
      </c>
      <c r="G1519" s="184">
        <v>-0.66610000000000003</v>
      </c>
      <c r="H1519" s="184">
        <v>-0.38679999999999998</v>
      </c>
      <c r="I1519" s="184">
        <v>0.76480000000000004</v>
      </c>
      <c r="J1519" s="184">
        <v>2.4018999999999999</v>
      </c>
      <c r="K1519" s="184">
        <v>4.7393999999999998</v>
      </c>
      <c r="L1519" s="184">
        <v>7.1330999999999998</v>
      </c>
      <c r="M1519" s="184">
        <v>14.9382</v>
      </c>
      <c r="N1519" s="184">
        <v>27.952100000000002</v>
      </c>
      <c r="O1519" s="184">
        <v>8.2287999999999997</v>
      </c>
      <c r="P1519" s="184">
        <v>9.1526999999999994</v>
      </c>
      <c r="Q1519" s="184">
        <v>7.7473999999999998</v>
      </c>
      <c r="R1519" s="184">
        <v>12.3828</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44365</v>
      </c>
      <c r="E1520" s="184">
        <v>41.619900000000001</v>
      </c>
      <c r="F1520" s="184">
        <v>-9.4100000000000003E-2</v>
      </c>
      <c r="G1520" s="184">
        <v>-0.67300000000000004</v>
      </c>
      <c r="H1520" s="184">
        <v>-0.40179999999999999</v>
      </c>
      <c r="I1520" s="184">
        <v>0.73480000000000001</v>
      </c>
      <c r="J1520" s="184">
        <v>2.3344</v>
      </c>
      <c r="K1520" s="184">
        <v>4.5319000000000003</v>
      </c>
      <c r="L1520" s="184">
        <v>6.7119</v>
      </c>
      <c r="M1520" s="184">
        <v>14.2638</v>
      </c>
      <c r="N1520" s="184">
        <v>26.9557</v>
      </c>
      <c r="O1520" s="184">
        <v>7.3303000000000003</v>
      </c>
      <c r="P1520" s="184">
        <v>8.1971000000000007</v>
      </c>
      <c r="Q1520" s="184">
        <v>12.074299999999999</v>
      </c>
      <c r="R1520" s="184">
        <v>11.506600000000001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-0.27725499999999997</v>
      </c>
      <c r="G1521" s="186">
        <v>-1.0148199999999998</v>
      </c>
      <c r="H1521" s="186">
        <v>-0.88843500000000009</v>
      </c>
      <c r="I1521" s="186">
        <v>8.3939999999999987E-2</v>
      </c>
      <c r="J1521" s="186">
        <v>2.1631149999999995</v>
      </c>
      <c r="K1521" s="186">
        <v>9.1891250000000007</v>
      </c>
      <c r="L1521" s="186">
        <v>12.398145</v>
      </c>
      <c r="M1521" s="186">
        <v>23.658345000000001</v>
      </c>
      <c r="N1521" s="186">
        <v>43.635512499999997</v>
      </c>
      <c r="O1521" s="186">
        <v>13.62862142857143</v>
      </c>
      <c r="P1521" s="186">
        <v>11.756407142857142</v>
      </c>
      <c r="Q1521" s="186">
        <v>13.723679999999998</v>
      </c>
      <c r="R1521" s="186">
        <v>18.535528571428575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-0.20065</v>
      </c>
      <c r="G1522" s="186">
        <v>-1.0221499999999999</v>
      </c>
      <c r="H1522" s="186">
        <v>-0.71744999999999992</v>
      </c>
      <c r="I1522" s="186">
        <v>8.224999999999999E-2</v>
      </c>
      <c r="J1522" s="186">
        <v>2.3574000000000002</v>
      </c>
      <c r="K1522" s="186">
        <v>7.6826499999999998</v>
      </c>
      <c r="L1522" s="186">
        <v>9.8671499999999988</v>
      </c>
      <c r="M1522" s="186">
        <v>22.07565</v>
      </c>
      <c r="N1522" s="186">
        <v>40.144949999999994</v>
      </c>
      <c r="O1522" s="186">
        <v>12.1005</v>
      </c>
      <c r="P1522" s="186">
        <v>10.858699999999999</v>
      </c>
      <c r="Q1522" s="186">
        <v>10.91855</v>
      </c>
      <c r="R1522" s="186">
        <v>16.3508</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44365</v>
      </c>
      <c r="E1525" s="184">
        <v>142.83000000000001</v>
      </c>
      <c r="F1525" s="184">
        <v>-0.53620000000000001</v>
      </c>
      <c r="G1525" s="184">
        <v>-1.6051</v>
      </c>
      <c r="H1525" s="184">
        <v>-1.1899</v>
      </c>
      <c r="I1525" s="184">
        <v>0.86150000000000004</v>
      </c>
      <c r="J1525" s="184">
        <v>4.5608000000000004</v>
      </c>
      <c r="K1525" s="184">
        <v>10.106400000000001</v>
      </c>
      <c r="L1525" s="184">
        <v>20.531600000000001</v>
      </c>
      <c r="M1525" s="184">
        <v>44.1126</v>
      </c>
      <c r="N1525" s="184">
        <v>65.389099999999999</v>
      </c>
      <c r="O1525" s="184">
        <v>13.419600000000001</v>
      </c>
      <c r="P1525" s="184">
        <v>13.5411</v>
      </c>
      <c r="Q1525" s="184">
        <v>16.133500000000002</v>
      </c>
      <c r="R1525" s="184">
        <v>20.399699999999999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44365</v>
      </c>
      <c r="E1526" s="184">
        <v>153.80000000000001</v>
      </c>
      <c r="F1526" s="184">
        <v>-0.53680000000000005</v>
      </c>
      <c r="G1526" s="184">
        <v>-1.5994999999999999</v>
      </c>
      <c r="H1526" s="184">
        <v>-1.1758999999999999</v>
      </c>
      <c r="I1526" s="184">
        <v>0.88549999999999995</v>
      </c>
      <c r="J1526" s="184">
        <v>4.6258999999999997</v>
      </c>
      <c r="K1526" s="184">
        <v>10.3142</v>
      </c>
      <c r="L1526" s="184">
        <v>21.0261</v>
      </c>
      <c r="M1526" s="184">
        <v>44.984900000000003</v>
      </c>
      <c r="N1526" s="184">
        <v>66.702799999999996</v>
      </c>
      <c r="O1526" s="184">
        <v>14.376899999999999</v>
      </c>
      <c r="P1526" s="184">
        <v>14.5593</v>
      </c>
      <c r="Q1526" s="184">
        <v>14.041</v>
      </c>
      <c r="R1526" s="184">
        <v>21.354099999999999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44365</v>
      </c>
      <c r="E1527" s="184">
        <v>66.754000000000005</v>
      </c>
      <c r="F1527" s="184">
        <v>-0.25700000000000001</v>
      </c>
      <c r="G1527" s="184">
        <v>-1.1197999999999999</v>
      </c>
      <c r="H1527" s="184">
        <v>-0.32850000000000001</v>
      </c>
      <c r="I1527" s="184">
        <v>1.0168999999999999</v>
      </c>
      <c r="J1527" s="184">
        <v>5.2271999999999998</v>
      </c>
      <c r="K1527" s="184">
        <v>11.6736</v>
      </c>
      <c r="L1527" s="184">
        <v>22.260100000000001</v>
      </c>
      <c r="M1527" s="184">
        <v>43.1783</v>
      </c>
      <c r="N1527" s="184">
        <v>57.038699999999999</v>
      </c>
      <c r="O1527" s="184">
        <v>13.152100000000001</v>
      </c>
      <c r="P1527" s="184">
        <v>14.0632</v>
      </c>
      <c r="Q1527" s="184">
        <v>12.795299999999999</v>
      </c>
      <c r="R1527" s="184">
        <v>18.877700000000001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44365</v>
      </c>
      <c r="E1528" s="184">
        <v>75.412000000000006</v>
      </c>
      <c r="F1528" s="184">
        <v>-0.254</v>
      </c>
      <c r="G1528" s="184">
        <v>-1.1081000000000001</v>
      </c>
      <c r="H1528" s="184">
        <v>-0.3014</v>
      </c>
      <c r="I1528" s="184">
        <v>1.0722</v>
      </c>
      <c r="J1528" s="184">
        <v>5.3535000000000004</v>
      </c>
      <c r="K1528" s="184">
        <v>12.0685</v>
      </c>
      <c r="L1528" s="184">
        <v>23.143699999999999</v>
      </c>
      <c r="M1528" s="184">
        <v>44.722499999999997</v>
      </c>
      <c r="N1528" s="184">
        <v>59.288600000000002</v>
      </c>
      <c r="O1528" s="184">
        <v>14.7719</v>
      </c>
      <c r="P1528" s="184">
        <v>15.799099999999999</v>
      </c>
      <c r="Q1528" s="184">
        <v>16.412099999999999</v>
      </c>
      <c r="R1528" s="184">
        <v>20.516500000000001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44365</v>
      </c>
      <c r="E1529" s="184">
        <v>394.14</v>
      </c>
      <c r="F1529" s="184">
        <v>-0.63280000000000003</v>
      </c>
      <c r="G1529" s="184">
        <v>-1.9479</v>
      </c>
      <c r="H1529" s="184">
        <v>-1.3935</v>
      </c>
      <c r="I1529" s="184">
        <v>-0.54249999999999998</v>
      </c>
      <c r="J1529" s="184">
        <v>4.4410999999999996</v>
      </c>
      <c r="K1529" s="184">
        <v>10.289099999999999</v>
      </c>
      <c r="L1529" s="184">
        <v>21.757100000000001</v>
      </c>
      <c r="M1529" s="184">
        <v>45.767200000000003</v>
      </c>
      <c r="N1529" s="184">
        <v>63.0092</v>
      </c>
      <c r="O1529" s="184">
        <v>12.3781</v>
      </c>
      <c r="P1529" s="184">
        <v>13.575799999999999</v>
      </c>
      <c r="Q1529" s="184">
        <v>14.7339</v>
      </c>
      <c r="R1529" s="184">
        <v>15.8226</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44365</v>
      </c>
      <c r="E1530" s="184">
        <v>424.8</v>
      </c>
      <c r="F1530" s="184">
        <v>-0.62929999999999997</v>
      </c>
      <c r="G1530" s="184">
        <v>-1.9368000000000001</v>
      </c>
      <c r="H1530" s="184">
        <v>-1.3722000000000001</v>
      </c>
      <c r="I1530" s="184">
        <v>-0.50590000000000002</v>
      </c>
      <c r="J1530" s="184">
        <v>4.5224000000000002</v>
      </c>
      <c r="K1530" s="184">
        <v>10.541499999999999</v>
      </c>
      <c r="L1530" s="184">
        <v>22.300899999999999</v>
      </c>
      <c r="M1530" s="184">
        <v>46.776299999999999</v>
      </c>
      <c r="N1530" s="184">
        <v>64.549099999999996</v>
      </c>
      <c r="O1530" s="184">
        <v>13.4536</v>
      </c>
      <c r="P1530" s="184">
        <v>14.7479</v>
      </c>
      <c r="Q1530" s="184">
        <v>15.7844</v>
      </c>
      <c r="R1530" s="184">
        <v>16.9283</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44365</v>
      </c>
      <c r="E1533" s="184">
        <v>70.25</v>
      </c>
      <c r="F1533" s="184">
        <v>-0.90280000000000005</v>
      </c>
      <c r="G1533" s="184">
        <v>-2.1315</v>
      </c>
      <c r="H1533" s="184">
        <v>-1.6933</v>
      </c>
      <c r="I1533" s="184">
        <v>8.5500000000000007E-2</v>
      </c>
      <c r="J1533" s="184">
        <v>5.9097999999999997</v>
      </c>
      <c r="K1533" s="184">
        <v>14.451000000000001</v>
      </c>
      <c r="L1533" s="184">
        <v>24.8889</v>
      </c>
      <c r="M1533" s="184">
        <v>43.572499999999998</v>
      </c>
      <c r="N1533" s="184">
        <v>65.332999999999998</v>
      </c>
      <c r="O1533" s="184">
        <v>12.327999999999999</v>
      </c>
      <c r="P1533" s="184">
        <v>14.680099999999999</v>
      </c>
      <c r="Q1533" s="184">
        <v>15.8338</v>
      </c>
      <c r="R1533" s="184">
        <v>22.9572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44365</v>
      </c>
      <c r="E1534" s="184">
        <v>79.27</v>
      </c>
      <c r="F1534" s="184">
        <v>-0.88770000000000004</v>
      </c>
      <c r="G1534" s="184">
        <v>-2.1116000000000001</v>
      </c>
      <c r="H1534" s="184">
        <v>-1.6500999999999999</v>
      </c>
      <c r="I1534" s="184">
        <v>0.15160000000000001</v>
      </c>
      <c r="J1534" s="184">
        <v>6.0326000000000004</v>
      </c>
      <c r="K1534" s="184">
        <v>14.8508</v>
      </c>
      <c r="L1534" s="184">
        <v>25.7456</v>
      </c>
      <c r="M1534" s="184">
        <v>45.076900000000002</v>
      </c>
      <c r="N1534" s="184">
        <v>67.5899</v>
      </c>
      <c r="O1534" s="184">
        <v>13.9049</v>
      </c>
      <c r="P1534" s="184">
        <v>16.429200000000002</v>
      </c>
      <c r="Q1534" s="184">
        <v>19.2958</v>
      </c>
      <c r="R1534" s="184">
        <v>24.597899999999999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44365</v>
      </c>
      <c r="E1535" s="184">
        <v>14.760999999999999</v>
      </c>
      <c r="F1535" s="184">
        <v>-0.28710000000000002</v>
      </c>
      <c r="G1535" s="184">
        <v>-2.2722000000000002</v>
      </c>
      <c r="H1535" s="184">
        <v>-1.9509000000000001</v>
      </c>
      <c r="I1535" s="184">
        <v>-0.1225</v>
      </c>
      <c r="J1535" s="184">
        <v>4.5633999999999997</v>
      </c>
      <c r="K1535" s="184">
        <v>11.9521</v>
      </c>
      <c r="L1535" s="184">
        <v>24.658000000000001</v>
      </c>
      <c r="M1535" s="184">
        <v>46.415300000000002</v>
      </c>
      <c r="N1535" s="184">
        <v>57.388599999999997</v>
      </c>
      <c r="O1535" s="184"/>
      <c r="P1535" s="184"/>
      <c r="Q1535" s="184">
        <v>20.417400000000001</v>
      </c>
      <c r="R1535" s="184">
        <v>19.575199999999999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44365</v>
      </c>
      <c r="E1536" s="184">
        <v>14.1137</v>
      </c>
      <c r="F1536" s="184">
        <v>-0.29320000000000002</v>
      </c>
      <c r="G1536" s="184">
        <v>-2.2900999999999998</v>
      </c>
      <c r="H1536" s="184">
        <v>-1.9916</v>
      </c>
      <c r="I1536" s="184">
        <v>-0.2051</v>
      </c>
      <c r="J1536" s="184">
        <v>4.3719999999999999</v>
      </c>
      <c r="K1536" s="184">
        <v>11.346299999999999</v>
      </c>
      <c r="L1536" s="184">
        <v>23.335899999999999</v>
      </c>
      <c r="M1536" s="184">
        <v>44.092300000000002</v>
      </c>
      <c r="N1536" s="184">
        <v>54.056100000000001</v>
      </c>
      <c r="O1536" s="184"/>
      <c r="P1536" s="184"/>
      <c r="Q1536" s="184">
        <v>17.868400000000001</v>
      </c>
      <c r="R1536" s="184">
        <v>17.031300000000002</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44365</v>
      </c>
      <c r="E1537" s="184">
        <v>19.130600000000001</v>
      </c>
      <c r="F1537" s="184">
        <v>-0.78520000000000001</v>
      </c>
      <c r="G1537" s="184">
        <v>-1.8756999999999999</v>
      </c>
      <c r="H1537" s="184">
        <v>-1.6375999999999999</v>
      </c>
      <c r="I1537" s="184">
        <v>0.78759999999999997</v>
      </c>
      <c r="J1537" s="184">
        <v>6.1684999999999999</v>
      </c>
      <c r="K1537" s="184">
        <v>16.117599999999999</v>
      </c>
      <c r="L1537" s="184">
        <v>31.6755</v>
      </c>
      <c r="M1537" s="184">
        <v>52.989699999999999</v>
      </c>
      <c r="N1537" s="184">
        <v>74.509500000000003</v>
      </c>
      <c r="O1537" s="184">
        <v>20.514800000000001</v>
      </c>
      <c r="P1537" s="184"/>
      <c r="Q1537" s="184">
        <v>17.111499999999999</v>
      </c>
      <c r="R1537" s="184">
        <v>29.311399999999999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44365</v>
      </c>
      <c r="E1538" s="184">
        <v>17.6174</v>
      </c>
      <c r="F1538" s="184">
        <v>-0.79059999999999997</v>
      </c>
      <c r="G1538" s="184">
        <v>-1.8906000000000001</v>
      </c>
      <c r="H1538" s="184">
        <v>-1.6733</v>
      </c>
      <c r="I1538" s="184">
        <v>0.71630000000000005</v>
      </c>
      <c r="J1538" s="184">
        <v>6.0044000000000004</v>
      </c>
      <c r="K1538" s="184">
        <v>15.6088</v>
      </c>
      <c r="L1538" s="184">
        <v>30.5505</v>
      </c>
      <c r="M1538" s="184">
        <v>51.0214</v>
      </c>
      <c r="N1538" s="184">
        <v>71.495599999999996</v>
      </c>
      <c r="O1538" s="184">
        <v>18.378399999999999</v>
      </c>
      <c r="P1538" s="184"/>
      <c r="Q1538" s="184">
        <v>14.7852</v>
      </c>
      <c r="R1538" s="184">
        <v>27.125399999999999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44365</v>
      </c>
      <c r="E1539" s="184">
        <v>121.9053</v>
      </c>
      <c r="F1539" s="184">
        <v>-0.73209999999999997</v>
      </c>
      <c r="G1539" s="184">
        <v>-2.0750999999999999</v>
      </c>
      <c r="H1539" s="184">
        <v>-1.9440999999999999</v>
      </c>
      <c r="I1539" s="184">
        <v>-0.53369999999999995</v>
      </c>
      <c r="J1539" s="184">
        <v>4.3762999999999996</v>
      </c>
      <c r="K1539" s="184">
        <v>8.7546999999999997</v>
      </c>
      <c r="L1539" s="184">
        <v>25.668700000000001</v>
      </c>
      <c r="M1539" s="184">
        <v>46.765599999999999</v>
      </c>
      <c r="N1539" s="184">
        <v>71.015199999999993</v>
      </c>
      <c r="O1539" s="184">
        <v>10.416600000000001</v>
      </c>
      <c r="P1539" s="184">
        <v>11.641999999999999</v>
      </c>
      <c r="Q1539" s="184">
        <v>16.651800000000001</v>
      </c>
      <c r="R1539" s="184">
        <v>11.827999999999999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44365</v>
      </c>
      <c r="E1540" s="184">
        <v>129.71449999999999</v>
      </c>
      <c r="F1540" s="184">
        <v>-0.73050000000000004</v>
      </c>
      <c r="G1540" s="184">
        <v>-2.0701000000000001</v>
      </c>
      <c r="H1540" s="184">
        <v>-1.9326000000000001</v>
      </c>
      <c r="I1540" s="184">
        <v>-0.50919999999999999</v>
      </c>
      <c r="J1540" s="184">
        <v>4.4325999999999999</v>
      </c>
      <c r="K1540" s="184">
        <v>8.9384999999999994</v>
      </c>
      <c r="L1540" s="184">
        <v>26.059200000000001</v>
      </c>
      <c r="M1540" s="184">
        <v>47.477800000000002</v>
      </c>
      <c r="N1540" s="184">
        <v>72.141499999999994</v>
      </c>
      <c r="O1540" s="184">
        <v>11.1579</v>
      </c>
      <c r="P1540" s="184">
        <v>12.4483</v>
      </c>
      <c r="Q1540" s="184">
        <v>13.415100000000001</v>
      </c>
      <c r="R1540" s="184">
        <v>12.584</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44365</v>
      </c>
      <c r="E1541" s="184">
        <v>199.54</v>
      </c>
      <c r="F1541" s="184">
        <v>-0.245</v>
      </c>
      <c r="G1541" s="184">
        <v>-1.1836</v>
      </c>
      <c r="H1541" s="184">
        <v>-0.51349999999999996</v>
      </c>
      <c r="I1541" s="184">
        <v>1.238</v>
      </c>
      <c r="J1541" s="184">
        <v>6.6830999999999996</v>
      </c>
      <c r="K1541" s="184">
        <v>12.1074</v>
      </c>
      <c r="L1541" s="184">
        <v>23.210899999999999</v>
      </c>
      <c r="M1541" s="184">
        <v>43.142000000000003</v>
      </c>
      <c r="N1541" s="184">
        <v>63.704999999999998</v>
      </c>
      <c r="O1541" s="184">
        <v>11.870100000000001</v>
      </c>
      <c r="P1541" s="184">
        <v>15.7613</v>
      </c>
      <c r="Q1541" s="184">
        <v>15.590999999999999</v>
      </c>
      <c r="R1541" s="184">
        <v>19.123000000000001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44365</v>
      </c>
      <c r="E1542" s="184">
        <v>212.62</v>
      </c>
      <c r="F1542" s="184">
        <v>-0.2487</v>
      </c>
      <c r="G1542" s="184">
        <v>-1.1805000000000001</v>
      </c>
      <c r="H1542" s="184">
        <v>-0.50539999999999996</v>
      </c>
      <c r="I1542" s="184">
        <v>1.2621</v>
      </c>
      <c r="J1542" s="184">
        <v>6.7477</v>
      </c>
      <c r="K1542" s="184">
        <v>12.319100000000001</v>
      </c>
      <c r="L1542" s="184">
        <v>23.659400000000002</v>
      </c>
      <c r="M1542" s="184">
        <v>43.954000000000001</v>
      </c>
      <c r="N1542" s="184">
        <v>64.975200000000001</v>
      </c>
      <c r="O1542" s="184">
        <v>12.8489</v>
      </c>
      <c r="P1542" s="184">
        <v>16.732900000000001</v>
      </c>
      <c r="Q1542" s="184">
        <v>16.5351</v>
      </c>
      <c r="R1542" s="184">
        <v>20.0931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44365</v>
      </c>
      <c r="E1543" s="184">
        <v>352.52300000000002</v>
      </c>
      <c r="F1543" s="184">
        <v>-0.86119999999999997</v>
      </c>
      <c r="G1543" s="184">
        <v>-2.3769</v>
      </c>
      <c r="H1543" s="184">
        <v>-2.7578999999999998</v>
      </c>
      <c r="I1543" s="184">
        <v>-1.4043000000000001</v>
      </c>
      <c r="J1543" s="184">
        <v>0.91669999999999996</v>
      </c>
      <c r="K1543" s="184">
        <v>20.342099999999999</v>
      </c>
      <c r="L1543" s="184">
        <v>35.460799999999999</v>
      </c>
      <c r="M1543" s="184">
        <v>52.973799999999997</v>
      </c>
      <c r="N1543" s="184">
        <v>96.087100000000007</v>
      </c>
      <c r="O1543" s="184">
        <v>25.717700000000001</v>
      </c>
      <c r="P1543" s="184">
        <v>22.079000000000001</v>
      </c>
      <c r="Q1543" s="184">
        <v>19.224499999999999</v>
      </c>
      <c r="R1543" s="184">
        <v>39.634399999999999</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44365</v>
      </c>
      <c r="E1544" s="184">
        <v>364.3519</v>
      </c>
      <c r="F1544" s="184">
        <v>-0.85589999999999999</v>
      </c>
      <c r="G1544" s="184">
        <v>-2.3610000000000002</v>
      </c>
      <c r="H1544" s="184">
        <v>-2.7198000000000002</v>
      </c>
      <c r="I1544" s="184">
        <v>-1.3268</v>
      </c>
      <c r="J1544" s="184">
        <v>1.0975999999999999</v>
      </c>
      <c r="K1544" s="184">
        <v>20.947900000000001</v>
      </c>
      <c r="L1544" s="184">
        <v>36.841900000000003</v>
      </c>
      <c r="M1544" s="184">
        <v>55.278700000000001</v>
      </c>
      <c r="N1544" s="184">
        <v>99.863200000000006</v>
      </c>
      <c r="O1544" s="184">
        <v>26.795400000000001</v>
      </c>
      <c r="P1544" s="184">
        <v>22.778099999999998</v>
      </c>
      <c r="Q1544" s="184">
        <v>20.782900000000001</v>
      </c>
      <c r="R1544" s="184">
        <v>41.008400000000002</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44365</v>
      </c>
      <c r="E1545" s="184">
        <v>14.9641</v>
      </c>
      <c r="F1545" s="184">
        <v>-0.34699999999999998</v>
      </c>
      <c r="G1545" s="184">
        <v>-1.6367</v>
      </c>
      <c r="H1545" s="184">
        <v>-1.3462000000000001</v>
      </c>
      <c r="I1545" s="184">
        <v>0.60099999999999998</v>
      </c>
      <c r="J1545" s="184">
        <v>5.4798</v>
      </c>
      <c r="K1545" s="184">
        <v>11.493499999999999</v>
      </c>
      <c r="L1545" s="184">
        <v>22.733000000000001</v>
      </c>
      <c r="M1545" s="184">
        <v>41.479100000000003</v>
      </c>
      <c r="N1545" s="184">
        <v>62.993400000000001</v>
      </c>
      <c r="O1545" s="184"/>
      <c r="P1545" s="184"/>
      <c r="Q1545" s="184">
        <v>25.356400000000001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44365</v>
      </c>
      <c r="E1546" s="184">
        <v>14.4648</v>
      </c>
      <c r="F1546" s="184">
        <v>-0.35199999999999998</v>
      </c>
      <c r="G1546" s="184">
        <v>-1.6508</v>
      </c>
      <c r="H1546" s="184">
        <v>-1.3778999999999999</v>
      </c>
      <c r="I1546" s="184">
        <v>0.53869999999999996</v>
      </c>
      <c r="J1546" s="184">
        <v>5.3334000000000001</v>
      </c>
      <c r="K1546" s="184">
        <v>11.0678</v>
      </c>
      <c r="L1546" s="184">
        <v>21.784199999999998</v>
      </c>
      <c r="M1546" s="184">
        <v>39.685000000000002</v>
      </c>
      <c r="N1546" s="184">
        <v>60.127499999999998</v>
      </c>
      <c r="O1546" s="184"/>
      <c r="P1546" s="184"/>
      <c r="Q1546" s="184">
        <v>22.9938</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-0.55825499999999983</v>
      </c>
      <c r="G1547" s="186">
        <v>-1.8211799999999994</v>
      </c>
      <c r="H1547" s="186">
        <v>-1.4727800000000002</v>
      </c>
      <c r="I1547" s="186">
        <v>0.20334500000000003</v>
      </c>
      <c r="J1547" s="186">
        <v>4.8424399999999999</v>
      </c>
      <c r="K1547" s="186">
        <v>12.764545</v>
      </c>
      <c r="L1547" s="186">
        <v>25.364599999999999</v>
      </c>
      <c r="M1547" s="186">
        <v>46.173294999999996</v>
      </c>
      <c r="N1547" s="186">
        <v>67.862915000000001</v>
      </c>
      <c r="O1547" s="186">
        <v>15.342806250000002</v>
      </c>
      <c r="P1547" s="186">
        <v>15.631235714285713</v>
      </c>
      <c r="Q1547" s="186">
        <v>17.288145</v>
      </c>
      <c r="R1547" s="186">
        <v>22.153788888888883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-0.58305000000000007</v>
      </c>
      <c r="G1548" s="186">
        <v>-1.9137</v>
      </c>
      <c r="H1548" s="186">
        <v>-1.51555</v>
      </c>
      <c r="I1548" s="186">
        <v>0.34514999999999996</v>
      </c>
      <c r="J1548" s="186">
        <v>4.9265499999999998</v>
      </c>
      <c r="K1548" s="186">
        <v>11.812850000000001</v>
      </c>
      <c r="L1548" s="186">
        <v>23.49765</v>
      </c>
      <c r="M1548" s="186">
        <v>45.030900000000003</v>
      </c>
      <c r="N1548" s="186">
        <v>65.1541</v>
      </c>
      <c r="O1548" s="186">
        <v>13.4366</v>
      </c>
      <c r="P1548" s="186">
        <v>14.713999999999999</v>
      </c>
      <c r="Q1548" s="186">
        <v>16.473599999999998</v>
      </c>
      <c r="R1548" s="186">
        <v>20.246400000000001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44367</v>
      </c>
      <c r="E1551" s="184">
        <v>1120.8978999999999</v>
      </c>
      <c r="F1551" s="184">
        <v>3.2501000000000002</v>
      </c>
      <c r="G1551" s="184">
        <v>3.2376</v>
      </c>
      <c r="H1551" s="184">
        <v>3.2216</v>
      </c>
      <c r="I1551" s="184">
        <v>3.1981000000000002</v>
      </c>
      <c r="J1551" s="184">
        <v>3.2128999999999999</v>
      </c>
      <c r="K1551" s="184">
        <v>3.2317</v>
      </c>
      <c r="L1551" s="184">
        <v>3.1560999999999999</v>
      </c>
      <c r="M1551" s="184">
        <v>3.1038000000000001</v>
      </c>
      <c r="N1551" s="184">
        <v>3.1</v>
      </c>
      <c r="O1551" s="184"/>
      <c r="P1551" s="184"/>
      <c r="Q1551" s="184">
        <v>4.4253999999999998</v>
      </c>
      <c r="R1551" s="184">
        <v>3.8275000000000001</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44367</v>
      </c>
      <c r="E1552" s="184">
        <v>1117.2275999999999</v>
      </c>
      <c r="F1552" s="184">
        <v>3.1463999999999999</v>
      </c>
      <c r="G1552" s="184">
        <v>3.1381999999999999</v>
      </c>
      <c r="H1552" s="184">
        <v>3.1219000000000001</v>
      </c>
      <c r="I1552" s="184">
        <v>3.0981999999999998</v>
      </c>
      <c r="J1552" s="184">
        <v>3.1126</v>
      </c>
      <c r="K1552" s="184">
        <v>3.1139999999999999</v>
      </c>
      <c r="L1552" s="184">
        <v>3.0455999999999999</v>
      </c>
      <c r="M1552" s="184">
        <v>2.9887000000000001</v>
      </c>
      <c r="N1552" s="184">
        <v>2.9824000000000002</v>
      </c>
      <c r="O1552" s="184"/>
      <c r="P1552" s="184"/>
      <c r="Q1552" s="184">
        <v>4.2956000000000003</v>
      </c>
      <c r="R1552" s="184">
        <v>3.7027000000000001</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44367</v>
      </c>
      <c r="E1553" s="184">
        <v>1095.6175000000001</v>
      </c>
      <c r="F1553" s="184">
        <v>3.2551000000000001</v>
      </c>
      <c r="G1553" s="184">
        <v>3.2479</v>
      </c>
      <c r="H1553" s="184">
        <v>3.2178</v>
      </c>
      <c r="I1553" s="184">
        <v>3.1911999999999998</v>
      </c>
      <c r="J1553" s="184">
        <v>3.2040000000000002</v>
      </c>
      <c r="K1553" s="184">
        <v>3.1987999999999999</v>
      </c>
      <c r="L1553" s="184">
        <v>3.1440000000000001</v>
      </c>
      <c r="M1553" s="184">
        <v>3.1042999999999998</v>
      </c>
      <c r="N1553" s="184">
        <v>3.1116999999999999</v>
      </c>
      <c r="O1553" s="184"/>
      <c r="P1553" s="184"/>
      <c r="Q1553" s="184">
        <v>4.1075999999999997</v>
      </c>
      <c r="R1553" s="184">
        <v>3.8367</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44367</v>
      </c>
      <c r="E1554" s="184">
        <v>1094.1514999999999</v>
      </c>
      <c r="F1554" s="184">
        <v>3.1928000000000001</v>
      </c>
      <c r="G1554" s="184">
        <v>3.1877</v>
      </c>
      <c r="H1554" s="184">
        <v>3.1577000000000002</v>
      </c>
      <c r="I1554" s="184">
        <v>3.1312000000000002</v>
      </c>
      <c r="J1554" s="184">
        <v>3.1438000000000001</v>
      </c>
      <c r="K1554" s="184">
        <v>3.1383000000000001</v>
      </c>
      <c r="L1554" s="184">
        <v>3.0872000000000002</v>
      </c>
      <c r="M1554" s="184">
        <v>3.0491000000000001</v>
      </c>
      <c r="N1554" s="184">
        <v>3.0571000000000002</v>
      </c>
      <c r="O1554" s="184"/>
      <c r="P1554" s="184"/>
      <c r="Q1554" s="184">
        <v>4.0461999999999998</v>
      </c>
      <c r="R1554" s="184">
        <v>3.7833000000000001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44367</v>
      </c>
      <c r="E1555" s="184">
        <v>1088.5808</v>
      </c>
      <c r="F1555" s="184">
        <v>3.2292000000000001</v>
      </c>
      <c r="G1555" s="184">
        <v>3.2208000000000001</v>
      </c>
      <c r="H1555" s="184">
        <v>3.2126999999999999</v>
      </c>
      <c r="I1555" s="184">
        <v>3.1945000000000001</v>
      </c>
      <c r="J1555" s="184">
        <v>3.2061000000000002</v>
      </c>
      <c r="K1555" s="184">
        <v>3.1810999999999998</v>
      </c>
      <c r="L1555" s="184">
        <v>3.1467000000000001</v>
      </c>
      <c r="M1555" s="184">
        <v>3.1168</v>
      </c>
      <c r="N1555" s="184">
        <v>3.1172</v>
      </c>
      <c r="O1555" s="184"/>
      <c r="P1555" s="184"/>
      <c r="Q1555" s="184">
        <v>4.0065999999999997</v>
      </c>
      <c r="R1555" s="184">
        <v>3.8573</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44367</v>
      </c>
      <c r="E1556" s="184">
        <v>1087.2940000000001</v>
      </c>
      <c r="F1556" s="184">
        <v>3.1793</v>
      </c>
      <c r="G1556" s="184">
        <v>3.1709000000000001</v>
      </c>
      <c r="H1556" s="184">
        <v>3.1627000000000001</v>
      </c>
      <c r="I1556" s="184">
        <v>3.1444999999999999</v>
      </c>
      <c r="J1556" s="184">
        <v>3.1560000000000001</v>
      </c>
      <c r="K1556" s="184">
        <v>3.1307</v>
      </c>
      <c r="L1556" s="184">
        <v>3.0958999999999999</v>
      </c>
      <c r="M1556" s="184">
        <v>3.0577000000000001</v>
      </c>
      <c r="N1556" s="184">
        <v>3.0546000000000002</v>
      </c>
      <c r="O1556" s="184"/>
      <c r="P1556" s="184"/>
      <c r="Q1556" s="184">
        <v>3.9497</v>
      </c>
      <c r="R1556" s="184">
        <v>3.8001</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44367</v>
      </c>
      <c r="E1557" s="184">
        <v>1090.8400999999999</v>
      </c>
      <c r="F1557" s="184">
        <v>3.2044000000000001</v>
      </c>
      <c r="G1557" s="184">
        <v>3.1985000000000001</v>
      </c>
      <c r="H1557" s="184">
        <v>3.1844999999999999</v>
      </c>
      <c r="I1557" s="184">
        <v>3.1661000000000001</v>
      </c>
      <c r="J1557" s="184">
        <v>3.1674000000000002</v>
      </c>
      <c r="K1557" s="184">
        <v>3.1501999999999999</v>
      </c>
      <c r="L1557" s="184">
        <v>3.1240999999999999</v>
      </c>
      <c r="M1557" s="184">
        <v>3.1009000000000002</v>
      </c>
      <c r="N1557" s="184">
        <v>3.1023000000000001</v>
      </c>
      <c r="O1557" s="184"/>
      <c r="P1557" s="184"/>
      <c r="Q1557" s="184">
        <v>4.0364000000000004</v>
      </c>
      <c r="R1557" s="184">
        <v>3.8464</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44367</v>
      </c>
      <c r="E1558" s="184">
        <v>1088.2473</v>
      </c>
      <c r="F1558" s="184">
        <v>3.1046999999999998</v>
      </c>
      <c r="G1558" s="184">
        <v>3.0988000000000002</v>
      </c>
      <c r="H1558" s="184">
        <v>3.0851000000000002</v>
      </c>
      <c r="I1558" s="184">
        <v>3.0661</v>
      </c>
      <c r="J1558" s="184">
        <v>3.0669</v>
      </c>
      <c r="K1558" s="184">
        <v>3.0495000000000001</v>
      </c>
      <c r="L1558" s="184">
        <v>3.0223</v>
      </c>
      <c r="M1558" s="184">
        <v>2.9984000000000002</v>
      </c>
      <c r="N1558" s="184">
        <v>2.9990999999999999</v>
      </c>
      <c r="O1558" s="184"/>
      <c r="P1558" s="184"/>
      <c r="Q1558" s="184">
        <v>3.9236</v>
      </c>
      <c r="R1558" s="184">
        <v>3.7353999999999998</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44367</v>
      </c>
      <c r="E1559" s="184">
        <v>1048.3665000000001</v>
      </c>
      <c r="F1559" s="184">
        <v>3.6560999999999999</v>
      </c>
      <c r="G1559" s="184">
        <v>3.6579000000000002</v>
      </c>
      <c r="H1559" s="184">
        <v>3.5013999999999998</v>
      </c>
      <c r="I1559" s="184">
        <v>3.3483999999999998</v>
      </c>
      <c r="J1559" s="184">
        <v>3.2985000000000002</v>
      </c>
      <c r="K1559" s="184">
        <v>3.2462</v>
      </c>
      <c r="L1559" s="184">
        <v>3.1823999999999999</v>
      </c>
      <c r="M1559" s="184">
        <v>3.1753999999999998</v>
      </c>
      <c r="N1559" s="184">
        <v>3.1974999999999998</v>
      </c>
      <c r="O1559" s="184"/>
      <c r="P1559" s="184"/>
      <c r="Q1559" s="184">
        <v>3.4356</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44367</v>
      </c>
      <c r="E1560" s="184">
        <v>1047.0126</v>
      </c>
      <c r="F1560" s="184">
        <v>3.5771000000000002</v>
      </c>
      <c r="G1560" s="184">
        <v>3.5766</v>
      </c>
      <c r="H1560" s="184">
        <v>3.4201000000000001</v>
      </c>
      <c r="I1560" s="184">
        <v>3.2681</v>
      </c>
      <c r="J1560" s="184">
        <v>3.2210000000000001</v>
      </c>
      <c r="K1560" s="184">
        <v>3.1616</v>
      </c>
      <c r="L1560" s="184">
        <v>3.0922999999999998</v>
      </c>
      <c r="M1560" s="184">
        <v>3.0832999999999999</v>
      </c>
      <c r="N1560" s="184">
        <v>3.1040000000000001</v>
      </c>
      <c r="O1560" s="184"/>
      <c r="P1560" s="184"/>
      <c r="Q1560" s="184">
        <v>3.34</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44367</v>
      </c>
      <c r="E1561" s="184">
        <v>1073.1713999999999</v>
      </c>
      <c r="F1561" s="184">
        <v>3.1701000000000001</v>
      </c>
      <c r="G1561" s="184">
        <v>3.1684000000000001</v>
      </c>
      <c r="H1561" s="184">
        <v>3.1562000000000001</v>
      </c>
      <c r="I1561" s="184">
        <v>3.1421000000000001</v>
      </c>
      <c r="J1561" s="184">
        <v>3.1480999999999999</v>
      </c>
      <c r="K1561" s="184">
        <v>3.1469999999999998</v>
      </c>
      <c r="L1561" s="184">
        <v>3.0893000000000002</v>
      </c>
      <c r="M1561" s="184">
        <v>3.0670999999999999</v>
      </c>
      <c r="N1561" s="184">
        <v>3.0828000000000002</v>
      </c>
      <c r="O1561" s="184"/>
      <c r="P1561" s="184"/>
      <c r="Q1561" s="184">
        <v>3.7566000000000002</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44367</v>
      </c>
      <c r="E1562" s="184">
        <v>1072.6092000000001</v>
      </c>
      <c r="F1562" s="184">
        <v>3.1514000000000002</v>
      </c>
      <c r="G1562" s="184">
        <v>3.1484999999999999</v>
      </c>
      <c r="H1562" s="184">
        <v>3.1360000000000001</v>
      </c>
      <c r="I1562" s="184">
        <v>3.1217999999999999</v>
      </c>
      <c r="J1562" s="184">
        <v>3.1280000000000001</v>
      </c>
      <c r="K1562" s="184">
        <v>3.1349999999999998</v>
      </c>
      <c r="L1562" s="184">
        <v>3.0733000000000001</v>
      </c>
      <c r="M1562" s="184">
        <v>3.0495000000000001</v>
      </c>
      <c r="N1562" s="184">
        <v>3.0642999999999998</v>
      </c>
      <c r="O1562" s="184"/>
      <c r="P1562" s="184"/>
      <c r="Q1562" s="184">
        <v>3.7282000000000002</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44367</v>
      </c>
      <c r="E1563" s="184">
        <v>1109.9054000000001</v>
      </c>
      <c r="F1563" s="184">
        <v>3.2101999999999999</v>
      </c>
      <c r="G1563" s="184">
        <v>3.2061000000000002</v>
      </c>
      <c r="H1563" s="184">
        <v>3.1871999999999998</v>
      </c>
      <c r="I1563" s="184">
        <v>3.1770999999999998</v>
      </c>
      <c r="J1563" s="184">
        <v>3.1674000000000002</v>
      </c>
      <c r="K1563" s="184">
        <v>3.1413000000000002</v>
      </c>
      <c r="L1563" s="184">
        <v>3.0958000000000001</v>
      </c>
      <c r="M1563" s="184">
        <v>3.0865</v>
      </c>
      <c r="N1563" s="184">
        <v>3.1046</v>
      </c>
      <c r="O1563" s="184"/>
      <c r="P1563" s="184"/>
      <c r="Q1563" s="184">
        <v>4.3465999999999996</v>
      </c>
      <c r="R1563" s="184">
        <v>3.9087000000000001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44367</v>
      </c>
      <c r="E1564" s="184">
        <v>1107.5427</v>
      </c>
      <c r="F1564" s="184">
        <v>3.1396000000000002</v>
      </c>
      <c r="G1564" s="184">
        <v>3.1371000000000002</v>
      </c>
      <c r="H1564" s="184">
        <v>3.1171000000000002</v>
      </c>
      <c r="I1564" s="184">
        <v>3.1072000000000002</v>
      </c>
      <c r="J1564" s="184">
        <v>3.0972</v>
      </c>
      <c r="K1564" s="184">
        <v>3.0659999999999998</v>
      </c>
      <c r="L1564" s="184">
        <v>3.0125000000000002</v>
      </c>
      <c r="M1564" s="184">
        <v>3.0057999999999998</v>
      </c>
      <c r="N1564" s="184">
        <v>3.0268999999999999</v>
      </c>
      <c r="O1564" s="184"/>
      <c r="P1564" s="184"/>
      <c r="Q1564" s="184">
        <v>4.2558999999999996</v>
      </c>
      <c r="R1564" s="184">
        <v>3.8214000000000001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44367</v>
      </c>
      <c r="E1565" s="184">
        <v>1075.06</v>
      </c>
      <c r="F1565" s="184">
        <v>3.1305999999999998</v>
      </c>
      <c r="G1565" s="184">
        <v>3.1311</v>
      </c>
      <c r="H1565" s="184">
        <v>3.1303000000000001</v>
      </c>
      <c r="I1565" s="184">
        <v>3.1244000000000001</v>
      </c>
      <c r="J1565" s="184">
        <v>3.1333000000000002</v>
      </c>
      <c r="K1565" s="184">
        <v>3.1166999999999998</v>
      </c>
      <c r="L1565" s="184">
        <v>3.1042999999999998</v>
      </c>
      <c r="M1565" s="184">
        <v>3.1164000000000001</v>
      </c>
      <c r="N1565" s="184">
        <v>3.1375000000000002</v>
      </c>
      <c r="O1565" s="184"/>
      <c r="P1565" s="184"/>
      <c r="Q1565" s="184">
        <v>3.8544999999999998</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44367</v>
      </c>
      <c r="E1566" s="184">
        <v>1073.7229</v>
      </c>
      <c r="F1566" s="184">
        <v>3.0800999999999998</v>
      </c>
      <c r="G1566" s="184">
        <v>3.0806</v>
      </c>
      <c r="H1566" s="184">
        <v>3.0802</v>
      </c>
      <c r="I1566" s="184">
        <v>3.0741999999999998</v>
      </c>
      <c r="J1566" s="184">
        <v>3.0832000000000002</v>
      </c>
      <c r="K1566" s="184">
        <v>3.0663</v>
      </c>
      <c r="L1566" s="184">
        <v>3.0535000000000001</v>
      </c>
      <c r="M1566" s="184">
        <v>3.0653000000000001</v>
      </c>
      <c r="N1566" s="184">
        <v>3.0859000000000001</v>
      </c>
      <c r="O1566" s="184"/>
      <c r="P1566" s="184"/>
      <c r="Q1566" s="184">
        <v>3.7869999999999999</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44367</v>
      </c>
      <c r="E1567" s="184">
        <v>1081.6339</v>
      </c>
      <c r="F1567" s="184">
        <v>3.1084999999999998</v>
      </c>
      <c r="G1567" s="184">
        <v>3.1031</v>
      </c>
      <c r="H1567" s="184">
        <v>3.0775000000000001</v>
      </c>
      <c r="I1567" s="184">
        <v>3.0613999999999999</v>
      </c>
      <c r="J1567" s="184">
        <v>3.0705</v>
      </c>
      <c r="K1567" s="184">
        <v>3.0626000000000002</v>
      </c>
      <c r="L1567" s="184">
        <v>3.0070000000000001</v>
      </c>
      <c r="M1567" s="184">
        <v>2.9731000000000001</v>
      </c>
      <c r="N1567" s="184">
        <v>2.9773000000000001</v>
      </c>
      <c r="O1567" s="184"/>
      <c r="P1567" s="184"/>
      <c r="Q1567" s="184">
        <v>3.7698999999999998</v>
      </c>
      <c r="R1567" s="184">
        <v>3.6543999999999999</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44367</v>
      </c>
      <c r="E1568" s="184">
        <v>1082.9476999999999</v>
      </c>
      <c r="F1568" s="184">
        <v>3.1602999999999999</v>
      </c>
      <c r="G1568" s="184">
        <v>3.1543999999999999</v>
      </c>
      <c r="H1568" s="184">
        <v>3.1295999999999999</v>
      </c>
      <c r="I1568" s="184">
        <v>3.1126999999999998</v>
      </c>
      <c r="J1568" s="184">
        <v>3.1219999999999999</v>
      </c>
      <c r="K1568" s="184">
        <v>3.1141000000000001</v>
      </c>
      <c r="L1568" s="184">
        <v>3.0587</v>
      </c>
      <c r="M1568" s="184">
        <v>3.0249999999999999</v>
      </c>
      <c r="N1568" s="184">
        <v>3.0297999999999998</v>
      </c>
      <c r="O1568" s="184"/>
      <c r="P1568" s="184"/>
      <c r="Q1568" s="184">
        <v>3.8292999999999999</v>
      </c>
      <c r="R1568" s="184">
        <v>3.7139000000000002</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44367</v>
      </c>
      <c r="E1569" s="184">
        <v>3060.8877000000002</v>
      </c>
      <c r="F1569" s="184">
        <v>3.1128999999999998</v>
      </c>
      <c r="G1569" s="184">
        <v>3.0750000000000002</v>
      </c>
      <c r="H1569" s="184">
        <v>3.0842999999999998</v>
      </c>
      <c r="I1569" s="184">
        <v>3.0629</v>
      </c>
      <c r="J1569" s="184">
        <v>3.0714000000000001</v>
      </c>
      <c r="K1569" s="184">
        <v>3.0562</v>
      </c>
      <c r="L1569" s="184">
        <v>2.9973000000000001</v>
      </c>
      <c r="M1569" s="184">
        <v>2.9556</v>
      </c>
      <c r="N1569" s="184">
        <v>2.9577</v>
      </c>
      <c r="O1569" s="184">
        <v>4.5033000000000003</v>
      </c>
      <c r="P1569" s="184">
        <v>5.0914999999999999</v>
      </c>
      <c r="Q1569" s="184">
        <v>5.9420999999999999</v>
      </c>
      <c r="R1569" s="184">
        <v>3.6755</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44367</v>
      </c>
      <c r="E1570" s="184">
        <v>3079.4461999999999</v>
      </c>
      <c r="F1570" s="184">
        <v>3.2126999999999999</v>
      </c>
      <c r="G1570" s="184">
        <v>3.1749999999999998</v>
      </c>
      <c r="H1570" s="184">
        <v>3.1842000000000001</v>
      </c>
      <c r="I1570" s="184">
        <v>3.1631</v>
      </c>
      <c r="J1570" s="184">
        <v>3.1720000000000002</v>
      </c>
      <c r="K1570" s="184">
        <v>3.1573000000000002</v>
      </c>
      <c r="L1570" s="184">
        <v>3.0990000000000002</v>
      </c>
      <c r="M1570" s="184">
        <v>3.0581</v>
      </c>
      <c r="N1570" s="184">
        <v>3.0609999999999999</v>
      </c>
      <c r="O1570" s="184">
        <v>4.6052999999999997</v>
      </c>
      <c r="P1570" s="184">
        <v>5.1734999999999998</v>
      </c>
      <c r="Q1570" s="184">
        <v>6.2354000000000003</v>
      </c>
      <c r="R1570" s="184">
        <v>3.7799</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44367</v>
      </c>
      <c r="E1571" s="184">
        <v>1083.7973999999999</v>
      </c>
      <c r="F1571" s="184">
        <v>3.3060999999999998</v>
      </c>
      <c r="G1571" s="184">
        <v>3.2923</v>
      </c>
      <c r="H1571" s="184">
        <v>3.2568000000000001</v>
      </c>
      <c r="I1571" s="184">
        <v>3.2355999999999998</v>
      </c>
      <c r="J1571" s="184">
        <v>3.2494000000000001</v>
      </c>
      <c r="K1571" s="184">
        <v>3.2219000000000002</v>
      </c>
      <c r="L1571" s="184">
        <v>3.1774</v>
      </c>
      <c r="M1571" s="184">
        <v>3.1417000000000002</v>
      </c>
      <c r="N1571" s="184">
        <v>3.149</v>
      </c>
      <c r="O1571" s="184"/>
      <c r="P1571" s="184"/>
      <c r="Q1571" s="184">
        <v>3.9323999999999999</v>
      </c>
      <c r="R1571" s="184">
        <v>3.8565999999999998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44367</v>
      </c>
      <c r="E1572" s="184">
        <v>1080.4045000000001</v>
      </c>
      <c r="F1572" s="184">
        <v>3.1541999999999999</v>
      </c>
      <c r="G1572" s="184">
        <v>3.1427</v>
      </c>
      <c r="H1572" s="184">
        <v>3.1065999999999998</v>
      </c>
      <c r="I1572" s="184">
        <v>3.0851999999999999</v>
      </c>
      <c r="J1572" s="184">
        <v>3.0989</v>
      </c>
      <c r="K1572" s="184">
        <v>3.0706000000000002</v>
      </c>
      <c r="L1572" s="184">
        <v>3.0249999999999999</v>
      </c>
      <c r="M1572" s="184">
        <v>2.9882</v>
      </c>
      <c r="N1572" s="184">
        <v>2.9942000000000002</v>
      </c>
      <c r="O1572" s="184"/>
      <c r="P1572" s="184"/>
      <c r="Q1572" s="184">
        <v>3.7761999999999998</v>
      </c>
      <c r="R1572" s="184">
        <v>3.7004999999999999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44367</v>
      </c>
      <c r="E1573" s="184">
        <v>111.4726</v>
      </c>
      <c r="F1573" s="184">
        <v>3.1112000000000002</v>
      </c>
      <c r="G1573" s="184">
        <v>3.1114000000000002</v>
      </c>
      <c r="H1573" s="184">
        <v>3.0844</v>
      </c>
      <c r="I1573" s="184">
        <v>3.0628000000000002</v>
      </c>
      <c r="J1573" s="184">
        <v>3.0785</v>
      </c>
      <c r="K1573" s="184">
        <v>3.0815000000000001</v>
      </c>
      <c r="L1573" s="184">
        <v>3.0124</v>
      </c>
      <c r="M1573" s="184">
        <v>2.9731000000000001</v>
      </c>
      <c r="N1573" s="184">
        <v>2.9719000000000002</v>
      </c>
      <c r="O1573" s="184"/>
      <c r="P1573" s="184"/>
      <c r="Q1573" s="184">
        <v>4.2641</v>
      </c>
      <c r="R1573" s="184">
        <v>3.6934</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44367</v>
      </c>
      <c r="E1574" s="184">
        <v>111.7627</v>
      </c>
      <c r="F1574" s="184">
        <v>3.2010999999999998</v>
      </c>
      <c r="G1574" s="184">
        <v>3.2014</v>
      </c>
      <c r="H1574" s="184">
        <v>3.1838000000000002</v>
      </c>
      <c r="I1574" s="184">
        <v>3.16</v>
      </c>
      <c r="J1574" s="184">
        <v>3.1785000000000001</v>
      </c>
      <c r="K1574" s="184">
        <v>3.1821999999999999</v>
      </c>
      <c r="L1574" s="184">
        <v>3.1137000000000001</v>
      </c>
      <c r="M1574" s="184">
        <v>3.0754000000000001</v>
      </c>
      <c r="N1574" s="184">
        <v>3.0750000000000002</v>
      </c>
      <c r="O1574" s="184"/>
      <c r="P1574" s="184"/>
      <c r="Q1574" s="184">
        <v>4.3682999999999996</v>
      </c>
      <c r="R1574" s="184">
        <v>3.7970999999999999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44367</v>
      </c>
      <c r="E1575" s="184">
        <v>1105.5526</v>
      </c>
      <c r="F1575" s="184">
        <v>3.1796000000000002</v>
      </c>
      <c r="G1575" s="184">
        <v>3.1791</v>
      </c>
      <c r="H1575" s="184">
        <v>3.1676000000000002</v>
      </c>
      <c r="I1575" s="184">
        <v>3.1513</v>
      </c>
      <c r="J1575" s="184">
        <v>3.1583000000000001</v>
      </c>
      <c r="K1575" s="184">
        <v>3.1560000000000001</v>
      </c>
      <c r="L1575" s="184">
        <v>3.0949</v>
      </c>
      <c r="M1575" s="184">
        <v>3.0668000000000002</v>
      </c>
      <c r="N1575" s="184">
        <v>3.073</v>
      </c>
      <c r="O1575" s="184"/>
      <c r="P1575" s="184"/>
      <c r="Q1575" s="184">
        <v>4.2302</v>
      </c>
      <c r="R1575" s="184">
        <v>3.8045</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44367</v>
      </c>
      <c r="E1576" s="184">
        <v>1102.3030000000001</v>
      </c>
      <c r="F1576" s="184">
        <v>3.0764</v>
      </c>
      <c r="G1576" s="184">
        <v>3.0779999999999998</v>
      </c>
      <c r="H1576" s="184">
        <v>3.0670999999999999</v>
      </c>
      <c r="I1576" s="184">
        <v>3.0506000000000002</v>
      </c>
      <c r="J1576" s="184">
        <v>3.0577000000000001</v>
      </c>
      <c r="K1576" s="184">
        <v>3.0548000000000002</v>
      </c>
      <c r="L1576" s="184">
        <v>2.9887000000000001</v>
      </c>
      <c r="M1576" s="184">
        <v>2.9510999999999998</v>
      </c>
      <c r="N1576" s="184">
        <v>2.952</v>
      </c>
      <c r="O1576" s="184"/>
      <c r="P1576" s="184"/>
      <c r="Q1576" s="184">
        <v>4.1036000000000001</v>
      </c>
      <c r="R1576" s="184">
        <v>3.6745999999999999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44367</v>
      </c>
      <c r="E1577" s="184">
        <v>1074.5702000000001</v>
      </c>
      <c r="F1577" s="184">
        <v>3.1625999999999999</v>
      </c>
      <c r="G1577" s="184">
        <v>3.1642999999999999</v>
      </c>
      <c r="H1577" s="184">
        <v>3.1215000000000002</v>
      </c>
      <c r="I1577" s="184">
        <v>3.1067999999999998</v>
      </c>
      <c r="J1577" s="184">
        <v>3.1162999999999998</v>
      </c>
      <c r="K1577" s="184">
        <v>3.1</v>
      </c>
      <c r="L1577" s="184">
        <v>3.0537000000000001</v>
      </c>
      <c r="M1577" s="184">
        <v>3.0198999999999998</v>
      </c>
      <c r="N1577" s="184">
        <v>3.0257999999999998</v>
      </c>
      <c r="O1577" s="184"/>
      <c r="P1577" s="184"/>
      <c r="Q1577" s="184">
        <v>3.7504</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44367</v>
      </c>
      <c r="E1578" s="184">
        <v>1072.4585999999999</v>
      </c>
      <c r="F1578" s="184">
        <v>3.0632999999999999</v>
      </c>
      <c r="G1578" s="184">
        <v>3.0649999999999999</v>
      </c>
      <c r="H1578" s="184">
        <v>3.0190999999999999</v>
      </c>
      <c r="I1578" s="184">
        <v>3.0062000000000002</v>
      </c>
      <c r="J1578" s="184">
        <v>3.0127000000000002</v>
      </c>
      <c r="K1578" s="184">
        <v>2.9975999999999998</v>
      </c>
      <c r="L1578" s="184">
        <v>2.9514999999999998</v>
      </c>
      <c r="M1578" s="184">
        <v>2.9171999999999998</v>
      </c>
      <c r="N1578" s="184">
        <v>2.9224000000000001</v>
      </c>
      <c r="O1578" s="184"/>
      <c r="P1578" s="184"/>
      <c r="Q1578" s="184">
        <v>3.6459999999999999</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44367</v>
      </c>
      <c r="E1579" s="184">
        <v>1047.7027</v>
      </c>
      <c r="F1579" s="184">
        <v>3.2088999999999999</v>
      </c>
      <c r="G1579" s="184">
        <v>3.2048000000000001</v>
      </c>
      <c r="H1579" s="184">
        <v>3.1701999999999999</v>
      </c>
      <c r="I1579" s="184">
        <v>3.1429</v>
      </c>
      <c r="J1579" s="184">
        <v>3.1524999999999999</v>
      </c>
      <c r="K1579" s="184">
        <v>3.1503000000000001</v>
      </c>
      <c r="L1579" s="184">
        <v>3.0989</v>
      </c>
      <c r="M1579" s="184">
        <v>3.0649999999999999</v>
      </c>
      <c r="N1579" s="184">
        <v>3.0657000000000001</v>
      </c>
      <c r="O1579" s="184"/>
      <c r="P1579" s="184"/>
      <c r="Q1579" s="184">
        <v>3.2675999999999998</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44367</v>
      </c>
      <c r="E1580" s="184">
        <v>1046.7879</v>
      </c>
      <c r="F1580" s="184">
        <v>3.1524000000000001</v>
      </c>
      <c r="G1580" s="184">
        <v>3.1459999999999999</v>
      </c>
      <c r="H1580" s="184">
        <v>3.1105999999999998</v>
      </c>
      <c r="I1580" s="184">
        <v>3.0830000000000002</v>
      </c>
      <c r="J1580" s="184">
        <v>3.0916999999999999</v>
      </c>
      <c r="K1580" s="184">
        <v>3.0895999999999999</v>
      </c>
      <c r="L1580" s="184">
        <v>3.0377999999999998</v>
      </c>
      <c r="M1580" s="184">
        <v>3.0034999999999998</v>
      </c>
      <c r="N1580" s="184">
        <v>3.0036999999999998</v>
      </c>
      <c r="O1580" s="184"/>
      <c r="P1580" s="184"/>
      <c r="Q1580" s="184">
        <v>3.2052999999999998</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44367</v>
      </c>
      <c r="E1581" s="184">
        <v>1057.7550000000001</v>
      </c>
      <c r="F1581" s="184">
        <v>3.1646000000000001</v>
      </c>
      <c r="G1581" s="184">
        <v>3.1640000000000001</v>
      </c>
      <c r="H1581" s="184">
        <v>3.1248</v>
      </c>
      <c r="I1581" s="184">
        <v>3.1017000000000001</v>
      </c>
      <c r="J1581" s="184">
        <v>3.1069</v>
      </c>
      <c r="K1581" s="184">
        <v>3.0933999999999999</v>
      </c>
      <c r="L1581" s="184">
        <v>3.0440999999999998</v>
      </c>
      <c r="M1581" s="184">
        <v>3.0089999999999999</v>
      </c>
      <c r="N1581" s="184">
        <v>3.0188000000000001</v>
      </c>
      <c r="O1581" s="184"/>
      <c r="P1581" s="184"/>
      <c r="Q1581" s="184">
        <v>3.4455</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44367</v>
      </c>
      <c r="E1582" s="184">
        <v>1056.0046</v>
      </c>
      <c r="F1582" s="184">
        <v>3.0626000000000002</v>
      </c>
      <c r="G1582" s="184">
        <v>3.0642999999999998</v>
      </c>
      <c r="H1582" s="184">
        <v>3.0246</v>
      </c>
      <c r="I1582" s="184">
        <v>3.0030999999999999</v>
      </c>
      <c r="J1582" s="184">
        <v>3.0066000000000002</v>
      </c>
      <c r="K1582" s="184">
        <v>2.9923999999999999</v>
      </c>
      <c r="L1582" s="184">
        <v>2.9424999999999999</v>
      </c>
      <c r="M1582" s="184">
        <v>2.9064000000000001</v>
      </c>
      <c r="N1582" s="184">
        <v>2.9159999999999999</v>
      </c>
      <c r="O1582" s="184"/>
      <c r="P1582" s="184"/>
      <c r="Q1582" s="184">
        <v>3.3422000000000001</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44367</v>
      </c>
      <c r="E1583" s="184">
        <v>1053.4523999999999</v>
      </c>
      <c r="F1583" s="184">
        <v>3.1983000000000001</v>
      </c>
      <c r="G1583" s="184">
        <v>3.2</v>
      </c>
      <c r="H1583" s="184">
        <v>3.1722000000000001</v>
      </c>
      <c r="I1583" s="184">
        <v>3.1745999999999999</v>
      </c>
      <c r="J1583" s="184">
        <v>3.1886000000000001</v>
      </c>
      <c r="K1583" s="184">
        <v>3.2317999999999998</v>
      </c>
      <c r="L1583" s="184">
        <v>3.1644000000000001</v>
      </c>
      <c r="M1583" s="184">
        <v>3.1217000000000001</v>
      </c>
      <c r="N1583" s="184">
        <v>3.1190000000000002</v>
      </c>
      <c r="O1583" s="184"/>
      <c r="P1583" s="184"/>
      <c r="Q1583" s="184">
        <v>3.4211999999999998</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44367</v>
      </c>
      <c r="E1584" s="184">
        <v>1052.3223</v>
      </c>
      <c r="F1584" s="184">
        <v>3.1322999999999999</v>
      </c>
      <c r="G1584" s="184">
        <v>3.1305999999999998</v>
      </c>
      <c r="H1584" s="184">
        <v>3.1027</v>
      </c>
      <c r="I1584" s="184">
        <v>3.1042999999999998</v>
      </c>
      <c r="J1584" s="184">
        <v>3.1185</v>
      </c>
      <c r="K1584" s="184">
        <v>3.1613000000000002</v>
      </c>
      <c r="L1584" s="184">
        <v>3.0933999999999999</v>
      </c>
      <c r="M1584" s="184">
        <v>3.0501</v>
      </c>
      <c r="N1584" s="184">
        <v>3.0468999999999999</v>
      </c>
      <c r="O1584" s="184"/>
      <c r="P1584" s="184"/>
      <c r="Q1584" s="184">
        <v>3.3494999999999999</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44367</v>
      </c>
      <c r="E1585" s="184">
        <v>1105.5823</v>
      </c>
      <c r="F1585" s="184">
        <v>3.1947000000000001</v>
      </c>
      <c r="G1585" s="184">
        <v>3.1888999999999998</v>
      </c>
      <c r="H1585" s="184">
        <v>3.1713</v>
      </c>
      <c r="I1585" s="184">
        <v>3.1465000000000001</v>
      </c>
      <c r="J1585" s="184">
        <v>3.1684999999999999</v>
      </c>
      <c r="K1585" s="184">
        <v>3.1518000000000002</v>
      </c>
      <c r="L1585" s="184">
        <v>3.1012</v>
      </c>
      <c r="M1585" s="184">
        <v>3.0708000000000002</v>
      </c>
      <c r="N1585" s="184">
        <v>3.0695000000000001</v>
      </c>
      <c r="O1585" s="184"/>
      <c r="P1585" s="184"/>
      <c r="Q1585" s="184">
        <v>4.2168000000000001</v>
      </c>
      <c r="R1585" s="184">
        <v>3.7987000000000002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44367</v>
      </c>
      <c r="E1586" s="184">
        <v>1103.5719999999999</v>
      </c>
      <c r="F1586" s="184">
        <v>3.0962999999999998</v>
      </c>
      <c r="G1586" s="184">
        <v>3.0888</v>
      </c>
      <c r="H1586" s="184">
        <v>3.0716000000000001</v>
      </c>
      <c r="I1586" s="184">
        <v>3.0464000000000002</v>
      </c>
      <c r="J1586" s="184">
        <v>3.0682</v>
      </c>
      <c r="K1586" s="184">
        <v>3.0508000000000002</v>
      </c>
      <c r="L1586" s="184">
        <v>2.9994999999999998</v>
      </c>
      <c r="M1586" s="184">
        <v>2.9683000000000002</v>
      </c>
      <c r="N1586" s="184">
        <v>2.9662999999999999</v>
      </c>
      <c r="O1586" s="184"/>
      <c r="P1586" s="184"/>
      <c r="Q1586" s="184">
        <v>4.1387999999999998</v>
      </c>
      <c r="R1586" s="184">
        <v>3.7157</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44367</v>
      </c>
      <c r="E1587" s="184">
        <v>2695.04183333333</v>
      </c>
      <c r="F1587" s="184">
        <v>3.2191000000000001</v>
      </c>
      <c r="G1587" s="184">
        <v>3.2204000000000002</v>
      </c>
      <c r="H1587" s="184">
        <v>3.2014</v>
      </c>
      <c r="I1587" s="184">
        <v>3.1751</v>
      </c>
      <c r="J1587" s="184">
        <v>3.2052999999999998</v>
      </c>
      <c r="K1587" s="184">
        <v>3.1919</v>
      </c>
      <c r="L1587" s="184">
        <v>3.1358999999999999</v>
      </c>
      <c r="M1587" s="184">
        <v>3.0882000000000001</v>
      </c>
      <c r="N1587" s="184">
        <v>3.0922000000000001</v>
      </c>
      <c r="O1587" s="184">
        <v>4.6460999999999997</v>
      </c>
      <c r="P1587" s="184">
        <v>5.3417000000000003</v>
      </c>
      <c r="Q1587" s="184">
        <v>6.6464999999999996</v>
      </c>
      <c r="R1587" s="184">
        <v>3.8277000000000001</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44367</v>
      </c>
      <c r="E1588" s="184">
        <v>2566.0596666666702</v>
      </c>
      <c r="F1588" s="184">
        <v>3.1200999999999999</v>
      </c>
      <c r="G1588" s="184">
        <v>3.1206</v>
      </c>
      <c r="H1588" s="184">
        <v>3.1013999999999999</v>
      </c>
      <c r="I1588" s="184">
        <v>3.0749</v>
      </c>
      <c r="J1588" s="184">
        <v>3.105</v>
      </c>
      <c r="K1588" s="184">
        <v>3.0911</v>
      </c>
      <c r="L1588" s="184">
        <v>3.0343</v>
      </c>
      <c r="M1588" s="184">
        <v>2.9860000000000002</v>
      </c>
      <c r="N1588" s="184">
        <v>2.9878999999999998</v>
      </c>
      <c r="O1588" s="184">
        <v>4.1397000000000004</v>
      </c>
      <c r="P1588" s="184">
        <v>4.6994999999999996</v>
      </c>
      <c r="Q1588" s="184">
        <v>6.6803999999999997</v>
      </c>
      <c r="R1588" s="184">
        <v>3.4630999999999998</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44367</v>
      </c>
      <c r="E1589" s="184">
        <v>1074.1342999999999</v>
      </c>
      <c r="F1589" s="184">
        <v>3.2658999999999998</v>
      </c>
      <c r="G1589" s="184">
        <v>3.2585000000000002</v>
      </c>
      <c r="H1589" s="184">
        <v>3.2408999999999999</v>
      </c>
      <c r="I1589" s="184">
        <v>3.2273000000000001</v>
      </c>
      <c r="J1589" s="184">
        <v>3.2408000000000001</v>
      </c>
      <c r="K1589" s="184">
        <v>3.2006999999999999</v>
      </c>
      <c r="L1589" s="184">
        <v>3.1305000000000001</v>
      </c>
      <c r="M1589" s="184">
        <v>3.0857999999999999</v>
      </c>
      <c r="N1589" s="184">
        <v>3.0825999999999998</v>
      </c>
      <c r="O1589" s="184"/>
      <c r="P1589" s="184"/>
      <c r="Q1589" s="184">
        <v>3.7530999999999999</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44367</v>
      </c>
      <c r="E1590" s="184">
        <v>1071.4434000000001</v>
      </c>
      <c r="F1590" s="184">
        <v>3.1343999999999999</v>
      </c>
      <c r="G1590" s="184">
        <v>3.1280999999999999</v>
      </c>
      <c r="H1590" s="184">
        <v>3.1086999999999998</v>
      </c>
      <c r="I1590" s="184">
        <v>3.0958999999999999</v>
      </c>
      <c r="J1590" s="184">
        <v>3.1095999999999999</v>
      </c>
      <c r="K1590" s="184">
        <v>3.0693999999999999</v>
      </c>
      <c r="L1590" s="184">
        <v>2.9982000000000002</v>
      </c>
      <c r="M1590" s="184">
        <v>2.9525999999999999</v>
      </c>
      <c r="N1590" s="184">
        <v>2.9485000000000001</v>
      </c>
      <c r="O1590" s="184"/>
      <c r="P1590" s="184"/>
      <c r="Q1590" s="184">
        <v>3.6183000000000001</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44367</v>
      </c>
      <c r="E1591" s="184">
        <v>1072.4716000000001</v>
      </c>
      <c r="F1591" s="184">
        <v>3.2606999999999999</v>
      </c>
      <c r="G1591" s="184">
        <v>3.2612999999999999</v>
      </c>
      <c r="H1591" s="184">
        <v>3.2157</v>
      </c>
      <c r="I1591" s="184">
        <v>3.1958000000000002</v>
      </c>
      <c r="J1591" s="184">
        <v>3.2128000000000001</v>
      </c>
      <c r="K1591" s="184">
        <v>3.2222</v>
      </c>
      <c r="L1591" s="184">
        <v>3.1480000000000001</v>
      </c>
      <c r="M1591" s="184">
        <v>3.1126</v>
      </c>
      <c r="N1591" s="184">
        <v>3.1305000000000001</v>
      </c>
      <c r="O1591" s="184"/>
      <c r="P1591" s="184"/>
      <c r="Q1591" s="184">
        <v>3.7263999999999999</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44367</v>
      </c>
      <c r="E1592" s="184">
        <v>1070.3972000000001</v>
      </c>
      <c r="F1592" s="184">
        <v>3.1613000000000002</v>
      </c>
      <c r="G1592" s="184">
        <v>3.1596000000000002</v>
      </c>
      <c r="H1592" s="184">
        <v>3.1151</v>
      </c>
      <c r="I1592" s="184">
        <v>3.0952999999999999</v>
      </c>
      <c r="J1592" s="184">
        <v>3.1122000000000001</v>
      </c>
      <c r="K1592" s="184">
        <v>3.1213000000000002</v>
      </c>
      <c r="L1592" s="184">
        <v>3.0465</v>
      </c>
      <c r="M1592" s="184">
        <v>3.0102000000000002</v>
      </c>
      <c r="N1592" s="184">
        <v>3.0274000000000001</v>
      </c>
      <c r="O1592" s="184"/>
      <c r="P1592" s="184"/>
      <c r="Q1592" s="184">
        <v>3.6215000000000002</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44367</v>
      </c>
      <c r="E1593" s="184">
        <v>1061.8340000000001</v>
      </c>
      <c r="F1593" s="184">
        <v>3.2404000000000002</v>
      </c>
      <c r="G1593" s="184">
        <v>3.2401</v>
      </c>
      <c r="H1593" s="184">
        <v>3.2370999999999999</v>
      </c>
      <c r="I1593" s="184">
        <v>3.2259000000000002</v>
      </c>
      <c r="J1593" s="184">
        <v>3.2441</v>
      </c>
      <c r="K1593" s="184">
        <v>3.2366999999999999</v>
      </c>
      <c r="L1593" s="184">
        <v>3.1888999999999998</v>
      </c>
      <c r="M1593" s="184">
        <v>3.1573000000000002</v>
      </c>
      <c r="N1593" s="184">
        <v>3.1652</v>
      </c>
      <c r="O1593" s="184"/>
      <c r="P1593" s="184"/>
      <c r="Q1593" s="184">
        <v>3.6309999999999998</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44367</v>
      </c>
      <c r="E1594" s="184">
        <v>1060.0377000000001</v>
      </c>
      <c r="F1594" s="184">
        <v>3.1459999999999999</v>
      </c>
      <c r="G1594" s="184">
        <v>3.1457000000000002</v>
      </c>
      <c r="H1594" s="184">
        <v>3.1417000000000002</v>
      </c>
      <c r="I1594" s="184">
        <v>3.13</v>
      </c>
      <c r="J1594" s="184">
        <v>3.1496</v>
      </c>
      <c r="K1594" s="184">
        <v>3.1375999999999999</v>
      </c>
      <c r="L1594" s="184">
        <v>3.0912000000000002</v>
      </c>
      <c r="M1594" s="184">
        <v>3.0577999999999999</v>
      </c>
      <c r="N1594" s="184">
        <v>3.0642999999999998</v>
      </c>
      <c r="O1594" s="184"/>
      <c r="P1594" s="184"/>
      <c r="Q1594" s="184">
        <v>3.5266999999999999</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44367</v>
      </c>
      <c r="E1595" s="184">
        <v>111.24769999999999</v>
      </c>
      <c r="F1595" s="184">
        <v>3.2159</v>
      </c>
      <c r="G1595" s="184">
        <v>3.2271000000000001</v>
      </c>
      <c r="H1595" s="184">
        <v>3.1985999999999999</v>
      </c>
      <c r="I1595" s="184">
        <v>3.17</v>
      </c>
      <c r="J1595" s="184">
        <v>3.1783999999999999</v>
      </c>
      <c r="K1595" s="184">
        <v>3.1619000000000002</v>
      </c>
      <c r="L1595" s="184">
        <v>3.1027</v>
      </c>
      <c r="M1595" s="184">
        <v>3.0787</v>
      </c>
      <c r="N1595" s="184">
        <v>3.0871</v>
      </c>
      <c r="O1595" s="184"/>
      <c r="P1595" s="184"/>
      <c r="Q1595" s="184">
        <v>4.3436000000000003</v>
      </c>
      <c r="R1595" s="184">
        <v>3.8479999999999999</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44367</v>
      </c>
      <c r="E1596" s="184">
        <v>110.97880000000001</v>
      </c>
      <c r="F1596" s="184">
        <v>3.125</v>
      </c>
      <c r="G1596" s="184">
        <v>3.1362000000000001</v>
      </c>
      <c r="H1596" s="184">
        <v>3.1074999999999999</v>
      </c>
      <c r="I1596" s="184">
        <v>3.0788000000000002</v>
      </c>
      <c r="J1596" s="184">
        <v>3.0880000000000001</v>
      </c>
      <c r="K1596" s="184">
        <v>3.0712000000000002</v>
      </c>
      <c r="L1596" s="184">
        <v>3.0112999999999999</v>
      </c>
      <c r="M1596" s="184">
        <v>2.9866000000000001</v>
      </c>
      <c r="N1596" s="184">
        <v>2.9931000000000001</v>
      </c>
      <c r="O1596" s="184"/>
      <c r="P1596" s="184"/>
      <c r="Q1596" s="184">
        <v>4.2428999999999997</v>
      </c>
      <c r="R1596" s="184">
        <v>3.7488999999999999</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44367</v>
      </c>
      <c r="E1597" s="184">
        <v>1069.6203</v>
      </c>
      <c r="F1597" s="184">
        <v>3.3445</v>
      </c>
      <c r="G1597" s="184">
        <v>3.3075000000000001</v>
      </c>
      <c r="H1597" s="184">
        <v>3.2746</v>
      </c>
      <c r="I1597" s="184">
        <v>3.2502</v>
      </c>
      <c r="J1597" s="184">
        <v>3.2581000000000002</v>
      </c>
      <c r="K1597" s="184">
        <v>3.2368999999999999</v>
      </c>
      <c r="L1597" s="184">
        <v>3.1732</v>
      </c>
      <c r="M1597" s="184">
        <v>3.1432000000000002</v>
      </c>
      <c r="N1597" s="184">
        <v>3.1467999999999998</v>
      </c>
      <c r="O1597" s="184"/>
      <c r="P1597" s="184"/>
      <c r="Q1597" s="184">
        <v>3.7747999999999999</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44367</v>
      </c>
      <c r="E1598" s="184">
        <v>1067.6847</v>
      </c>
      <c r="F1598" s="184">
        <v>3.2957999999999998</v>
      </c>
      <c r="G1598" s="184">
        <v>3.2576999999999998</v>
      </c>
      <c r="H1598" s="184">
        <v>3.2242999999999999</v>
      </c>
      <c r="I1598" s="184">
        <v>3.2002999999999999</v>
      </c>
      <c r="J1598" s="184">
        <v>3.2080000000000002</v>
      </c>
      <c r="K1598" s="184">
        <v>3.1802999999999999</v>
      </c>
      <c r="L1598" s="184">
        <v>3.0939999999999999</v>
      </c>
      <c r="M1598" s="184">
        <v>3.0558000000000001</v>
      </c>
      <c r="N1598" s="184">
        <v>3.0546000000000002</v>
      </c>
      <c r="O1598" s="184"/>
      <c r="P1598" s="184"/>
      <c r="Q1598" s="184">
        <v>3.6713</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44367</v>
      </c>
      <c r="E1599" s="184">
        <v>3375.3854000000001</v>
      </c>
      <c r="F1599" s="184">
        <v>3.2530000000000001</v>
      </c>
      <c r="G1599" s="184">
        <v>3.2406000000000001</v>
      </c>
      <c r="H1599" s="184">
        <v>3.2193000000000001</v>
      </c>
      <c r="I1599" s="184">
        <v>3.1920999999999999</v>
      </c>
      <c r="J1599" s="184">
        <v>3.1996000000000002</v>
      </c>
      <c r="K1599" s="184">
        <v>3.1835</v>
      </c>
      <c r="L1599" s="184">
        <v>3.1132</v>
      </c>
      <c r="M1599" s="184">
        <v>3.0712000000000002</v>
      </c>
      <c r="N1599" s="184">
        <v>3.0741999999999998</v>
      </c>
      <c r="O1599" s="184">
        <v>4.6294000000000004</v>
      </c>
      <c r="P1599" s="184">
        <v>5.2070999999999996</v>
      </c>
      <c r="Q1599" s="184">
        <v>6.5357000000000003</v>
      </c>
      <c r="R1599" s="184">
        <v>3.8016000000000001</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44367</v>
      </c>
      <c r="E1600" s="184">
        <v>3342.2305000000001</v>
      </c>
      <c r="F1600" s="184">
        <v>3.1837</v>
      </c>
      <c r="G1600" s="184">
        <v>3.1701000000000001</v>
      </c>
      <c r="H1600" s="184">
        <v>3.1467999999999998</v>
      </c>
      <c r="I1600" s="184">
        <v>3.1208</v>
      </c>
      <c r="J1600" s="184">
        <v>3.1288999999999998</v>
      </c>
      <c r="K1600" s="184">
        <v>3.1126999999999998</v>
      </c>
      <c r="L1600" s="184">
        <v>3.0419999999999998</v>
      </c>
      <c r="M1600" s="184">
        <v>2.9994999999999998</v>
      </c>
      <c r="N1600" s="184">
        <v>3.0019999999999998</v>
      </c>
      <c r="O1600" s="184">
        <v>4.5598000000000001</v>
      </c>
      <c r="P1600" s="184">
        <v>5.1177000000000001</v>
      </c>
      <c r="Q1600" s="184">
        <v>6.6467000000000001</v>
      </c>
      <c r="R1600" s="184">
        <v>3.7288000000000001</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44367</v>
      </c>
      <c r="E1601" s="184">
        <v>1102.0179000000001</v>
      </c>
      <c r="F1601" s="184">
        <v>3.2031000000000001</v>
      </c>
      <c r="G1601" s="184">
        <v>3.1804999999999999</v>
      </c>
      <c r="H1601" s="184">
        <v>3.1356000000000002</v>
      </c>
      <c r="I1601" s="184">
        <v>3.1248999999999998</v>
      </c>
      <c r="J1601" s="184">
        <v>3.1395</v>
      </c>
      <c r="K1601" s="184">
        <v>3.1438000000000001</v>
      </c>
      <c r="L1601" s="184">
        <v>3.0853000000000002</v>
      </c>
      <c r="M1601" s="184">
        <v>3.0482</v>
      </c>
      <c r="N1601" s="184">
        <v>3.0451000000000001</v>
      </c>
      <c r="O1601" s="184"/>
      <c r="P1601" s="184"/>
      <c r="Q1601" s="184">
        <v>4.4024000000000001</v>
      </c>
      <c r="R1601" s="184">
        <v>3.8553000000000002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44367</v>
      </c>
      <c r="E1602" s="184">
        <v>1099.4147</v>
      </c>
      <c r="F1602" s="184">
        <v>3.0911</v>
      </c>
      <c r="G1602" s="184">
        <v>3.0684</v>
      </c>
      <c r="H1602" s="184">
        <v>3.0228999999999999</v>
      </c>
      <c r="I1602" s="184">
        <v>3.0121000000000002</v>
      </c>
      <c r="J1602" s="184">
        <v>3.0261999999999998</v>
      </c>
      <c r="K1602" s="184">
        <v>3.0171000000000001</v>
      </c>
      <c r="L1602" s="184">
        <v>2.9706999999999999</v>
      </c>
      <c r="M1602" s="184">
        <v>2.9371999999999998</v>
      </c>
      <c r="N1602" s="184">
        <v>2.9355000000000002</v>
      </c>
      <c r="O1602" s="184"/>
      <c r="P1602" s="184"/>
      <c r="Q1602" s="184">
        <v>4.2930000000000001</v>
      </c>
      <c r="R1602" s="184">
        <v>3.7456</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44367</v>
      </c>
      <c r="E1603" s="184">
        <v>1093.5633</v>
      </c>
      <c r="F1603" s="184">
        <v>3.2078000000000002</v>
      </c>
      <c r="G1603" s="184">
        <v>3.2073</v>
      </c>
      <c r="H1603" s="184">
        <v>3.1995</v>
      </c>
      <c r="I1603" s="184">
        <v>3.1778</v>
      </c>
      <c r="J1603" s="184">
        <v>3.1930000000000001</v>
      </c>
      <c r="K1603" s="184">
        <v>3.2240000000000002</v>
      </c>
      <c r="L1603" s="184">
        <v>3.1475</v>
      </c>
      <c r="M1603" s="184">
        <v>3.1103000000000001</v>
      </c>
      <c r="N1603" s="184">
        <v>3.1128999999999998</v>
      </c>
      <c r="O1603" s="184"/>
      <c r="P1603" s="184"/>
      <c r="Q1603" s="184">
        <v>4.0663</v>
      </c>
      <c r="R1603" s="184">
        <v>3.8359000000000001</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44367</v>
      </c>
      <c r="E1604" s="184">
        <v>1090.9683</v>
      </c>
      <c r="F1604" s="184">
        <v>3.1084000000000001</v>
      </c>
      <c r="G1604" s="184">
        <v>3.1078000000000001</v>
      </c>
      <c r="H1604" s="184">
        <v>3.0998999999999999</v>
      </c>
      <c r="I1604" s="184">
        <v>3.0777999999999999</v>
      </c>
      <c r="J1604" s="184">
        <v>3.0928</v>
      </c>
      <c r="K1604" s="184">
        <v>3.0823</v>
      </c>
      <c r="L1604" s="184">
        <v>3.0249999999999999</v>
      </c>
      <c r="M1604" s="184">
        <v>2.9937999999999998</v>
      </c>
      <c r="N1604" s="184">
        <v>2.9988999999999999</v>
      </c>
      <c r="O1604" s="184"/>
      <c r="P1604" s="184"/>
      <c r="Q1604" s="184">
        <v>3.9559000000000002</v>
      </c>
      <c r="R1604" s="184">
        <v>3.7252000000000001</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44367</v>
      </c>
      <c r="E1605" s="184">
        <v>1091.3320000000001</v>
      </c>
      <c r="F1605" s="184">
        <v>3.3147000000000002</v>
      </c>
      <c r="G1605" s="184">
        <v>3.2685</v>
      </c>
      <c r="H1605" s="184">
        <v>3.1831</v>
      </c>
      <c r="I1605" s="184">
        <v>3.1217999999999999</v>
      </c>
      <c r="J1605" s="184">
        <v>3.1734</v>
      </c>
      <c r="K1605" s="184">
        <v>3.1501000000000001</v>
      </c>
      <c r="L1605" s="184">
        <v>3.1021000000000001</v>
      </c>
      <c r="M1605" s="184">
        <v>3.0649999999999999</v>
      </c>
      <c r="N1605" s="184">
        <v>3.0709</v>
      </c>
      <c r="O1605" s="184"/>
      <c r="P1605" s="184"/>
      <c r="Q1605" s="184">
        <v>3.9792000000000001</v>
      </c>
      <c r="R1605" s="184">
        <v>3.7515000000000001</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44367</v>
      </c>
      <c r="E1606" s="184">
        <v>1088.9322</v>
      </c>
      <c r="F1606" s="184">
        <v>3.2349000000000001</v>
      </c>
      <c r="G1606" s="184">
        <v>3.1884999999999999</v>
      </c>
      <c r="H1606" s="184">
        <v>3.1023999999999998</v>
      </c>
      <c r="I1606" s="184">
        <v>3.0411000000000001</v>
      </c>
      <c r="J1606" s="184">
        <v>3.085</v>
      </c>
      <c r="K1606" s="184">
        <v>3.0539000000000001</v>
      </c>
      <c r="L1606" s="184">
        <v>3.0078</v>
      </c>
      <c r="M1606" s="184">
        <v>2.9676</v>
      </c>
      <c r="N1606" s="184">
        <v>2.9710999999999999</v>
      </c>
      <c r="O1606" s="184"/>
      <c r="P1606" s="184"/>
      <c r="Q1606" s="184">
        <v>3.8769999999999998</v>
      </c>
      <c r="R1606" s="184">
        <v>3.6497000000000002</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44367</v>
      </c>
      <c r="E1607" s="184">
        <v>2837.4312</v>
      </c>
      <c r="F1607" s="184">
        <v>3.2227000000000001</v>
      </c>
      <c r="G1607" s="184">
        <v>3.2198000000000002</v>
      </c>
      <c r="H1607" s="184">
        <v>3.1922999999999999</v>
      </c>
      <c r="I1607" s="184">
        <v>3.177</v>
      </c>
      <c r="J1607" s="184">
        <v>3.1966000000000001</v>
      </c>
      <c r="K1607" s="184">
        <v>3.1673</v>
      </c>
      <c r="L1607" s="184">
        <v>3.1152000000000002</v>
      </c>
      <c r="M1607" s="184">
        <v>3.0825</v>
      </c>
      <c r="N1607" s="184">
        <v>3.0931999999999999</v>
      </c>
      <c r="O1607" s="184">
        <v>4.6673</v>
      </c>
      <c r="P1607" s="184">
        <v>5.5202999999999998</v>
      </c>
      <c r="Q1607" s="184">
        <v>6.6386000000000003</v>
      </c>
      <c r="R1607" s="184">
        <v>3.8372999999999999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44367</v>
      </c>
      <c r="E1608" s="184">
        <v>2812.9216000000001</v>
      </c>
      <c r="F1608" s="184">
        <v>3.1625000000000001</v>
      </c>
      <c r="G1608" s="184">
        <v>3.1596000000000002</v>
      </c>
      <c r="H1608" s="184">
        <v>3.1324000000000001</v>
      </c>
      <c r="I1608" s="184">
        <v>3.1168999999999998</v>
      </c>
      <c r="J1608" s="184">
        <v>3.1364999999999998</v>
      </c>
      <c r="K1608" s="184">
        <v>3.1070000000000002</v>
      </c>
      <c r="L1608" s="184">
        <v>3.0543999999999998</v>
      </c>
      <c r="M1608" s="184">
        <v>3.0219</v>
      </c>
      <c r="N1608" s="184">
        <v>3.0335999999999999</v>
      </c>
      <c r="O1608" s="184">
        <v>4.5982000000000003</v>
      </c>
      <c r="P1608" s="184">
        <v>5.4077999999999999</v>
      </c>
      <c r="Q1608" s="184">
        <v>6.0728</v>
      </c>
      <c r="R1608" s="184">
        <v>3.7635000000000001</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44367</v>
      </c>
      <c r="E1609" s="184">
        <v>1066.5932</v>
      </c>
      <c r="F1609" s="184">
        <v>3.0068000000000001</v>
      </c>
      <c r="G1609" s="184">
        <v>3.0099</v>
      </c>
      <c r="H1609" s="184">
        <v>2.9750000000000001</v>
      </c>
      <c r="I1609" s="184">
        <v>3.9386999999999999</v>
      </c>
      <c r="J1609" s="184">
        <v>3.4135</v>
      </c>
      <c r="K1609" s="184">
        <v>3.1734</v>
      </c>
      <c r="L1609" s="184">
        <v>3.0701000000000001</v>
      </c>
      <c r="M1609" s="184">
        <v>3.0101</v>
      </c>
      <c r="N1609" s="184">
        <v>2.9952000000000001</v>
      </c>
      <c r="O1609" s="184"/>
      <c r="P1609" s="184"/>
      <c r="Q1609" s="184">
        <v>3.5909</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44367</v>
      </c>
      <c r="E1610" s="184">
        <v>1065.4101000000001</v>
      </c>
      <c r="F1610" s="184">
        <v>2.9348000000000001</v>
      </c>
      <c r="G1610" s="184">
        <v>2.9367000000000001</v>
      </c>
      <c r="H1610" s="184">
        <v>2.9039000000000001</v>
      </c>
      <c r="I1610" s="184">
        <v>3.8653</v>
      </c>
      <c r="J1610" s="184">
        <v>3.3368000000000002</v>
      </c>
      <c r="K1610" s="184">
        <v>3.1015999999999999</v>
      </c>
      <c r="L1610" s="184">
        <v>3.0011000000000001</v>
      </c>
      <c r="M1610" s="184">
        <v>2.9445000000000001</v>
      </c>
      <c r="N1610" s="184">
        <v>2.9308999999999998</v>
      </c>
      <c r="O1610" s="184"/>
      <c r="P1610" s="184"/>
      <c r="Q1610" s="184">
        <v>3.528</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3.18648</v>
      </c>
      <c r="G1611" s="186">
        <v>3.1792716666666672</v>
      </c>
      <c r="H1611" s="186">
        <v>3.1500516666666654</v>
      </c>
      <c r="I1611" s="186">
        <v>3.1583349999999997</v>
      </c>
      <c r="J1611" s="186">
        <v>3.1511299999999998</v>
      </c>
      <c r="K1611" s="186">
        <v>3.131475</v>
      </c>
      <c r="L1611" s="186">
        <v>3.0745916666666662</v>
      </c>
      <c r="M1611" s="186">
        <v>3.0412600000000007</v>
      </c>
      <c r="N1611" s="186">
        <v>3.0461100000000001</v>
      </c>
      <c r="O1611" s="186">
        <v>4.5436375</v>
      </c>
      <c r="P1611" s="186">
        <v>5.1948875000000001</v>
      </c>
      <c r="Q1611" s="186">
        <v>4.2058883333333341</v>
      </c>
      <c r="R1611" s="186">
        <v>3.765733333333332</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3.1747000000000001</v>
      </c>
      <c r="G1612" s="186">
        <v>3.1692499999999999</v>
      </c>
      <c r="H1612" s="186">
        <v>3.1388500000000001</v>
      </c>
      <c r="I1612" s="186">
        <v>3.1274499999999996</v>
      </c>
      <c r="J1612" s="186">
        <v>3.14595</v>
      </c>
      <c r="K1612" s="186">
        <v>3.13795</v>
      </c>
      <c r="L1612" s="186">
        <v>3.0882500000000004</v>
      </c>
      <c r="M1612" s="186">
        <v>3.0529500000000001</v>
      </c>
      <c r="N1612" s="186">
        <v>3.0558500000000004</v>
      </c>
      <c r="O1612" s="186">
        <v>4.60175</v>
      </c>
      <c r="P1612" s="186">
        <v>5.1902999999999997</v>
      </c>
      <c r="Q1612" s="186">
        <v>3.9410499999999997</v>
      </c>
      <c r="R1612" s="186">
        <v>3.7816000000000001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44365</v>
      </c>
      <c r="E1615" s="184">
        <v>64.344499999999996</v>
      </c>
      <c r="F1615" s="184">
        <v>-11.058199999999999</v>
      </c>
      <c r="G1615" s="184">
        <v>-18.200700000000001</v>
      </c>
      <c r="H1615" s="184">
        <v>-15.633599999999999</v>
      </c>
      <c r="I1615" s="184">
        <v>5.9535999999999998</v>
      </c>
      <c r="J1615" s="184">
        <v>6.1121999999999996</v>
      </c>
      <c r="K1615" s="184">
        <v>13.2021</v>
      </c>
      <c r="L1615" s="184">
        <v>3.1011000000000002</v>
      </c>
      <c r="M1615" s="184">
        <v>5.1932999999999998</v>
      </c>
      <c r="N1615" s="184">
        <v>4.492</v>
      </c>
      <c r="O1615" s="184">
        <v>10.2888</v>
      </c>
      <c r="P1615" s="184">
        <v>9.2256999999999998</v>
      </c>
      <c r="Q1615" s="184">
        <v>8.9573</v>
      </c>
      <c r="R1615" s="184">
        <v>8.4428000000000001</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44365</v>
      </c>
      <c r="E1616" s="184">
        <v>67.349000000000004</v>
      </c>
      <c r="F1616" s="184">
        <v>-10.3484</v>
      </c>
      <c r="G1616" s="184">
        <v>-17.552</v>
      </c>
      <c r="H1616" s="184">
        <v>-14.984400000000001</v>
      </c>
      <c r="I1616" s="184">
        <v>6.6052999999999997</v>
      </c>
      <c r="J1616" s="184">
        <v>6.7659000000000002</v>
      </c>
      <c r="K1616" s="184">
        <v>13.928800000000001</v>
      </c>
      <c r="L1616" s="184">
        <v>3.7730999999999999</v>
      </c>
      <c r="M1616" s="184">
        <v>5.8601000000000001</v>
      </c>
      <c r="N1616" s="184">
        <v>5.1524999999999999</v>
      </c>
      <c r="O1616" s="184">
        <v>10.9621</v>
      </c>
      <c r="P1616" s="184">
        <v>9.8381000000000007</v>
      </c>
      <c r="Q1616" s="184">
        <v>9.9511000000000003</v>
      </c>
      <c r="R1616" s="184">
        <v>9.1103000000000005</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44365</v>
      </c>
      <c r="E1617" s="184">
        <v>67.349000000000004</v>
      </c>
      <c r="F1617" s="184">
        <v>-10.3484</v>
      </c>
      <c r="G1617" s="184">
        <v>-17.552</v>
      </c>
      <c r="H1617" s="184">
        <v>-14.984400000000001</v>
      </c>
      <c r="I1617" s="184">
        <v>6.6052999999999997</v>
      </c>
      <c r="J1617" s="184">
        <v>6.7659000000000002</v>
      </c>
      <c r="K1617" s="184">
        <v>13.928800000000001</v>
      </c>
      <c r="L1617" s="184">
        <v>3.7730999999999999</v>
      </c>
      <c r="M1617" s="184">
        <v>5.8601000000000001</v>
      </c>
      <c r="N1617" s="184">
        <v>5.1524999999999999</v>
      </c>
      <c r="O1617" s="184">
        <v>10.9621</v>
      </c>
      <c r="P1617" s="184">
        <v>9.8381000000000007</v>
      </c>
      <c r="Q1617" s="184">
        <v>9.9511000000000003</v>
      </c>
      <c r="R1617" s="184">
        <v>9.1103000000000005</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44365</v>
      </c>
      <c r="E1618" s="184">
        <v>20.8782</v>
      </c>
      <c r="F1618" s="184">
        <v>26.2424</v>
      </c>
      <c r="G1618" s="184">
        <v>-10.713100000000001</v>
      </c>
      <c r="H1618" s="184">
        <v>-18.118500000000001</v>
      </c>
      <c r="I1618" s="184">
        <v>-2.5000000000000001E-2</v>
      </c>
      <c r="J1618" s="184">
        <v>1.5471999999999999</v>
      </c>
      <c r="K1618" s="184">
        <v>6.5069999999999997</v>
      </c>
      <c r="L1618" s="184">
        <v>2.6295000000000002</v>
      </c>
      <c r="M1618" s="184">
        <v>5.6727999999999996</v>
      </c>
      <c r="N1618" s="184">
        <v>5.5701999999999998</v>
      </c>
      <c r="O1618" s="184">
        <v>11.1043</v>
      </c>
      <c r="P1618" s="184">
        <v>8.7231000000000005</v>
      </c>
      <c r="Q1618" s="184">
        <v>8.2330000000000005</v>
      </c>
      <c r="R1618" s="184">
        <v>9.8683999999999994</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44365</v>
      </c>
      <c r="E1619" s="184">
        <v>19.991499999999998</v>
      </c>
      <c r="F1619" s="184">
        <v>25.761600000000001</v>
      </c>
      <c r="G1619" s="184">
        <v>-11.3093</v>
      </c>
      <c r="H1619" s="184">
        <v>-18.712</v>
      </c>
      <c r="I1619" s="184">
        <v>-0.62580000000000002</v>
      </c>
      <c r="J1619" s="184">
        <v>0.94899999999999995</v>
      </c>
      <c r="K1619" s="184">
        <v>5.8971</v>
      </c>
      <c r="L1619" s="184">
        <v>2.0205000000000002</v>
      </c>
      <c r="M1619" s="184">
        <v>5.0469999999999997</v>
      </c>
      <c r="N1619" s="184">
        <v>4.9671000000000003</v>
      </c>
      <c r="O1619" s="184">
        <v>10.5472</v>
      </c>
      <c r="P1619" s="184">
        <v>8.1692999999999998</v>
      </c>
      <c r="Q1619" s="184">
        <v>7.6407999999999996</v>
      </c>
      <c r="R1619" s="184">
        <v>9.3076000000000008</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44365</v>
      </c>
      <c r="E1620" s="184">
        <v>33.534199999999998</v>
      </c>
      <c r="F1620" s="184">
        <v>6.5317999999999996</v>
      </c>
      <c r="G1620" s="184">
        <v>-14.857200000000001</v>
      </c>
      <c r="H1620" s="184">
        <v>-19.518599999999999</v>
      </c>
      <c r="I1620" s="184">
        <v>1.4702</v>
      </c>
      <c r="J1620" s="184">
        <v>3.0485000000000002</v>
      </c>
      <c r="K1620" s="184">
        <v>10.1435</v>
      </c>
      <c r="L1620" s="184">
        <v>0.73229999999999995</v>
      </c>
      <c r="M1620" s="184">
        <v>3.5825</v>
      </c>
      <c r="N1620" s="184">
        <v>3.3254999999999999</v>
      </c>
      <c r="O1620" s="184">
        <v>8.4901</v>
      </c>
      <c r="P1620" s="184">
        <v>7.0664999999999996</v>
      </c>
      <c r="Q1620" s="184">
        <v>6.4847000000000001</v>
      </c>
      <c r="R1620" s="184">
        <v>6.3891999999999998</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44365</v>
      </c>
      <c r="E1621" s="184">
        <v>36.065800000000003</v>
      </c>
      <c r="F1621" s="184">
        <v>7.1868999999999996</v>
      </c>
      <c r="G1621" s="184">
        <v>-14.118399999999999</v>
      </c>
      <c r="H1621" s="184">
        <v>-18.7849</v>
      </c>
      <c r="I1621" s="184">
        <v>2.2067000000000001</v>
      </c>
      <c r="J1621" s="184">
        <v>3.7991999999999999</v>
      </c>
      <c r="K1621" s="184">
        <v>10.9293</v>
      </c>
      <c r="L1621" s="184">
        <v>1.5086999999999999</v>
      </c>
      <c r="M1621" s="184">
        <v>4.3802000000000003</v>
      </c>
      <c r="N1621" s="184">
        <v>4.1287000000000003</v>
      </c>
      <c r="O1621" s="184">
        <v>9.3364999999999991</v>
      </c>
      <c r="P1621" s="184">
        <v>7.9229000000000003</v>
      </c>
      <c r="Q1621" s="184">
        <v>8.5488</v>
      </c>
      <c r="R1621" s="184">
        <v>7.2233000000000001</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44365</v>
      </c>
      <c r="E1622" s="184">
        <v>63.290199999999999</v>
      </c>
      <c r="F1622" s="184">
        <v>12.0572</v>
      </c>
      <c r="G1622" s="184">
        <v>-8.2797000000000001</v>
      </c>
      <c r="H1622" s="184">
        <v>-14.648300000000001</v>
      </c>
      <c r="I1622" s="184">
        <v>3.3243999999999998</v>
      </c>
      <c r="J1622" s="184">
        <v>2.7092999999999998</v>
      </c>
      <c r="K1622" s="184">
        <v>6.5395000000000003</v>
      </c>
      <c r="L1622" s="184">
        <v>1.8212999999999999</v>
      </c>
      <c r="M1622" s="184">
        <v>4.3052000000000001</v>
      </c>
      <c r="N1622" s="184">
        <v>3.7671999999999999</v>
      </c>
      <c r="O1622" s="184">
        <v>9.1146999999999991</v>
      </c>
      <c r="P1622" s="184">
        <v>8.8251000000000008</v>
      </c>
      <c r="Q1622" s="184">
        <v>9.0237999999999996</v>
      </c>
      <c r="R1622" s="184">
        <v>7.4255000000000004</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44365</v>
      </c>
      <c r="E1623" s="184">
        <v>60.456899999999997</v>
      </c>
      <c r="F1623" s="184">
        <v>11.3538</v>
      </c>
      <c r="G1623" s="184">
        <v>-9.0291999999999994</v>
      </c>
      <c r="H1623" s="184">
        <v>-15.392799999999999</v>
      </c>
      <c r="I1623" s="184">
        <v>2.5727000000000002</v>
      </c>
      <c r="J1623" s="184">
        <v>1.9565999999999999</v>
      </c>
      <c r="K1623" s="184">
        <v>5.8236999999999997</v>
      </c>
      <c r="L1623" s="184">
        <v>1.0625</v>
      </c>
      <c r="M1623" s="184">
        <v>3.5160999999999998</v>
      </c>
      <c r="N1623" s="184">
        <v>2.9937</v>
      </c>
      <c r="O1623" s="184">
        <v>8.3780000000000001</v>
      </c>
      <c r="P1623" s="184">
        <v>8.1228999999999996</v>
      </c>
      <c r="Q1623" s="184">
        <v>8.7355999999999998</v>
      </c>
      <c r="R1623" s="184">
        <v>6.6825000000000001</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44365</v>
      </c>
      <c r="E1624" s="184">
        <v>77.647800000000004</v>
      </c>
      <c r="F1624" s="184">
        <v>31.098199999999999</v>
      </c>
      <c r="G1624" s="184">
        <v>-9.8165999999999993</v>
      </c>
      <c r="H1624" s="184">
        <v>-17.774999999999999</v>
      </c>
      <c r="I1624" s="184">
        <v>5.4980000000000002</v>
      </c>
      <c r="J1624" s="184">
        <v>3.7345000000000002</v>
      </c>
      <c r="K1624" s="184">
        <v>10.4999</v>
      </c>
      <c r="L1624" s="184">
        <v>2.8877999999999999</v>
      </c>
      <c r="M1624" s="184">
        <v>5.6479999999999997</v>
      </c>
      <c r="N1624" s="184">
        <v>5.1070000000000002</v>
      </c>
      <c r="O1624" s="184">
        <v>11.578799999999999</v>
      </c>
      <c r="P1624" s="184">
        <v>9.8722999999999992</v>
      </c>
      <c r="Q1624" s="184">
        <v>9.0155999999999992</v>
      </c>
      <c r="R1624" s="184">
        <v>9.8751999999999995</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44365</v>
      </c>
      <c r="E1625" s="184">
        <v>74.549400000000006</v>
      </c>
      <c r="F1625" s="184">
        <v>30.577100000000002</v>
      </c>
      <c r="G1625" s="184">
        <v>-10.3057</v>
      </c>
      <c r="H1625" s="184">
        <v>-18.2681</v>
      </c>
      <c r="I1625" s="184">
        <v>5.0000999999999998</v>
      </c>
      <c r="J1625" s="184">
        <v>3.2244000000000002</v>
      </c>
      <c r="K1625" s="184">
        <v>9.9611000000000001</v>
      </c>
      <c r="L1625" s="184">
        <v>2.3521000000000001</v>
      </c>
      <c r="M1625" s="184">
        <v>5.1052</v>
      </c>
      <c r="N1625" s="184">
        <v>4.5655999999999999</v>
      </c>
      <c r="O1625" s="184">
        <v>10.891500000000001</v>
      </c>
      <c r="P1625" s="184">
        <v>9.1734000000000009</v>
      </c>
      <c r="Q1625" s="184">
        <v>9.6847999999999992</v>
      </c>
      <c r="R1625" s="184">
        <v>9.2773000000000003</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44365</v>
      </c>
      <c r="E1626" s="184">
        <v>20.026800000000001</v>
      </c>
      <c r="F1626" s="184">
        <v>6.9269999999999996</v>
      </c>
      <c r="G1626" s="184">
        <v>-17.2897</v>
      </c>
      <c r="H1626" s="184">
        <v>-25.288399999999999</v>
      </c>
      <c r="I1626" s="184">
        <v>3.1673</v>
      </c>
      <c r="J1626" s="184">
        <v>-1.4621</v>
      </c>
      <c r="K1626" s="184">
        <v>14.7166</v>
      </c>
      <c r="L1626" s="184">
        <v>4.6444999999999999</v>
      </c>
      <c r="M1626" s="184">
        <v>7.7525000000000004</v>
      </c>
      <c r="N1626" s="184">
        <v>7.4728000000000003</v>
      </c>
      <c r="O1626" s="184">
        <v>11.1335</v>
      </c>
      <c r="P1626" s="184">
        <v>9.3169000000000004</v>
      </c>
      <c r="Q1626" s="184">
        <v>9.9124999999999996</v>
      </c>
      <c r="R1626" s="184">
        <v>9.5945</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44365</v>
      </c>
      <c r="E1627" s="184">
        <v>19.3355</v>
      </c>
      <c r="F1627" s="184">
        <v>6.2305000000000001</v>
      </c>
      <c r="G1627" s="184">
        <v>-18.032399999999999</v>
      </c>
      <c r="H1627" s="184">
        <v>-26.027799999999999</v>
      </c>
      <c r="I1627" s="184">
        <v>2.4157999999999999</v>
      </c>
      <c r="J1627" s="184">
        <v>-2.2124000000000001</v>
      </c>
      <c r="K1627" s="184">
        <v>13.922000000000001</v>
      </c>
      <c r="L1627" s="184">
        <v>3.9588999999999999</v>
      </c>
      <c r="M1627" s="184">
        <v>7.1113999999999997</v>
      </c>
      <c r="N1627" s="184">
        <v>6.8525</v>
      </c>
      <c r="O1627" s="184">
        <v>10.585699999999999</v>
      </c>
      <c r="P1627" s="184">
        <v>8.7759999999999998</v>
      </c>
      <c r="Q1627" s="184">
        <v>9.3882999999999992</v>
      </c>
      <c r="R1627" s="184">
        <v>9.0347000000000008</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44365</v>
      </c>
      <c r="E1628" s="184">
        <v>47.656599999999997</v>
      </c>
      <c r="F1628" s="184">
        <v>28.820399999999999</v>
      </c>
      <c r="G1628" s="184">
        <v>-7.2462</v>
      </c>
      <c r="H1628" s="184">
        <v>-20.011299999999999</v>
      </c>
      <c r="I1628" s="184">
        <v>1.341</v>
      </c>
      <c r="J1628" s="184">
        <v>1.1375999999999999</v>
      </c>
      <c r="K1628" s="184">
        <v>9.1357999999999997</v>
      </c>
      <c r="L1628" s="184">
        <v>0.9556</v>
      </c>
      <c r="M1628" s="184">
        <v>2.8117999999999999</v>
      </c>
      <c r="N1628" s="184">
        <v>1.8525</v>
      </c>
      <c r="O1628" s="184">
        <v>7.8479999999999999</v>
      </c>
      <c r="P1628" s="184">
        <v>6.1257000000000001</v>
      </c>
      <c r="Q1628" s="184">
        <v>8.3178000000000001</v>
      </c>
      <c r="R1628" s="184">
        <v>5.1673999999999998</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44365</v>
      </c>
      <c r="E1629" s="184">
        <v>51.2044</v>
      </c>
      <c r="F1629" s="184">
        <v>29.249400000000001</v>
      </c>
      <c r="G1629" s="184">
        <v>-6.8392999999999997</v>
      </c>
      <c r="H1629" s="184">
        <v>-19.600100000000001</v>
      </c>
      <c r="I1629" s="184">
        <v>1.7628999999999999</v>
      </c>
      <c r="J1629" s="184">
        <v>1.5588</v>
      </c>
      <c r="K1629" s="184">
        <v>9.5640000000000001</v>
      </c>
      <c r="L1629" s="184">
        <v>1.3834</v>
      </c>
      <c r="M1629" s="184">
        <v>3.2581000000000002</v>
      </c>
      <c r="N1629" s="184">
        <v>2.3056999999999999</v>
      </c>
      <c r="O1629" s="184">
        <v>8.5052000000000003</v>
      </c>
      <c r="P1629" s="184">
        <v>6.9238999999999997</v>
      </c>
      <c r="Q1629" s="184">
        <v>7.9356999999999998</v>
      </c>
      <c r="R1629" s="184">
        <v>5.6641000000000004</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44365</v>
      </c>
      <c r="E1630" s="184">
        <v>43.874299999999998</v>
      </c>
      <c r="F1630" s="184">
        <v>22.4757</v>
      </c>
      <c r="G1630" s="184">
        <v>-16.4221</v>
      </c>
      <c r="H1630" s="184">
        <v>-22.459800000000001</v>
      </c>
      <c r="I1630" s="184">
        <v>-0.1188</v>
      </c>
      <c r="J1630" s="184">
        <v>2.0512000000000001</v>
      </c>
      <c r="K1630" s="184">
        <v>8.5767000000000007</v>
      </c>
      <c r="L1630" s="184">
        <v>0.84970000000000001</v>
      </c>
      <c r="M1630" s="184">
        <v>3.8159999999999998</v>
      </c>
      <c r="N1630" s="184">
        <v>3.7441</v>
      </c>
      <c r="O1630" s="184">
        <v>8.1241000000000003</v>
      </c>
      <c r="P1630" s="184">
        <v>7.2882999999999996</v>
      </c>
      <c r="Q1630" s="184">
        <v>7.7089999999999996</v>
      </c>
      <c r="R1630" s="184">
        <v>7.0678000000000001</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44365</v>
      </c>
      <c r="E1631" s="184">
        <v>45.383400000000002</v>
      </c>
      <c r="F1631" s="184">
        <v>22.9358</v>
      </c>
      <c r="G1631" s="184">
        <v>-15.983700000000001</v>
      </c>
      <c r="H1631" s="184">
        <v>-22.023700000000002</v>
      </c>
      <c r="I1631" s="184">
        <v>0.3332</v>
      </c>
      <c r="J1631" s="184">
        <v>2.4984999999999999</v>
      </c>
      <c r="K1631" s="184">
        <v>9.0129999999999999</v>
      </c>
      <c r="L1631" s="184">
        <v>1.2978000000000001</v>
      </c>
      <c r="M1631" s="184">
        <v>4.2854999999999999</v>
      </c>
      <c r="N1631" s="184">
        <v>4.2099000000000002</v>
      </c>
      <c r="O1631" s="184">
        <v>8.5578000000000003</v>
      </c>
      <c r="P1631" s="184">
        <v>7.7244000000000002</v>
      </c>
      <c r="Q1631" s="184">
        <v>8.4459</v>
      </c>
      <c r="R1631" s="184">
        <v>7.5244</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44365</v>
      </c>
      <c r="E1632" s="184">
        <v>78.764200000000002</v>
      </c>
      <c r="F1632" s="184">
        <v>0.64880000000000004</v>
      </c>
      <c r="G1632" s="184">
        <v>-12.129200000000001</v>
      </c>
      <c r="H1632" s="184">
        <v>-15.6492</v>
      </c>
      <c r="I1632" s="184">
        <v>5.4165999999999999</v>
      </c>
      <c r="J1632" s="184">
        <v>3.9823</v>
      </c>
      <c r="K1632" s="184">
        <v>9.9562000000000008</v>
      </c>
      <c r="L1632" s="184">
        <v>3.0520999999999998</v>
      </c>
      <c r="M1632" s="184">
        <v>5.2477999999999998</v>
      </c>
      <c r="N1632" s="184">
        <v>4.5945999999999998</v>
      </c>
      <c r="O1632" s="184">
        <v>9.8310999999999993</v>
      </c>
      <c r="P1632" s="184">
        <v>9.0053000000000001</v>
      </c>
      <c r="Q1632" s="184">
        <v>9.9077999999999999</v>
      </c>
      <c r="R1632" s="184">
        <v>9.2189999999999994</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44365</v>
      </c>
      <c r="E1633" s="184">
        <v>83.005399999999995</v>
      </c>
      <c r="F1633" s="184">
        <v>1.2753000000000001</v>
      </c>
      <c r="G1633" s="184">
        <v>-11.524699999999999</v>
      </c>
      <c r="H1633" s="184">
        <v>-15.039300000000001</v>
      </c>
      <c r="I1633" s="184">
        <v>6.0288000000000004</v>
      </c>
      <c r="J1633" s="184">
        <v>4.5938999999999997</v>
      </c>
      <c r="K1633" s="184">
        <v>10.581799999999999</v>
      </c>
      <c r="L1633" s="184">
        <v>3.6722999999999999</v>
      </c>
      <c r="M1633" s="184">
        <v>5.8833000000000002</v>
      </c>
      <c r="N1633" s="184">
        <v>5.2344999999999997</v>
      </c>
      <c r="O1633" s="184">
        <v>10.406700000000001</v>
      </c>
      <c r="P1633" s="184">
        <v>9.5981000000000005</v>
      </c>
      <c r="Q1633" s="184">
        <v>9.3393999999999995</v>
      </c>
      <c r="R1633" s="184">
        <v>9.7964000000000002</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44365</v>
      </c>
      <c r="E1634" s="184">
        <v>17.3003</v>
      </c>
      <c r="F1634" s="184">
        <v>88.614800000000002</v>
      </c>
      <c r="G1634" s="184">
        <v>14.856999999999999</v>
      </c>
      <c r="H1634" s="184">
        <v>-19.577400000000001</v>
      </c>
      <c r="I1634" s="184">
        <v>-1.5100000000000001E-2</v>
      </c>
      <c r="J1634" s="184">
        <v>1.7995000000000001</v>
      </c>
      <c r="K1634" s="184">
        <v>9.3733000000000004</v>
      </c>
      <c r="L1634" s="184">
        <v>2.5926999999999998</v>
      </c>
      <c r="M1634" s="184">
        <v>4.2351999999999999</v>
      </c>
      <c r="N1634" s="184">
        <v>2.6650999999999998</v>
      </c>
      <c r="O1634" s="184">
        <v>7.6955999999999998</v>
      </c>
      <c r="P1634" s="184">
        <v>5.9398999999999997</v>
      </c>
      <c r="Q1634" s="184">
        <v>6.6645000000000003</v>
      </c>
      <c r="R1634" s="184">
        <v>5.5766999999999998</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44365</v>
      </c>
      <c r="E1635" s="184">
        <v>18.322500000000002</v>
      </c>
      <c r="F1635" s="184">
        <v>89.464200000000005</v>
      </c>
      <c r="G1635" s="184">
        <v>15.624700000000001</v>
      </c>
      <c r="H1635" s="184">
        <v>-18.771599999999999</v>
      </c>
      <c r="I1635" s="184">
        <v>0.76859999999999995</v>
      </c>
      <c r="J1635" s="184">
        <v>2.5760999999999998</v>
      </c>
      <c r="K1635" s="184">
        <v>10.1623</v>
      </c>
      <c r="L1635" s="184">
        <v>3.3744999999999998</v>
      </c>
      <c r="M1635" s="184">
        <v>5.0376000000000003</v>
      </c>
      <c r="N1635" s="184">
        <v>3.4864999999999999</v>
      </c>
      <c r="O1635" s="184">
        <v>8.5447000000000006</v>
      </c>
      <c r="P1635" s="184">
        <v>6.8941999999999997</v>
      </c>
      <c r="Q1635" s="184">
        <v>7.3383000000000003</v>
      </c>
      <c r="R1635" s="184">
        <v>6.4583000000000004</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44365</v>
      </c>
      <c r="E1636" s="184">
        <v>29.458600000000001</v>
      </c>
      <c r="F1636" s="184">
        <v>36.836199999999998</v>
      </c>
      <c r="G1636" s="184">
        <v>-0.61950000000000005</v>
      </c>
      <c r="H1636" s="184">
        <v>-17.710799999999999</v>
      </c>
      <c r="I1636" s="184">
        <v>2.7286999999999999</v>
      </c>
      <c r="J1636" s="184">
        <v>3.2986</v>
      </c>
      <c r="K1636" s="184">
        <v>11.2828</v>
      </c>
      <c r="L1636" s="184">
        <v>1.5269999999999999</v>
      </c>
      <c r="M1636" s="184">
        <v>5.2503000000000002</v>
      </c>
      <c r="N1636" s="184">
        <v>4.8513000000000002</v>
      </c>
      <c r="O1636" s="184">
        <v>12.0687</v>
      </c>
      <c r="P1636" s="184">
        <v>10.064299999999999</v>
      </c>
      <c r="Q1636" s="184">
        <v>10.004899999999999</v>
      </c>
      <c r="R1636" s="184">
        <v>9.9870999999999999</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44365</v>
      </c>
      <c r="E1637" s="184">
        <v>27.944900000000001</v>
      </c>
      <c r="F1637" s="184">
        <v>36.216000000000001</v>
      </c>
      <c r="G1637" s="184">
        <v>-1.2189000000000001</v>
      </c>
      <c r="H1637" s="184">
        <v>-18.314699999999998</v>
      </c>
      <c r="I1637" s="184">
        <v>2.1101999999999999</v>
      </c>
      <c r="J1637" s="184">
        <v>2.6816</v>
      </c>
      <c r="K1637" s="184">
        <v>10.6449</v>
      </c>
      <c r="L1637" s="184">
        <v>0.8982</v>
      </c>
      <c r="M1637" s="184">
        <v>4.6036999999999999</v>
      </c>
      <c r="N1637" s="184">
        <v>4.2004999999999999</v>
      </c>
      <c r="O1637" s="184">
        <v>11.404400000000001</v>
      </c>
      <c r="P1637" s="184">
        <v>9.4239999999999995</v>
      </c>
      <c r="Q1637" s="184">
        <v>8.5418000000000003</v>
      </c>
      <c r="R1637" s="184">
        <v>9.3263999999999996</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44365</v>
      </c>
      <c r="E1638" s="184">
        <v>10.200699999999999</v>
      </c>
      <c r="F1638" s="184">
        <v>40.478299999999997</v>
      </c>
      <c r="G1638" s="184">
        <v>-10.844200000000001</v>
      </c>
      <c r="H1638" s="184">
        <v>-22.293500000000002</v>
      </c>
      <c r="I1638" s="184">
        <v>1.3297000000000001</v>
      </c>
      <c r="J1638" s="184">
        <v>3.3220999999999998</v>
      </c>
      <c r="K1638" s="184"/>
      <c r="L1638" s="184"/>
      <c r="M1638" s="184"/>
      <c r="N1638" s="184"/>
      <c r="O1638" s="184"/>
      <c r="P1638" s="184"/>
      <c r="Q1638" s="184">
        <v>8.4201999999999995</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44365</v>
      </c>
      <c r="E1639" s="184">
        <v>10.194800000000001</v>
      </c>
      <c r="F1639" s="184">
        <v>40.143000000000001</v>
      </c>
      <c r="G1639" s="184">
        <v>-11.088699999999999</v>
      </c>
      <c r="H1639" s="184">
        <v>-22.559899999999999</v>
      </c>
      <c r="I1639" s="184">
        <v>1.0745</v>
      </c>
      <c r="J1639" s="184">
        <v>3.0684999999999998</v>
      </c>
      <c r="K1639" s="184"/>
      <c r="L1639" s="184"/>
      <c r="M1639" s="184"/>
      <c r="N1639" s="184"/>
      <c r="O1639" s="184"/>
      <c r="P1639" s="184"/>
      <c r="Q1639" s="184">
        <v>8.1725999999999992</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44365</v>
      </c>
      <c r="E1640" s="184">
        <v>10.197100000000001</v>
      </c>
      <c r="F1640" s="184">
        <v>27.582599999999999</v>
      </c>
      <c r="G1640" s="184">
        <v>-27.1431</v>
      </c>
      <c r="H1640" s="184">
        <v>-25.392099999999999</v>
      </c>
      <c r="I1640" s="184">
        <v>1.9446000000000001</v>
      </c>
      <c r="J1640" s="184">
        <v>3.8460000000000001</v>
      </c>
      <c r="K1640" s="184"/>
      <c r="L1640" s="184"/>
      <c r="M1640" s="184"/>
      <c r="N1640" s="184"/>
      <c r="O1640" s="184"/>
      <c r="P1640" s="184"/>
      <c r="Q1640" s="184">
        <v>8.2690999999999999</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44365</v>
      </c>
      <c r="E1641" s="184">
        <v>10.190899999999999</v>
      </c>
      <c r="F1641" s="184">
        <v>27.2407</v>
      </c>
      <c r="G1641" s="184">
        <v>-27.397300000000001</v>
      </c>
      <c r="H1641" s="184">
        <v>-25.660799999999998</v>
      </c>
      <c r="I1641" s="184">
        <v>1.7152000000000001</v>
      </c>
      <c r="J1641" s="184">
        <v>3.5926</v>
      </c>
      <c r="K1641" s="184"/>
      <c r="L1641" s="184"/>
      <c r="M1641" s="184"/>
      <c r="N1641" s="184"/>
      <c r="O1641" s="184"/>
      <c r="P1641" s="184"/>
      <c r="Q1641" s="184">
        <v>8.0090000000000003</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44365</v>
      </c>
      <c r="E1642" s="184">
        <v>2253.569</v>
      </c>
      <c r="F1642" s="184">
        <v>23.667100000000001</v>
      </c>
      <c r="G1642" s="184">
        <v>-16.289100000000001</v>
      </c>
      <c r="H1642" s="184">
        <v>-22.312000000000001</v>
      </c>
      <c r="I1642" s="184">
        <v>0.31080000000000002</v>
      </c>
      <c r="J1642" s="184">
        <v>0.4214</v>
      </c>
      <c r="K1642" s="184">
        <v>6.5461</v>
      </c>
      <c r="L1642" s="184">
        <v>-0.1074</v>
      </c>
      <c r="M1642" s="184">
        <v>2.2599</v>
      </c>
      <c r="N1642" s="184">
        <v>1.5803</v>
      </c>
      <c r="O1642" s="184">
        <v>8.0607000000000006</v>
      </c>
      <c r="P1642" s="184">
        <v>7.3940999999999999</v>
      </c>
      <c r="Q1642" s="184">
        <v>6.2683</v>
      </c>
      <c r="R1642" s="184">
        <v>5.2068000000000003</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44365</v>
      </c>
      <c r="E1643" s="184">
        <v>2416.8796000000002</v>
      </c>
      <c r="F1643" s="184">
        <v>24.436499999999999</v>
      </c>
      <c r="G1643" s="184">
        <v>-15.520300000000001</v>
      </c>
      <c r="H1643" s="184">
        <v>-21.545500000000001</v>
      </c>
      <c r="I1643" s="184">
        <v>1.081</v>
      </c>
      <c r="J1643" s="184">
        <v>1.1919</v>
      </c>
      <c r="K1643" s="184">
        <v>7.3295000000000003</v>
      </c>
      <c r="L1643" s="184">
        <v>0.66459999999999997</v>
      </c>
      <c r="M1643" s="184">
        <v>3.0461999999999998</v>
      </c>
      <c r="N1643" s="184">
        <v>2.3660999999999999</v>
      </c>
      <c r="O1643" s="184">
        <v>8.9095999999999993</v>
      </c>
      <c r="P1643" s="184">
        <v>8.2238000000000007</v>
      </c>
      <c r="Q1643" s="184">
        <v>8.1496999999999993</v>
      </c>
      <c r="R1643" s="184">
        <v>6.0513000000000003</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44365</v>
      </c>
      <c r="E1644" s="184">
        <v>83.349299999999999</v>
      </c>
      <c r="F1644" s="184">
        <v>-1.8829</v>
      </c>
      <c r="G1644" s="184">
        <v>-13.487399999999999</v>
      </c>
      <c r="H1644" s="184">
        <v>-19.4954</v>
      </c>
      <c r="I1644" s="184">
        <v>3.4923999999999999</v>
      </c>
      <c r="J1644" s="184">
        <v>2.4702000000000002</v>
      </c>
      <c r="K1644" s="184">
        <v>10.1731</v>
      </c>
      <c r="L1644" s="184">
        <v>1.8677999999999999</v>
      </c>
      <c r="M1644" s="184">
        <v>5.9557000000000002</v>
      </c>
      <c r="N1644" s="184">
        <v>4.9646999999999997</v>
      </c>
      <c r="O1644" s="184">
        <v>10.886900000000001</v>
      </c>
      <c r="P1644" s="184">
        <v>9.3537999999999997</v>
      </c>
      <c r="Q1644" s="184">
        <v>9.0874000000000006</v>
      </c>
      <c r="R1644" s="184">
        <v>9.2628000000000004</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44365</v>
      </c>
      <c r="E1645" s="184">
        <v>85.362399999999994</v>
      </c>
      <c r="F1645" s="184">
        <v>-1.8813</v>
      </c>
      <c r="G1645" s="184">
        <v>-13.4826</v>
      </c>
      <c r="H1645" s="184">
        <v>-19.492100000000001</v>
      </c>
      <c r="I1645" s="184">
        <v>3.4925999999999999</v>
      </c>
      <c r="J1645" s="184">
        <v>2.4714</v>
      </c>
      <c r="K1645" s="184">
        <v>10.173500000000001</v>
      </c>
      <c r="L1645" s="184">
        <v>1.8693</v>
      </c>
      <c r="M1645" s="184">
        <v>5.9568000000000003</v>
      </c>
      <c r="N1645" s="184">
        <v>4.9656000000000002</v>
      </c>
      <c r="O1645" s="184">
        <v>10.8871</v>
      </c>
      <c r="P1645" s="184">
        <v>9.3580000000000005</v>
      </c>
      <c r="Q1645" s="184">
        <v>9.1267999999999994</v>
      </c>
      <c r="R1645" s="184">
        <v>9.2631999999999994</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44365</v>
      </c>
      <c r="E1646" s="184">
        <v>76.593900000000005</v>
      </c>
      <c r="F1646" s="184">
        <v>-2.859</v>
      </c>
      <c r="G1646" s="184">
        <v>-14.4696</v>
      </c>
      <c r="H1646" s="184">
        <v>-20.471800000000002</v>
      </c>
      <c r="I1646" s="184">
        <v>2.5042</v>
      </c>
      <c r="J1646" s="184">
        <v>1.4806999999999999</v>
      </c>
      <c r="K1646" s="184">
        <v>9.1475000000000009</v>
      </c>
      <c r="L1646" s="184">
        <v>0.85299999999999998</v>
      </c>
      <c r="M1646" s="184">
        <v>4.8959000000000001</v>
      </c>
      <c r="N1646" s="184">
        <v>3.9022000000000001</v>
      </c>
      <c r="O1646" s="184">
        <v>9.7584</v>
      </c>
      <c r="P1646" s="184">
        <v>8.2533999999999992</v>
      </c>
      <c r="Q1646" s="184">
        <v>9.4771999999999998</v>
      </c>
      <c r="R1646" s="184">
        <v>8.1533999999999995</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44365</v>
      </c>
      <c r="E1647" s="184">
        <v>58.979100000000003</v>
      </c>
      <c r="F1647" s="184">
        <v>24.9572</v>
      </c>
      <c r="G1647" s="184">
        <v>-17.7561</v>
      </c>
      <c r="H1647" s="184">
        <v>-24.190899999999999</v>
      </c>
      <c r="I1647" s="184">
        <v>0.80920000000000003</v>
      </c>
      <c r="J1647" s="184">
        <v>1.0169999999999999</v>
      </c>
      <c r="K1647" s="184">
        <v>9.0158000000000005</v>
      </c>
      <c r="L1647" s="184">
        <v>0.4007</v>
      </c>
      <c r="M1647" s="184">
        <v>4.2066999999999997</v>
      </c>
      <c r="N1647" s="184">
        <v>4.4135</v>
      </c>
      <c r="O1647" s="184">
        <v>9.4473000000000003</v>
      </c>
      <c r="P1647" s="184">
        <v>8.6859999999999999</v>
      </c>
      <c r="Q1647" s="184">
        <v>9.8553999999999995</v>
      </c>
      <c r="R1647" s="184">
        <v>7.9917999999999996</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44365</v>
      </c>
      <c r="E1648" s="184">
        <v>54.005800000000001</v>
      </c>
      <c r="F1648" s="184">
        <v>23.7379</v>
      </c>
      <c r="G1648" s="184">
        <v>-18.9619</v>
      </c>
      <c r="H1648" s="184">
        <v>-25.384499999999999</v>
      </c>
      <c r="I1648" s="184">
        <v>-0.39100000000000001</v>
      </c>
      <c r="J1648" s="184">
        <v>-0.18090000000000001</v>
      </c>
      <c r="K1648" s="184">
        <v>7.7839999999999998</v>
      </c>
      <c r="L1648" s="184">
        <v>-0.80520000000000003</v>
      </c>
      <c r="M1648" s="184">
        <v>2.9935</v>
      </c>
      <c r="N1648" s="184">
        <v>3.1937000000000002</v>
      </c>
      <c r="O1648" s="184">
        <v>8.1106999999999996</v>
      </c>
      <c r="P1648" s="184">
        <v>7.2656000000000001</v>
      </c>
      <c r="Q1648" s="184">
        <v>8.2658000000000005</v>
      </c>
      <c r="R1648" s="184">
        <v>6.6951999999999998</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44365</v>
      </c>
      <c r="E1649" s="184">
        <v>52.018799999999999</v>
      </c>
      <c r="F1649" s="184">
        <v>26.472100000000001</v>
      </c>
      <c r="G1649" s="184">
        <v>-6.3117000000000001</v>
      </c>
      <c r="H1649" s="184">
        <v>-11.072800000000001</v>
      </c>
      <c r="I1649" s="184">
        <v>4.0961999999999996</v>
      </c>
      <c r="J1649" s="184">
        <v>3.4777999999999998</v>
      </c>
      <c r="K1649" s="184">
        <v>9.4115000000000002</v>
      </c>
      <c r="L1649" s="184">
        <v>2.9906000000000001</v>
      </c>
      <c r="M1649" s="184">
        <v>5.4444999999999997</v>
      </c>
      <c r="N1649" s="184">
        <v>4.9820000000000002</v>
      </c>
      <c r="O1649" s="184">
        <v>10.744400000000001</v>
      </c>
      <c r="P1649" s="184">
        <v>9.0562000000000005</v>
      </c>
      <c r="Q1649" s="184">
        <v>8.4635999999999996</v>
      </c>
      <c r="R1649" s="184">
        <v>8.9419000000000004</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44365</v>
      </c>
      <c r="E1650" s="184">
        <v>48.610300000000002</v>
      </c>
      <c r="F1650" s="184">
        <v>25.697800000000001</v>
      </c>
      <c r="G1650" s="184">
        <v>-7.0541</v>
      </c>
      <c r="H1650" s="184">
        <v>-11.7834</v>
      </c>
      <c r="I1650" s="184">
        <v>3.3725000000000001</v>
      </c>
      <c r="J1650" s="184">
        <v>2.758</v>
      </c>
      <c r="K1650" s="184">
        <v>8.6753999999999998</v>
      </c>
      <c r="L1650" s="184">
        <v>2.2625999999999999</v>
      </c>
      <c r="M1650" s="184">
        <v>4.6993999999999998</v>
      </c>
      <c r="N1650" s="184">
        <v>4.2247000000000003</v>
      </c>
      <c r="O1650" s="184">
        <v>9.8833000000000002</v>
      </c>
      <c r="P1650" s="184">
        <v>8.1390999999999991</v>
      </c>
      <c r="Q1650" s="184">
        <v>7.6071999999999997</v>
      </c>
      <c r="R1650" s="184">
        <v>8.1730999999999998</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44365</v>
      </c>
      <c r="E1652" s="184">
        <v>30.4023</v>
      </c>
      <c r="F1652" s="184">
        <v>30.760400000000001</v>
      </c>
      <c r="G1652" s="184">
        <v>-5.1601999999999997</v>
      </c>
      <c r="H1652" s="184">
        <v>-19.428000000000001</v>
      </c>
      <c r="I1652" s="184">
        <v>1.9051</v>
      </c>
      <c r="J1652" s="184">
        <v>1.2833000000000001</v>
      </c>
      <c r="K1652" s="184">
        <v>10.187099999999999</v>
      </c>
      <c r="L1652" s="184">
        <v>0.80400000000000005</v>
      </c>
      <c r="M1652" s="184">
        <v>3.5491999999999999</v>
      </c>
      <c r="N1652" s="184">
        <v>3.2035</v>
      </c>
      <c r="O1652" s="184">
        <v>10.205</v>
      </c>
      <c r="P1652" s="184">
        <v>9.2520000000000007</v>
      </c>
      <c r="Q1652" s="184">
        <v>9.0532000000000004</v>
      </c>
      <c r="R1652" s="184">
        <v>7.8494000000000002</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44365</v>
      </c>
      <c r="E1653" s="184">
        <v>33.1113</v>
      </c>
      <c r="F1653" s="184">
        <v>31.775099999999998</v>
      </c>
      <c r="G1653" s="184">
        <v>-4.2241999999999997</v>
      </c>
      <c r="H1653" s="184">
        <v>-18.453800000000001</v>
      </c>
      <c r="I1653" s="184">
        <v>2.8771</v>
      </c>
      <c r="J1653" s="184">
        <v>2.2517</v>
      </c>
      <c r="K1653" s="184">
        <v>11.182600000000001</v>
      </c>
      <c r="L1653" s="184">
        <v>1.78</v>
      </c>
      <c r="M1653" s="184">
        <v>4.5480999999999998</v>
      </c>
      <c r="N1653" s="184">
        <v>4.2091000000000003</v>
      </c>
      <c r="O1653" s="184">
        <v>11.2323</v>
      </c>
      <c r="P1653" s="184">
        <v>10.353899999999999</v>
      </c>
      <c r="Q1653" s="184">
        <v>10.351800000000001</v>
      </c>
      <c r="R1653" s="184">
        <v>8.8694000000000006</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44365</v>
      </c>
      <c r="E1654" s="184">
        <v>33.200800000000001</v>
      </c>
      <c r="F1654" s="184">
        <v>31.799499999999998</v>
      </c>
      <c r="G1654" s="184">
        <v>-4.1761999999999997</v>
      </c>
      <c r="H1654" s="184">
        <v>-18.451000000000001</v>
      </c>
      <c r="I1654" s="184">
        <v>2.8772000000000002</v>
      </c>
      <c r="J1654" s="184">
        <v>2.2526999999999999</v>
      </c>
      <c r="K1654" s="184">
        <v>11.183199999999999</v>
      </c>
      <c r="L1654" s="184">
        <v>1.7801</v>
      </c>
      <c r="M1654" s="184">
        <v>4.5488</v>
      </c>
      <c r="N1654" s="184">
        <v>4.2096999999999998</v>
      </c>
      <c r="O1654" s="184">
        <v>11.234500000000001</v>
      </c>
      <c r="P1654" s="184">
        <v>10.344900000000001</v>
      </c>
      <c r="Q1654" s="184">
        <v>10.7218</v>
      </c>
      <c r="R1654" s="184">
        <v>8.8702000000000005</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44365</v>
      </c>
      <c r="E1655" s="184">
        <v>24.1999</v>
      </c>
      <c r="F1655" s="184">
        <v>17.051400000000001</v>
      </c>
      <c r="G1655" s="184">
        <v>-4.7743000000000002</v>
      </c>
      <c r="H1655" s="184">
        <v>-14.439299999999999</v>
      </c>
      <c r="I1655" s="184">
        <v>3.0739999999999998</v>
      </c>
      <c r="J1655" s="184">
        <v>2.9314</v>
      </c>
      <c r="K1655" s="184">
        <v>10.196999999999999</v>
      </c>
      <c r="L1655" s="184">
        <v>2.8868</v>
      </c>
      <c r="M1655" s="184">
        <v>4.3178999999999998</v>
      </c>
      <c r="N1655" s="184">
        <v>4.0998999999999999</v>
      </c>
      <c r="O1655" s="184">
        <v>8.7154000000000007</v>
      </c>
      <c r="P1655" s="184">
        <v>7.6711999999999998</v>
      </c>
      <c r="Q1655" s="184">
        <v>7.2365000000000004</v>
      </c>
      <c r="R1655" s="184">
        <v>6.8718000000000004</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44365</v>
      </c>
      <c r="E1656" s="184">
        <v>25.119</v>
      </c>
      <c r="F1656" s="184">
        <v>18.318000000000001</v>
      </c>
      <c r="G1656" s="184">
        <v>-3.5832000000000002</v>
      </c>
      <c r="H1656" s="184">
        <v>-13.2722</v>
      </c>
      <c r="I1656" s="184">
        <v>4.2416</v>
      </c>
      <c r="J1656" s="184">
        <v>4.0922000000000001</v>
      </c>
      <c r="K1656" s="184">
        <v>11.3847</v>
      </c>
      <c r="L1656" s="184">
        <v>4.0622999999999996</v>
      </c>
      <c r="M1656" s="184">
        <v>5.5659000000000001</v>
      </c>
      <c r="N1656" s="184">
        <v>5.3609999999999998</v>
      </c>
      <c r="O1656" s="184">
        <v>9.5378000000000007</v>
      </c>
      <c r="P1656" s="184">
        <v>8.2993000000000006</v>
      </c>
      <c r="Q1656" s="184">
        <v>8.4085999999999999</v>
      </c>
      <c r="R1656" s="184">
        <v>7.7611999999999997</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44365</v>
      </c>
      <c r="E1657" s="184">
        <v>52.913699999999999</v>
      </c>
      <c r="F1657" s="184">
        <v>31.689399999999999</v>
      </c>
      <c r="G1657" s="184">
        <v>-0.50580000000000003</v>
      </c>
      <c r="H1657" s="184">
        <v>-9.4823000000000004</v>
      </c>
      <c r="I1657" s="184">
        <v>2.3771</v>
      </c>
      <c r="J1657" s="184">
        <v>3.2151999999999998</v>
      </c>
      <c r="K1657" s="184">
        <v>7.9759000000000002</v>
      </c>
      <c r="L1657" s="184">
        <v>3.1009000000000002</v>
      </c>
      <c r="M1657" s="184">
        <v>5.7153</v>
      </c>
      <c r="N1657" s="184">
        <v>4.7416</v>
      </c>
      <c r="O1657" s="184">
        <v>10.858000000000001</v>
      </c>
      <c r="P1657" s="184">
        <v>9.8277000000000001</v>
      </c>
      <c r="Q1657" s="184">
        <v>10.276300000000001</v>
      </c>
      <c r="R1657" s="184">
        <v>9.3767999999999994</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44365</v>
      </c>
      <c r="E1658" s="184">
        <v>50.937600000000003</v>
      </c>
      <c r="F1658" s="184">
        <v>31.197099999999999</v>
      </c>
      <c r="G1658" s="184">
        <v>-0.97919999999999996</v>
      </c>
      <c r="H1658" s="184">
        <v>-9.9616000000000007</v>
      </c>
      <c r="I1658" s="184">
        <v>1.8952</v>
      </c>
      <c r="J1658" s="184">
        <v>2.7339000000000002</v>
      </c>
      <c r="K1658" s="184">
        <v>7.4882</v>
      </c>
      <c r="L1658" s="184">
        <v>2.6153</v>
      </c>
      <c r="M1658" s="184">
        <v>5.2083000000000004</v>
      </c>
      <c r="N1658" s="184">
        <v>4.2405999999999997</v>
      </c>
      <c r="O1658" s="184">
        <v>10.318300000000001</v>
      </c>
      <c r="P1658" s="184">
        <v>9.2584</v>
      </c>
      <c r="Q1658" s="184">
        <v>8.266</v>
      </c>
      <c r="R1658" s="184">
        <v>8.8704999999999998</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44365</v>
      </c>
      <c r="E1659" s="184">
        <v>66.766499999999994</v>
      </c>
      <c r="F1659" s="184">
        <v>5.1942000000000004</v>
      </c>
      <c r="G1659" s="184">
        <v>-7.3757000000000001</v>
      </c>
      <c r="H1659" s="184">
        <v>-23.1541</v>
      </c>
      <c r="I1659" s="184">
        <v>2.1141999999999999</v>
      </c>
      <c r="J1659" s="184">
        <v>0.55930000000000002</v>
      </c>
      <c r="K1659" s="184">
        <v>9.0286000000000008</v>
      </c>
      <c r="L1659" s="184">
        <v>0.22639999999999999</v>
      </c>
      <c r="M1659" s="184">
        <v>3.2703000000000002</v>
      </c>
      <c r="N1659" s="184">
        <v>3.1181000000000001</v>
      </c>
      <c r="O1659" s="184">
        <v>9.3922000000000008</v>
      </c>
      <c r="P1659" s="184">
        <v>8.0612999999999992</v>
      </c>
      <c r="Q1659" s="184">
        <v>8.8681000000000001</v>
      </c>
      <c r="R1659" s="184">
        <v>6.7759999999999998</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44365</v>
      </c>
      <c r="E1660" s="184">
        <v>61.980499999999999</v>
      </c>
      <c r="F1660" s="184">
        <v>4.5350999999999999</v>
      </c>
      <c r="G1660" s="184">
        <v>-8.0428999999999995</v>
      </c>
      <c r="H1660" s="184">
        <v>-23.841699999999999</v>
      </c>
      <c r="I1660" s="184">
        <v>1.4352</v>
      </c>
      <c r="J1660" s="184">
        <v>-0.36840000000000001</v>
      </c>
      <c r="K1660" s="184">
        <v>8.0753000000000004</v>
      </c>
      <c r="L1660" s="184">
        <v>-0.70389999999999997</v>
      </c>
      <c r="M1660" s="184">
        <v>2.3769999999999998</v>
      </c>
      <c r="N1660" s="184">
        <v>2.2627000000000002</v>
      </c>
      <c r="O1660" s="184">
        <v>8.4982000000000006</v>
      </c>
      <c r="P1660" s="184">
        <v>7.0801999999999996</v>
      </c>
      <c r="Q1660" s="184">
        <v>8.7270000000000003</v>
      </c>
      <c r="R1660" s="184">
        <v>5.9756999999999998</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44365</v>
      </c>
      <c r="E1661" s="184">
        <v>50.829900000000002</v>
      </c>
      <c r="F1661" s="184">
        <v>23.065000000000001</v>
      </c>
      <c r="G1661" s="184">
        <v>1.149</v>
      </c>
      <c r="H1661" s="184">
        <v>-10.4732</v>
      </c>
      <c r="I1661" s="184">
        <v>2.8704000000000001</v>
      </c>
      <c r="J1661" s="184">
        <v>3.5640999999999998</v>
      </c>
      <c r="K1661" s="184">
        <v>7.3819999999999997</v>
      </c>
      <c r="L1661" s="184">
        <v>2.2111000000000001</v>
      </c>
      <c r="M1661" s="184">
        <v>3.9011999999999998</v>
      </c>
      <c r="N1661" s="184">
        <v>3.0310999999999999</v>
      </c>
      <c r="O1661" s="184">
        <v>9.5183</v>
      </c>
      <c r="P1661" s="184">
        <v>9.4222999999999999</v>
      </c>
      <c r="Q1661" s="184">
        <v>9.3580000000000005</v>
      </c>
      <c r="R1661" s="184">
        <v>7.8648999999999996</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44365</v>
      </c>
      <c r="E1662" s="184">
        <v>49.630400000000002</v>
      </c>
      <c r="F1662" s="184">
        <v>22.739100000000001</v>
      </c>
      <c r="G1662" s="184">
        <v>0.85809999999999997</v>
      </c>
      <c r="H1662" s="184">
        <v>-10.757199999999999</v>
      </c>
      <c r="I1662" s="184">
        <v>2.5871</v>
      </c>
      <c r="J1662" s="184">
        <v>3.2829999999999999</v>
      </c>
      <c r="K1662" s="184">
        <v>7.0879000000000003</v>
      </c>
      <c r="L1662" s="184">
        <v>1.9112</v>
      </c>
      <c r="M1662" s="184">
        <v>3.5991</v>
      </c>
      <c r="N1662" s="184">
        <v>2.7279</v>
      </c>
      <c r="O1662" s="184">
        <v>9.2081999999999997</v>
      </c>
      <c r="P1662" s="184">
        <v>9.1203000000000003</v>
      </c>
      <c r="Q1662" s="184">
        <v>8.5995000000000008</v>
      </c>
      <c r="R1662" s="184">
        <v>7.5419999999999998</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21.588561702127659</v>
      </c>
      <c r="G1663" s="186">
        <v>-9.6846510638297865</v>
      </c>
      <c r="H1663" s="186">
        <v>-18.524761702127662</v>
      </c>
      <c r="I1663" s="186">
        <v>2.502357446808511</v>
      </c>
      <c r="J1663" s="186">
        <v>2.5074765957446816</v>
      </c>
      <c r="K1663" s="186">
        <v>9.6213744186046508</v>
      </c>
      <c r="L1663" s="186">
        <v>1.9660209302325582</v>
      </c>
      <c r="M1663" s="186">
        <v>4.6400790697674434</v>
      </c>
      <c r="N1663" s="186">
        <v>4.1044186046511628</v>
      </c>
      <c r="O1663" s="186">
        <v>9.8085162790697691</v>
      </c>
      <c r="P1663" s="186">
        <v>8.5646488372093028</v>
      </c>
      <c r="Q1663" s="186">
        <v>8.6972680851063817</v>
      </c>
      <c r="R1663" s="186">
        <v>7.9882930232558138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23.7379</v>
      </c>
      <c r="G1664" s="186">
        <v>-10.713100000000001</v>
      </c>
      <c r="H1664" s="186">
        <v>-18.771599999999999</v>
      </c>
      <c r="I1664" s="186">
        <v>2.3771</v>
      </c>
      <c r="J1664" s="186">
        <v>2.6816</v>
      </c>
      <c r="K1664" s="186">
        <v>9.5640000000000001</v>
      </c>
      <c r="L1664" s="186">
        <v>1.8693</v>
      </c>
      <c r="M1664" s="186">
        <v>4.6036999999999999</v>
      </c>
      <c r="N1664" s="186">
        <v>4.2096999999999998</v>
      </c>
      <c r="O1664" s="186">
        <v>9.8310999999999993</v>
      </c>
      <c r="P1664" s="186">
        <v>8.7759999999999998</v>
      </c>
      <c r="Q1664" s="186">
        <v>8.5995000000000008</v>
      </c>
      <c r="R1664" s="186">
        <v>8.1533999999999995</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44365</v>
      </c>
      <c r="E1667" s="184">
        <v>37.078800000000001</v>
      </c>
      <c r="F1667" s="184">
        <v>7.5814000000000004</v>
      </c>
      <c r="G1667" s="184">
        <v>-11.637499999999999</v>
      </c>
      <c r="H1667" s="184">
        <v>-7.2603</v>
      </c>
      <c r="I1667" s="184">
        <v>3.1890999999999998</v>
      </c>
      <c r="J1667" s="184">
        <v>4.4432999999999998</v>
      </c>
      <c r="K1667" s="184">
        <v>8.5990000000000002</v>
      </c>
      <c r="L1667" s="184">
        <v>3.7696999999999998</v>
      </c>
      <c r="M1667" s="184">
        <v>5.7546999999999997</v>
      </c>
      <c r="N1667" s="184">
        <v>8.4025999999999996</v>
      </c>
      <c r="O1667" s="184">
        <v>8.6582000000000008</v>
      </c>
      <c r="P1667" s="184">
        <v>7.9762000000000004</v>
      </c>
      <c r="Q1667" s="184">
        <v>7.4985999999999997</v>
      </c>
      <c r="R1667" s="184">
        <v>8.4619</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44365</v>
      </c>
      <c r="E1668" s="184">
        <v>39.046100000000003</v>
      </c>
      <c r="F1668" s="184">
        <v>8.3215000000000003</v>
      </c>
      <c r="G1668" s="184">
        <v>-10.927199999999999</v>
      </c>
      <c r="H1668" s="184">
        <v>-6.5620000000000003</v>
      </c>
      <c r="I1668" s="184">
        <v>3.8919000000000001</v>
      </c>
      <c r="J1668" s="184">
        <v>5.1456999999999997</v>
      </c>
      <c r="K1668" s="184">
        <v>9.1859000000000002</v>
      </c>
      <c r="L1668" s="184">
        <v>4.4333999999999998</v>
      </c>
      <c r="M1668" s="184">
        <v>6.4564000000000004</v>
      </c>
      <c r="N1668" s="184">
        <v>9.1417000000000002</v>
      </c>
      <c r="O1668" s="184">
        <v>9.4078999999999997</v>
      </c>
      <c r="P1668" s="184">
        <v>8.7136999999999993</v>
      </c>
      <c r="Q1668" s="184">
        <v>9.4327000000000005</v>
      </c>
      <c r="R1668" s="184">
        <v>9.2124000000000006</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44365</v>
      </c>
      <c r="E1669" s="184">
        <v>25.755299999999998</v>
      </c>
      <c r="F1669" s="184">
        <v>8.6469000000000005</v>
      </c>
      <c r="G1669" s="184">
        <v>-10.6668</v>
      </c>
      <c r="H1669" s="184">
        <v>-8.0655000000000001</v>
      </c>
      <c r="I1669" s="184">
        <v>2.7462</v>
      </c>
      <c r="J1669" s="184">
        <v>4.5387000000000004</v>
      </c>
      <c r="K1669" s="184">
        <v>8.1463000000000001</v>
      </c>
      <c r="L1669" s="184">
        <v>4.0223000000000004</v>
      </c>
      <c r="M1669" s="184">
        <v>5.8240999999999996</v>
      </c>
      <c r="N1669" s="184">
        <v>6.7515000000000001</v>
      </c>
      <c r="O1669" s="184">
        <v>9.2555999999999994</v>
      </c>
      <c r="P1669" s="184">
        <v>8.5272000000000006</v>
      </c>
      <c r="Q1669" s="184">
        <v>8.8901000000000003</v>
      </c>
      <c r="R1669" s="184">
        <v>9.6180000000000003</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44365</v>
      </c>
      <c r="E1670" s="184">
        <v>24.189499999999999</v>
      </c>
      <c r="F1670" s="184">
        <v>7.9989999999999997</v>
      </c>
      <c r="G1670" s="184">
        <v>-11.3566</v>
      </c>
      <c r="H1670" s="184">
        <v>-8.7585999999999995</v>
      </c>
      <c r="I1670" s="184">
        <v>2.0602</v>
      </c>
      <c r="J1670" s="184">
        <v>3.8481000000000001</v>
      </c>
      <c r="K1670" s="184">
        <v>7.4592000000000001</v>
      </c>
      <c r="L1670" s="184">
        <v>3.3258000000000001</v>
      </c>
      <c r="M1670" s="184">
        <v>5.1035000000000004</v>
      </c>
      <c r="N1670" s="184">
        <v>6.0133999999999999</v>
      </c>
      <c r="O1670" s="184">
        <v>8.5350000000000001</v>
      </c>
      <c r="P1670" s="184">
        <v>7.7969999999999997</v>
      </c>
      <c r="Q1670" s="184">
        <v>8.0486000000000004</v>
      </c>
      <c r="R1670" s="184">
        <v>8.8851999999999993</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44365</v>
      </c>
      <c r="E1671" s="184">
        <v>23.129799999999999</v>
      </c>
      <c r="F1671" s="184">
        <v>13.892099999999999</v>
      </c>
      <c r="G1671" s="184">
        <v>-11.666399999999999</v>
      </c>
      <c r="H1671" s="184">
        <v>-7.7884000000000002</v>
      </c>
      <c r="I1671" s="184">
        <v>2.2223999999999999</v>
      </c>
      <c r="J1671" s="184">
        <v>3.4154</v>
      </c>
      <c r="K1671" s="184">
        <v>7.5243000000000002</v>
      </c>
      <c r="L1671" s="184">
        <v>3.944</v>
      </c>
      <c r="M1671" s="184">
        <v>4.72</v>
      </c>
      <c r="N1671" s="184">
        <v>5.6363000000000003</v>
      </c>
      <c r="O1671" s="184">
        <v>7.4808000000000003</v>
      </c>
      <c r="P1671" s="184">
        <v>7.6368</v>
      </c>
      <c r="Q1671" s="184">
        <v>7.9396000000000004</v>
      </c>
      <c r="R1671" s="184">
        <v>6.8665000000000003</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44365</v>
      </c>
      <c r="E1672" s="184">
        <v>24.427499999999998</v>
      </c>
      <c r="F1672" s="184">
        <v>14.6492</v>
      </c>
      <c r="G1672" s="184">
        <v>-10.947699999999999</v>
      </c>
      <c r="H1672" s="184">
        <v>-7.0772000000000004</v>
      </c>
      <c r="I1672" s="184">
        <v>2.9277000000000002</v>
      </c>
      <c r="J1672" s="184">
        <v>4.1696</v>
      </c>
      <c r="K1672" s="184">
        <v>8.3242999999999991</v>
      </c>
      <c r="L1672" s="184">
        <v>4.7347000000000001</v>
      </c>
      <c r="M1672" s="184">
        <v>5.5191999999999997</v>
      </c>
      <c r="N1672" s="184">
        <v>6.4420999999999999</v>
      </c>
      <c r="O1672" s="184">
        <v>8.2384000000000004</v>
      </c>
      <c r="P1672" s="184">
        <v>8.4017999999999997</v>
      </c>
      <c r="Q1672" s="184">
        <v>8.7713999999999999</v>
      </c>
      <c r="R1672" s="184">
        <v>7.6433</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44365</v>
      </c>
      <c r="E1673" s="184">
        <v>24.8278</v>
      </c>
      <c r="F1673" s="184">
        <v>23.095600000000001</v>
      </c>
      <c r="G1673" s="184">
        <v>-10.331099999999999</v>
      </c>
      <c r="H1673" s="184">
        <v>-11.379099999999999</v>
      </c>
      <c r="I1673" s="184">
        <v>1.3343</v>
      </c>
      <c r="J1673" s="184">
        <v>3.8060999999999998</v>
      </c>
      <c r="K1673" s="184">
        <v>7.5523999999999996</v>
      </c>
      <c r="L1673" s="184">
        <v>3.1488999999999998</v>
      </c>
      <c r="M1673" s="184">
        <v>5.5298999999999996</v>
      </c>
      <c r="N1673" s="184">
        <v>6.1394000000000002</v>
      </c>
      <c r="O1673" s="184">
        <v>7.5193000000000003</v>
      </c>
      <c r="P1673" s="184">
        <v>7.2750000000000004</v>
      </c>
      <c r="Q1673" s="184">
        <v>5.5715000000000003</v>
      </c>
      <c r="R1673" s="184">
        <v>8.8976000000000006</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44365</v>
      </c>
      <c r="E1674" s="184">
        <v>26.154</v>
      </c>
      <c r="F1674" s="184">
        <v>23.740300000000001</v>
      </c>
      <c r="G1674" s="184">
        <v>-9.6219000000000001</v>
      </c>
      <c r="H1674" s="184">
        <v>-10.684200000000001</v>
      </c>
      <c r="I1674" s="184">
        <v>2.0350999999999999</v>
      </c>
      <c r="J1674" s="184">
        <v>4.5054999999999996</v>
      </c>
      <c r="K1674" s="184">
        <v>8.2660999999999998</v>
      </c>
      <c r="L1674" s="184">
        <v>3.8616999999999999</v>
      </c>
      <c r="M1674" s="184">
        <v>6.2622999999999998</v>
      </c>
      <c r="N1674" s="184">
        <v>6.867</v>
      </c>
      <c r="O1674" s="184">
        <v>8.3811</v>
      </c>
      <c r="P1674" s="184">
        <v>7.9696999999999996</v>
      </c>
      <c r="Q1674" s="184">
        <v>8.4629999999999992</v>
      </c>
      <c r="R1674" s="184">
        <v>9.7117000000000004</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44365</v>
      </c>
      <c r="E1675" s="184">
        <v>18.459599999999998</v>
      </c>
      <c r="F1675" s="184">
        <v>9.0977999999999994</v>
      </c>
      <c r="G1675" s="184">
        <v>2.9666999999999999</v>
      </c>
      <c r="H1675" s="184">
        <v>0.70630000000000004</v>
      </c>
      <c r="I1675" s="184">
        <v>5.3780000000000001</v>
      </c>
      <c r="J1675" s="184">
        <v>3.9037000000000002</v>
      </c>
      <c r="K1675" s="184">
        <v>7.1725000000000003</v>
      </c>
      <c r="L1675" s="184">
        <v>4.4634999999999998</v>
      </c>
      <c r="M1675" s="184">
        <v>5.1173999999999999</v>
      </c>
      <c r="N1675" s="184">
        <v>5.4093</v>
      </c>
      <c r="O1675" s="184">
        <v>-2.7328999999999999</v>
      </c>
      <c r="P1675" s="184">
        <v>1.4525999999999999</v>
      </c>
      <c r="Q1675" s="184">
        <v>4.6741999999999999</v>
      </c>
      <c r="R1675" s="184">
        <v>-5.2144000000000004</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44365</v>
      </c>
      <c r="E1676" s="184">
        <v>17.287600000000001</v>
      </c>
      <c r="F1676" s="184">
        <v>8.8697999999999997</v>
      </c>
      <c r="G1676" s="184">
        <v>2.6749999999999998</v>
      </c>
      <c r="H1676" s="184">
        <v>0.42230000000000001</v>
      </c>
      <c r="I1676" s="184">
        <v>5.1074000000000002</v>
      </c>
      <c r="J1676" s="184">
        <v>3.6482000000000001</v>
      </c>
      <c r="K1676" s="184">
        <v>6.7545999999999999</v>
      </c>
      <c r="L1676" s="184">
        <v>3.9630999999999998</v>
      </c>
      <c r="M1676" s="184">
        <v>4.5850999999999997</v>
      </c>
      <c r="N1676" s="184">
        <v>4.8604000000000003</v>
      </c>
      <c r="O1676" s="184">
        <v>-3.2591999999999999</v>
      </c>
      <c r="P1676" s="184">
        <v>0.7893</v>
      </c>
      <c r="Q1676" s="184">
        <v>4.4740000000000002</v>
      </c>
      <c r="R1676" s="184">
        <v>-5.7247000000000003</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44365</v>
      </c>
      <c r="E1677" s="184">
        <v>21.8033</v>
      </c>
      <c r="F1677" s="184">
        <v>9.2096</v>
      </c>
      <c r="G1677" s="184">
        <v>-13.043699999999999</v>
      </c>
      <c r="H1677" s="184">
        <v>-8.2377000000000002</v>
      </c>
      <c r="I1677" s="184">
        <v>1.5912999999999999</v>
      </c>
      <c r="J1677" s="184">
        <v>2.9125000000000001</v>
      </c>
      <c r="K1677" s="184">
        <v>6.4067999999999996</v>
      </c>
      <c r="L1677" s="184">
        <v>3.4239999999999999</v>
      </c>
      <c r="M1677" s="184">
        <v>5.1368</v>
      </c>
      <c r="N1677" s="184">
        <v>5.8074000000000003</v>
      </c>
      <c r="O1677" s="184">
        <v>8.2355</v>
      </c>
      <c r="P1677" s="184">
        <v>8.1584000000000003</v>
      </c>
      <c r="Q1677" s="184">
        <v>7.8582999999999998</v>
      </c>
      <c r="R1677" s="184">
        <v>7.8975999999999997</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44365</v>
      </c>
      <c r="E1678" s="184">
        <v>20.479700000000001</v>
      </c>
      <c r="F1678" s="184">
        <v>8.5568000000000008</v>
      </c>
      <c r="G1678" s="184">
        <v>-13.6486</v>
      </c>
      <c r="H1678" s="184">
        <v>-8.8452999999999999</v>
      </c>
      <c r="I1678" s="184">
        <v>0.99329999999999996</v>
      </c>
      <c r="J1678" s="184">
        <v>2.31</v>
      </c>
      <c r="K1678" s="184">
        <v>5.7704000000000004</v>
      </c>
      <c r="L1678" s="184">
        <v>2.7818999999999998</v>
      </c>
      <c r="M1678" s="184">
        <v>4.4885000000000002</v>
      </c>
      <c r="N1678" s="184">
        <v>5.1437999999999997</v>
      </c>
      <c r="O1678" s="184">
        <v>7.4969000000000001</v>
      </c>
      <c r="P1678" s="184">
        <v>7.3612000000000002</v>
      </c>
      <c r="Q1678" s="184">
        <v>7.3132999999999999</v>
      </c>
      <c r="R1678" s="184">
        <v>7.1924000000000001</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44365</v>
      </c>
      <c r="E1679" s="184">
        <v>39.344299999999997</v>
      </c>
      <c r="F1679" s="184">
        <v>12.0642</v>
      </c>
      <c r="G1679" s="184">
        <v>-14.5167</v>
      </c>
      <c r="H1679" s="184">
        <v>-8.8512000000000004</v>
      </c>
      <c r="I1679" s="184">
        <v>2.3147000000000002</v>
      </c>
      <c r="J1679" s="184">
        <v>3.7044999999999999</v>
      </c>
      <c r="K1679" s="184">
        <v>7.3528000000000002</v>
      </c>
      <c r="L1679" s="184">
        <v>3.3277999999999999</v>
      </c>
      <c r="M1679" s="184">
        <v>5.5366</v>
      </c>
      <c r="N1679" s="184">
        <v>5.7698999999999998</v>
      </c>
      <c r="O1679" s="184">
        <v>8.7530999999999999</v>
      </c>
      <c r="P1679" s="184">
        <v>8.0189000000000004</v>
      </c>
      <c r="Q1679" s="184">
        <v>8.6030999999999995</v>
      </c>
      <c r="R1679" s="184">
        <v>8.3740000000000006</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44365</v>
      </c>
      <c r="E1680" s="184">
        <v>37.121000000000002</v>
      </c>
      <c r="F1680" s="184">
        <v>11.507899999999999</v>
      </c>
      <c r="G1680" s="184">
        <v>-15.1562</v>
      </c>
      <c r="H1680" s="184">
        <v>-9.4783000000000008</v>
      </c>
      <c r="I1680" s="184">
        <v>1.6726000000000001</v>
      </c>
      <c r="J1680" s="184">
        <v>3.0655999999999999</v>
      </c>
      <c r="K1680" s="184">
        <v>6.7013999999999996</v>
      </c>
      <c r="L1680" s="184">
        <v>2.6594000000000002</v>
      </c>
      <c r="M1680" s="184">
        <v>4.8642000000000003</v>
      </c>
      <c r="N1680" s="184">
        <v>5.0960999999999999</v>
      </c>
      <c r="O1680" s="184">
        <v>8.0002999999999993</v>
      </c>
      <c r="P1680" s="184">
        <v>7.2016999999999998</v>
      </c>
      <c r="Q1680" s="184">
        <v>7.2312000000000003</v>
      </c>
      <c r="R1680" s="184">
        <v>7.6563999999999997</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44365</v>
      </c>
      <c r="E1688" s="184">
        <v>4133.9897590361497</v>
      </c>
      <c r="F1688" s="184">
        <v>19.1401</v>
      </c>
      <c r="G1688" s="184">
        <v>0.40810000000000002</v>
      </c>
      <c r="H1688" s="184">
        <v>2.5430000000000001</v>
      </c>
      <c r="I1688" s="184">
        <v>16.581900000000001</v>
      </c>
      <c r="J1688" s="184">
        <v>9.6475000000000009</v>
      </c>
      <c r="K1688" s="184">
        <v>16.9663</v>
      </c>
      <c r="L1688" s="184">
        <v>15.772</v>
      </c>
      <c r="M1688" s="184">
        <v>19.658999999999999</v>
      </c>
      <c r="N1688" s="184">
        <v>8.7825000000000006</v>
      </c>
      <c r="O1688" s="184">
        <v>3.7191000000000001</v>
      </c>
      <c r="P1688" s="184">
        <v>5.7053000000000003</v>
      </c>
      <c r="Q1688" s="184">
        <v>7.5933000000000002</v>
      </c>
      <c r="R1688" s="184">
        <v>1.1758</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44365</v>
      </c>
      <c r="E1689" s="184">
        <v>4383.6697000000004</v>
      </c>
      <c r="F1689" s="184">
        <v>19.139800000000001</v>
      </c>
      <c r="G1689" s="184">
        <v>0.40770000000000001</v>
      </c>
      <c r="H1689" s="184">
        <v>2.5428999999999999</v>
      </c>
      <c r="I1689" s="184">
        <v>16.5807</v>
      </c>
      <c r="J1689" s="184">
        <v>9.6470000000000002</v>
      </c>
      <c r="K1689" s="184">
        <v>16.732399999999998</v>
      </c>
      <c r="L1689" s="184">
        <v>16.049800000000001</v>
      </c>
      <c r="M1689" s="184">
        <v>20.1434</v>
      </c>
      <c r="N1689" s="184">
        <v>9.3325999999999993</v>
      </c>
      <c r="O1689" s="184">
        <v>4.4191000000000003</v>
      </c>
      <c r="P1689" s="184">
        <v>6.4210000000000003</v>
      </c>
      <c r="Q1689" s="184">
        <v>7.8966000000000003</v>
      </c>
      <c r="R1689" s="184">
        <v>1.8069999999999999</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44365</v>
      </c>
      <c r="E1690" s="184">
        <v>24.9268</v>
      </c>
      <c r="F1690" s="184">
        <v>9.9598999999999993</v>
      </c>
      <c r="G1690" s="184">
        <v>-12.092700000000001</v>
      </c>
      <c r="H1690" s="184">
        <v>-8.9586000000000006</v>
      </c>
      <c r="I1690" s="184">
        <v>2.7642000000000002</v>
      </c>
      <c r="J1690" s="184">
        <v>4.5997000000000003</v>
      </c>
      <c r="K1690" s="184">
        <v>8.5706000000000007</v>
      </c>
      <c r="L1690" s="184">
        <v>3.7170999999999998</v>
      </c>
      <c r="M1690" s="184">
        <v>5.7942</v>
      </c>
      <c r="N1690" s="184">
        <v>7.1162000000000001</v>
      </c>
      <c r="O1690" s="184">
        <v>8.9006000000000007</v>
      </c>
      <c r="P1690" s="184">
        <v>8.1647999999999996</v>
      </c>
      <c r="Q1690" s="184">
        <v>8.6667000000000005</v>
      </c>
      <c r="R1690" s="184">
        <v>8.8751999999999995</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44365</v>
      </c>
      <c r="E1691" s="184">
        <v>25.339600000000001</v>
      </c>
      <c r="F1691" s="184">
        <v>10.3741</v>
      </c>
      <c r="G1691" s="184">
        <v>-11.6084</v>
      </c>
      <c r="H1691" s="184">
        <v>-8.4436999999999998</v>
      </c>
      <c r="I1691" s="184">
        <v>3.2759999999999998</v>
      </c>
      <c r="J1691" s="184">
        <v>5.1054000000000004</v>
      </c>
      <c r="K1691" s="184">
        <v>9.0888000000000009</v>
      </c>
      <c r="L1691" s="184">
        <v>4.2347999999999999</v>
      </c>
      <c r="M1691" s="184">
        <v>6.3273000000000001</v>
      </c>
      <c r="N1691" s="184">
        <v>7.665</v>
      </c>
      <c r="O1691" s="184">
        <v>9.2044999999999995</v>
      </c>
      <c r="P1691" s="184">
        <v>8.4107000000000003</v>
      </c>
      <c r="Q1691" s="184">
        <v>8.7591999999999999</v>
      </c>
      <c r="R1691" s="184">
        <v>9.2489000000000008</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44365</v>
      </c>
      <c r="E1692" s="184">
        <v>31.4437</v>
      </c>
      <c r="F1692" s="184">
        <v>1.2768999999999999</v>
      </c>
      <c r="G1692" s="184">
        <v>-17.117100000000001</v>
      </c>
      <c r="H1692" s="184">
        <v>-13.364699999999999</v>
      </c>
      <c r="I1692" s="184">
        <v>0.67179999999999995</v>
      </c>
      <c r="J1692" s="184">
        <v>3.056</v>
      </c>
      <c r="K1692" s="184">
        <v>7.6154999999999999</v>
      </c>
      <c r="L1692" s="184">
        <v>2.9327999999999999</v>
      </c>
      <c r="M1692" s="184">
        <v>4.6680000000000001</v>
      </c>
      <c r="N1692" s="184">
        <v>13.547499999999999</v>
      </c>
      <c r="O1692" s="184">
        <v>3.3673000000000002</v>
      </c>
      <c r="P1692" s="184">
        <v>4.4725999999999999</v>
      </c>
      <c r="Q1692" s="184">
        <v>6.3761000000000001</v>
      </c>
      <c r="R1692" s="184">
        <v>5.6104000000000003</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44365</v>
      </c>
      <c r="E1693" s="184">
        <v>33.9895</v>
      </c>
      <c r="F1693" s="184">
        <v>2.2551999999999999</v>
      </c>
      <c r="G1693" s="184">
        <v>-16.122299999999999</v>
      </c>
      <c r="H1693" s="184">
        <v>-12.3355</v>
      </c>
      <c r="I1693" s="184">
        <v>1.7039</v>
      </c>
      <c r="J1693" s="184">
        <v>4.1052999999999997</v>
      </c>
      <c r="K1693" s="184">
        <v>8.7029999999999994</v>
      </c>
      <c r="L1693" s="184">
        <v>4.0143000000000004</v>
      </c>
      <c r="M1693" s="184">
        <v>5.7507999999999999</v>
      </c>
      <c r="N1693" s="184">
        <v>14.7309</v>
      </c>
      <c r="O1693" s="184">
        <v>4.3863000000000003</v>
      </c>
      <c r="P1693" s="184">
        <v>5.4821</v>
      </c>
      <c r="Q1693" s="184">
        <v>6.9467999999999996</v>
      </c>
      <c r="R1693" s="184">
        <v>6.6685999999999996</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44365</v>
      </c>
      <c r="E1694" s="184">
        <v>46.491</v>
      </c>
      <c r="F1694" s="184">
        <v>2.3553999999999999</v>
      </c>
      <c r="G1694" s="184">
        <v>-7.1402000000000001</v>
      </c>
      <c r="H1694" s="184">
        <v>-7.5932000000000004</v>
      </c>
      <c r="I1694" s="184">
        <v>4.1901999999999999</v>
      </c>
      <c r="J1694" s="184">
        <v>4.0585000000000004</v>
      </c>
      <c r="K1694" s="184">
        <v>8.0582999999999991</v>
      </c>
      <c r="L1694" s="184">
        <v>3.9209000000000001</v>
      </c>
      <c r="M1694" s="184">
        <v>5.9659000000000004</v>
      </c>
      <c r="N1694" s="184">
        <v>7.0326000000000004</v>
      </c>
      <c r="O1694" s="184">
        <v>8.6864000000000008</v>
      </c>
      <c r="P1694" s="184">
        <v>8.0612999999999992</v>
      </c>
      <c r="Q1694" s="184">
        <v>8.1296999999999997</v>
      </c>
      <c r="R1694" s="184">
        <v>8.6597000000000008</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44365</v>
      </c>
      <c r="E1695" s="184">
        <v>49.365499999999997</v>
      </c>
      <c r="F1695" s="184">
        <v>3.1057000000000001</v>
      </c>
      <c r="G1695" s="184">
        <v>-6.38</v>
      </c>
      <c r="H1695" s="184">
        <v>-6.8356000000000003</v>
      </c>
      <c r="I1695" s="184">
        <v>4.9527000000000001</v>
      </c>
      <c r="J1695" s="184">
        <v>4.8209</v>
      </c>
      <c r="K1695" s="184">
        <v>8.8327000000000009</v>
      </c>
      <c r="L1695" s="184">
        <v>4.6965000000000003</v>
      </c>
      <c r="M1695" s="184">
        <v>6.7614000000000001</v>
      </c>
      <c r="N1695" s="184">
        <v>7.8478000000000003</v>
      </c>
      <c r="O1695" s="184">
        <v>9.5177999999999994</v>
      </c>
      <c r="P1695" s="184">
        <v>8.9206000000000003</v>
      </c>
      <c r="Q1695" s="184">
        <v>9.1976999999999993</v>
      </c>
      <c r="R1695" s="184">
        <v>9.4815000000000005</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44365</v>
      </c>
      <c r="E1696" s="184">
        <v>20.194500000000001</v>
      </c>
      <c r="F1696" s="184">
        <v>9.9435000000000002</v>
      </c>
      <c r="G1696" s="184">
        <v>-12.458399999999999</v>
      </c>
      <c r="H1696" s="184">
        <v>-12.955399999999999</v>
      </c>
      <c r="I1696" s="184">
        <v>1.744</v>
      </c>
      <c r="J1696" s="184">
        <v>2.7818000000000001</v>
      </c>
      <c r="K1696" s="184">
        <v>8.5106000000000002</v>
      </c>
      <c r="L1696" s="184">
        <v>3.1798000000000002</v>
      </c>
      <c r="M1696" s="184">
        <v>4.7595999999999998</v>
      </c>
      <c r="N1696" s="184">
        <v>6.7023999999999999</v>
      </c>
      <c r="O1696" s="184">
        <v>5.0640999999999998</v>
      </c>
      <c r="P1696" s="184">
        <v>5.4984999999999999</v>
      </c>
      <c r="Q1696" s="184">
        <v>7.0998000000000001</v>
      </c>
      <c r="R1696" s="184">
        <v>6.0891999999999999</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44365</v>
      </c>
      <c r="E1697" s="184">
        <v>21.636299999999999</v>
      </c>
      <c r="F1697" s="184">
        <v>10.462300000000001</v>
      </c>
      <c r="G1697" s="184">
        <v>-12.0219</v>
      </c>
      <c r="H1697" s="184">
        <v>-12.501799999999999</v>
      </c>
      <c r="I1697" s="184">
        <v>2.1827999999999999</v>
      </c>
      <c r="J1697" s="184">
        <v>3.2250000000000001</v>
      </c>
      <c r="K1697" s="184">
        <v>8.9552999999999994</v>
      </c>
      <c r="L1697" s="184">
        <v>3.5996000000000001</v>
      </c>
      <c r="M1697" s="184">
        <v>5.1772999999999998</v>
      </c>
      <c r="N1697" s="184">
        <v>7.1559999999999997</v>
      </c>
      <c r="O1697" s="184">
        <v>5.8124000000000002</v>
      </c>
      <c r="P1697" s="184">
        <v>6.4348999999999998</v>
      </c>
      <c r="Q1697" s="184">
        <v>7.4801000000000002</v>
      </c>
      <c r="R1697" s="184">
        <v>6.6803999999999997</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44365</v>
      </c>
      <c r="E1698" s="184">
        <v>47.436799999999998</v>
      </c>
      <c r="F1698" s="184">
        <v>11.853300000000001</v>
      </c>
      <c r="G1698" s="184">
        <v>-10.020200000000001</v>
      </c>
      <c r="H1698" s="184">
        <v>-9.0526999999999997</v>
      </c>
      <c r="I1698" s="184">
        <v>2.3159000000000001</v>
      </c>
      <c r="J1698" s="184">
        <v>3.0908000000000002</v>
      </c>
      <c r="K1698" s="184">
        <v>7.4555999999999996</v>
      </c>
      <c r="L1698" s="184">
        <v>3.512</v>
      </c>
      <c r="M1698" s="184">
        <v>5.1599000000000004</v>
      </c>
      <c r="N1698" s="184">
        <v>5.7934000000000001</v>
      </c>
      <c r="O1698" s="184">
        <v>8.9826999999999995</v>
      </c>
      <c r="P1698" s="184">
        <v>8.1127000000000002</v>
      </c>
      <c r="Q1698" s="184">
        <v>8.6120000000000001</v>
      </c>
      <c r="R1698" s="184">
        <v>8.5337999999999994</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44365</v>
      </c>
      <c r="E1699" s="184">
        <v>45.165999999999997</v>
      </c>
      <c r="F1699" s="184">
        <v>11.398199999999999</v>
      </c>
      <c r="G1699" s="184">
        <v>-10.5235</v>
      </c>
      <c r="H1699" s="184">
        <v>-9.5414999999999992</v>
      </c>
      <c r="I1699" s="184">
        <v>1.8310999999999999</v>
      </c>
      <c r="J1699" s="184">
        <v>2.6048</v>
      </c>
      <c r="K1699" s="184">
        <v>6.9638</v>
      </c>
      <c r="L1699" s="184">
        <v>3.012</v>
      </c>
      <c r="M1699" s="184">
        <v>4.6399999999999997</v>
      </c>
      <c r="N1699" s="184">
        <v>5.2595000000000001</v>
      </c>
      <c r="O1699" s="184">
        <v>8.4372000000000007</v>
      </c>
      <c r="P1699" s="184">
        <v>7.5651999999999999</v>
      </c>
      <c r="Q1699" s="184">
        <v>7.6231999999999998</v>
      </c>
      <c r="R1699" s="184">
        <v>7.984</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44365</v>
      </c>
      <c r="E1700" s="184">
        <v>1708.3219999999999</v>
      </c>
      <c r="F1700" s="184">
        <v>11.318899999999999</v>
      </c>
      <c r="G1700" s="184">
        <v>-6.1645000000000003</v>
      </c>
      <c r="H1700" s="184">
        <v>-6.7230999999999996</v>
      </c>
      <c r="I1700" s="184">
        <v>1.8926000000000001</v>
      </c>
      <c r="J1700" s="184">
        <v>3.0474000000000001</v>
      </c>
      <c r="K1700" s="184">
        <v>5.2496</v>
      </c>
      <c r="L1700" s="184">
        <v>1.9359</v>
      </c>
      <c r="M1700" s="184">
        <v>4.2325999999999997</v>
      </c>
      <c r="N1700" s="184">
        <v>4.1989000000000001</v>
      </c>
      <c r="O1700" s="184">
        <v>5.6524999999999999</v>
      </c>
      <c r="P1700" s="184">
        <v>6.0549999999999997</v>
      </c>
      <c r="Q1700" s="184">
        <v>7.1378000000000004</v>
      </c>
      <c r="R1700" s="184">
        <v>4.0797999999999996</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44365</v>
      </c>
      <c r="E1701" s="184">
        <v>1872.2937999999999</v>
      </c>
      <c r="F1701" s="184">
        <v>12.619400000000001</v>
      </c>
      <c r="G1701" s="184">
        <v>-4.8658999999999999</v>
      </c>
      <c r="H1701" s="184">
        <v>-5.4253</v>
      </c>
      <c r="I1701" s="184">
        <v>3.1934999999999998</v>
      </c>
      <c r="J1701" s="184">
        <v>4.3471000000000002</v>
      </c>
      <c r="K1701" s="184">
        <v>6.5716999999999999</v>
      </c>
      <c r="L1701" s="184">
        <v>3.3098000000000001</v>
      </c>
      <c r="M1701" s="184">
        <v>5.6191000000000004</v>
      </c>
      <c r="N1701" s="184">
        <v>5.5922000000000001</v>
      </c>
      <c r="O1701" s="184">
        <v>6.9169999999999998</v>
      </c>
      <c r="P1701" s="184">
        <v>7.2477</v>
      </c>
      <c r="Q1701" s="184">
        <v>8.3840000000000003</v>
      </c>
      <c r="R1701" s="184">
        <v>5.3524000000000003</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44365</v>
      </c>
      <c r="E1702" s="184">
        <v>2857.3510000000001</v>
      </c>
      <c r="F1702" s="184">
        <v>9.3032000000000004</v>
      </c>
      <c r="G1702" s="184">
        <v>-15.891</v>
      </c>
      <c r="H1702" s="184">
        <v>-11.402900000000001</v>
      </c>
      <c r="I1702" s="184">
        <v>0.72099999999999997</v>
      </c>
      <c r="J1702" s="184">
        <v>2.7233999999999998</v>
      </c>
      <c r="K1702" s="184">
        <v>7.6384999999999996</v>
      </c>
      <c r="L1702" s="184">
        <v>2.2336</v>
      </c>
      <c r="M1702" s="184">
        <v>4.4570999999999996</v>
      </c>
      <c r="N1702" s="184">
        <v>4.9485999999999999</v>
      </c>
      <c r="O1702" s="184">
        <v>7.8437000000000001</v>
      </c>
      <c r="P1702" s="184">
        <v>7.2244000000000002</v>
      </c>
      <c r="Q1702" s="184">
        <v>7.6478000000000002</v>
      </c>
      <c r="R1702" s="184">
        <v>7.5114000000000001</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44365</v>
      </c>
      <c r="E1703" s="184">
        <v>3069.4512</v>
      </c>
      <c r="F1703" s="184">
        <v>10.152100000000001</v>
      </c>
      <c r="G1703" s="184">
        <v>-15.042199999999999</v>
      </c>
      <c r="H1703" s="184">
        <v>-10.5548</v>
      </c>
      <c r="I1703" s="184">
        <v>1.5713999999999999</v>
      </c>
      <c r="J1703" s="184">
        <v>3.5756000000000001</v>
      </c>
      <c r="K1703" s="184">
        <v>8.5058000000000007</v>
      </c>
      <c r="L1703" s="184">
        <v>3.0949</v>
      </c>
      <c r="M1703" s="184">
        <v>5.3380999999999998</v>
      </c>
      <c r="N1703" s="184">
        <v>5.8441000000000001</v>
      </c>
      <c r="O1703" s="184">
        <v>8.7627000000000006</v>
      </c>
      <c r="P1703" s="184">
        <v>8.0382999999999996</v>
      </c>
      <c r="Q1703" s="184">
        <v>8.3047000000000004</v>
      </c>
      <c r="R1703" s="184">
        <v>8.4271999999999991</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44365</v>
      </c>
      <c r="E1706" s="184">
        <v>41.3949</v>
      </c>
      <c r="F1706" s="184">
        <v>9.7901000000000007</v>
      </c>
      <c r="G1706" s="184">
        <v>-5.3175999999999997</v>
      </c>
      <c r="H1706" s="184">
        <v>-5.7377000000000002</v>
      </c>
      <c r="I1706" s="184">
        <v>3.8729</v>
      </c>
      <c r="J1706" s="184">
        <v>4.7865000000000002</v>
      </c>
      <c r="K1706" s="184">
        <v>8.3073999999999995</v>
      </c>
      <c r="L1706" s="184">
        <v>2.7143999999999999</v>
      </c>
      <c r="M1706" s="184">
        <v>4.9217000000000004</v>
      </c>
      <c r="N1706" s="184">
        <v>5.8155000000000001</v>
      </c>
      <c r="O1706" s="184">
        <v>8.3321000000000005</v>
      </c>
      <c r="P1706" s="184">
        <v>7.6035000000000004</v>
      </c>
      <c r="Q1706" s="184">
        <v>7.7034000000000002</v>
      </c>
      <c r="R1706" s="184">
        <v>7.9682000000000004</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44365</v>
      </c>
      <c r="E1707" s="184">
        <v>44.131500000000003</v>
      </c>
      <c r="F1707" s="184">
        <v>10.6724</v>
      </c>
      <c r="G1707" s="184">
        <v>-4.4645999999999999</v>
      </c>
      <c r="H1707" s="184">
        <v>-4.9105999999999996</v>
      </c>
      <c r="I1707" s="184">
        <v>4.6990999999999996</v>
      </c>
      <c r="J1707" s="184">
        <v>5.6161000000000003</v>
      </c>
      <c r="K1707" s="184">
        <v>9.1494</v>
      </c>
      <c r="L1707" s="184">
        <v>3.5467</v>
      </c>
      <c r="M1707" s="184">
        <v>5.7671000000000001</v>
      </c>
      <c r="N1707" s="184">
        <v>6.6782000000000004</v>
      </c>
      <c r="O1707" s="184">
        <v>9.2243999999999993</v>
      </c>
      <c r="P1707" s="184">
        <v>8.5055999999999994</v>
      </c>
      <c r="Q1707" s="184">
        <v>8.7788000000000004</v>
      </c>
      <c r="R1707" s="184">
        <v>8.8519000000000005</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44365</v>
      </c>
      <c r="E1708" s="184">
        <v>21.952500000000001</v>
      </c>
      <c r="F1708" s="184">
        <v>19.796600000000002</v>
      </c>
      <c r="G1708" s="184">
        <v>-9.6358999999999995</v>
      </c>
      <c r="H1708" s="184">
        <v>-7.8266</v>
      </c>
      <c r="I1708" s="184">
        <v>2.2822</v>
      </c>
      <c r="J1708" s="184">
        <v>3.9931999999999999</v>
      </c>
      <c r="K1708" s="184">
        <v>7.5995999999999997</v>
      </c>
      <c r="L1708" s="184">
        <v>3.2370000000000001</v>
      </c>
      <c r="M1708" s="184">
        <v>5.3215000000000003</v>
      </c>
      <c r="N1708" s="184">
        <v>5.3605</v>
      </c>
      <c r="O1708" s="184">
        <v>8.6957000000000004</v>
      </c>
      <c r="P1708" s="184">
        <v>8.0401000000000007</v>
      </c>
      <c r="Q1708" s="184">
        <v>8.4930000000000003</v>
      </c>
      <c r="R1708" s="184">
        <v>8.3139000000000003</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44365</v>
      </c>
      <c r="E1709" s="184">
        <v>21.109100000000002</v>
      </c>
      <c r="F1709" s="184">
        <v>19.376300000000001</v>
      </c>
      <c r="G1709" s="184">
        <v>-10.078099999999999</v>
      </c>
      <c r="H1709" s="184">
        <v>-8.2865000000000002</v>
      </c>
      <c r="I1709" s="184">
        <v>1.8168</v>
      </c>
      <c r="J1709" s="184">
        <v>3.5133000000000001</v>
      </c>
      <c r="K1709" s="184">
        <v>7.1093000000000002</v>
      </c>
      <c r="L1709" s="184">
        <v>2.7437999999999998</v>
      </c>
      <c r="M1709" s="184">
        <v>4.8117000000000001</v>
      </c>
      <c r="N1709" s="184">
        <v>4.8419999999999996</v>
      </c>
      <c r="O1709" s="184">
        <v>8.1602999999999994</v>
      </c>
      <c r="P1709" s="184">
        <v>7.5031999999999996</v>
      </c>
      <c r="Q1709" s="184">
        <v>8.1979000000000006</v>
      </c>
      <c r="R1709" s="184">
        <v>7.7869999999999999</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44365</v>
      </c>
      <c r="E1710" s="184">
        <v>12.1272</v>
      </c>
      <c r="F1710" s="184">
        <v>14.7538</v>
      </c>
      <c r="G1710" s="184">
        <v>-13.9293</v>
      </c>
      <c r="H1710" s="184">
        <v>-9.2707999999999995</v>
      </c>
      <c r="I1710" s="184">
        <v>2.6469999999999998</v>
      </c>
      <c r="J1710" s="184">
        <v>3.7694000000000001</v>
      </c>
      <c r="K1710" s="184">
        <v>6.6527000000000003</v>
      </c>
      <c r="L1710" s="184">
        <v>2.9039999999999999</v>
      </c>
      <c r="M1710" s="184">
        <v>4.8628</v>
      </c>
      <c r="N1710" s="184">
        <v>5.2069000000000001</v>
      </c>
      <c r="O1710" s="184"/>
      <c r="P1710" s="184"/>
      <c r="Q1710" s="184">
        <v>8.4481000000000002</v>
      </c>
      <c r="R1710" s="184">
        <v>7.7736000000000001</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44365</v>
      </c>
      <c r="E1711" s="184">
        <v>11.827299999999999</v>
      </c>
      <c r="F1711" s="184">
        <v>13.5838</v>
      </c>
      <c r="G1711" s="184">
        <v>-15.000400000000001</v>
      </c>
      <c r="H1711" s="184">
        <v>-10.3399</v>
      </c>
      <c r="I1711" s="184">
        <v>1.5881000000000001</v>
      </c>
      <c r="J1711" s="184">
        <v>2.714</v>
      </c>
      <c r="K1711" s="184">
        <v>5.5854999999999997</v>
      </c>
      <c r="L1711" s="184">
        <v>1.8412999999999999</v>
      </c>
      <c r="M1711" s="184">
        <v>3.7776999999999998</v>
      </c>
      <c r="N1711" s="184">
        <v>4.1071</v>
      </c>
      <c r="O1711" s="184"/>
      <c r="P1711" s="184"/>
      <c r="Q1711" s="184">
        <v>7.3121999999999998</v>
      </c>
      <c r="R1711" s="184">
        <v>6.6454000000000004</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44365</v>
      </c>
      <c r="E1712" s="184">
        <v>10.213800000000001</v>
      </c>
      <c r="F1712" s="184">
        <v>21.812000000000001</v>
      </c>
      <c r="G1712" s="184">
        <v>-5.0010000000000003</v>
      </c>
      <c r="H1712" s="184">
        <v>-5.6096000000000004</v>
      </c>
      <c r="I1712" s="184">
        <v>3.7576999999999998</v>
      </c>
      <c r="J1712" s="184">
        <v>5.2801999999999998</v>
      </c>
      <c r="K1712" s="184">
        <v>7.7904999999999998</v>
      </c>
      <c r="L1712" s="184"/>
      <c r="M1712" s="184"/>
      <c r="N1712" s="184"/>
      <c r="O1712" s="184"/>
      <c r="P1712" s="184"/>
      <c r="Q1712" s="184">
        <v>6.7858000000000001</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44365</v>
      </c>
      <c r="E1713" s="184">
        <v>10.1844</v>
      </c>
      <c r="F1713" s="184">
        <v>20.798500000000001</v>
      </c>
      <c r="G1713" s="184">
        <v>-5.9702999999999999</v>
      </c>
      <c r="H1713" s="184">
        <v>-6.5963000000000003</v>
      </c>
      <c r="I1713" s="184">
        <v>2.819</v>
      </c>
      <c r="J1713" s="184">
        <v>4.3513999999999999</v>
      </c>
      <c r="K1713" s="184">
        <v>6.8678999999999997</v>
      </c>
      <c r="L1713" s="184"/>
      <c r="M1713" s="184"/>
      <c r="N1713" s="184"/>
      <c r="O1713" s="184"/>
      <c r="P1713" s="184"/>
      <c r="Q1713" s="184">
        <v>5.8526999999999996</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44365</v>
      </c>
      <c r="E1714" s="184">
        <v>12.546200000000001</v>
      </c>
      <c r="F1714" s="184">
        <v>8.1477000000000004</v>
      </c>
      <c r="G1714" s="184">
        <v>-16.076599999999999</v>
      </c>
      <c r="H1714" s="184">
        <v>-10.617900000000001</v>
      </c>
      <c r="I1714" s="184">
        <v>1.6427</v>
      </c>
      <c r="J1714" s="184">
        <v>2.3319999999999999</v>
      </c>
      <c r="K1714" s="184">
        <v>7.0319000000000003</v>
      </c>
      <c r="L1714" s="184">
        <v>2.8517000000000001</v>
      </c>
      <c r="M1714" s="184">
        <v>4.5362</v>
      </c>
      <c r="N1714" s="184">
        <v>4.8689</v>
      </c>
      <c r="O1714" s="184">
        <v>7.7085999999999997</v>
      </c>
      <c r="P1714" s="184"/>
      <c r="Q1714" s="184">
        <v>7.2051999999999996</v>
      </c>
      <c r="R1714" s="184">
        <v>7.1323999999999996</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44365</v>
      </c>
      <c r="E1715" s="184">
        <v>12.87</v>
      </c>
      <c r="F1715" s="184">
        <v>9.0776000000000003</v>
      </c>
      <c r="G1715" s="184">
        <v>-15.2011</v>
      </c>
      <c r="H1715" s="184">
        <v>-9.7459000000000007</v>
      </c>
      <c r="I1715" s="184">
        <v>2.4941</v>
      </c>
      <c r="J1715" s="184">
        <v>3.1739000000000002</v>
      </c>
      <c r="K1715" s="184">
        <v>7.8849999999999998</v>
      </c>
      <c r="L1715" s="184">
        <v>3.7073999999999998</v>
      </c>
      <c r="M1715" s="184">
        <v>5.4086999999999996</v>
      </c>
      <c r="N1715" s="184">
        <v>5.7431999999999999</v>
      </c>
      <c r="O1715" s="184">
        <v>8.5551999999999992</v>
      </c>
      <c r="P1715" s="184"/>
      <c r="Q1715" s="184">
        <v>8.0464000000000002</v>
      </c>
      <c r="R1715" s="184">
        <v>7.9966999999999997</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44365</v>
      </c>
      <c r="E1716" s="184">
        <v>41.443399999999997</v>
      </c>
      <c r="F1716" s="184">
        <v>-1.5851999999999999</v>
      </c>
      <c r="G1716" s="184">
        <v>-12.6692</v>
      </c>
      <c r="H1716" s="184">
        <v>-7.2996999999999996</v>
      </c>
      <c r="I1716" s="184">
        <v>3.3132000000000001</v>
      </c>
      <c r="J1716" s="184">
        <v>5.1448</v>
      </c>
      <c r="K1716" s="184">
        <v>9.7263000000000002</v>
      </c>
      <c r="L1716" s="184">
        <v>4.6917999999999997</v>
      </c>
      <c r="M1716" s="184">
        <v>6.4131</v>
      </c>
      <c r="N1716" s="184">
        <v>6.8681999999999999</v>
      </c>
      <c r="O1716" s="184">
        <v>8.3206000000000007</v>
      </c>
      <c r="P1716" s="184">
        <v>7.5568999999999997</v>
      </c>
      <c r="Q1716" s="184">
        <v>7.9825999999999997</v>
      </c>
      <c r="R1716" s="184">
        <v>8.2924000000000007</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44365</v>
      </c>
      <c r="E1717" s="184">
        <v>43.811399999999999</v>
      </c>
      <c r="F1717" s="184">
        <v>-0.83309999999999995</v>
      </c>
      <c r="G1717" s="184">
        <v>-11.8742</v>
      </c>
      <c r="H1717" s="184">
        <v>-6.4901999999999997</v>
      </c>
      <c r="I1717" s="184">
        <v>4.1185</v>
      </c>
      <c r="J1717" s="184">
        <v>5.9585999999999997</v>
      </c>
      <c r="K1717" s="184">
        <v>10.5305</v>
      </c>
      <c r="L1717" s="184">
        <v>5.5186000000000002</v>
      </c>
      <c r="M1717" s="184">
        <v>7.2675999999999998</v>
      </c>
      <c r="N1717" s="184">
        <v>7.7488000000000001</v>
      </c>
      <c r="O1717" s="184">
        <v>9.1547000000000001</v>
      </c>
      <c r="P1717" s="184">
        <v>8.3152000000000008</v>
      </c>
      <c r="Q1717" s="184">
        <v>8.8222000000000005</v>
      </c>
      <c r="R1717" s="184">
        <v>9.1727000000000007</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44365</v>
      </c>
      <c r="E1718" s="184">
        <v>35.865699999999997</v>
      </c>
      <c r="F1718" s="184">
        <v>9.9760000000000009</v>
      </c>
      <c r="G1718" s="184">
        <v>-10.777900000000001</v>
      </c>
      <c r="H1718" s="184">
        <v>-8.1433</v>
      </c>
      <c r="I1718" s="184">
        <v>2.9619</v>
      </c>
      <c r="J1718" s="184">
        <v>4.1013999999999999</v>
      </c>
      <c r="K1718" s="184">
        <v>7.3814000000000002</v>
      </c>
      <c r="L1718" s="184">
        <v>3.0945</v>
      </c>
      <c r="M1718" s="184">
        <v>4.2553000000000001</v>
      </c>
      <c r="N1718" s="184">
        <v>4.9466000000000001</v>
      </c>
      <c r="O1718" s="184">
        <v>4.0574000000000003</v>
      </c>
      <c r="P1718" s="184">
        <v>5.3005000000000004</v>
      </c>
      <c r="Q1718" s="184">
        <v>7.1867999999999999</v>
      </c>
      <c r="R1718" s="184">
        <v>10.0847</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44365</v>
      </c>
      <c r="E1719" s="184">
        <v>38.482199999999999</v>
      </c>
      <c r="F1719" s="184">
        <v>10.7211</v>
      </c>
      <c r="G1719" s="184">
        <v>-10.0457</v>
      </c>
      <c r="H1719" s="184">
        <v>-7.4283000000000001</v>
      </c>
      <c r="I1719" s="184">
        <v>3.6907999999999999</v>
      </c>
      <c r="J1719" s="184">
        <v>4.8357000000000001</v>
      </c>
      <c r="K1719" s="184">
        <v>8.1263000000000005</v>
      </c>
      <c r="L1719" s="184">
        <v>3.8206000000000002</v>
      </c>
      <c r="M1719" s="184">
        <v>4.9901</v>
      </c>
      <c r="N1719" s="184">
        <v>5.7606999999999999</v>
      </c>
      <c r="O1719" s="184">
        <v>4.8967000000000001</v>
      </c>
      <c r="P1719" s="184">
        <v>6.1742999999999997</v>
      </c>
      <c r="Q1719" s="184">
        <v>7.6811999999999996</v>
      </c>
      <c r="R1719" s="184">
        <v>10.8986</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44365</v>
      </c>
      <c r="E1720" s="184">
        <v>34.802999999999997</v>
      </c>
      <c r="F1720" s="184">
        <v>11.0153</v>
      </c>
      <c r="G1720" s="184">
        <v>-14.9091</v>
      </c>
      <c r="H1720" s="184">
        <v>-14.939399999999999</v>
      </c>
      <c r="I1720" s="184">
        <v>2.0916999999999999</v>
      </c>
      <c r="J1720" s="184">
        <v>2.2778</v>
      </c>
      <c r="K1720" s="184">
        <v>8.2669999999999995</v>
      </c>
      <c r="L1720" s="184">
        <v>2.3936999999999999</v>
      </c>
      <c r="M1720" s="184">
        <v>4.6124000000000001</v>
      </c>
      <c r="N1720" s="184">
        <v>11.9802</v>
      </c>
      <c r="O1720" s="184">
        <v>4.4356</v>
      </c>
      <c r="P1720" s="184">
        <v>5.2812000000000001</v>
      </c>
      <c r="Q1720" s="184">
        <v>7.1191000000000004</v>
      </c>
      <c r="R1720" s="184">
        <v>7.6146000000000003</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44365</v>
      </c>
      <c r="E1721" s="184">
        <v>36.830599999999997</v>
      </c>
      <c r="F1721" s="184">
        <v>11.3012</v>
      </c>
      <c r="G1721" s="184">
        <v>-14.583600000000001</v>
      </c>
      <c r="H1721" s="184">
        <v>-14.569699999999999</v>
      </c>
      <c r="I1721" s="184">
        <v>2.4799000000000002</v>
      </c>
      <c r="J1721" s="184">
        <v>2.6753999999999998</v>
      </c>
      <c r="K1721" s="184">
        <v>8.6795000000000009</v>
      </c>
      <c r="L1721" s="184">
        <v>2.7997999999999998</v>
      </c>
      <c r="M1721" s="184">
        <v>5.0382999999999996</v>
      </c>
      <c r="N1721" s="184">
        <v>12.4392</v>
      </c>
      <c r="O1721" s="184">
        <v>4.9798999999999998</v>
      </c>
      <c r="P1721" s="184">
        <v>5.9611999999999998</v>
      </c>
      <c r="Q1721" s="184">
        <v>7.3441000000000001</v>
      </c>
      <c r="R1721" s="184">
        <v>8.0687999999999995</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44365</v>
      </c>
      <c r="E1722" s="184">
        <v>26.38</v>
      </c>
      <c r="F1722" s="184">
        <v>22.844100000000001</v>
      </c>
      <c r="G1722" s="184">
        <v>-5.3015999999999996</v>
      </c>
      <c r="H1722" s="184">
        <v>-6.3765999999999998</v>
      </c>
      <c r="I1722" s="184">
        <v>1.7504999999999999</v>
      </c>
      <c r="J1722" s="184">
        <v>4.9752000000000001</v>
      </c>
      <c r="K1722" s="184">
        <v>7.4916</v>
      </c>
      <c r="L1722" s="184">
        <v>2.7825000000000002</v>
      </c>
      <c r="M1722" s="184">
        <v>5.2333999999999996</v>
      </c>
      <c r="N1722" s="184">
        <v>5.6764000000000001</v>
      </c>
      <c r="O1722" s="184">
        <v>8.6624999999999996</v>
      </c>
      <c r="P1722" s="184">
        <v>8.1138999999999992</v>
      </c>
      <c r="Q1722" s="184">
        <v>8.5106000000000002</v>
      </c>
      <c r="R1722" s="184">
        <v>8.3543000000000003</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44365</v>
      </c>
      <c r="E1723" s="184">
        <v>25.3324</v>
      </c>
      <c r="F1723" s="184">
        <v>22.346699999999998</v>
      </c>
      <c r="G1723" s="184">
        <v>-5.7606000000000002</v>
      </c>
      <c r="H1723" s="184">
        <v>-6.8658000000000001</v>
      </c>
      <c r="I1723" s="184">
        <v>1.2562</v>
      </c>
      <c r="J1723" s="184">
        <v>4.4743000000000004</v>
      </c>
      <c r="K1723" s="184">
        <v>6.9820000000000002</v>
      </c>
      <c r="L1723" s="184">
        <v>2.2763</v>
      </c>
      <c r="M1723" s="184">
        <v>4.7130999999999998</v>
      </c>
      <c r="N1723" s="184">
        <v>5.149</v>
      </c>
      <c r="O1723" s="184">
        <v>8.0984999999999996</v>
      </c>
      <c r="P1723" s="184">
        <v>7.5166000000000004</v>
      </c>
      <c r="Q1723" s="184">
        <v>6.9122000000000003</v>
      </c>
      <c r="R1723" s="184">
        <v>7.8136999999999999</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44365</v>
      </c>
      <c r="E1724" s="184">
        <v>32.6691</v>
      </c>
      <c r="F1724" s="184">
        <v>11.5114</v>
      </c>
      <c r="G1724" s="184">
        <v>-7.6298000000000004</v>
      </c>
      <c r="H1724" s="184">
        <v>-8.8274000000000008</v>
      </c>
      <c r="I1724" s="184">
        <v>1.2615000000000001</v>
      </c>
      <c r="J1724" s="184">
        <v>2.3220000000000001</v>
      </c>
      <c r="K1724" s="184">
        <v>5.2180999999999997</v>
      </c>
      <c r="L1724" s="184">
        <v>3.0405000000000002</v>
      </c>
      <c r="M1724" s="184">
        <v>4.056</v>
      </c>
      <c r="N1724" s="184">
        <v>5.141</v>
      </c>
      <c r="O1724" s="184">
        <v>2.9889000000000001</v>
      </c>
      <c r="P1724" s="184">
        <v>4.3822999999999999</v>
      </c>
      <c r="Q1724" s="184">
        <v>6.4995000000000003</v>
      </c>
      <c r="R1724" s="184">
        <v>4.5812999999999997</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44365</v>
      </c>
      <c r="E1725" s="184">
        <v>34.973500000000001</v>
      </c>
      <c r="F1725" s="184">
        <v>12.2148</v>
      </c>
      <c r="G1725" s="184">
        <v>-6.8841999999999999</v>
      </c>
      <c r="H1725" s="184">
        <v>-8.0980000000000008</v>
      </c>
      <c r="I1725" s="184">
        <v>1.9919</v>
      </c>
      <c r="J1725" s="184">
        <v>3.0512999999999999</v>
      </c>
      <c r="K1725" s="184">
        <v>5.8407</v>
      </c>
      <c r="L1725" s="184">
        <v>3.7241</v>
      </c>
      <c r="M1725" s="184">
        <v>4.7701000000000002</v>
      </c>
      <c r="N1725" s="184">
        <v>5.8804999999999996</v>
      </c>
      <c r="O1725" s="184">
        <v>3.7109000000000001</v>
      </c>
      <c r="P1725" s="184">
        <v>5.2504999999999997</v>
      </c>
      <c r="Q1725" s="184">
        <v>7.0757000000000003</v>
      </c>
      <c r="R1725" s="184">
        <v>5.2900999999999998</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44365</v>
      </c>
      <c r="E1726" s="184">
        <v>38.3508</v>
      </c>
      <c r="F1726" s="184">
        <v>10.376899999999999</v>
      </c>
      <c r="G1726" s="184">
        <v>-13.0565</v>
      </c>
      <c r="H1726" s="184">
        <v>-10.651300000000001</v>
      </c>
      <c r="I1726" s="184">
        <v>2.4224000000000001</v>
      </c>
      <c r="J1726" s="184">
        <v>3.2757000000000001</v>
      </c>
      <c r="K1726" s="184">
        <v>7.0682999999999998</v>
      </c>
      <c r="L1726" s="184">
        <v>2.3089</v>
      </c>
      <c r="M1726" s="184">
        <v>4.4000000000000004</v>
      </c>
      <c r="N1726" s="184">
        <v>5.1756000000000002</v>
      </c>
      <c r="O1726" s="184">
        <v>5.8198999999999996</v>
      </c>
      <c r="P1726" s="184">
        <v>6.0109000000000004</v>
      </c>
      <c r="Q1726" s="184">
        <v>7.3817000000000004</v>
      </c>
      <c r="R1726" s="184">
        <v>7.5701999999999998</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44365</v>
      </c>
      <c r="E1727" s="184">
        <v>41.013199999999998</v>
      </c>
      <c r="F1727" s="184">
        <v>11.216900000000001</v>
      </c>
      <c r="G1727" s="184">
        <v>-12.150600000000001</v>
      </c>
      <c r="H1727" s="184">
        <v>-9.7204999999999995</v>
      </c>
      <c r="I1727" s="184">
        <v>3.3416000000000001</v>
      </c>
      <c r="J1727" s="184">
        <v>4.2005999999999997</v>
      </c>
      <c r="K1727" s="184">
        <v>8.0014000000000003</v>
      </c>
      <c r="L1727" s="184">
        <v>3.2507999999999999</v>
      </c>
      <c r="M1727" s="184">
        <v>5.3880999999999997</v>
      </c>
      <c r="N1727" s="184">
        <v>6.1772999999999998</v>
      </c>
      <c r="O1727" s="184">
        <v>6.7895000000000003</v>
      </c>
      <c r="P1727" s="184">
        <v>6.9478999999999997</v>
      </c>
      <c r="Q1727" s="184">
        <v>8.1315000000000008</v>
      </c>
      <c r="R1727" s="184">
        <v>8.5850000000000009</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44365</v>
      </c>
      <c r="E1728" s="184">
        <v>24.722000000000001</v>
      </c>
      <c r="F1728" s="184">
        <v>11.962899999999999</v>
      </c>
      <c r="G1728" s="184">
        <v>-7.6725000000000003</v>
      </c>
      <c r="H1728" s="184">
        <v>-6.5513000000000003</v>
      </c>
      <c r="I1728" s="184">
        <v>4.5637999999999996</v>
      </c>
      <c r="J1728" s="184">
        <v>5.2575000000000003</v>
      </c>
      <c r="K1728" s="184">
        <v>8.1729000000000003</v>
      </c>
      <c r="L1728" s="184">
        <v>3.9895</v>
      </c>
      <c r="M1728" s="184">
        <v>5.8426</v>
      </c>
      <c r="N1728" s="184">
        <v>6.6048999999999998</v>
      </c>
      <c r="O1728" s="184">
        <v>4.3178000000000001</v>
      </c>
      <c r="P1728" s="184">
        <v>5.6723999999999997</v>
      </c>
      <c r="Q1728" s="184">
        <v>7.2793000000000001</v>
      </c>
      <c r="R1728" s="184">
        <v>9.0181000000000004</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44365</v>
      </c>
      <c r="E1729" s="184">
        <v>23.764399999999998</v>
      </c>
      <c r="F1729" s="184">
        <v>11.369300000000001</v>
      </c>
      <c r="G1729" s="184">
        <v>-8.2882999999999996</v>
      </c>
      <c r="H1729" s="184">
        <v>-7.165</v>
      </c>
      <c r="I1729" s="184">
        <v>3.9554999999999998</v>
      </c>
      <c r="J1729" s="184">
        <v>4.6458000000000004</v>
      </c>
      <c r="K1729" s="184">
        <v>7.5500999999999996</v>
      </c>
      <c r="L1729" s="184">
        <v>3.3828</v>
      </c>
      <c r="M1729" s="184">
        <v>5.2488000000000001</v>
      </c>
      <c r="N1729" s="184">
        <v>6.0195999999999996</v>
      </c>
      <c r="O1729" s="184">
        <v>3.8214000000000001</v>
      </c>
      <c r="P1729" s="184">
        <v>5.1680999999999999</v>
      </c>
      <c r="Q1729" s="184">
        <v>6.4932999999999996</v>
      </c>
      <c r="R1729" s="184">
        <v>8.5099</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11.558096296296297</v>
      </c>
      <c r="G1730" s="186">
        <v>-9.9405537037037064</v>
      </c>
      <c r="H1730" s="186">
        <v>-8.0468592592592589</v>
      </c>
      <c r="I1730" s="186">
        <v>3.1566092592592594</v>
      </c>
      <c r="J1730" s="186">
        <v>4.0847999999999995</v>
      </c>
      <c r="K1730" s="186">
        <v>8.0120333333333349</v>
      </c>
      <c r="L1730" s="186">
        <v>3.8787826923076922</v>
      </c>
      <c r="M1730" s="186">
        <v>5.788244230769231</v>
      </c>
      <c r="N1730" s="186">
        <v>6.6773346153846154</v>
      </c>
      <c r="O1730" s="186">
        <v>6.6874799999999981</v>
      </c>
      <c r="P1730" s="186">
        <v>6.8416437499999994</v>
      </c>
      <c r="Q1730" s="186">
        <v>7.6271925925925919</v>
      </c>
      <c r="R1730" s="186">
        <v>7.1535903846153843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10.8682</v>
      </c>
      <c r="G1731" s="186">
        <v>-10.852550000000001</v>
      </c>
      <c r="H1731" s="186">
        <v>-8.1905000000000001</v>
      </c>
      <c r="I1731" s="186">
        <v>2.4511500000000002</v>
      </c>
      <c r="J1731" s="186">
        <v>3.9484500000000002</v>
      </c>
      <c r="K1731" s="186">
        <v>7.6269999999999998</v>
      </c>
      <c r="L1731" s="186">
        <v>3.3552999999999997</v>
      </c>
      <c r="M1731" s="186">
        <v>5.1685999999999996</v>
      </c>
      <c r="N1731" s="186">
        <v>5.8622999999999994</v>
      </c>
      <c r="O1731" s="186">
        <v>7.9219999999999997</v>
      </c>
      <c r="P1731" s="186">
        <v>7.4321999999999999</v>
      </c>
      <c r="Q1731" s="186">
        <v>7.6645000000000003</v>
      </c>
      <c r="R1731" s="186">
        <v>7.9761000000000006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44365</v>
      </c>
      <c r="E1734" s="184">
        <v>48.710599999999999</v>
      </c>
      <c r="F1734" s="184">
        <v>-0.59830000000000005</v>
      </c>
      <c r="G1734" s="184">
        <v>-1.6900999999999999</v>
      </c>
      <c r="H1734" s="184">
        <v>-1.4080999999999999</v>
      </c>
      <c r="I1734" s="184">
        <v>0.61240000000000006</v>
      </c>
      <c r="J1734" s="184">
        <v>6.7805</v>
      </c>
      <c r="K1734" s="184">
        <v>16.155999999999999</v>
      </c>
      <c r="L1734" s="184">
        <v>34.906999999999996</v>
      </c>
      <c r="M1734" s="184">
        <v>57.951799999999999</v>
      </c>
      <c r="N1734" s="184">
        <v>100.9828</v>
      </c>
      <c r="O1734" s="184">
        <v>6.7106000000000003</v>
      </c>
      <c r="P1734" s="184">
        <v>12.3149</v>
      </c>
      <c r="Q1734" s="184">
        <v>11.8245</v>
      </c>
      <c r="R1734" s="184">
        <v>21.1205</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44365</v>
      </c>
      <c r="E1735" s="184">
        <v>53.029899999999998</v>
      </c>
      <c r="F1735" s="184">
        <v>-0.59530000000000005</v>
      </c>
      <c r="G1735" s="184">
        <v>-1.6814</v>
      </c>
      <c r="H1735" s="184">
        <v>-1.3877999999999999</v>
      </c>
      <c r="I1735" s="184">
        <v>0.65369999999999995</v>
      </c>
      <c r="J1735" s="184">
        <v>6.8758999999999997</v>
      </c>
      <c r="K1735" s="184">
        <v>16.458600000000001</v>
      </c>
      <c r="L1735" s="184">
        <v>35.546999999999997</v>
      </c>
      <c r="M1735" s="184">
        <v>59.161999999999999</v>
      </c>
      <c r="N1735" s="184">
        <v>103.2069</v>
      </c>
      <c r="O1735" s="184">
        <v>7.9348999999999998</v>
      </c>
      <c r="P1735" s="184">
        <v>13.590999999999999</v>
      </c>
      <c r="Q1735" s="184">
        <v>17.779699999999998</v>
      </c>
      <c r="R1735" s="184">
        <v>22.493099999999998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44365</v>
      </c>
      <c r="E1736" s="184">
        <v>54.8</v>
      </c>
      <c r="F1736" s="184">
        <v>-0.436</v>
      </c>
      <c r="G1736" s="184">
        <v>-1.083</v>
      </c>
      <c r="H1736" s="184">
        <v>-1.5628</v>
      </c>
      <c r="I1736" s="184">
        <v>0.1096</v>
      </c>
      <c r="J1736" s="184">
        <v>4.1032999999999999</v>
      </c>
      <c r="K1736" s="184">
        <v>17.596599999999999</v>
      </c>
      <c r="L1736" s="184">
        <v>30.756399999999999</v>
      </c>
      <c r="M1736" s="184">
        <v>47.9482</v>
      </c>
      <c r="N1736" s="184">
        <v>82.545000000000002</v>
      </c>
      <c r="O1736" s="184">
        <v>24.354199999999999</v>
      </c>
      <c r="P1736" s="184">
        <v>21.1907</v>
      </c>
      <c r="Q1736" s="184">
        <v>25.2483</v>
      </c>
      <c r="R1736" s="184">
        <v>33.119199999999999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44365</v>
      </c>
      <c r="E1737" s="184">
        <v>49.9</v>
      </c>
      <c r="F1737" s="184">
        <v>-0.43890000000000001</v>
      </c>
      <c r="G1737" s="184">
        <v>-1.0902000000000001</v>
      </c>
      <c r="H1737" s="184">
        <v>-1.5972999999999999</v>
      </c>
      <c r="I1737" s="184">
        <v>4.0099999999999997E-2</v>
      </c>
      <c r="J1737" s="184">
        <v>3.9582999999999999</v>
      </c>
      <c r="K1737" s="184">
        <v>17.108699999999999</v>
      </c>
      <c r="L1737" s="184">
        <v>29.711500000000001</v>
      </c>
      <c r="M1737" s="184">
        <v>46.120100000000001</v>
      </c>
      <c r="N1737" s="184">
        <v>79.496399999999994</v>
      </c>
      <c r="O1737" s="184">
        <v>22.590499999999999</v>
      </c>
      <c r="P1737" s="184">
        <v>19.625</v>
      </c>
      <c r="Q1737" s="184">
        <v>23.705300000000001</v>
      </c>
      <c r="R1737" s="184">
        <v>31.0136</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44365</v>
      </c>
      <c r="E1738" s="184">
        <v>22.79</v>
      </c>
      <c r="F1738" s="184">
        <v>-0.39340000000000003</v>
      </c>
      <c r="G1738" s="184">
        <v>-1.2137</v>
      </c>
      <c r="H1738" s="184">
        <v>-0.86990000000000001</v>
      </c>
      <c r="I1738" s="184">
        <v>1.8320000000000001</v>
      </c>
      <c r="J1738" s="184">
        <v>7.1966000000000001</v>
      </c>
      <c r="K1738" s="184">
        <v>21.741499999999998</v>
      </c>
      <c r="L1738" s="184">
        <v>39.816000000000003</v>
      </c>
      <c r="M1738" s="184">
        <v>57.607199999999999</v>
      </c>
      <c r="N1738" s="184">
        <v>113.3895</v>
      </c>
      <c r="O1738" s="184"/>
      <c r="P1738" s="184"/>
      <c r="Q1738" s="184">
        <v>39.051699999999997</v>
      </c>
      <c r="R1738" s="184">
        <v>47.457799999999999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44365</v>
      </c>
      <c r="E1739" s="184">
        <v>21.77</v>
      </c>
      <c r="F1739" s="184">
        <v>-0.36609999999999998</v>
      </c>
      <c r="G1739" s="184">
        <v>-1.1801999999999999</v>
      </c>
      <c r="H1739" s="184">
        <v>-0.86519999999999997</v>
      </c>
      <c r="I1739" s="184">
        <v>1.7765</v>
      </c>
      <c r="J1739" s="184">
        <v>7.0831</v>
      </c>
      <c r="K1739" s="184">
        <v>21.213799999999999</v>
      </c>
      <c r="L1739" s="184">
        <v>38.662399999999998</v>
      </c>
      <c r="M1739" s="184">
        <v>55.5</v>
      </c>
      <c r="N1739" s="184">
        <v>109.5284</v>
      </c>
      <c r="O1739" s="184"/>
      <c r="P1739" s="184"/>
      <c r="Q1739" s="184">
        <v>36.526699999999998</v>
      </c>
      <c r="R1739" s="184">
        <v>44.747300000000003</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44365</v>
      </c>
      <c r="E1740" s="184">
        <v>19.03</v>
      </c>
      <c r="F1740" s="184">
        <v>-0.62660000000000005</v>
      </c>
      <c r="G1740" s="184">
        <v>-1.45</v>
      </c>
      <c r="H1740" s="184">
        <v>-1.6029</v>
      </c>
      <c r="I1740" s="184">
        <v>0.26340000000000002</v>
      </c>
      <c r="J1740" s="184">
        <v>4.9641000000000002</v>
      </c>
      <c r="K1740" s="184">
        <v>20.978999999999999</v>
      </c>
      <c r="L1740" s="184">
        <v>38.803800000000003</v>
      </c>
      <c r="M1740" s="184">
        <v>54.715400000000002</v>
      </c>
      <c r="N1740" s="184">
        <v>105.9524</v>
      </c>
      <c r="O1740" s="184"/>
      <c r="P1740" s="184"/>
      <c r="Q1740" s="184">
        <v>31.653500000000001</v>
      </c>
      <c r="R1740" s="184">
        <v>38.442700000000002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44365</v>
      </c>
      <c r="E1741" s="184">
        <v>18.27</v>
      </c>
      <c r="F1741" s="184">
        <v>-0.65249999999999997</v>
      </c>
      <c r="G1741" s="184">
        <v>-1.4562999999999999</v>
      </c>
      <c r="H1741" s="184">
        <v>-1.6685000000000001</v>
      </c>
      <c r="I1741" s="184">
        <v>0.16450000000000001</v>
      </c>
      <c r="J1741" s="184">
        <v>4.8193000000000001</v>
      </c>
      <c r="K1741" s="184">
        <v>20.435099999999998</v>
      </c>
      <c r="L1741" s="184">
        <v>37.575299999999999</v>
      </c>
      <c r="M1741" s="184">
        <v>52.631599999999999</v>
      </c>
      <c r="N1741" s="184">
        <v>102.32559999999999</v>
      </c>
      <c r="O1741" s="184"/>
      <c r="P1741" s="184"/>
      <c r="Q1741" s="184">
        <v>29.38</v>
      </c>
      <c r="R1741" s="184">
        <v>36.065399999999997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44365</v>
      </c>
      <c r="E1742" s="184">
        <v>97.46</v>
      </c>
      <c r="F1742" s="184">
        <v>-0.77580000000000005</v>
      </c>
      <c r="G1742" s="184">
        <v>-1.9478</v>
      </c>
      <c r="H1742" s="184">
        <v>-1.7787999999999999</v>
      </c>
      <c r="I1742" s="184">
        <v>0.90910000000000002</v>
      </c>
      <c r="J1742" s="184">
        <v>5.4785000000000004</v>
      </c>
      <c r="K1742" s="184">
        <v>18.260899999999999</v>
      </c>
      <c r="L1742" s="184">
        <v>30.843399999999999</v>
      </c>
      <c r="M1742" s="184">
        <v>50.252800000000001</v>
      </c>
      <c r="N1742" s="184">
        <v>95.072199999999995</v>
      </c>
      <c r="O1742" s="184">
        <v>16.052099999999999</v>
      </c>
      <c r="P1742" s="184">
        <v>15.598000000000001</v>
      </c>
      <c r="Q1742" s="184">
        <v>22.459700000000002</v>
      </c>
      <c r="R1742" s="184">
        <v>30.794799999999999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44365</v>
      </c>
      <c r="E1743" s="184">
        <v>91.960999999999999</v>
      </c>
      <c r="F1743" s="184">
        <v>-0.77790000000000004</v>
      </c>
      <c r="G1743" s="184">
        <v>-1.9553</v>
      </c>
      <c r="H1743" s="184">
        <v>-1.7962</v>
      </c>
      <c r="I1743" s="184">
        <v>0.87649999999999995</v>
      </c>
      <c r="J1743" s="184">
        <v>5.3994</v>
      </c>
      <c r="K1743" s="184">
        <v>17.9955</v>
      </c>
      <c r="L1743" s="184">
        <v>30.2545</v>
      </c>
      <c r="M1743" s="184">
        <v>49.246099999999998</v>
      </c>
      <c r="N1743" s="184">
        <v>93.3416</v>
      </c>
      <c r="O1743" s="184">
        <v>15.102</v>
      </c>
      <c r="P1743" s="184">
        <v>14.803800000000001</v>
      </c>
      <c r="Q1743" s="184">
        <v>17.144300000000001</v>
      </c>
      <c r="R1743" s="184">
        <v>29.643000000000001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44365</v>
      </c>
      <c r="E1744" s="184">
        <v>21.067</v>
      </c>
      <c r="F1744" s="184">
        <v>-0.3453</v>
      </c>
      <c r="G1744" s="184">
        <v>-1.2746999999999999</v>
      </c>
      <c r="H1744" s="184">
        <v>-0.86119999999999997</v>
      </c>
      <c r="I1744" s="184">
        <v>1.2301</v>
      </c>
      <c r="J1744" s="184">
        <v>5.6201999999999996</v>
      </c>
      <c r="K1744" s="184">
        <v>16.882999999999999</v>
      </c>
      <c r="L1744" s="184">
        <v>40.110399999999998</v>
      </c>
      <c r="M1744" s="184">
        <v>58.756599999999999</v>
      </c>
      <c r="N1744" s="184">
        <v>106.5797</v>
      </c>
      <c r="O1744" s="184"/>
      <c r="P1744" s="184"/>
      <c r="Q1744" s="184">
        <v>37.0959</v>
      </c>
      <c r="R1744" s="184">
        <v>37.6678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44365</v>
      </c>
      <c r="E1745" s="184">
        <v>20.311</v>
      </c>
      <c r="F1745" s="184">
        <v>-0.3483</v>
      </c>
      <c r="G1745" s="184">
        <v>-1.2879</v>
      </c>
      <c r="H1745" s="184">
        <v>-0.89290000000000003</v>
      </c>
      <c r="I1745" s="184">
        <v>1.1655</v>
      </c>
      <c r="J1745" s="184">
        <v>5.4787999999999997</v>
      </c>
      <c r="K1745" s="184">
        <v>16.415400000000002</v>
      </c>
      <c r="L1745" s="184">
        <v>39.002200000000002</v>
      </c>
      <c r="M1745" s="184">
        <v>56.8902</v>
      </c>
      <c r="N1745" s="184">
        <v>103.37439999999999</v>
      </c>
      <c r="O1745" s="184"/>
      <c r="P1745" s="184"/>
      <c r="Q1745" s="184">
        <v>34.990699999999997</v>
      </c>
      <c r="R1745" s="184">
        <v>35.532299999999999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44365</v>
      </c>
      <c r="E1746" s="184">
        <v>75.817899999999995</v>
      </c>
      <c r="F1746" s="184">
        <v>-0.50390000000000001</v>
      </c>
      <c r="G1746" s="184">
        <v>-1.1105</v>
      </c>
      <c r="H1746" s="184">
        <v>-1.361</v>
      </c>
      <c r="I1746" s="184">
        <v>0.89600000000000002</v>
      </c>
      <c r="J1746" s="184">
        <v>6.3658999999999999</v>
      </c>
      <c r="K1746" s="184">
        <v>14.9739</v>
      </c>
      <c r="L1746" s="184">
        <v>30.902200000000001</v>
      </c>
      <c r="M1746" s="184">
        <v>53.681899999999999</v>
      </c>
      <c r="N1746" s="184">
        <v>95.078599999999994</v>
      </c>
      <c r="O1746" s="184">
        <v>8.7538999999999998</v>
      </c>
      <c r="P1746" s="184">
        <v>12.1858</v>
      </c>
      <c r="Q1746" s="184">
        <v>14.0213</v>
      </c>
      <c r="R1746" s="184">
        <v>19.727499999999999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44365</v>
      </c>
      <c r="E1747" s="184">
        <v>82.921400000000006</v>
      </c>
      <c r="F1747" s="184">
        <v>-0.50180000000000002</v>
      </c>
      <c r="G1747" s="184">
        <v>-1.1037999999999999</v>
      </c>
      <c r="H1747" s="184">
        <v>-1.345</v>
      </c>
      <c r="I1747" s="184">
        <v>0.92869999999999997</v>
      </c>
      <c r="J1747" s="184">
        <v>6.4417</v>
      </c>
      <c r="K1747" s="184">
        <v>15.216900000000001</v>
      </c>
      <c r="L1747" s="184">
        <v>31.4481</v>
      </c>
      <c r="M1747" s="184">
        <v>54.640099999999997</v>
      </c>
      <c r="N1747" s="184">
        <v>96.706400000000002</v>
      </c>
      <c r="O1747" s="184">
        <v>9.8010000000000002</v>
      </c>
      <c r="P1747" s="184">
        <v>13.3993</v>
      </c>
      <c r="Q1747" s="184">
        <v>20.4177</v>
      </c>
      <c r="R1747" s="184">
        <v>20.7727</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44365</v>
      </c>
      <c r="E1748" s="184">
        <v>69.864000000000004</v>
      </c>
      <c r="F1748" s="184">
        <v>-0.30680000000000002</v>
      </c>
      <c r="G1748" s="184">
        <v>-0.90769999999999995</v>
      </c>
      <c r="H1748" s="184">
        <v>-0.31819999999999998</v>
      </c>
      <c r="I1748" s="184">
        <v>2.1404000000000001</v>
      </c>
      <c r="J1748" s="184">
        <v>9.6043000000000003</v>
      </c>
      <c r="K1748" s="184">
        <v>23.0563</v>
      </c>
      <c r="L1748" s="184">
        <v>42.7136</v>
      </c>
      <c r="M1748" s="184">
        <v>63.658099999999997</v>
      </c>
      <c r="N1748" s="184">
        <v>107.3916</v>
      </c>
      <c r="O1748" s="184">
        <v>13.286799999999999</v>
      </c>
      <c r="P1748" s="184">
        <v>19.8992</v>
      </c>
      <c r="Q1748" s="184">
        <v>19.098700000000001</v>
      </c>
      <c r="R1748" s="184">
        <v>24.559100000000001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44365</v>
      </c>
      <c r="E1749" s="184">
        <v>63.837000000000003</v>
      </c>
      <c r="F1749" s="184">
        <v>-0.30919999999999997</v>
      </c>
      <c r="G1749" s="184">
        <v>-0.9173</v>
      </c>
      <c r="H1749" s="184">
        <v>-0.33879999999999999</v>
      </c>
      <c r="I1749" s="184">
        <v>2.1</v>
      </c>
      <c r="J1749" s="184">
        <v>9.5124999999999993</v>
      </c>
      <c r="K1749" s="184">
        <v>22.758700000000001</v>
      </c>
      <c r="L1749" s="184">
        <v>42.039900000000003</v>
      </c>
      <c r="M1749" s="184">
        <v>62.484699999999997</v>
      </c>
      <c r="N1749" s="184">
        <v>105.3891</v>
      </c>
      <c r="O1749" s="184">
        <v>12.0138</v>
      </c>
      <c r="P1749" s="184">
        <v>18.491900000000001</v>
      </c>
      <c r="Q1749" s="184">
        <v>15.057399999999999</v>
      </c>
      <c r="R1749" s="184">
        <v>23.3263</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44365</v>
      </c>
      <c r="E1750" s="184">
        <v>73.450100000000006</v>
      </c>
      <c r="F1750" s="184">
        <v>-1.6199999999999999E-2</v>
      </c>
      <c r="G1750" s="184">
        <v>0.41399999999999998</v>
      </c>
      <c r="H1750" s="184">
        <v>1.0933999999999999</v>
      </c>
      <c r="I1750" s="184">
        <v>3.0156999999999998</v>
      </c>
      <c r="J1750" s="184">
        <v>9.2424999999999997</v>
      </c>
      <c r="K1750" s="184">
        <v>16.412700000000001</v>
      </c>
      <c r="L1750" s="184">
        <v>33.254199999999997</v>
      </c>
      <c r="M1750" s="184">
        <v>50.710799999999999</v>
      </c>
      <c r="N1750" s="184">
        <v>91.301199999999994</v>
      </c>
      <c r="O1750" s="184">
        <v>9.4141999999999992</v>
      </c>
      <c r="P1750" s="184">
        <v>12.670999999999999</v>
      </c>
      <c r="Q1750" s="184">
        <v>13.190799999999999</v>
      </c>
      <c r="R1750" s="184">
        <v>23.8032</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44365</v>
      </c>
      <c r="E1751" s="184">
        <v>79.354299999999995</v>
      </c>
      <c r="F1751" s="184">
        <v>-1.21E-2</v>
      </c>
      <c r="G1751" s="184">
        <v>0.42609999999999998</v>
      </c>
      <c r="H1751" s="184">
        <v>1.1220000000000001</v>
      </c>
      <c r="I1751" s="184">
        <v>3.0729000000000002</v>
      </c>
      <c r="J1751" s="184">
        <v>9.3751999999999995</v>
      </c>
      <c r="K1751" s="184">
        <v>16.8322</v>
      </c>
      <c r="L1751" s="184">
        <v>34.205199999999998</v>
      </c>
      <c r="M1751" s="184">
        <v>52.323799999999999</v>
      </c>
      <c r="N1751" s="184">
        <v>94.040700000000001</v>
      </c>
      <c r="O1751" s="184">
        <v>10.7501</v>
      </c>
      <c r="P1751" s="184">
        <v>13.8294</v>
      </c>
      <c r="Q1751" s="184">
        <v>17.211600000000001</v>
      </c>
      <c r="R1751" s="184">
        <v>25.552499999999998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44365</v>
      </c>
      <c r="E1752" s="184">
        <v>42.79</v>
      </c>
      <c r="F1752" s="184">
        <v>-0.53459999999999996</v>
      </c>
      <c r="G1752" s="184">
        <v>-1.155</v>
      </c>
      <c r="H1752" s="184">
        <v>-0.92610000000000003</v>
      </c>
      <c r="I1752" s="184">
        <v>1.7356</v>
      </c>
      <c r="J1752" s="184">
        <v>9.4093999999999998</v>
      </c>
      <c r="K1752" s="184">
        <v>18.400700000000001</v>
      </c>
      <c r="L1752" s="184">
        <v>37.943300000000001</v>
      </c>
      <c r="M1752" s="184">
        <v>59.604599999999998</v>
      </c>
      <c r="N1752" s="184">
        <v>107.7184</v>
      </c>
      <c r="O1752" s="184">
        <v>17.493400000000001</v>
      </c>
      <c r="P1752" s="184">
        <v>16.691099999999999</v>
      </c>
      <c r="Q1752" s="184">
        <v>11.214600000000001</v>
      </c>
      <c r="R1752" s="184">
        <v>30.003399999999999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44365</v>
      </c>
      <c r="E1753" s="184">
        <v>45.76</v>
      </c>
      <c r="F1753" s="184">
        <v>-0.54339999999999999</v>
      </c>
      <c r="G1753" s="184">
        <v>-1.145</v>
      </c>
      <c r="H1753" s="184">
        <v>-0.88800000000000001</v>
      </c>
      <c r="I1753" s="184">
        <v>1.802</v>
      </c>
      <c r="J1753" s="184">
        <v>9.5523000000000007</v>
      </c>
      <c r="K1753" s="184">
        <v>18.8263</v>
      </c>
      <c r="L1753" s="184">
        <v>38.919199999999996</v>
      </c>
      <c r="M1753" s="184">
        <v>61.353999999999999</v>
      </c>
      <c r="N1753" s="184">
        <v>110.87560000000001</v>
      </c>
      <c r="O1753" s="184">
        <v>19.002600000000001</v>
      </c>
      <c r="P1753" s="184">
        <v>17.816800000000001</v>
      </c>
      <c r="Q1753" s="184">
        <v>16.805199999999999</v>
      </c>
      <c r="R1753" s="184">
        <v>31.8813</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44365</v>
      </c>
      <c r="E1754" s="184">
        <v>14.16</v>
      </c>
      <c r="F1754" s="184">
        <v>-0.35189999999999999</v>
      </c>
      <c r="G1754" s="184">
        <v>-1.3928</v>
      </c>
      <c r="H1754" s="184">
        <v>-1.6667000000000001</v>
      </c>
      <c r="I1754" s="184">
        <v>0.2833</v>
      </c>
      <c r="J1754" s="184">
        <v>4.3478000000000003</v>
      </c>
      <c r="K1754" s="184">
        <v>16.831700000000001</v>
      </c>
      <c r="L1754" s="184">
        <v>35.892499999999998</v>
      </c>
      <c r="M1754" s="184">
        <v>52.750799999999998</v>
      </c>
      <c r="N1754" s="184">
        <v>90.578699999999998</v>
      </c>
      <c r="O1754" s="184">
        <v>10.507</v>
      </c>
      <c r="P1754" s="184"/>
      <c r="Q1754" s="184">
        <v>9.0982000000000003</v>
      </c>
      <c r="R1754" s="184">
        <v>24.025099999999998</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44365</v>
      </c>
      <c r="E1755" s="184">
        <v>15.19</v>
      </c>
      <c r="F1755" s="184">
        <v>-0.3281</v>
      </c>
      <c r="G1755" s="184">
        <v>-1.3635999999999999</v>
      </c>
      <c r="H1755" s="184">
        <v>-1.6192</v>
      </c>
      <c r="I1755" s="184">
        <v>0.39660000000000001</v>
      </c>
      <c r="J1755" s="184">
        <v>4.4703999999999997</v>
      </c>
      <c r="K1755" s="184">
        <v>17.116399999999999</v>
      </c>
      <c r="L1755" s="184">
        <v>36.478000000000002</v>
      </c>
      <c r="M1755" s="184">
        <v>53.900700000000001</v>
      </c>
      <c r="N1755" s="184">
        <v>92.522199999999998</v>
      </c>
      <c r="O1755" s="184">
        <v>12.098800000000001</v>
      </c>
      <c r="P1755" s="184"/>
      <c r="Q1755" s="184">
        <v>11.0329</v>
      </c>
      <c r="R1755" s="184">
        <v>25.2944</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44365</v>
      </c>
      <c r="E1756" s="184">
        <v>19.899999999999999</v>
      </c>
      <c r="F1756" s="184">
        <v>-0.995</v>
      </c>
      <c r="G1756" s="184">
        <v>-1.6798</v>
      </c>
      <c r="H1756" s="184">
        <v>-1.1917</v>
      </c>
      <c r="I1756" s="184">
        <v>2.5773000000000001</v>
      </c>
      <c r="J1756" s="184">
        <v>10.0664</v>
      </c>
      <c r="K1756" s="184">
        <v>22.010999999999999</v>
      </c>
      <c r="L1756" s="184">
        <v>34.550400000000003</v>
      </c>
      <c r="M1756" s="184">
        <v>54.263599999999997</v>
      </c>
      <c r="N1756" s="184">
        <v>100.6048</v>
      </c>
      <c r="O1756" s="184"/>
      <c r="P1756" s="184"/>
      <c r="Q1756" s="184">
        <v>68.938000000000002</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44365</v>
      </c>
      <c r="E1757" s="184">
        <v>19.399999999999999</v>
      </c>
      <c r="F1757" s="184">
        <v>-1.0204</v>
      </c>
      <c r="G1757" s="184">
        <v>-1.6726000000000001</v>
      </c>
      <c r="H1757" s="184">
        <v>-1.222</v>
      </c>
      <c r="I1757" s="184">
        <v>2.4828000000000001</v>
      </c>
      <c r="J1757" s="184">
        <v>9.9149999999999991</v>
      </c>
      <c r="K1757" s="184">
        <v>21.477799999999998</v>
      </c>
      <c r="L1757" s="184">
        <v>33.241799999999998</v>
      </c>
      <c r="M1757" s="184">
        <v>52.037599999999998</v>
      </c>
      <c r="N1757" s="184">
        <v>96.754599999999996</v>
      </c>
      <c r="O1757" s="184"/>
      <c r="P1757" s="184"/>
      <c r="Q1757" s="184">
        <v>65.693700000000007</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44365</v>
      </c>
      <c r="E1758" s="184">
        <v>18.64</v>
      </c>
      <c r="F1758" s="184">
        <v>-1.1141000000000001</v>
      </c>
      <c r="G1758" s="184">
        <v>-1.5839000000000001</v>
      </c>
      <c r="H1758" s="184">
        <v>-1.3234999999999999</v>
      </c>
      <c r="I1758" s="184">
        <v>0.97509999999999997</v>
      </c>
      <c r="J1758" s="184">
        <v>8.6247000000000007</v>
      </c>
      <c r="K1758" s="184">
        <v>17.6768</v>
      </c>
      <c r="L1758" s="184">
        <v>37.058799999999998</v>
      </c>
      <c r="M1758" s="184">
        <v>53.922400000000003</v>
      </c>
      <c r="N1758" s="184">
        <v>86.773499999999999</v>
      </c>
      <c r="O1758" s="184"/>
      <c r="P1758" s="184"/>
      <c r="Q1758" s="184">
        <v>26.652000000000001</v>
      </c>
      <c r="R1758" s="184">
        <v>33.0593</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44365</v>
      </c>
      <c r="E1759" s="184">
        <v>17.86</v>
      </c>
      <c r="F1759" s="184">
        <v>-1.0526</v>
      </c>
      <c r="G1759" s="184">
        <v>-1.5436000000000001</v>
      </c>
      <c r="H1759" s="184">
        <v>-1.3260000000000001</v>
      </c>
      <c r="I1759" s="184">
        <v>0.96099999999999997</v>
      </c>
      <c r="J1759" s="184">
        <v>8.5054999999999996</v>
      </c>
      <c r="K1759" s="184">
        <v>17.191600000000001</v>
      </c>
      <c r="L1759" s="184">
        <v>35.920900000000003</v>
      </c>
      <c r="M1759" s="184">
        <v>52</v>
      </c>
      <c r="N1759" s="184">
        <v>83.744900000000001</v>
      </c>
      <c r="O1759" s="184"/>
      <c r="P1759" s="184"/>
      <c r="Q1759" s="184">
        <v>24.6144</v>
      </c>
      <c r="R1759" s="184">
        <v>30.997599999999998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44365</v>
      </c>
      <c r="E1760" s="184">
        <v>15.168200000000001</v>
      </c>
      <c r="F1760" s="184">
        <v>-0.29909999999999998</v>
      </c>
      <c r="G1760" s="184">
        <v>-1.5787</v>
      </c>
      <c r="H1760" s="184">
        <v>-1.284</v>
      </c>
      <c r="I1760" s="184">
        <v>1.6554</v>
      </c>
      <c r="J1760" s="184">
        <v>8.4116999999999997</v>
      </c>
      <c r="K1760" s="184">
        <v>19.709900000000001</v>
      </c>
      <c r="L1760" s="184">
        <v>32.234299999999998</v>
      </c>
      <c r="M1760" s="184">
        <v>50.42</v>
      </c>
      <c r="N1760" s="184">
        <v>87.301000000000002</v>
      </c>
      <c r="O1760" s="184"/>
      <c r="P1760" s="184"/>
      <c r="Q1760" s="184">
        <v>36.6494</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44365</v>
      </c>
      <c r="E1761" s="184">
        <v>14.728199999999999</v>
      </c>
      <c r="F1761" s="184">
        <v>-0.30530000000000002</v>
      </c>
      <c r="G1761" s="184">
        <v>-1.5968</v>
      </c>
      <c r="H1761" s="184">
        <v>-1.3265</v>
      </c>
      <c r="I1761" s="184">
        <v>1.5674999999999999</v>
      </c>
      <c r="J1761" s="184">
        <v>8.2049000000000003</v>
      </c>
      <c r="K1761" s="184">
        <v>19.035</v>
      </c>
      <c r="L1761" s="184">
        <v>30.802199999999999</v>
      </c>
      <c r="M1761" s="184">
        <v>47.977499999999999</v>
      </c>
      <c r="N1761" s="184">
        <v>83.222999999999999</v>
      </c>
      <c r="O1761" s="184"/>
      <c r="P1761" s="184"/>
      <c r="Q1761" s="184">
        <v>33.667499999999997</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44365</v>
      </c>
      <c r="E1762" s="184">
        <v>137.78700000000001</v>
      </c>
      <c r="F1762" s="184">
        <v>-2.18E-2</v>
      </c>
      <c r="G1762" s="184">
        <v>-0.31469999999999998</v>
      </c>
      <c r="H1762" s="184">
        <v>4.4299999999999999E-2</v>
      </c>
      <c r="I1762" s="184">
        <v>1.5087999999999999</v>
      </c>
      <c r="J1762" s="184">
        <v>7.7706999999999997</v>
      </c>
      <c r="K1762" s="184">
        <v>17.518599999999999</v>
      </c>
      <c r="L1762" s="184">
        <v>42.9148</v>
      </c>
      <c r="M1762" s="184">
        <v>67.9756</v>
      </c>
      <c r="N1762" s="184">
        <v>120.664</v>
      </c>
      <c r="O1762" s="184">
        <v>21.445699999999999</v>
      </c>
      <c r="P1762" s="184">
        <v>19.803000000000001</v>
      </c>
      <c r="Q1762" s="184">
        <v>17.4331</v>
      </c>
      <c r="R1762" s="184">
        <v>39.968899999999998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44365</v>
      </c>
      <c r="E1763" s="184">
        <v>153.47300000000001</v>
      </c>
      <c r="F1763" s="184">
        <v>-1.8200000000000001E-2</v>
      </c>
      <c r="G1763" s="184">
        <v>-0.30270000000000002</v>
      </c>
      <c r="H1763" s="184">
        <v>7.2400000000000006E-2</v>
      </c>
      <c r="I1763" s="184">
        <v>1.5665</v>
      </c>
      <c r="J1763" s="184">
        <v>7.9047999999999998</v>
      </c>
      <c r="K1763" s="184">
        <v>17.95</v>
      </c>
      <c r="L1763" s="184">
        <v>43.9709</v>
      </c>
      <c r="M1763" s="184">
        <v>69.831100000000006</v>
      </c>
      <c r="N1763" s="184">
        <v>123.9044</v>
      </c>
      <c r="O1763" s="184">
        <v>23.105599999999999</v>
      </c>
      <c r="P1763" s="184">
        <v>21.5122</v>
      </c>
      <c r="Q1763" s="184">
        <v>21.065000000000001</v>
      </c>
      <c r="R1763" s="184">
        <v>41.974200000000003</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44365</v>
      </c>
      <c r="E1764" s="184">
        <v>38.442999999999998</v>
      </c>
      <c r="F1764" s="184">
        <v>-0.67179999999999995</v>
      </c>
      <c r="G1764" s="184">
        <v>-1.4712000000000001</v>
      </c>
      <c r="H1764" s="184">
        <v>-1.4231</v>
      </c>
      <c r="I1764" s="184">
        <v>1.1497999999999999</v>
      </c>
      <c r="J1764" s="184">
        <v>6.6764999999999999</v>
      </c>
      <c r="K1764" s="184">
        <v>21.724399999999999</v>
      </c>
      <c r="L1764" s="184">
        <v>39.904699999999998</v>
      </c>
      <c r="M1764" s="184">
        <v>60.372999999999998</v>
      </c>
      <c r="N1764" s="184">
        <v>104.39709999999999</v>
      </c>
      <c r="O1764" s="184">
        <v>11.786</v>
      </c>
      <c r="P1764" s="184">
        <v>19.557500000000001</v>
      </c>
      <c r="Q1764" s="184">
        <v>20.861899999999999</v>
      </c>
      <c r="R1764" s="184">
        <v>25.468399999999999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44365</v>
      </c>
      <c r="E1765" s="184">
        <v>36.101999999999997</v>
      </c>
      <c r="F1765" s="184">
        <v>-0.67410000000000003</v>
      </c>
      <c r="G1765" s="184">
        <v>-1.4791000000000001</v>
      </c>
      <c r="H1765" s="184">
        <v>-1.4440999999999999</v>
      </c>
      <c r="I1765" s="184">
        <v>1.1091</v>
      </c>
      <c r="J1765" s="184">
        <v>6.5804999999999998</v>
      </c>
      <c r="K1765" s="184">
        <v>21.404299999999999</v>
      </c>
      <c r="L1765" s="184">
        <v>39.180399999999999</v>
      </c>
      <c r="M1765" s="184">
        <v>59.109699999999997</v>
      </c>
      <c r="N1765" s="184">
        <v>102.2521</v>
      </c>
      <c r="O1765" s="184">
        <v>10.5718</v>
      </c>
      <c r="P1765" s="184">
        <v>18.388400000000001</v>
      </c>
      <c r="Q1765" s="184">
        <v>19.798100000000002</v>
      </c>
      <c r="R1765" s="184">
        <v>24.099399999999999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44365</v>
      </c>
      <c r="E1766" s="184">
        <v>69.676599999999993</v>
      </c>
      <c r="F1766" s="184">
        <v>-0.86580000000000001</v>
      </c>
      <c r="G1766" s="184">
        <v>-1.984</v>
      </c>
      <c r="H1766" s="184">
        <v>-1.6458999999999999</v>
      </c>
      <c r="I1766" s="184">
        <v>1.3353999999999999</v>
      </c>
      <c r="J1766" s="184">
        <v>6.8952999999999998</v>
      </c>
      <c r="K1766" s="184">
        <v>20.244900000000001</v>
      </c>
      <c r="L1766" s="184">
        <v>41.6355</v>
      </c>
      <c r="M1766" s="184">
        <v>60.377000000000002</v>
      </c>
      <c r="N1766" s="184">
        <v>108.56010000000001</v>
      </c>
      <c r="O1766" s="184">
        <v>17.319700000000001</v>
      </c>
      <c r="P1766" s="184">
        <v>21.269200000000001</v>
      </c>
      <c r="Q1766" s="184">
        <v>19.7683</v>
      </c>
      <c r="R1766" s="184">
        <v>33.176000000000002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44365</v>
      </c>
      <c r="E1767" s="184">
        <v>75.451400000000007</v>
      </c>
      <c r="F1767" s="184">
        <v>-0.86319999999999997</v>
      </c>
      <c r="G1767" s="184">
        <v>-1.9766999999999999</v>
      </c>
      <c r="H1767" s="184">
        <v>-1.6288</v>
      </c>
      <c r="I1767" s="184">
        <v>1.37</v>
      </c>
      <c r="J1767" s="184">
        <v>6.9745999999999997</v>
      </c>
      <c r="K1767" s="184">
        <v>20.513999999999999</v>
      </c>
      <c r="L1767" s="184">
        <v>42.254800000000003</v>
      </c>
      <c r="M1767" s="184">
        <v>61.4086</v>
      </c>
      <c r="N1767" s="184">
        <v>110.3638</v>
      </c>
      <c r="O1767" s="184">
        <v>18.412600000000001</v>
      </c>
      <c r="P1767" s="184">
        <v>22.5381</v>
      </c>
      <c r="Q1767" s="184">
        <v>25.549399999999999</v>
      </c>
      <c r="R1767" s="184">
        <v>34.317100000000003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44365</v>
      </c>
      <c r="E1768" s="184">
        <v>19.75</v>
      </c>
      <c r="F1768" s="184">
        <v>-0.70389999999999997</v>
      </c>
      <c r="G1768" s="184">
        <v>-1.5454000000000001</v>
      </c>
      <c r="H1768" s="184">
        <v>-1.3487</v>
      </c>
      <c r="I1768" s="184">
        <v>1.0229999999999999</v>
      </c>
      <c r="J1768" s="184">
        <v>5.6715</v>
      </c>
      <c r="K1768" s="184">
        <v>21.165600000000001</v>
      </c>
      <c r="L1768" s="184">
        <v>38.7913</v>
      </c>
      <c r="M1768" s="184">
        <v>58.762099999999997</v>
      </c>
      <c r="N1768" s="184">
        <v>102.77209999999999</v>
      </c>
      <c r="O1768" s="184"/>
      <c r="P1768" s="184"/>
      <c r="Q1768" s="184">
        <v>38.246600000000001</v>
      </c>
      <c r="R1768" s="184">
        <v>39.428899999999999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44365</v>
      </c>
      <c r="E1769" s="184">
        <v>19.03</v>
      </c>
      <c r="F1769" s="184">
        <v>-0.73029999999999995</v>
      </c>
      <c r="G1769" s="184">
        <v>-1.552</v>
      </c>
      <c r="H1769" s="184">
        <v>-1.399</v>
      </c>
      <c r="I1769" s="184">
        <v>0.95489999999999997</v>
      </c>
      <c r="J1769" s="184">
        <v>5.4878</v>
      </c>
      <c r="K1769" s="184">
        <v>20.595700000000001</v>
      </c>
      <c r="L1769" s="184">
        <v>37.599400000000003</v>
      </c>
      <c r="M1769" s="184">
        <v>56.7545</v>
      </c>
      <c r="N1769" s="184">
        <v>99.266999999999996</v>
      </c>
      <c r="O1769" s="184"/>
      <c r="P1769" s="184"/>
      <c r="Q1769" s="184">
        <v>35.8249</v>
      </c>
      <c r="R1769" s="184">
        <v>37.002099999999999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44365</v>
      </c>
      <c r="E1770" s="184">
        <v>123.460629752987</v>
      </c>
      <c r="F1770" s="184">
        <v>-0.80269999999999997</v>
      </c>
      <c r="G1770" s="184">
        <v>-1.3332999999999999</v>
      </c>
      <c r="H1770" s="184">
        <v>-0.11840000000000001</v>
      </c>
      <c r="I1770" s="184">
        <v>2.2873000000000001</v>
      </c>
      <c r="J1770" s="184">
        <v>4.8926999999999996</v>
      </c>
      <c r="K1770" s="184">
        <v>36.072099999999999</v>
      </c>
      <c r="L1770" s="184">
        <v>58.924300000000002</v>
      </c>
      <c r="M1770" s="184">
        <v>80.345299999999995</v>
      </c>
      <c r="N1770" s="184">
        <v>177.03989999999999</v>
      </c>
      <c r="O1770" s="184">
        <v>29.319500000000001</v>
      </c>
      <c r="P1770" s="184">
        <v>19.166599999999999</v>
      </c>
      <c r="Q1770" s="184">
        <v>10.716799999999999</v>
      </c>
      <c r="R1770" s="184">
        <v>56.4422</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44365</v>
      </c>
      <c r="E1771" s="184">
        <v>113.40260000000001</v>
      </c>
      <c r="F1771" s="184">
        <v>-0.79720000000000002</v>
      </c>
      <c r="G1771" s="184">
        <v>-1.3168</v>
      </c>
      <c r="H1771" s="184">
        <v>-7.9399999999999998E-2</v>
      </c>
      <c r="I1771" s="184">
        <v>2.3666999999999998</v>
      </c>
      <c r="J1771" s="184">
        <v>5.0979999999999999</v>
      </c>
      <c r="K1771" s="184">
        <v>36.79</v>
      </c>
      <c r="L1771" s="184">
        <v>60.473500000000001</v>
      </c>
      <c r="M1771" s="184">
        <v>82.518500000000003</v>
      </c>
      <c r="N1771" s="184">
        <v>181.1233</v>
      </c>
      <c r="O1771" s="184">
        <v>30.2057</v>
      </c>
      <c r="P1771" s="184">
        <v>19.715800000000002</v>
      </c>
      <c r="Q1771" s="184">
        <v>15.2789</v>
      </c>
      <c r="R1771" s="184">
        <v>57.684899999999999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44365</v>
      </c>
      <c r="E1772" s="184">
        <v>98.434399999999997</v>
      </c>
      <c r="F1772" s="184">
        <v>-0.1706</v>
      </c>
      <c r="G1772" s="184">
        <v>-1.1717</v>
      </c>
      <c r="H1772" s="184">
        <v>-1.4024000000000001</v>
      </c>
      <c r="I1772" s="184">
        <v>-0.4244</v>
      </c>
      <c r="J1772" s="184">
        <v>4.8038999999999996</v>
      </c>
      <c r="K1772" s="184">
        <v>14.396800000000001</v>
      </c>
      <c r="L1772" s="184">
        <v>28.445599999999999</v>
      </c>
      <c r="M1772" s="184">
        <v>49.790500000000002</v>
      </c>
      <c r="N1772" s="184">
        <v>90.880899999999997</v>
      </c>
      <c r="O1772" s="184">
        <v>20.047699999999999</v>
      </c>
      <c r="P1772" s="184">
        <v>23.3687</v>
      </c>
      <c r="Q1772" s="184">
        <v>27.271100000000001</v>
      </c>
      <c r="R1772" s="184">
        <v>34.512300000000003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44365</v>
      </c>
      <c r="E1773" s="184">
        <v>89.552599999999998</v>
      </c>
      <c r="F1773" s="184">
        <v>-0.17349999999999999</v>
      </c>
      <c r="G1773" s="184">
        <v>-1.1809000000000001</v>
      </c>
      <c r="H1773" s="184">
        <v>-1.4240999999999999</v>
      </c>
      <c r="I1773" s="184">
        <v>-0.46760000000000002</v>
      </c>
      <c r="J1773" s="184">
        <v>4.7054999999999998</v>
      </c>
      <c r="K1773" s="184">
        <v>14.065899999999999</v>
      </c>
      <c r="L1773" s="184">
        <v>27.7454</v>
      </c>
      <c r="M1773" s="184">
        <v>48.618000000000002</v>
      </c>
      <c r="N1773" s="184">
        <v>88.851799999999997</v>
      </c>
      <c r="O1773" s="184">
        <v>18.630199999999999</v>
      </c>
      <c r="P1773" s="184">
        <v>21.9665</v>
      </c>
      <c r="Q1773" s="184">
        <v>20.452500000000001</v>
      </c>
      <c r="R1773" s="184">
        <v>32.956299999999999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44365</v>
      </c>
      <c r="E1774" s="184">
        <v>124.6003</v>
      </c>
      <c r="F1774" s="184">
        <v>-0.5746</v>
      </c>
      <c r="G1774" s="184">
        <v>-1.3842000000000001</v>
      </c>
      <c r="H1774" s="184">
        <v>-1.6036999999999999</v>
      </c>
      <c r="I1774" s="184">
        <v>0.80469999999999997</v>
      </c>
      <c r="J1774" s="184">
        <v>6.3048999999999999</v>
      </c>
      <c r="K1774" s="184">
        <v>19.735099999999999</v>
      </c>
      <c r="L1774" s="184">
        <v>33.978700000000003</v>
      </c>
      <c r="M1774" s="184">
        <v>56.387500000000003</v>
      </c>
      <c r="N1774" s="184">
        <v>97.399100000000004</v>
      </c>
      <c r="O1774" s="184">
        <v>9.1979000000000006</v>
      </c>
      <c r="P1774" s="184">
        <v>11.895300000000001</v>
      </c>
      <c r="Q1774" s="184">
        <v>16.6844</v>
      </c>
      <c r="R1774" s="184">
        <v>24.0169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44365</v>
      </c>
      <c r="E1775" s="184">
        <v>131.78569999999999</v>
      </c>
      <c r="F1775" s="184">
        <v>-0.57169999999999999</v>
      </c>
      <c r="G1775" s="184">
        <v>-1.3756999999999999</v>
      </c>
      <c r="H1775" s="184">
        <v>-1.5845</v>
      </c>
      <c r="I1775" s="184">
        <v>0.8427</v>
      </c>
      <c r="J1775" s="184">
        <v>6.3955000000000002</v>
      </c>
      <c r="K1775" s="184">
        <v>20.041699999999999</v>
      </c>
      <c r="L1775" s="184">
        <v>34.652700000000003</v>
      </c>
      <c r="M1775" s="184">
        <v>57.566800000000001</v>
      </c>
      <c r="N1775" s="184">
        <v>99.388300000000001</v>
      </c>
      <c r="O1775" s="184">
        <v>10.2143</v>
      </c>
      <c r="P1775" s="184">
        <v>12.786</v>
      </c>
      <c r="Q1775" s="184">
        <v>17.149100000000001</v>
      </c>
      <c r="R1775" s="184">
        <v>25.223299999999998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44365</v>
      </c>
      <c r="E1776" s="184">
        <v>19.5319</v>
      </c>
      <c r="F1776" s="184">
        <v>-0.1258</v>
      </c>
      <c r="G1776" s="184">
        <v>-0.25790000000000002</v>
      </c>
      <c r="H1776" s="184">
        <v>0.1205</v>
      </c>
      <c r="I1776" s="184">
        <v>3.9190999999999998</v>
      </c>
      <c r="J1776" s="184">
        <v>10.0624</v>
      </c>
      <c r="K1776" s="184">
        <v>25.658000000000001</v>
      </c>
      <c r="L1776" s="184">
        <v>48.220500000000001</v>
      </c>
      <c r="M1776" s="184">
        <v>66.360600000000005</v>
      </c>
      <c r="N1776" s="184">
        <v>103.81180000000001</v>
      </c>
      <c r="O1776" s="184"/>
      <c r="P1776" s="184"/>
      <c r="Q1776" s="184">
        <v>29.3674</v>
      </c>
      <c r="R1776" s="184">
        <v>36.287100000000002</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44365</v>
      </c>
      <c r="E1777" s="184">
        <v>18.5854</v>
      </c>
      <c r="F1777" s="184">
        <v>-0.13109999999999999</v>
      </c>
      <c r="G1777" s="184">
        <v>-0.27260000000000001</v>
      </c>
      <c r="H1777" s="184">
        <v>8.5599999999999996E-2</v>
      </c>
      <c r="I1777" s="184">
        <v>3.8481999999999998</v>
      </c>
      <c r="J1777" s="184">
        <v>9.8954000000000004</v>
      </c>
      <c r="K1777" s="184">
        <v>25.084299999999999</v>
      </c>
      <c r="L1777" s="184">
        <v>46.918999999999997</v>
      </c>
      <c r="M1777" s="184">
        <v>64.151499999999999</v>
      </c>
      <c r="N1777" s="184">
        <v>100.2392</v>
      </c>
      <c r="O1777" s="184"/>
      <c r="P1777" s="184"/>
      <c r="Q1777" s="184">
        <v>26.9193</v>
      </c>
      <c r="R1777" s="184">
        <v>33.838099999999997</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44365</v>
      </c>
      <c r="E1778" s="184">
        <v>25.78</v>
      </c>
      <c r="F1778" s="184">
        <v>-0.84619999999999995</v>
      </c>
      <c r="G1778" s="184">
        <v>-1.8279000000000001</v>
      </c>
      <c r="H1778" s="184">
        <v>-1.4903</v>
      </c>
      <c r="I1778" s="184">
        <v>1.5760000000000001</v>
      </c>
      <c r="J1778" s="184">
        <v>6.3970000000000002</v>
      </c>
      <c r="K1778" s="184">
        <v>17.555900000000001</v>
      </c>
      <c r="L1778" s="184">
        <v>35.827199999999998</v>
      </c>
      <c r="M1778" s="184">
        <v>48.246099999999998</v>
      </c>
      <c r="N1778" s="184">
        <v>97.245599999999996</v>
      </c>
      <c r="O1778" s="184">
        <v>17.413</v>
      </c>
      <c r="P1778" s="184">
        <v>16.0458</v>
      </c>
      <c r="Q1778" s="184">
        <v>14.4262</v>
      </c>
      <c r="R1778" s="184">
        <v>36.080100000000002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44365</v>
      </c>
      <c r="E1779" s="184">
        <v>24.39</v>
      </c>
      <c r="F1779" s="184">
        <v>-0.85370000000000001</v>
      </c>
      <c r="G1779" s="184">
        <v>-1.8116000000000001</v>
      </c>
      <c r="H1779" s="184">
        <v>-1.4943</v>
      </c>
      <c r="I1779" s="184">
        <v>1.5404</v>
      </c>
      <c r="J1779" s="184">
        <v>6.3208000000000002</v>
      </c>
      <c r="K1779" s="184">
        <v>17.315999999999999</v>
      </c>
      <c r="L1779" s="184">
        <v>35.349600000000002</v>
      </c>
      <c r="M1779" s="184">
        <v>47.460700000000003</v>
      </c>
      <c r="N1779" s="184">
        <v>95.746399999999994</v>
      </c>
      <c r="O1779" s="184">
        <v>16.648499999999999</v>
      </c>
      <c r="P1779" s="184">
        <v>15.1654</v>
      </c>
      <c r="Q1779" s="184">
        <v>13.5273</v>
      </c>
      <c r="R1779" s="184">
        <v>35.160200000000003</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44365</v>
      </c>
      <c r="E1780" s="184">
        <v>12.821099999999999</v>
      </c>
      <c r="F1780" s="184">
        <v>-0.49980000000000002</v>
      </c>
      <c r="G1780" s="184">
        <v>-1.6289</v>
      </c>
      <c r="H1780" s="184">
        <v>-1.5125</v>
      </c>
      <c r="I1780" s="184">
        <v>1.2101999999999999</v>
      </c>
      <c r="J1780" s="184">
        <v>6.7774999999999999</v>
      </c>
      <c r="K1780" s="184">
        <v>17.641999999999999</v>
      </c>
      <c r="L1780" s="184"/>
      <c r="M1780" s="184"/>
      <c r="N1780" s="184"/>
      <c r="O1780" s="184"/>
      <c r="P1780" s="184"/>
      <c r="Q1780" s="184">
        <v>28.210999999999999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44365</v>
      </c>
      <c r="E1781" s="184">
        <v>12.695</v>
      </c>
      <c r="F1781" s="184">
        <v>-0.50549999999999995</v>
      </c>
      <c r="G1781" s="184">
        <v>-1.6448</v>
      </c>
      <c r="H1781" s="184">
        <v>-1.5471999999999999</v>
      </c>
      <c r="I1781" s="184">
        <v>1.1385000000000001</v>
      </c>
      <c r="J1781" s="184">
        <v>6.6098999999999997</v>
      </c>
      <c r="K1781" s="184">
        <v>17.0305</v>
      </c>
      <c r="L1781" s="184"/>
      <c r="M1781" s="184"/>
      <c r="N1781" s="184"/>
      <c r="O1781" s="184"/>
      <c r="P1781" s="184"/>
      <c r="Q1781" s="184">
        <v>26.95</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-0.5239666666666668</v>
      </c>
      <c r="G1782" s="186">
        <v>-1.2719520833333338</v>
      </c>
      <c r="H1782" s="186">
        <v>-1.0632604166666668</v>
      </c>
      <c r="I1782" s="186">
        <v>1.3517291666666666</v>
      </c>
      <c r="J1782" s="186">
        <v>6.9173625000000003</v>
      </c>
      <c r="K1782" s="186">
        <v>19.609954166666668</v>
      </c>
      <c r="L1782" s="186">
        <v>37.617017391304351</v>
      </c>
      <c r="M1782" s="186">
        <v>56.924993478260873</v>
      </c>
      <c r="N1782" s="186">
        <v>102.81969782608698</v>
      </c>
      <c r="O1782" s="186">
        <v>15.672803333333333</v>
      </c>
      <c r="P1782" s="186">
        <v>17.331657142857143</v>
      </c>
      <c r="Q1782" s="186">
        <v>24.494270833333342</v>
      </c>
      <c r="R1782" s="186">
        <v>32.588959523809528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-0.5200499999999999</v>
      </c>
      <c r="G1783" s="186">
        <v>-1.37995</v>
      </c>
      <c r="H1783" s="186">
        <v>-1.3548499999999999</v>
      </c>
      <c r="I1783" s="186">
        <v>1.1878500000000001</v>
      </c>
      <c r="J1783" s="186">
        <v>6.6432000000000002</v>
      </c>
      <c r="K1783" s="186">
        <v>18.3308</v>
      </c>
      <c r="L1783" s="186">
        <v>36.7684</v>
      </c>
      <c r="M1783" s="186">
        <v>55.943750000000001</v>
      </c>
      <c r="N1783" s="186">
        <v>100.422</v>
      </c>
      <c r="O1783" s="186">
        <v>15.57705</v>
      </c>
      <c r="P1783" s="186">
        <v>18.102600000000002</v>
      </c>
      <c r="Q1783" s="186">
        <v>20.963450000000002</v>
      </c>
      <c r="R1783" s="186">
        <v>33.007800000000003</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44365</v>
      </c>
      <c r="E1786" s="184">
        <v>11.4</v>
      </c>
      <c r="F1786" s="184">
        <v>-0.34970000000000001</v>
      </c>
      <c r="G1786" s="184">
        <v>-1.1274999999999999</v>
      </c>
      <c r="H1786" s="184">
        <v>-0.61029999999999995</v>
      </c>
      <c r="I1786" s="184">
        <v>2.4258999999999999</v>
      </c>
      <c r="J1786" s="184">
        <v>7.5472000000000001</v>
      </c>
      <c r="K1786" s="184">
        <v>8.5714000000000006</v>
      </c>
      <c r="L1786" s="184"/>
      <c r="M1786" s="184"/>
      <c r="N1786" s="184"/>
      <c r="O1786" s="184"/>
      <c r="P1786" s="184"/>
      <c r="Q1786" s="184">
        <v>14</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44365</v>
      </c>
      <c r="E1787" s="184">
        <v>11.29</v>
      </c>
      <c r="F1787" s="184">
        <v>-0.35299999999999998</v>
      </c>
      <c r="G1787" s="184">
        <v>-1.1384000000000001</v>
      </c>
      <c r="H1787" s="184">
        <v>-0.61619999999999997</v>
      </c>
      <c r="I1787" s="184">
        <v>2.2645</v>
      </c>
      <c r="J1787" s="184">
        <v>7.3193999999999999</v>
      </c>
      <c r="K1787" s="184">
        <v>8.0382999999999996</v>
      </c>
      <c r="L1787" s="184"/>
      <c r="M1787" s="184"/>
      <c r="N1787" s="184"/>
      <c r="O1787" s="184"/>
      <c r="P1787" s="184"/>
      <c r="Q1787" s="184">
        <v>12.9</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44365</v>
      </c>
      <c r="E1788" s="184">
        <v>15.02</v>
      </c>
      <c r="F1788" s="184">
        <v>6.6600000000000006E-2</v>
      </c>
      <c r="G1788" s="184">
        <v>-0.1993</v>
      </c>
      <c r="H1788" s="184">
        <v>0.73780000000000001</v>
      </c>
      <c r="I1788" s="184">
        <v>1.8305</v>
      </c>
      <c r="J1788" s="184">
        <v>4.742</v>
      </c>
      <c r="K1788" s="184">
        <v>8.2133000000000003</v>
      </c>
      <c r="L1788" s="184">
        <v>12.5937</v>
      </c>
      <c r="M1788" s="184">
        <v>39.074100000000001</v>
      </c>
      <c r="N1788" s="184">
        <v>50.652000000000001</v>
      </c>
      <c r="O1788" s="184"/>
      <c r="P1788" s="184"/>
      <c r="Q1788" s="184">
        <v>35.227800000000002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44365</v>
      </c>
      <c r="E1789" s="184">
        <v>14.69</v>
      </c>
      <c r="F1789" s="184">
        <v>0</v>
      </c>
      <c r="G1789" s="184">
        <v>-0.20380000000000001</v>
      </c>
      <c r="H1789" s="184">
        <v>0.61639999999999995</v>
      </c>
      <c r="I1789" s="184">
        <v>1.8018000000000001</v>
      </c>
      <c r="J1789" s="184">
        <v>4.6295999999999999</v>
      </c>
      <c r="K1789" s="184">
        <v>7.7770000000000001</v>
      </c>
      <c r="L1789" s="184">
        <v>11.626099999999999</v>
      </c>
      <c r="M1789" s="184">
        <v>37.289700000000003</v>
      </c>
      <c r="N1789" s="184">
        <v>48.234099999999998</v>
      </c>
      <c r="O1789" s="184"/>
      <c r="P1789" s="184"/>
      <c r="Q1789" s="184">
        <v>33.017400000000002</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44365</v>
      </c>
      <c r="E1790" s="184">
        <v>12.7</v>
      </c>
      <c r="F1790" s="184">
        <v>-0.626</v>
      </c>
      <c r="G1790" s="184">
        <v>-0.314</v>
      </c>
      <c r="H1790" s="184">
        <v>0.316</v>
      </c>
      <c r="I1790" s="184">
        <v>1.7627999999999999</v>
      </c>
      <c r="J1790" s="184">
        <v>5.0454999999999997</v>
      </c>
      <c r="K1790" s="184">
        <v>10.530900000000001</v>
      </c>
      <c r="L1790" s="184">
        <v>13.901300000000001</v>
      </c>
      <c r="M1790" s="184"/>
      <c r="N1790" s="184"/>
      <c r="O1790" s="184"/>
      <c r="P1790" s="184"/>
      <c r="Q1790" s="184">
        <v>27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44365</v>
      </c>
      <c r="E1791" s="184">
        <v>12.85</v>
      </c>
      <c r="F1791" s="184">
        <v>-0.61870000000000003</v>
      </c>
      <c r="G1791" s="184">
        <v>-0.2329</v>
      </c>
      <c r="H1791" s="184">
        <v>0.3906</v>
      </c>
      <c r="I1791" s="184">
        <v>1.8225</v>
      </c>
      <c r="J1791" s="184">
        <v>5.1555</v>
      </c>
      <c r="K1791" s="184">
        <v>10.9672</v>
      </c>
      <c r="L1791" s="184">
        <v>14.8347</v>
      </c>
      <c r="M1791" s="184"/>
      <c r="N1791" s="184"/>
      <c r="O1791" s="184"/>
      <c r="P1791" s="184"/>
      <c r="Q1791" s="184">
        <v>28.5</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44365</v>
      </c>
      <c r="E1792" s="184">
        <v>11</v>
      </c>
      <c r="F1792" s="184">
        <v>-0.36230000000000001</v>
      </c>
      <c r="G1792" s="184">
        <v>-0.90090000000000003</v>
      </c>
      <c r="H1792" s="184">
        <v>0</v>
      </c>
      <c r="I1792" s="184">
        <v>1.5697000000000001</v>
      </c>
      <c r="J1792" s="184">
        <v>6.2801999999999998</v>
      </c>
      <c r="K1792" s="184"/>
      <c r="L1792" s="184"/>
      <c r="M1792" s="184"/>
      <c r="N1792" s="184"/>
      <c r="O1792" s="184"/>
      <c r="P1792" s="184"/>
      <c r="Q1792" s="184">
        <v>10</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44365</v>
      </c>
      <c r="E1793" s="184">
        <v>10.95</v>
      </c>
      <c r="F1793" s="184">
        <v>-0.36399999999999999</v>
      </c>
      <c r="G1793" s="184">
        <v>-0.90500000000000003</v>
      </c>
      <c r="H1793" s="184">
        <v>-9.1200000000000003E-2</v>
      </c>
      <c r="I1793" s="184">
        <v>1.4829000000000001</v>
      </c>
      <c r="J1793" s="184">
        <v>6.2076000000000002</v>
      </c>
      <c r="K1793" s="184"/>
      <c r="L1793" s="184"/>
      <c r="M1793" s="184"/>
      <c r="N1793" s="184"/>
      <c r="O1793" s="184"/>
      <c r="P1793" s="184"/>
      <c r="Q1793" s="184">
        <v>9.5</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44365</v>
      </c>
      <c r="E1794" s="184">
        <v>11.385</v>
      </c>
      <c r="F1794" s="184">
        <v>-0.2016</v>
      </c>
      <c r="G1794" s="184">
        <v>-1.2746999999999999</v>
      </c>
      <c r="H1794" s="184">
        <v>-0.95689999999999997</v>
      </c>
      <c r="I1794" s="184">
        <v>0.47660000000000002</v>
      </c>
      <c r="J1794" s="184">
        <v>3.9062000000000001</v>
      </c>
      <c r="K1794" s="184">
        <v>10.534000000000001</v>
      </c>
      <c r="L1794" s="184">
        <v>13.679500000000001</v>
      </c>
      <c r="M1794" s="184"/>
      <c r="N1794" s="184"/>
      <c r="O1794" s="184"/>
      <c r="P1794" s="184"/>
      <c r="Q1794" s="184">
        <v>13.85</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44365</v>
      </c>
      <c r="E1795" s="184">
        <v>11.28</v>
      </c>
      <c r="F1795" s="184">
        <v>-0.20349999999999999</v>
      </c>
      <c r="G1795" s="184">
        <v>-1.2778</v>
      </c>
      <c r="H1795" s="184">
        <v>-0.97450000000000003</v>
      </c>
      <c r="I1795" s="184">
        <v>0.41839999999999999</v>
      </c>
      <c r="J1795" s="184">
        <v>3.7623000000000002</v>
      </c>
      <c r="K1795" s="184">
        <v>10.0595</v>
      </c>
      <c r="L1795" s="184">
        <v>12.6761</v>
      </c>
      <c r="M1795" s="184"/>
      <c r="N1795" s="184"/>
      <c r="O1795" s="184"/>
      <c r="P1795" s="184"/>
      <c r="Q1795" s="184">
        <v>12.8</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44365</v>
      </c>
      <c r="E1796" s="184">
        <v>26.797999999999998</v>
      </c>
      <c r="F1796" s="184">
        <v>-0.16389999999999999</v>
      </c>
      <c r="G1796" s="184">
        <v>-1.0814999999999999</v>
      </c>
      <c r="H1796" s="184">
        <v>-0.74080000000000001</v>
      </c>
      <c r="I1796" s="184">
        <v>0.28439999999999999</v>
      </c>
      <c r="J1796" s="184">
        <v>4.3414000000000001</v>
      </c>
      <c r="K1796" s="184">
        <v>8.7007999999999992</v>
      </c>
      <c r="L1796" s="184">
        <v>13.4739</v>
      </c>
      <c r="M1796" s="184"/>
      <c r="N1796" s="184"/>
      <c r="O1796" s="184"/>
      <c r="P1796" s="184"/>
      <c r="Q1796" s="184">
        <v>20.1435</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44365</v>
      </c>
      <c r="E1797" s="184">
        <v>15.651899999999999</v>
      </c>
      <c r="F1797" s="184">
        <v>-0.43509999999999999</v>
      </c>
      <c r="G1797" s="184">
        <v>-0.61529999999999996</v>
      </c>
      <c r="H1797" s="184">
        <v>0.41699999999999998</v>
      </c>
      <c r="I1797" s="184">
        <v>2.5567000000000002</v>
      </c>
      <c r="J1797" s="184">
        <v>5.0075000000000003</v>
      </c>
      <c r="K1797" s="184">
        <v>19.5824</v>
      </c>
      <c r="L1797" s="184">
        <v>35.841200000000001</v>
      </c>
      <c r="M1797" s="184"/>
      <c r="N1797" s="184"/>
      <c r="O1797" s="184"/>
      <c r="P1797" s="184"/>
      <c r="Q1797" s="184">
        <v>56.518999999999998</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44365</v>
      </c>
      <c r="E1798" s="184">
        <v>15.5282</v>
      </c>
      <c r="F1798" s="184">
        <v>-0.43859999999999999</v>
      </c>
      <c r="G1798" s="184">
        <v>-0.62519999999999998</v>
      </c>
      <c r="H1798" s="184">
        <v>0.39500000000000002</v>
      </c>
      <c r="I1798" s="184">
        <v>2.5106000000000002</v>
      </c>
      <c r="J1798" s="184">
        <v>4.9010999999999996</v>
      </c>
      <c r="K1798" s="184">
        <v>19.217500000000001</v>
      </c>
      <c r="L1798" s="184">
        <v>34.959800000000001</v>
      </c>
      <c r="M1798" s="184"/>
      <c r="N1798" s="184"/>
      <c r="O1798" s="184"/>
      <c r="P1798" s="184"/>
      <c r="Q1798" s="184">
        <v>55.281999999999996</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44365</v>
      </c>
      <c r="E1799" s="184">
        <v>15.7</v>
      </c>
      <c r="F1799" s="184">
        <v>-0.50700000000000001</v>
      </c>
      <c r="G1799" s="184">
        <v>-1.0087999999999999</v>
      </c>
      <c r="H1799" s="184">
        <v>-0.19070000000000001</v>
      </c>
      <c r="I1799" s="184">
        <v>1.8158000000000001</v>
      </c>
      <c r="J1799" s="184">
        <v>5.2984999999999998</v>
      </c>
      <c r="K1799" s="184">
        <v>10.252800000000001</v>
      </c>
      <c r="L1799" s="184">
        <v>19.6646</v>
      </c>
      <c r="M1799" s="184">
        <v>42.468200000000003</v>
      </c>
      <c r="N1799" s="184">
        <v>65.437299999999993</v>
      </c>
      <c r="O1799" s="184"/>
      <c r="P1799" s="184"/>
      <c r="Q1799" s="184">
        <v>26.2224</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44365</v>
      </c>
      <c r="E1800" s="184">
        <v>15.51</v>
      </c>
      <c r="F1800" s="184">
        <v>-0.5131</v>
      </c>
      <c r="G1800" s="184">
        <v>-1.0210999999999999</v>
      </c>
      <c r="H1800" s="184">
        <v>-0.19309999999999999</v>
      </c>
      <c r="I1800" s="184">
        <v>1.7717000000000001</v>
      </c>
      <c r="J1800" s="184">
        <v>5.2239000000000004</v>
      </c>
      <c r="K1800" s="184">
        <v>10</v>
      </c>
      <c r="L1800" s="184">
        <v>19.216000000000001</v>
      </c>
      <c r="M1800" s="184">
        <v>41.643799999999999</v>
      </c>
      <c r="N1800" s="184">
        <v>64.300799999999995</v>
      </c>
      <c r="O1800" s="184"/>
      <c r="P1800" s="184"/>
      <c r="Q1800" s="184">
        <v>25.4314</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44365</v>
      </c>
      <c r="E1801" s="184">
        <v>155.2979</v>
      </c>
      <c r="F1801" s="184">
        <v>-6.6400000000000001E-2</v>
      </c>
      <c r="G1801" s="184">
        <v>-0.90669999999999995</v>
      </c>
      <c r="H1801" s="184">
        <v>-0.34489999999999998</v>
      </c>
      <c r="I1801" s="184">
        <v>0.94289999999999996</v>
      </c>
      <c r="J1801" s="184">
        <v>4.8536000000000001</v>
      </c>
      <c r="K1801" s="184">
        <v>8.6550999999999991</v>
      </c>
      <c r="L1801" s="184">
        <v>15.036899999999999</v>
      </c>
      <c r="M1801" s="184">
        <v>37.140099999999997</v>
      </c>
      <c r="N1801" s="184">
        <v>56.912199999999999</v>
      </c>
      <c r="O1801" s="184">
        <v>14.805199999999999</v>
      </c>
      <c r="P1801" s="184">
        <v>14.622299999999999</v>
      </c>
      <c r="Q1801" s="184">
        <v>14.8123</v>
      </c>
      <c r="R1801" s="184">
        <v>17.7241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44365</v>
      </c>
      <c r="E1802" s="184">
        <v>642.30596942726902</v>
      </c>
      <c r="F1802" s="184">
        <v>-6.8500000000000005E-2</v>
      </c>
      <c r="G1802" s="184">
        <v>-0.91320000000000001</v>
      </c>
      <c r="H1802" s="184">
        <v>-0.36020000000000002</v>
      </c>
      <c r="I1802" s="184">
        <v>0.91190000000000004</v>
      </c>
      <c r="J1802" s="184">
        <v>4.7808999999999999</v>
      </c>
      <c r="K1802" s="184">
        <v>8.4328000000000003</v>
      </c>
      <c r="L1802" s="184">
        <v>14.565799999999999</v>
      </c>
      <c r="M1802" s="184">
        <v>36.319000000000003</v>
      </c>
      <c r="N1802" s="184">
        <v>55.692999999999998</v>
      </c>
      <c r="O1802" s="184">
        <v>13.874000000000001</v>
      </c>
      <c r="P1802" s="184">
        <v>13.6676</v>
      </c>
      <c r="Q1802" s="184">
        <v>14.6317</v>
      </c>
      <c r="R1802" s="184">
        <v>16.793500000000002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-0.30616470588235289</v>
      </c>
      <c r="G1803" s="186">
        <v>-0.80859411764705891</v>
      </c>
      <c r="H1803" s="186">
        <v>-0.12976470588235295</v>
      </c>
      <c r="I1803" s="186">
        <v>1.5676235294117649</v>
      </c>
      <c r="J1803" s="186">
        <v>5.2354352941176474</v>
      </c>
      <c r="K1803" s="186">
        <v>10.635533333333335</v>
      </c>
      <c r="L1803" s="186">
        <v>17.851507692307695</v>
      </c>
      <c r="M1803" s="186">
        <v>38.989149999999995</v>
      </c>
      <c r="N1803" s="186">
        <v>56.871566666666659</v>
      </c>
      <c r="O1803" s="186">
        <v>14.339600000000001</v>
      </c>
      <c r="P1803" s="186">
        <v>14.14495</v>
      </c>
      <c r="Q1803" s="186">
        <v>24.108088235294115</v>
      </c>
      <c r="R1803" s="186">
        <v>17.258800000000001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-0.35299999999999998</v>
      </c>
      <c r="G1804" s="186">
        <v>-0.90669999999999995</v>
      </c>
      <c r="H1804" s="186">
        <v>-0.19070000000000001</v>
      </c>
      <c r="I1804" s="186">
        <v>1.7717000000000001</v>
      </c>
      <c r="J1804" s="186">
        <v>5.0075000000000003</v>
      </c>
      <c r="K1804" s="186">
        <v>10</v>
      </c>
      <c r="L1804" s="186">
        <v>14.565799999999999</v>
      </c>
      <c r="M1804" s="186">
        <v>38.181899999999999</v>
      </c>
      <c r="N1804" s="186">
        <v>56.302599999999998</v>
      </c>
      <c r="O1804" s="186">
        <v>14.339600000000001</v>
      </c>
      <c r="P1804" s="186">
        <v>14.14495</v>
      </c>
      <c r="Q1804" s="186">
        <v>20.1435</v>
      </c>
      <c r="R1804" s="186">
        <v>17.258800000000001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44365</v>
      </c>
      <c r="E1807" s="184">
        <v>246.55449999999999</v>
      </c>
      <c r="F1807" s="184">
        <v>4.1159999999999997</v>
      </c>
      <c r="G1807" s="184">
        <v>0.17269999999999999</v>
      </c>
      <c r="H1807" s="184">
        <v>1.7623</v>
      </c>
      <c r="I1807" s="184">
        <v>3.8218999999999999</v>
      </c>
      <c r="J1807" s="184">
        <v>4.1574</v>
      </c>
      <c r="K1807" s="184">
        <v>4.9234999999999998</v>
      </c>
      <c r="L1807" s="184">
        <v>3.9339</v>
      </c>
      <c r="M1807" s="184">
        <v>4.5125999999999999</v>
      </c>
      <c r="N1807" s="184">
        <v>5.24</v>
      </c>
      <c r="O1807" s="184">
        <v>7.5937000000000001</v>
      </c>
      <c r="P1807" s="184">
        <v>7.5948000000000002</v>
      </c>
      <c r="Q1807" s="184">
        <v>7.8125</v>
      </c>
      <c r="R1807" s="184">
        <v>6.8380000000000001</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44365</v>
      </c>
      <c r="E1808" s="184">
        <v>430.98140000000001</v>
      </c>
      <c r="F1808" s="184">
        <v>3.7351999999999999</v>
      </c>
      <c r="G1808" s="184">
        <v>0.34720000000000001</v>
      </c>
      <c r="H1808" s="184">
        <v>1.8384</v>
      </c>
      <c r="I1808" s="184">
        <v>3.9009999999999998</v>
      </c>
      <c r="J1808" s="184">
        <v>4.1894999999999998</v>
      </c>
      <c r="K1808" s="184">
        <v>5.0945999999999998</v>
      </c>
      <c r="L1808" s="184">
        <v>4.0544000000000002</v>
      </c>
      <c r="M1808" s="184">
        <v>4.5998000000000001</v>
      </c>
      <c r="N1808" s="184">
        <v>5.2309999999999999</v>
      </c>
      <c r="O1808" s="184">
        <v>7.3780999999999999</v>
      </c>
      <c r="P1808" s="184">
        <v>7.5288000000000004</v>
      </c>
      <c r="Q1808" s="184">
        <v>8.3163999999999998</v>
      </c>
      <c r="R1808" s="184">
        <v>6.7035</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44365</v>
      </c>
      <c r="E1809" s="184">
        <v>426.6533</v>
      </c>
      <c r="F1809" s="184">
        <v>3.5678000000000001</v>
      </c>
      <c r="G1809" s="184">
        <v>0.1797</v>
      </c>
      <c r="H1809" s="184">
        <v>1.6688000000000001</v>
      </c>
      <c r="I1809" s="184">
        <v>3.7303999999999999</v>
      </c>
      <c r="J1809" s="184">
        <v>4.0185000000000004</v>
      </c>
      <c r="K1809" s="184">
        <v>4.9215999999999998</v>
      </c>
      <c r="L1809" s="184">
        <v>3.8868</v>
      </c>
      <c r="M1809" s="184">
        <v>4.4402999999999997</v>
      </c>
      <c r="N1809" s="184">
        <v>5.0712999999999999</v>
      </c>
      <c r="O1809" s="184">
        <v>7.2367999999999997</v>
      </c>
      <c r="P1809" s="184">
        <v>7.3879999999999999</v>
      </c>
      <c r="Q1809" s="184">
        <v>7.6562000000000001</v>
      </c>
      <c r="R1809" s="184">
        <v>6.5572999999999997</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44365</v>
      </c>
      <c r="E1810" s="184">
        <v>12.0762</v>
      </c>
      <c r="F1810" s="184">
        <v>4.2320000000000002</v>
      </c>
      <c r="G1810" s="184">
        <v>0.30230000000000001</v>
      </c>
      <c r="H1810" s="184">
        <v>2.2462</v>
      </c>
      <c r="I1810" s="184">
        <v>3.7185999999999999</v>
      </c>
      <c r="J1810" s="184">
        <v>4.1288999999999998</v>
      </c>
      <c r="K1810" s="184">
        <v>4.6702000000000004</v>
      </c>
      <c r="L1810" s="184">
        <v>4.2239000000000004</v>
      </c>
      <c r="M1810" s="184">
        <v>4.5659999999999998</v>
      </c>
      <c r="N1810" s="184">
        <v>4.9036999999999997</v>
      </c>
      <c r="O1810" s="184"/>
      <c r="P1810" s="184"/>
      <c r="Q1810" s="184">
        <v>7.0410000000000004</v>
      </c>
      <c r="R1810" s="184">
        <v>6.2812000000000001</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44365</v>
      </c>
      <c r="E1811" s="184">
        <v>11.7819</v>
      </c>
      <c r="F1811" s="184">
        <v>3.0981999999999998</v>
      </c>
      <c r="G1811" s="184">
        <v>-0.61960000000000004</v>
      </c>
      <c r="H1811" s="184">
        <v>1.3723000000000001</v>
      </c>
      <c r="I1811" s="184">
        <v>2.8355000000000001</v>
      </c>
      <c r="J1811" s="184">
        <v>3.2368000000000001</v>
      </c>
      <c r="K1811" s="184">
        <v>3.7698999999999998</v>
      </c>
      <c r="L1811" s="184">
        <v>3.3188</v>
      </c>
      <c r="M1811" s="184">
        <v>3.65</v>
      </c>
      <c r="N1811" s="184">
        <v>3.9710999999999999</v>
      </c>
      <c r="O1811" s="184"/>
      <c r="P1811" s="184"/>
      <c r="Q1811" s="184">
        <v>6.0926999999999998</v>
      </c>
      <c r="R1811" s="184">
        <v>5.3273000000000001</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44365</v>
      </c>
      <c r="E1812" s="184">
        <v>1205.2809</v>
      </c>
      <c r="F1812" s="184">
        <v>4.3673999999999999</v>
      </c>
      <c r="G1812" s="184">
        <v>-1.4927999999999999</v>
      </c>
      <c r="H1812" s="184">
        <v>0.61919999999999997</v>
      </c>
      <c r="I1812" s="184">
        <v>3.0143</v>
      </c>
      <c r="J1812" s="184">
        <v>3.0949</v>
      </c>
      <c r="K1812" s="184">
        <v>4.3116000000000003</v>
      </c>
      <c r="L1812" s="184">
        <v>3.6128999999999998</v>
      </c>
      <c r="M1812" s="184">
        <v>3.7770000000000001</v>
      </c>
      <c r="N1812" s="184">
        <v>3.7746</v>
      </c>
      <c r="O1812" s="184">
        <v>6.2356999999999996</v>
      </c>
      <c r="P1812" s="184"/>
      <c r="Q1812" s="184">
        <v>6.3144</v>
      </c>
      <c r="R1812" s="184">
        <v>5.2927</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44365</v>
      </c>
      <c r="E1813" s="184">
        <v>1212.1963000000001</v>
      </c>
      <c r="F1813" s="184">
        <v>4.6074999999999999</v>
      </c>
      <c r="G1813" s="184">
        <v>-1.2524999999999999</v>
      </c>
      <c r="H1813" s="184">
        <v>0.85919999999999996</v>
      </c>
      <c r="I1813" s="184">
        <v>3.2545000000000002</v>
      </c>
      <c r="J1813" s="184">
        <v>3.3096000000000001</v>
      </c>
      <c r="K1813" s="184">
        <v>4.5110999999999999</v>
      </c>
      <c r="L1813" s="184">
        <v>3.8104</v>
      </c>
      <c r="M1813" s="184">
        <v>3.9741</v>
      </c>
      <c r="N1813" s="184">
        <v>3.9704999999999999</v>
      </c>
      <c r="O1813" s="184">
        <v>6.4356999999999998</v>
      </c>
      <c r="P1813" s="184"/>
      <c r="Q1813" s="184">
        <v>6.5141</v>
      </c>
      <c r="R1813" s="184">
        <v>5.4867999999999997</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44365</v>
      </c>
      <c r="E1814" s="184">
        <v>2587.7507000000001</v>
      </c>
      <c r="F1814" s="184">
        <v>4.8894000000000002</v>
      </c>
      <c r="G1814" s="184">
        <v>-0.21299999999999999</v>
      </c>
      <c r="H1814" s="184">
        <v>1.4730000000000001</v>
      </c>
      <c r="I1814" s="184">
        <v>2.8906000000000001</v>
      </c>
      <c r="J1814" s="184">
        <v>2.9662999999999999</v>
      </c>
      <c r="K1814" s="184">
        <v>3.6629999999999998</v>
      </c>
      <c r="L1814" s="184">
        <v>3.2639999999999998</v>
      </c>
      <c r="M1814" s="184">
        <v>3.4977999999999998</v>
      </c>
      <c r="N1814" s="184">
        <v>3.6789000000000001</v>
      </c>
      <c r="O1814" s="184">
        <v>6.2563000000000004</v>
      </c>
      <c r="P1814" s="184">
        <v>7.0640999999999998</v>
      </c>
      <c r="Q1814" s="184">
        <v>7.9991000000000003</v>
      </c>
      <c r="R1814" s="184">
        <v>5.3083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44365</v>
      </c>
      <c r="E1815" s="184">
        <v>2537.9477999999999</v>
      </c>
      <c r="F1815" s="184">
        <v>4.6775000000000002</v>
      </c>
      <c r="G1815" s="184">
        <v>-0.42420000000000002</v>
      </c>
      <c r="H1815" s="184">
        <v>1.262</v>
      </c>
      <c r="I1815" s="184">
        <v>2.6783000000000001</v>
      </c>
      <c r="J1815" s="184">
        <v>2.7545000000000002</v>
      </c>
      <c r="K1815" s="184">
        <v>3.4337</v>
      </c>
      <c r="L1815" s="184">
        <v>3.0255000000000001</v>
      </c>
      <c r="M1815" s="184">
        <v>3.2562000000000002</v>
      </c>
      <c r="N1815" s="184">
        <v>3.4342999999999999</v>
      </c>
      <c r="O1815" s="184">
        <v>6.0129999999999999</v>
      </c>
      <c r="P1815" s="184">
        <v>6.8491999999999997</v>
      </c>
      <c r="Q1815" s="184">
        <v>7.4679000000000002</v>
      </c>
      <c r="R1815" s="184">
        <v>5.0594000000000001</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44365</v>
      </c>
      <c r="E1816" s="184">
        <v>3187.1549</v>
      </c>
      <c r="F1816" s="184">
        <v>4.0488</v>
      </c>
      <c r="G1816" s="184">
        <v>0.754</v>
      </c>
      <c r="H1816" s="184">
        <v>2.0085000000000002</v>
      </c>
      <c r="I1816" s="184">
        <v>2.9375</v>
      </c>
      <c r="J1816" s="184">
        <v>2.9647000000000001</v>
      </c>
      <c r="K1816" s="184">
        <v>3.4378000000000002</v>
      </c>
      <c r="L1816" s="184">
        <v>3.1507999999999998</v>
      </c>
      <c r="M1816" s="184">
        <v>3.2961999999999998</v>
      </c>
      <c r="N1816" s="184">
        <v>3.5215000000000001</v>
      </c>
      <c r="O1816" s="184">
        <v>5.7930999999999999</v>
      </c>
      <c r="P1816" s="184">
        <v>6.1787000000000001</v>
      </c>
      <c r="Q1816" s="184">
        <v>7.3665000000000003</v>
      </c>
      <c r="R1816" s="184">
        <v>5.1512000000000002</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44365</v>
      </c>
      <c r="E1817" s="184">
        <v>3063.4313000000002</v>
      </c>
      <c r="F1817" s="184">
        <v>3.5331000000000001</v>
      </c>
      <c r="G1817" s="184">
        <v>0.23830000000000001</v>
      </c>
      <c r="H1817" s="184">
        <v>1.4957</v>
      </c>
      <c r="I1817" s="184">
        <v>2.4247000000000001</v>
      </c>
      <c r="J1817" s="184">
        <v>2.4506000000000001</v>
      </c>
      <c r="K1817" s="184">
        <v>2.9020000000000001</v>
      </c>
      <c r="L1817" s="184">
        <v>2.5893999999999999</v>
      </c>
      <c r="M1817" s="184">
        <v>2.7136</v>
      </c>
      <c r="N1817" s="184">
        <v>2.9312</v>
      </c>
      <c r="O1817" s="184">
        <v>5.2270000000000003</v>
      </c>
      <c r="P1817" s="184">
        <v>5.5418000000000003</v>
      </c>
      <c r="Q1817" s="184">
        <v>7.2317</v>
      </c>
      <c r="R1817" s="184">
        <v>4.5484999999999998</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44365</v>
      </c>
      <c r="E1818" s="184">
        <v>2875.9355999999998</v>
      </c>
      <c r="F1818" s="184">
        <v>4.0731999999999999</v>
      </c>
      <c r="G1818" s="184">
        <v>0.83560000000000001</v>
      </c>
      <c r="H1818" s="184">
        <v>1.7836000000000001</v>
      </c>
      <c r="I1818" s="184">
        <v>3.1126999999999998</v>
      </c>
      <c r="J1818" s="184">
        <v>3.1665000000000001</v>
      </c>
      <c r="K1818" s="184">
        <v>3.9613999999999998</v>
      </c>
      <c r="L1818" s="184">
        <v>3.5802</v>
      </c>
      <c r="M1818" s="184">
        <v>3.8039999999999998</v>
      </c>
      <c r="N1818" s="184">
        <v>3.8620999999999999</v>
      </c>
      <c r="O1818" s="184">
        <v>5.8451000000000004</v>
      </c>
      <c r="P1818" s="184">
        <v>6.4377000000000004</v>
      </c>
      <c r="Q1818" s="184">
        <v>7.5003000000000002</v>
      </c>
      <c r="R1818" s="184">
        <v>5.6079999999999997</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44365</v>
      </c>
      <c r="E1819" s="184">
        <v>2722.6086</v>
      </c>
      <c r="F1819" s="184">
        <v>3.3719999999999999</v>
      </c>
      <c r="G1819" s="184">
        <v>0.13500000000000001</v>
      </c>
      <c r="H1819" s="184">
        <v>1.0834999999999999</v>
      </c>
      <c r="I1819" s="184">
        <v>2.4123000000000001</v>
      </c>
      <c r="J1819" s="184">
        <v>2.4651999999999998</v>
      </c>
      <c r="K1819" s="184">
        <v>3.2551999999999999</v>
      </c>
      <c r="L1819" s="184">
        <v>2.8628999999999998</v>
      </c>
      <c r="M1819" s="184">
        <v>3.0779999999999998</v>
      </c>
      <c r="N1819" s="184">
        <v>3.1355</v>
      </c>
      <c r="O1819" s="184">
        <v>5.0788000000000002</v>
      </c>
      <c r="P1819" s="184">
        <v>5.6570999999999998</v>
      </c>
      <c r="Q1819" s="184">
        <v>6.9565000000000001</v>
      </c>
      <c r="R1819" s="184">
        <v>4.8605</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44365</v>
      </c>
      <c r="E1822" s="184">
        <v>30.109000000000002</v>
      </c>
      <c r="F1822" s="184">
        <v>4.4859</v>
      </c>
      <c r="G1822" s="184">
        <v>4.5678999999999998</v>
      </c>
      <c r="H1822" s="184">
        <v>7.7526999999999999</v>
      </c>
      <c r="I1822" s="184">
        <v>9.7342999999999993</v>
      </c>
      <c r="J1822" s="184">
        <v>10.825200000000001</v>
      </c>
      <c r="K1822" s="184">
        <v>6.2369000000000003</v>
      </c>
      <c r="L1822" s="184">
        <v>6.6795999999999998</v>
      </c>
      <c r="M1822" s="184">
        <v>7.0021000000000004</v>
      </c>
      <c r="N1822" s="184">
        <v>7.7064000000000004</v>
      </c>
      <c r="O1822" s="184">
        <v>7.2393999999999998</v>
      </c>
      <c r="P1822" s="184">
        <v>7.7529000000000003</v>
      </c>
      <c r="Q1822" s="184">
        <v>8.5009999999999994</v>
      </c>
      <c r="R1822" s="184">
        <v>6.0069999999999997</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44365</v>
      </c>
      <c r="E1823" s="184">
        <v>30.2959</v>
      </c>
      <c r="F1823" s="184">
        <v>4.4581999999999997</v>
      </c>
      <c r="G1823" s="184">
        <v>4.5396999999999998</v>
      </c>
      <c r="H1823" s="184">
        <v>7.7565999999999997</v>
      </c>
      <c r="I1823" s="184">
        <v>9.7347000000000001</v>
      </c>
      <c r="J1823" s="184">
        <v>10.825100000000001</v>
      </c>
      <c r="K1823" s="184">
        <v>6.2194000000000003</v>
      </c>
      <c r="L1823" s="184">
        <v>6.7161999999999997</v>
      </c>
      <c r="M1823" s="184">
        <v>7.0589000000000004</v>
      </c>
      <c r="N1823" s="184">
        <v>7.7743000000000002</v>
      </c>
      <c r="O1823" s="184">
        <v>7.3247999999999998</v>
      </c>
      <c r="P1823" s="184">
        <v>7.8357999999999999</v>
      </c>
      <c r="Q1823" s="184">
        <v>8.6949000000000005</v>
      </c>
      <c r="R1823" s="184">
        <v>6.0937000000000001</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44365</v>
      </c>
      <c r="E1824" s="184">
        <v>12.0427</v>
      </c>
      <c r="F1824" s="184">
        <v>4.2436999999999996</v>
      </c>
      <c r="G1824" s="184">
        <v>-0.10100000000000001</v>
      </c>
      <c r="H1824" s="184">
        <v>1.256</v>
      </c>
      <c r="I1824" s="184">
        <v>3.4251</v>
      </c>
      <c r="J1824" s="184">
        <v>3.5598000000000001</v>
      </c>
      <c r="K1824" s="184">
        <v>4.5652999999999997</v>
      </c>
      <c r="L1824" s="184">
        <v>3.9481000000000002</v>
      </c>
      <c r="M1824" s="184">
        <v>4.2935999999999996</v>
      </c>
      <c r="N1824" s="184">
        <v>4.7473999999999998</v>
      </c>
      <c r="O1824" s="184"/>
      <c r="P1824" s="184"/>
      <c r="Q1824" s="184">
        <v>7.0343999999999998</v>
      </c>
      <c r="R1824" s="184">
        <v>6.2942999999999998</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44365</v>
      </c>
      <c r="E1825" s="184">
        <v>11.9396</v>
      </c>
      <c r="F1825" s="184">
        <v>4.2804000000000002</v>
      </c>
      <c r="G1825" s="184">
        <v>-0.40760000000000002</v>
      </c>
      <c r="H1825" s="184">
        <v>0.96099999999999997</v>
      </c>
      <c r="I1825" s="184">
        <v>3.1263000000000001</v>
      </c>
      <c r="J1825" s="184">
        <v>3.2633000000000001</v>
      </c>
      <c r="K1825" s="184">
        <v>4.2008999999999999</v>
      </c>
      <c r="L1825" s="184">
        <v>3.6027</v>
      </c>
      <c r="M1825" s="184">
        <v>3.9569000000000001</v>
      </c>
      <c r="N1825" s="184">
        <v>4.4127999999999998</v>
      </c>
      <c r="O1825" s="184"/>
      <c r="P1825" s="184"/>
      <c r="Q1825" s="184">
        <v>6.6982999999999997</v>
      </c>
      <c r="R1825" s="184">
        <v>5.9617000000000004</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44365</v>
      </c>
      <c r="E1826" s="184">
        <v>1069.2959000000001</v>
      </c>
      <c r="F1826" s="184">
        <v>4.5132000000000003</v>
      </c>
      <c r="G1826" s="184">
        <v>0.52339999999999998</v>
      </c>
      <c r="H1826" s="184">
        <v>2.0225</v>
      </c>
      <c r="I1826" s="184">
        <v>3.1821000000000002</v>
      </c>
      <c r="J1826" s="184">
        <v>3.2158000000000002</v>
      </c>
      <c r="K1826" s="184">
        <v>3.9967000000000001</v>
      </c>
      <c r="L1826" s="184">
        <v>3.6282000000000001</v>
      </c>
      <c r="M1826" s="184">
        <v>3.8355000000000001</v>
      </c>
      <c r="N1826" s="184">
        <v>4.0380000000000003</v>
      </c>
      <c r="O1826" s="184"/>
      <c r="P1826" s="184"/>
      <c r="Q1826" s="184">
        <v>4.9516999999999998</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44365</v>
      </c>
      <c r="E1827" s="184">
        <v>1065.4467</v>
      </c>
      <c r="F1827" s="184">
        <v>4.2519</v>
      </c>
      <c r="G1827" s="184">
        <v>0.26379999999999998</v>
      </c>
      <c r="H1827" s="184">
        <v>1.7634000000000001</v>
      </c>
      <c r="I1827" s="184">
        <v>2.9224999999999999</v>
      </c>
      <c r="J1827" s="184">
        <v>2.956</v>
      </c>
      <c r="K1827" s="184">
        <v>3.7334999999999998</v>
      </c>
      <c r="L1827" s="184">
        <v>3.3582000000000001</v>
      </c>
      <c r="M1827" s="184">
        <v>3.5625</v>
      </c>
      <c r="N1827" s="184">
        <v>3.7644000000000002</v>
      </c>
      <c r="O1827" s="184"/>
      <c r="P1827" s="184"/>
      <c r="Q1827" s="184">
        <v>4.6791</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44365</v>
      </c>
      <c r="E1828" s="184">
        <v>21.7683</v>
      </c>
      <c r="F1828" s="184">
        <v>3.3538000000000001</v>
      </c>
      <c r="G1828" s="184">
        <v>1.0061</v>
      </c>
      <c r="H1828" s="184">
        <v>2.5163000000000002</v>
      </c>
      <c r="I1828" s="184">
        <v>4.0423999999999998</v>
      </c>
      <c r="J1828" s="184">
        <v>4.3376000000000001</v>
      </c>
      <c r="K1828" s="184">
        <v>4.6839000000000004</v>
      </c>
      <c r="L1828" s="184">
        <v>4.1814999999999998</v>
      </c>
      <c r="M1828" s="184">
        <v>4.5814000000000004</v>
      </c>
      <c r="N1828" s="184">
        <v>5.3190999999999997</v>
      </c>
      <c r="O1828" s="184">
        <v>7.0810000000000004</v>
      </c>
      <c r="P1828" s="184">
        <v>7.3544999999999998</v>
      </c>
      <c r="Q1828" s="184">
        <v>7.9779</v>
      </c>
      <c r="R1828" s="184">
        <v>6.4592999999999998</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44365</v>
      </c>
      <c r="E1829" s="184">
        <v>23.1206</v>
      </c>
      <c r="F1829" s="184">
        <v>3.7892000000000001</v>
      </c>
      <c r="G1829" s="184">
        <v>1.5789</v>
      </c>
      <c r="H1829" s="184">
        <v>3.1141000000000001</v>
      </c>
      <c r="I1829" s="184">
        <v>4.6201999999999996</v>
      </c>
      <c r="J1829" s="184">
        <v>4.9195000000000002</v>
      </c>
      <c r="K1829" s="184">
        <v>5.2701000000000002</v>
      </c>
      <c r="L1829" s="184">
        <v>4.7742000000000004</v>
      </c>
      <c r="M1829" s="184">
        <v>5.1821000000000002</v>
      </c>
      <c r="N1829" s="184">
        <v>5.9440999999999997</v>
      </c>
      <c r="O1829" s="184">
        <v>7.7009999999999996</v>
      </c>
      <c r="P1829" s="184">
        <v>8.0847999999999995</v>
      </c>
      <c r="Q1829" s="184">
        <v>8.7263999999999999</v>
      </c>
      <c r="R1829" s="184">
        <v>7.0854999999999997</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44365</v>
      </c>
      <c r="E1830" s="184">
        <v>2182.2887000000001</v>
      </c>
      <c r="F1830" s="184">
        <v>6.1326000000000001</v>
      </c>
      <c r="G1830" s="184">
        <v>1.8735999999999999</v>
      </c>
      <c r="H1830" s="184">
        <v>2.5430000000000001</v>
      </c>
      <c r="I1830" s="184">
        <v>2.7551000000000001</v>
      </c>
      <c r="J1830" s="184">
        <v>2.6956000000000002</v>
      </c>
      <c r="K1830" s="184">
        <v>3.2953000000000001</v>
      </c>
      <c r="L1830" s="184">
        <v>3.3822000000000001</v>
      </c>
      <c r="M1830" s="184">
        <v>3.9079000000000002</v>
      </c>
      <c r="N1830" s="184">
        <v>4.5246000000000004</v>
      </c>
      <c r="O1830" s="184">
        <v>5.8193000000000001</v>
      </c>
      <c r="P1830" s="184">
        <v>6.0694999999999997</v>
      </c>
      <c r="Q1830" s="184">
        <v>7.4950999999999999</v>
      </c>
      <c r="R1830" s="184">
        <v>9.9100999999999999</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44365</v>
      </c>
      <c r="E1831" s="184">
        <v>2284.8235</v>
      </c>
      <c r="F1831" s="184">
        <v>6.4518000000000004</v>
      </c>
      <c r="G1831" s="184">
        <v>2.1938</v>
      </c>
      <c r="H1831" s="184">
        <v>2.8633999999999999</v>
      </c>
      <c r="I1831" s="184">
        <v>3.0754000000000001</v>
      </c>
      <c r="J1831" s="184">
        <v>3.0164</v>
      </c>
      <c r="K1831" s="184">
        <v>3.6181000000000001</v>
      </c>
      <c r="L1831" s="184">
        <v>3.7081</v>
      </c>
      <c r="M1831" s="184">
        <v>4.2512999999999996</v>
      </c>
      <c r="N1831" s="184">
        <v>4.8914</v>
      </c>
      <c r="O1831" s="184">
        <v>6.3060999999999998</v>
      </c>
      <c r="P1831" s="184">
        <v>6.7305999999999999</v>
      </c>
      <c r="Q1831" s="184">
        <v>7.6262999999999996</v>
      </c>
      <c r="R1831" s="184">
        <v>10.344799999999999</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44365</v>
      </c>
      <c r="E1832" s="184">
        <v>12.0608</v>
      </c>
      <c r="F1832" s="184">
        <v>3.6320000000000001</v>
      </c>
      <c r="G1832" s="184">
        <v>0.80710000000000004</v>
      </c>
      <c r="H1832" s="184">
        <v>1.7299</v>
      </c>
      <c r="I1832" s="184">
        <v>3.0082</v>
      </c>
      <c r="J1832" s="184">
        <v>3.1322999999999999</v>
      </c>
      <c r="K1832" s="184">
        <v>3.7623000000000002</v>
      </c>
      <c r="L1832" s="184">
        <v>3.3662000000000001</v>
      </c>
      <c r="M1832" s="184">
        <v>3.5714999999999999</v>
      </c>
      <c r="N1832" s="184">
        <v>3.7496999999999998</v>
      </c>
      <c r="O1832" s="184"/>
      <c r="P1832" s="184"/>
      <c r="Q1832" s="184">
        <v>6.6260000000000003</v>
      </c>
      <c r="R1832" s="184">
        <v>5.7149000000000001</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44365</v>
      </c>
      <c r="E1833" s="184">
        <v>12.004200000000001</v>
      </c>
      <c r="F1833" s="184">
        <v>3.6490999999999998</v>
      </c>
      <c r="G1833" s="184">
        <v>0.60819999999999996</v>
      </c>
      <c r="H1833" s="184">
        <v>1.6076999999999999</v>
      </c>
      <c r="I1833" s="184">
        <v>2.8481999999999998</v>
      </c>
      <c r="J1833" s="184">
        <v>2.9794999999999998</v>
      </c>
      <c r="K1833" s="184">
        <v>3.6052</v>
      </c>
      <c r="L1833" s="184">
        <v>3.2063000000000001</v>
      </c>
      <c r="M1833" s="184">
        <v>3.4106000000000001</v>
      </c>
      <c r="N1833" s="184">
        <v>3.5863</v>
      </c>
      <c r="O1833" s="184"/>
      <c r="P1833" s="184"/>
      <c r="Q1833" s="184">
        <v>6.4543999999999997</v>
      </c>
      <c r="R1833" s="184">
        <v>5.5544000000000002</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44365</v>
      </c>
      <c r="E1836" s="184">
        <v>2143.7950999999998</v>
      </c>
      <c r="F1836" s="184">
        <v>3.5554000000000001</v>
      </c>
      <c r="G1836" s="184">
        <v>-0.21909999999999999</v>
      </c>
      <c r="H1836" s="184">
        <v>1.1128</v>
      </c>
      <c r="I1836" s="184">
        <v>2.3931</v>
      </c>
      <c r="J1836" s="184">
        <v>2.5175000000000001</v>
      </c>
      <c r="K1836" s="184">
        <v>3.3969999999999998</v>
      </c>
      <c r="L1836" s="184">
        <v>2.9958999999999998</v>
      </c>
      <c r="M1836" s="184">
        <v>3.1751</v>
      </c>
      <c r="N1836" s="184">
        <v>3.3342999999999998</v>
      </c>
      <c r="O1836" s="184">
        <v>6.0650000000000004</v>
      </c>
      <c r="P1836" s="184">
        <v>6.6323999999999996</v>
      </c>
      <c r="Q1836" s="184">
        <v>7.5522999999999998</v>
      </c>
      <c r="R1836" s="184">
        <v>5.1425000000000001</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44365</v>
      </c>
      <c r="E1837" s="184">
        <v>2239.9821000000002</v>
      </c>
      <c r="F1837" s="184">
        <v>4.2045000000000003</v>
      </c>
      <c r="G1837" s="184">
        <v>0.43130000000000002</v>
      </c>
      <c r="H1837" s="184">
        <v>1.7632000000000001</v>
      </c>
      <c r="I1837" s="184">
        <v>3.0438000000000001</v>
      </c>
      <c r="J1837" s="184">
        <v>3.1688999999999998</v>
      </c>
      <c r="K1837" s="184">
        <v>4.0530999999999997</v>
      </c>
      <c r="L1837" s="184">
        <v>3.6564000000000001</v>
      </c>
      <c r="M1837" s="184">
        <v>3.8416999999999999</v>
      </c>
      <c r="N1837" s="184">
        <v>4.0077999999999996</v>
      </c>
      <c r="O1837" s="184">
        <v>6.6691000000000003</v>
      </c>
      <c r="P1837" s="184">
        <v>7.1710000000000003</v>
      </c>
      <c r="Q1837" s="184">
        <v>7.8753000000000002</v>
      </c>
      <c r="R1837" s="184">
        <v>5.7782</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44365</v>
      </c>
      <c r="E1840" s="184">
        <v>33.960700000000003</v>
      </c>
      <c r="F1840" s="184">
        <v>3.2246000000000001</v>
      </c>
      <c r="G1840" s="184">
        <v>-0.93140000000000001</v>
      </c>
      <c r="H1840" s="184">
        <v>0.78320000000000001</v>
      </c>
      <c r="I1840" s="184">
        <v>2.9127999999999998</v>
      </c>
      <c r="J1840" s="184">
        <v>2.8881000000000001</v>
      </c>
      <c r="K1840" s="184">
        <v>3.6132</v>
      </c>
      <c r="L1840" s="184">
        <v>3.1166999999999998</v>
      </c>
      <c r="M1840" s="184">
        <v>3.5089000000000001</v>
      </c>
      <c r="N1840" s="184">
        <v>3.8582000000000001</v>
      </c>
      <c r="O1840" s="184">
        <v>6.4255000000000004</v>
      </c>
      <c r="P1840" s="184">
        <v>6.7035999999999998</v>
      </c>
      <c r="Q1840" s="184">
        <v>7.5221</v>
      </c>
      <c r="R1840" s="184">
        <v>5.5857000000000001</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44365</v>
      </c>
      <c r="E1841" s="184">
        <v>34.952599999999997</v>
      </c>
      <c r="F1841" s="184">
        <v>3.6553</v>
      </c>
      <c r="G1841" s="184">
        <v>-0.52210000000000001</v>
      </c>
      <c r="H1841" s="184">
        <v>1.2236</v>
      </c>
      <c r="I1841" s="184">
        <v>3.3460000000000001</v>
      </c>
      <c r="J1841" s="184">
        <v>3.3309000000000002</v>
      </c>
      <c r="K1841" s="184">
        <v>4.0570000000000004</v>
      </c>
      <c r="L1841" s="184">
        <v>3.5640000000000001</v>
      </c>
      <c r="M1841" s="184">
        <v>3.9609000000000001</v>
      </c>
      <c r="N1841" s="184">
        <v>4.3159000000000001</v>
      </c>
      <c r="O1841" s="184">
        <v>6.8669000000000002</v>
      </c>
      <c r="P1841" s="184">
        <v>7.1181999999999999</v>
      </c>
      <c r="Q1841" s="184">
        <v>7.9546000000000001</v>
      </c>
      <c r="R1841" s="184">
        <v>6.0487000000000002</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44365</v>
      </c>
      <c r="E1842" s="184">
        <v>34.4651</v>
      </c>
      <c r="F1842" s="184">
        <v>2.6478000000000002</v>
      </c>
      <c r="G1842" s="184">
        <v>0.10589999999999999</v>
      </c>
      <c r="H1842" s="184">
        <v>1.4831000000000001</v>
      </c>
      <c r="I1842" s="184">
        <v>2.8246000000000002</v>
      </c>
      <c r="J1842" s="184">
        <v>2.887</v>
      </c>
      <c r="K1842" s="184">
        <v>3.5482</v>
      </c>
      <c r="L1842" s="184">
        <v>3.2679</v>
      </c>
      <c r="M1842" s="184">
        <v>3.4039999999999999</v>
      </c>
      <c r="N1842" s="184">
        <v>3.5034999999999998</v>
      </c>
      <c r="O1842" s="184">
        <v>6.2558999999999996</v>
      </c>
      <c r="P1842" s="184">
        <v>6.6242999999999999</v>
      </c>
      <c r="Q1842" s="184">
        <v>3.8386999999999998</v>
      </c>
      <c r="R1842" s="184">
        <v>5.415</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44365</v>
      </c>
      <c r="E1843" s="184">
        <v>35.347200000000001</v>
      </c>
      <c r="F1843" s="184">
        <v>2.7883</v>
      </c>
      <c r="G1843" s="184">
        <v>0.2409</v>
      </c>
      <c r="H1843" s="184">
        <v>1.6378999999999999</v>
      </c>
      <c r="I1843" s="184">
        <v>2.9832000000000001</v>
      </c>
      <c r="J1843" s="184">
        <v>3.0457000000000001</v>
      </c>
      <c r="K1843" s="184">
        <v>3.7103000000000002</v>
      </c>
      <c r="L1843" s="184">
        <v>3.4300999999999999</v>
      </c>
      <c r="M1843" s="184">
        <v>3.5680999999999998</v>
      </c>
      <c r="N1843" s="184">
        <v>3.7012999999999998</v>
      </c>
      <c r="O1843" s="184">
        <v>6.5465999999999998</v>
      </c>
      <c r="P1843" s="184">
        <v>6.9490999999999996</v>
      </c>
      <c r="Q1843" s="184">
        <v>7.8943000000000003</v>
      </c>
      <c r="R1843" s="184">
        <v>5.6795</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44365</v>
      </c>
      <c r="E1844" s="184">
        <v>1067.0623000000001</v>
      </c>
      <c r="F1844" s="184">
        <v>3.9683000000000002</v>
      </c>
      <c r="G1844" s="184">
        <v>2.8431999999999999</v>
      </c>
      <c r="H1844" s="184">
        <v>3.0026000000000002</v>
      </c>
      <c r="I1844" s="184">
        <v>3.26</v>
      </c>
      <c r="J1844" s="184">
        <v>3.2627999999999999</v>
      </c>
      <c r="K1844" s="184">
        <v>3.4834999999999998</v>
      </c>
      <c r="L1844" s="184">
        <v>3.282</v>
      </c>
      <c r="M1844" s="184">
        <v>3.4683999999999999</v>
      </c>
      <c r="N1844" s="184">
        <v>3.6667999999999998</v>
      </c>
      <c r="O1844" s="184"/>
      <c r="P1844" s="184"/>
      <c r="Q1844" s="184">
        <v>4.2516999999999996</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44365</v>
      </c>
      <c r="E1845" s="184">
        <v>1063.1552999999999</v>
      </c>
      <c r="F1845" s="184">
        <v>3.7665999999999999</v>
      </c>
      <c r="G1845" s="184">
        <v>2.6429999999999998</v>
      </c>
      <c r="H1845" s="184">
        <v>2.8005</v>
      </c>
      <c r="I1845" s="184">
        <v>3.0594000000000001</v>
      </c>
      <c r="J1845" s="184">
        <v>3.0625</v>
      </c>
      <c r="K1845" s="184">
        <v>3.3043999999999998</v>
      </c>
      <c r="L1845" s="184">
        <v>3.0901999999999998</v>
      </c>
      <c r="M1845" s="184">
        <v>3.2709000000000001</v>
      </c>
      <c r="N1845" s="184">
        <v>3.4622000000000002</v>
      </c>
      <c r="O1845" s="184"/>
      <c r="P1845" s="184"/>
      <c r="Q1845" s="184">
        <v>4.0067000000000004</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44365</v>
      </c>
      <c r="E1846" s="184">
        <v>1096.2805000000001</v>
      </c>
      <c r="F1846" s="184">
        <v>5.0948000000000002</v>
      </c>
      <c r="G1846" s="184">
        <v>1.1887000000000001</v>
      </c>
      <c r="H1846" s="184">
        <v>2.0303</v>
      </c>
      <c r="I1846" s="184">
        <v>3.5121000000000002</v>
      </c>
      <c r="J1846" s="184">
        <v>3.5371999999999999</v>
      </c>
      <c r="K1846" s="184">
        <v>4.1859999999999999</v>
      </c>
      <c r="L1846" s="184">
        <v>3.6215000000000002</v>
      </c>
      <c r="M1846" s="184">
        <v>3.9422999999999999</v>
      </c>
      <c r="N1846" s="184">
        <v>4.2690000000000001</v>
      </c>
      <c r="O1846" s="184"/>
      <c r="P1846" s="184"/>
      <c r="Q1846" s="184">
        <v>5.6543999999999999</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44365</v>
      </c>
      <c r="E1847" s="184">
        <v>1088.5834</v>
      </c>
      <c r="F1847" s="184">
        <v>4.6746999999999996</v>
      </c>
      <c r="G1847" s="184">
        <v>0.76900000000000002</v>
      </c>
      <c r="H1847" s="184">
        <v>1.6099000000000001</v>
      </c>
      <c r="I1847" s="184">
        <v>3.0912999999999999</v>
      </c>
      <c r="J1847" s="184">
        <v>3.1160000000000001</v>
      </c>
      <c r="K1847" s="184">
        <v>3.7616999999999998</v>
      </c>
      <c r="L1847" s="184">
        <v>3.1941999999999999</v>
      </c>
      <c r="M1847" s="184">
        <v>3.5106999999999999</v>
      </c>
      <c r="N1847" s="184">
        <v>3.8323999999999998</v>
      </c>
      <c r="O1847" s="184"/>
      <c r="P1847" s="184"/>
      <c r="Q1847" s="184">
        <v>5.2099000000000002</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44365</v>
      </c>
      <c r="E1848" s="184">
        <v>1025.5890999999999</v>
      </c>
      <c r="F1848" s="184">
        <v>4.9653999999999998</v>
      </c>
      <c r="G1848" s="184">
        <v>0.17680000000000001</v>
      </c>
      <c r="H1848" s="184">
        <v>1.8212999999999999</v>
      </c>
      <c r="I1848" s="184">
        <v>3.4011999999999998</v>
      </c>
      <c r="J1848" s="184">
        <v>3.3754</v>
      </c>
      <c r="K1848" s="184">
        <v>4.0003000000000002</v>
      </c>
      <c r="L1848" s="184">
        <v>3.5177999999999998</v>
      </c>
      <c r="M1848" s="184"/>
      <c r="N1848" s="184"/>
      <c r="O1848" s="184"/>
      <c r="P1848" s="184"/>
      <c r="Q1848" s="184">
        <v>3.6772</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44365</v>
      </c>
      <c r="E1849" s="184">
        <v>1023.729</v>
      </c>
      <c r="F1849" s="184">
        <v>4.7355</v>
      </c>
      <c r="G1849" s="184">
        <v>-5.3499999999999999E-2</v>
      </c>
      <c r="H1849" s="184">
        <v>1.6003000000000001</v>
      </c>
      <c r="I1849" s="184">
        <v>3.1753</v>
      </c>
      <c r="J1849" s="184">
        <v>3.1438999999999999</v>
      </c>
      <c r="K1849" s="184">
        <v>3.7795999999999998</v>
      </c>
      <c r="L1849" s="184">
        <v>3.2890000000000001</v>
      </c>
      <c r="M1849" s="184"/>
      <c r="N1849" s="184"/>
      <c r="O1849" s="184"/>
      <c r="P1849" s="184"/>
      <c r="Q1849" s="184">
        <v>3.4098999999999999</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44365</v>
      </c>
      <c r="E1850" s="184">
        <v>14.042299999999999</v>
      </c>
      <c r="F1850" s="184">
        <v>3.8994</v>
      </c>
      <c r="G1850" s="184">
        <v>-0.25990000000000002</v>
      </c>
      <c r="H1850" s="184">
        <v>1.6715</v>
      </c>
      <c r="I1850" s="184">
        <v>2.5647000000000002</v>
      </c>
      <c r="J1850" s="184">
        <v>2.8409</v>
      </c>
      <c r="K1850" s="184">
        <v>3.141</v>
      </c>
      <c r="L1850" s="184">
        <v>3.0815000000000001</v>
      </c>
      <c r="M1850" s="184">
        <v>3.2395999999999998</v>
      </c>
      <c r="N1850" s="184">
        <v>3.2134999999999998</v>
      </c>
      <c r="O1850" s="184">
        <v>0.2127</v>
      </c>
      <c r="P1850" s="184">
        <v>2.6227</v>
      </c>
      <c r="Q1850" s="184">
        <v>4.4565000000000001</v>
      </c>
      <c r="R1850" s="184">
        <v>4.4432</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44365</v>
      </c>
      <c r="E1851" s="184">
        <v>13.603400000000001</v>
      </c>
      <c r="F1851" s="184">
        <v>2.9517000000000002</v>
      </c>
      <c r="G1851" s="184">
        <v>-1.1626000000000001</v>
      </c>
      <c r="H1851" s="184">
        <v>0.84340000000000004</v>
      </c>
      <c r="I1851" s="184">
        <v>1.7644</v>
      </c>
      <c r="J1851" s="184">
        <v>2.0375000000000001</v>
      </c>
      <c r="K1851" s="184">
        <v>2.3351999999999999</v>
      </c>
      <c r="L1851" s="184">
        <v>2.3129</v>
      </c>
      <c r="M1851" s="184">
        <v>2.7227999999999999</v>
      </c>
      <c r="N1851" s="184">
        <v>2.8239000000000001</v>
      </c>
      <c r="O1851" s="184">
        <v>4.1399999999999999E-2</v>
      </c>
      <c r="P1851" s="184">
        <v>2.3271000000000002</v>
      </c>
      <c r="Q1851" s="184">
        <v>4.0313999999999997</v>
      </c>
      <c r="R1851" s="184">
        <v>4.2464000000000004</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44365</v>
      </c>
      <c r="E1852" s="184">
        <v>2325.5650000000001</v>
      </c>
      <c r="F1852" s="184">
        <v>3.3401999999999998</v>
      </c>
      <c r="G1852" s="184">
        <v>-0.83489999999999998</v>
      </c>
      <c r="H1852" s="184">
        <v>0.57520000000000004</v>
      </c>
      <c r="I1852" s="184">
        <v>2.0196999999999998</v>
      </c>
      <c r="J1852" s="184">
        <v>2.4645999999999999</v>
      </c>
      <c r="K1852" s="184">
        <v>2.9963000000000002</v>
      </c>
      <c r="L1852" s="184">
        <v>2.6652999999999998</v>
      </c>
      <c r="M1852" s="184">
        <v>2.8346</v>
      </c>
      <c r="N1852" s="184">
        <v>3.0708000000000002</v>
      </c>
      <c r="O1852" s="184">
        <v>5.7626999999999997</v>
      </c>
      <c r="P1852" s="184">
        <v>6.3093000000000004</v>
      </c>
      <c r="Q1852" s="184">
        <v>7.4351000000000003</v>
      </c>
      <c r="R1852" s="184">
        <v>4.6467000000000001</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44365</v>
      </c>
      <c r="E1853" s="184">
        <v>2202.6235999999999</v>
      </c>
      <c r="F1853" s="184">
        <v>2.4178999999999999</v>
      </c>
      <c r="G1853" s="184">
        <v>-1.7552000000000001</v>
      </c>
      <c r="H1853" s="184">
        <v>-0.34539999999999998</v>
      </c>
      <c r="I1853" s="184">
        <v>1.0987</v>
      </c>
      <c r="J1853" s="184">
        <v>1.5421</v>
      </c>
      <c r="K1853" s="184">
        <v>2.0708000000000002</v>
      </c>
      <c r="L1853" s="184">
        <v>1.736</v>
      </c>
      <c r="M1853" s="184">
        <v>1.8993</v>
      </c>
      <c r="N1853" s="184">
        <v>2.1312000000000002</v>
      </c>
      <c r="O1853" s="184">
        <v>4.9104000000000001</v>
      </c>
      <c r="P1853" s="184">
        <v>5.5168999999999997</v>
      </c>
      <c r="Q1853" s="184">
        <v>7.2153999999999998</v>
      </c>
      <c r="R1853" s="184">
        <v>3.8195000000000001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44365</v>
      </c>
      <c r="E1854" s="184">
        <v>3106.0383000000002</v>
      </c>
      <c r="F1854" s="184">
        <v>4.1944999999999997</v>
      </c>
      <c r="G1854" s="184">
        <v>0.77370000000000005</v>
      </c>
      <c r="H1854" s="184">
        <v>1.8979999999999999</v>
      </c>
      <c r="I1854" s="184">
        <v>30.901900000000001</v>
      </c>
      <c r="J1854" s="184">
        <v>16.313199999999998</v>
      </c>
      <c r="K1854" s="184">
        <v>9.3215000000000003</v>
      </c>
      <c r="L1854" s="184">
        <v>6.6536999999999997</v>
      </c>
      <c r="M1854" s="184">
        <v>6.6992000000000003</v>
      </c>
      <c r="N1854" s="184">
        <v>5.8785999999999996</v>
      </c>
      <c r="O1854" s="184">
        <v>4.3662000000000001</v>
      </c>
      <c r="P1854" s="184">
        <v>5.0422000000000002</v>
      </c>
      <c r="Q1854" s="184">
        <v>5.97</v>
      </c>
      <c r="R1854" s="184">
        <v>3.5802999999999998</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44365</v>
      </c>
      <c r="E1855" s="184">
        <v>3319.0034999999998</v>
      </c>
      <c r="F1855" s="184">
        <v>5.0648999999999997</v>
      </c>
      <c r="G1855" s="184">
        <v>1.6438999999999999</v>
      </c>
      <c r="H1855" s="184">
        <v>2.7688999999999999</v>
      </c>
      <c r="I1855" s="184">
        <v>31.780999999999999</v>
      </c>
      <c r="J1855" s="184">
        <v>17.194500000000001</v>
      </c>
      <c r="K1855" s="184">
        <v>10.1531</v>
      </c>
      <c r="L1855" s="184">
        <v>7.4717000000000002</v>
      </c>
      <c r="M1855" s="184">
        <v>7.5240999999999998</v>
      </c>
      <c r="N1855" s="184">
        <v>6.7074999999999996</v>
      </c>
      <c r="O1855" s="184">
        <v>5.1855000000000002</v>
      </c>
      <c r="P1855" s="184">
        <v>5.9325999999999999</v>
      </c>
      <c r="Q1855" s="184">
        <v>7.1174999999999997</v>
      </c>
      <c r="R1855" s="184">
        <v>4.3895999999999997</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44365</v>
      </c>
      <c r="E1858" s="184">
        <v>27.250599999999999</v>
      </c>
      <c r="F1858" s="184">
        <v>2.9470000000000001</v>
      </c>
      <c r="G1858" s="184">
        <v>0.44650000000000001</v>
      </c>
      <c r="H1858" s="184">
        <v>1.4355</v>
      </c>
      <c r="I1858" s="184">
        <v>2.7774999999999999</v>
      </c>
      <c r="J1858" s="184">
        <v>3.1930000000000001</v>
      </c>
      <c r="K1858" s="184">
        <v>3.5874000000000001</v>
      </c>
      <c r="L1858" s="184">
        <v>3.2730999999999999</v>
      </c>
      <c r="M1858" s="184">
        <v>3.5865</v>
      </c>
      <c r="N1858" s="184">
        <v>3.7719</v>
      </c>
      <c r="O1858" s="184">
        <v>8.4421999999999997</v>
      </c>
      <c r="P1858" s="184">
        <v>7.9622000000000002</v>
      </c>
      <c r="Q1858" s="184">
        <v>8.0395000000000003</v>
      </c>
      <c r="R1858" s="184">
        <v>8.1662999999999997</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44365</v>
      </c>
      <c r="E1859" s="184">
        <v>27.801500000000001</v>
      </c>
      <c r="F1859" s="184">
        <v>3.4138000000000002</v>
      </c>
      <c r="G1859" s="184">
        <v>0.91910000000000003</v>
      </c>
      <c r="H1859" s="184">
        <v>1.9137999999999999</v>
      </c>
      <c r="I1859" s="184">
        <v>3.2486999999999999</v>
      </c>
      <c r="J1859" s="184">
        <v>3.6619999999999999</v>
      </c>
      <c r="K1859" s="184">
        <v>4.0523999999999996</v>
      </c>
      <c r="L1859" s="184">
        <v>3.7446999999999999</v>
      </c>
      <c r="M1859" s="184">
        <v>4.0597000000000003</v>
      </c>
      <c r="N1859" s="184">
        <v>4.2496</v>
      </c>
      <c r="O1859" s="184">
        <v>8.7260000000000009</v>
      </c>
      <c r="P1859" s="184">
        <v>8.2306000000000008</v>
      </c>
      <c r="Q1859" s="184">
        <v>8.7889999999999997</v>
      </c>
      <c r="R1859" s="184">
        <v>8.4146000000000001</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44365</v>
      </c>
      <c r="E1860" s="184">
        <v>2189.2981</v>
      </c>
      <c r="F1860" s="184">
        <v>3.2195999999999998</v>
      </c>
      <c r="G1860" s="184">
        <v>0.9698</v>
      </c>
      <c r="H1860" s="184">
        <v>1.8052999999999999</v>
      </c>
      <c r="I1860" s="184">
        <v>2.5661999999999998</v>
      </c>
      <c r="J1860" s="184">
        <v>2.5714999999999999</v>
      </c>
      <c r="K1860" s="184">
        <v>3.0539000000000001</v>
      </c>
      <c r="L1860" s="184">
        <v>2.6823999999999999</v>
      </c>
      <c r="M1860" s="184">
        <v>2.7938000000000001</v>
      </c>
      <c r="N1860" s="184">
        <v>2.8755999999999999</v>
      </c>
      <c r="O1860" s="184">
        <v>3.2452999999999999</v>
      </c>
      <c r="P1860" s="184">
        <v>4.6288</v>
      </c>
      <c r="Q1860" s="184">
        <v>5.9842000000000004</v>
      </c>
      <c r="R1860" s="184">
        <v>4.1936999999999998</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44365</v>
      </c>
      <c r="E1861" s="184">
        <v>2277.8267000000001</v>
      </c>
      <c r="F1861" s="184">
        <v>4.0176999999999996</v>
      </c>
      <c r="G1861" s="184">
        <v>1.7693000000000001</v>
      </c>
      <c r="H1861" s="184">
        <v>2.6052</v>
      </c>
      <c r="I1861" s="184">
        <v>3.367</v>
      </c>
      <c r="J1861" s="184">
        <v>3.3774000000000002</v>
      </c>
      <c r="K1861" s="184">
        <v>3.8757000000000001</v>
      </c>
      <c r="L1861" s="184">
        <v>3.5121000000000002</v>
      </c>
      <c r="M1861" s="184">
        <v>3.6257000000000001</v>
      </c>
      <c r="N1861" s="184">
        <v>3.7185000000000001</v>
      </c>
      <c r="O1861" s="184">
        <v>4.1069000000000004</v>
      </c>
      <c r="P1861" s="184">
        <v>5.3974000000000002</v>
      </c>
      <c r="Q1861" s="184">
        <v>6.9862000000000002</v>
      </c>
      <c r="R1861" s="184">
        <v>5.0491999999999999</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44365</v>
      </c>
      <c r="E1862" s="184">
        <v>4753.9013999999997</v>
      </c>
      <c r="F1862" s="184">
        <v>4.1864999999999997</v>
      </c>
      <c r="G1862" s="184">
        <v>0.99509999999999998</v>
      </c>
      <c r="H1862" s="184">
        <v>2.1970000000000001</v>
      </c>
      <c r="I1862" s="184">
        <v>3.3018000000000001</v>
      </c>
      <c r="J1862" s="184">
        <v>3.1743999999999999</v>
      </c>
      <c r="K1862" s="184">
        <v>3.8260999999999998</v>
      </c>
      <c r="L1862" s="184">
        <v>3.4843000000000002</v>
      </c>
      <c r="M1862" s="184">
        <v>3.79</v>
      </c>
      <c r="N1862" s="184">
        <v>4.1115000000000004</v>
      </c>
      <c r="O1862" s="184">
        <v>6.7591000000000001</v>
      </c>
      <c r="P1862" s="184">
        <v>6.8726000000000003</v>
      </c>
      <c r="Q1862" s="184">
        <v>7.6886000000000001</v>
      </c>
      <c r="R1862" s="184">
        <v>5.9097</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44365</v>
      </c>
      <c r="E1863" s="184">
        <v>4710.6079</v>
      </c>
      <c r="F1863" s="184">
        <v>4.0072000000000001</v>
      </c>
      <c r="G1863" s="184">
        <v>0.8155</v>
      </c>
      <c r="H1863" s="184">
        <v>2.0169999999999999</v>
      </c>
      <c r="I1863" s="184">
        <v>3.1214</v>
      </c>
      <c r="J1863" s="184">
        <v>2.9939</v>
      </c>
      <c r="K1863" s="184">
        <v>3.6448</v>
      </c>
      <c r="L1863" s="184">
        <v>3.3008999999999999</v>
      </c>
      <c r="M1863" s="184">
        <v>3.6061999999999999</v>
      </c>
      <c r="N1863" s="184">
        <v>3.9283000000000001</v>
      </c>
      <c r="O1863" s="184">
        <v>6.593</v>
      </c>
      <c r="P1863" s="184">
        <v>6.7268999999999997</v>
      </c>
      <c r="Q1863" s="184">
        <v>7.2649999999999997</v>
      </c>
      <c r="R1863" s="184">
        <v>5.7308000000000003</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44365</v>
      </c>
      <c r="E1864" s="184">
        <v>11.1609</v>
      </c>
      <c r="F1864" s="184">
        <v>4.5791000000000004</v>
      </c>
      <c r="G1864" s="184">
        <v>1.0902000000000001</v>
      </c>
      <c r="H1864" s="184">
        <v>2.1966999999999999</v>
      </c>
      <c r="I1864" s="184">
        <v>3.4618000000000002</v>
      </c>
      <c r="J1864" s="184">
        <v>3.4491999999999998</v>
      </c>
      <c r="K1864" s="184">
        <v>4.1196000000000002</v>
      </c>
      <c r="L1864" s="184">
        <v>3.7004000000000001</v>
      </c>
      <c r="M1864" s="184">
        <v>3.9007999999999998</v>
      </c>
      <c r="N1864" s="184">
        <v>4.1944999999999997</v>
      </c>
      <c r="O1864" s="184"/>
      <c r="P1864" s="184"/>
      <c r="Q1864" s="184">
        <v>5.6852</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44365</v>
      </c>
      <c r="E1865" s="184">
        <v>10.903600000000001</v>
      </c>
      <c r="F1865" s="184">
        <v>3.3477999999999999</v>
      </c>
      <c r="G1865" s="184">
        <v>-0.22320000000000001</v>
      </c>
      <c r="H1865" s="184">
        <v>0.8609</v>
      </c>
      <c r="I1865" s="184">
        <v>2.1297999999999999</v>
      </c>
      <c r="J1865" s="184">
        <v>2.1311</v>
      </c>
      <c r="K1865" s="184">
        <v>2.7663000000000002</v>
      </c>
      <c r="L1865" s="184">
        <v>2.3144999999999998</v>
      </c>
      <c r="M1865" s="184">
        <v>2.5579999999999998</v>
      </c>
      <c r="N1865" s="184">
        <v>2.8671000000000002</v>
      </c>
      <c r="O1865" s="184"/>
      <c r="P1865" s="184"/>
      <c r="Q1865" s="184">
        <v>4.4515000000000002</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44365</v>
      </c>
      <c r="E1866" s="184">
        <v>11.5334</v>
      </c>
      <c r="F1866" s="184">
        <v>4.4310999999999998</v>
      </c>
      <c r="G1866" s="184">
        <v>-0.1055</v>
      </c>
      <c r="H1866" s="184">
        <v>1.8089999999999999</v>
      </c>
      <c r="I1866" s="184">
        <v>3.2818999999999998</v>
      </c>
      <c r="J1866" s="184">
        <v>3.3683000000000001</v>
      </c>
      <c r="K1866" s="184">
        <v>4.2591000000000001</v>
      </c>
      <c r="L1866" s="184">
        <v>3.7734999999999999</v>
      </c>
      <c r="M1866" s="184">
        <v>4.0709999999999997</v>
      </c>
      <c r="N1866" s="184">
        <v>4.1673</v>
      </c>
      <c r="O1866" s="184"/>
      <c r="P1866" s="184"/>
      <c r="Q1866" s="184">
        <v>6.1101000000000001</v>
      </c>
      <c r="R1866" s="184">
        <v>5.7100999999999997</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44365</v>
      </c>
      <c r="E1867" s="184">
        <v>11.3424</v>
      </c>
      <c r="F1867" s="184">
        <v>3.8620000000000001</v>
      </c>
      <c r="G1867" s="184">
        <v>-0.85809999999999997</v>
      </c>
      <c r="H1867" s="184">
        <v>1.0576000000000001</v>
      </c>
      <c r="I1867" s="184">
        <v>2.5539000000000001</v>
      </c>
      <c r="J1867" s="184">
        <v>2.653</v>
      </c>
      <c r="K1867" s="184">
        <v>3.5005000000000002</v>
      </c>
      <c r="L1867" s="184">
        <v>2.9805000000000001</v>
      </c>
      <c r="M1867" s="184">
        <v>3.2504</v>
      </c>
      <c r="N1867" s="184">
        <v>3.3984999999999999</v>
      </c>
      <c r="O1867" s="184"/>
      <c r="P1867" s="184"/>
      <c r="Q1867" s="184">
        <v>5.3760000000000003</v>
      </c>
      <c r="R1867" s="184">
        <v>4.9455999999999998</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44365</v>
      </c>
      <c r="E1868" s="184">
        <v>3442.67</v>
      </c>
      <c r="F1868" s="184">
        <v>6.9458000000000002</v>
      </c>
      <c r="G1868" s="184">
        <v>1.0005999999999999</v>
      </c>
      <c r="H1868" s="184">
        <v>2.0589</v>
      </c>
      <c r="I1868" s="184">
        <v>3.3807999999999998</v>
      </c>
      <c r="J1868" s="184">
        <v>3.6619999999999999</v>
      </c>
      <c r="K1868" s="184">
        <v>4.1856</v>
      </c>
      <c r="L1868" s="184">
        <v>3.9192999999999998</v>
      </c>
      <c r="M1868" s="184">
        <v>4.3754</v>
      </c>
      <c r="N1868" s="184">
        <v>4.5713999999999997</v>
      </c>
      <c r="O1868" s="184">
        <v>5.2495000000000003</v>
      </c>
      <c r="P1868" s="184">
        <v>6.2710999999999997</v>
      </c>
      <c r="Q1868" s="184">
        <v>7.6284000000000001</v>
      </c>
      <c r="R1868" s="184">
        <v>5.7979000000000003</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44365</v>
      </c>
      <c r="E1869" s="184">
        <v>3282.0675999999999</v>
      </c>
      <c r="F1869" s="184">
        <v>6.4458000000000002</v>
      </c>
      <c r="G1869" s="184">
        <v>0.50049999999999994</v>
      </c>
      <c r="H1869" s="184">
        <v>1.5587</v>
      </c>
      <c r="I1869" s="184">
        <v>2.8801999999999999</v>
      </c>
      <c r="J1869" s="184">
        <v>3.1606000000000001</v>
      </c>
      <c r="K1869" s="184">
        <v>3.5992999999999999</v>
      </c>
      <c r="L1869" s="184">
        <v>3.3748</v>
      </c>
      <c r="M1869" s="184">
        <v>3.8420999999999998</v>
      </c>
      <c r="N1869" s="184">
        <v>4.0273000000000003</v>
      </c>
      <c r="O1869" s="184">
        <v>4.6778000000000004</v>
      </c>
      <c r="P1869" s="184">
        <v>5.6642999999999999</v>
      </c>
      <c r="Q1869" s="184">
        <v>6.8982000000000001</v>
      </c>
      <c r="R1869" s="184">
        <v>5.2187999999999999</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44367</v>
      </c>
      <c r="E1870" s="184">
        <v>1103.058</v>
      </c>
      <c r="F1870" s="184">
        <v>2.9670000000000001</v>
      </c>
      <c r="G1870" s="184">
        <v>2.97</v>
      </c>
      <c r="H1870" s="184">
        <v>2.9249999999999998</v>
      </c>
      <c r="I1870" s="184">
        <v>2.9123000000000001</v>
      </c>
      <c r="J1870" s="184">
        <v>2.9382000000000001</v>
      </c>
      <c r="K1870" s="184">
        <v>3.0998999999999999</v>
      </c>
      <c r="L1870" s="184">
        <v>4.4770000000000003</v>
      </c>
      <c r="M1870" s="184">
        <v>4.0681000000000003</v>
      </c>
      <c r="N1870" s="184">
        <v>4.2964000000000002</v>
      </c>
      <c r="O1870" s="184"/>
      <c r="P1870" s="184"/>
      <c r="Q1870" s="184">
        <v>4.9229000000000003</v>
      </c>
      <c r="R1870" s="184">
        <v>4.8887</v>
      </c>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44367</v>
      </c>
      <c r="E1871" s="184">
        <v>1091.2760000000001</v>
      </c>
      <c r="F1871" s="184">
        <v>2.4653999999999998</v>
      </c>
      <c r="G1871" s="184">
        <v>2.4689000000000001</v>
      </c>
      <c r="H1871" s="184">
        <v>2.4256000000000002</v>
      </c>
      <c r="I1871" s="184">
        <v>2.4121999999999999</v>
      </c>
      <c r="J1871" s="184">
        <v>2.4365999999999999</v>
      </c>
      <c r="K1871" s="184">
        <v>2.5956000000000001</v>
      </c>
      <c r="L1871" s="184">
        <v>3.9664999999999999</v>
      </c>
      <c r="M1871" s="184">
        <v>3.5539000000000001</v>
      </c>
      <c r="N1871" s="184">
        <v>3.7766000000000002</v>
      </c>
      <c r="O1871" s="184"/>
      <c r="P1871" s="184"/>
      <c r="Q1871" s="184">
        <v>4.3723000000000001</v>
      </c>
      <c r="R1871" s="184">
        <v>4.3406000000000002</v>
      </c>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4.0622017543859643</v>
      </c>
      <c r="G1872" s="186">
        <v>0.60092982456140343</v>
      </c>
      <c r="H1872" s="186">
        <v>1.9386982456140345</v>
      </c>
      <c r="I1872" s="186">
        <v>4.2409736842105277</v>
      </c>
      <c r="J1872" s="186">
        <v>3.8794631578947363</v>
      </c>
      <c r="K1872" s="186">
        <v>4.0547649122806995</v>
      </c>
      <c r="L1872" s="186">
        <v>3.654670175438596</v>
      </c>
      <c r="M1872" s="186">
        <v>3.9169472727272727</v>
      </c>
      <c r="N1872" s="186">
        <v>4.1621018181818199</v>
      </c>
      <c r="O1872" s="186">
        <v>5.8830432432432422</v>
      </c>
      <c r="P1872" s="186">
        <v>6.4220457142857157</v>
      </c>
      <c r="Q1872" s="186">
        <v>6.5790333333333324</v>
      </c>
      <c r="R1872" s="186">
        <v>5.7359510638297868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4.0176999999999996</v>
      </c>
      <c r="G1873" s="186">
        <v>0.43130000000000002</v>
      </c>
      <c r="H1873" s="186">
        <v>1.7632000000000001</v>
      </c>
      <c r="I1873" s="186">
        <v>3.0754000000000001</v>
      </c>
      <c r="J1873" s="186">
        <v>3.1606000000000001</v>
      </c>
      <c r="K1873" s="186">
        <v>3.7623000000000002</v>
      </c>
      <c r="L1873" s="186">
        <v>3.4843000000000002</v>
      </c>
      <c r="M1873" s="186">
        <v>3.7770000000000001</v>
      </c>
      <c r="N1873" s="186">
        <v>3.9283000000000001</v>
      </c>
      <c r="O1873" s="186">
        <v>6.2558999999999996</v>
      </c>
      <c r="P1873" s="186">
        <v>6.7035999999999998</v>
      </c>
      <c r="Q1873" s="186">
        <v>7.0343999999999998</v>
      </c>
      <c r="R1873" s="186">
        <v>5.5857000000000001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44365</v>
      </c>
      <c r="E1876" s="184">
        <v>65.874799999999993</v>
      </c>
      <c r="F1876" s="184">
        <v>-0.82430000000000003</v>
      </c>
      <c r="G1876" s="184">
        <v>-2.4336000000000002</v>
      </c>
      <c r="H1876" s="184">
        <v>-2.5695000000000001</v>
      </c>
      <c r="I1876" s="184">
        <v>-1.5145999999999999</v>
      </c>
      <c r="J1876" s="184">
        <v>1.5210999999999999</v>
      </c>
      <c r="K1876" s="184">
        <v>13.3903</v>
      </c>
      <c r="L1876" s="184">
        <v>24.296800000000001</v>
      </c>
      <c r="M1876" s="184">
        <v>42.480699999999999</v>
      </c>
      <c r="N1876" s="184">
        <v>73.234399999999994</v>
      </c>
      <c r="O1876" s="184">
        <v>3.5457999999999998</v>
      </c>
      <c r="P1876" s="184">
        <v>10.4773</v>
      </c>
      <c r="Q1876" s="184">
        <v>15.307399999999999</v>
      </c>
      <c r="R1876" s="184">
        <v>15.019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44365</v>
      </c>
      <c r="E1877" s="184">
        <v>71.541700000000006</v>
      </c>
      <c r="F1877" s="184">
        <v>-0.82150000000000001</v>
      </c>
      <c r="G1877" s="184">
        <v>-2.4257</v>
      </c>
      <c r="H1877" s="184">
        <v>-2.5514000000000001</v>
      </c>
      <c r="I1877" s="184">
        <v>-1.4779</v>
      </c>
      <c r="J1877" s="184">
        <v>1.6031</v>
      </c>
      <c r="K1877" s="184">
        <v>13.657999999999999</v>
      </c>
      <c r="L1877" s="184">
        <v>24.858799999999999</v>
      </c>
      <c r="M1877" s="184">
        <v>43.507899999999999</v>
      </c>
      <c r="N1877" s="184">
        <v>74.993499999999997</v>
      </c>
      <c r="O1877" s="184">
        <v>4.6845999999999997</v>
      </c>
      <c r="P1877" s="184">
        <v>11.7133</v>
      </c>
      <c r="Q1877" s="184">
        <v>17.369900000000001</v>
      </c>
      <c r="R1877" s="184">
        <v>16.2393</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44365</v>
      </c>
      <c r="E1878" s="184">
        <v>12.273</v>
      </c>
      <c r="F1878" s="184">
        <v>-8.14E-2</v>
      </c>
      <c r="G1878" s="184">
        <v>-0.49459999999999998</v>
      </c>
      <c r="H1878" s="184">
        <v>-7.3300000000000004E-2</v>
      </c>
      <c r="I1878" s="184">
        <v>1.3544</v>
      </c>
      <c r="J1878" s="184">
        <v>4.0260999999999996</v>
      </c>
      <c r="K1878" s="184">
        <v>13.198700000000001</v>
      </c>
      <c r="L1878" s="184">
        <v>21.1191</v>
      </c>
      <c r="M1878" s="184"/>
      <c r="N1878" s="184"/>
      <c r="O1878" s="184"/>
      <c r="P1878" s="184"/>
      <c r="Q1878" s="184">
        <v>22.73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44365</v>
      </c>
      <c r="E1879" s="184">
        <v>12.224</v>
      </c>
      <c r="F1879" s="184">
        <v>-8.9899999999999994E-2</v>
      </c>
      <c r="G1879" s="184">
        <v>-0.4965</v>
      </c>
      <c r="H1879" s="184">
        <v>-8.9899999999999994E-2</v>
      </c>
      <c r="I1879" s="184">
        <v>1.3263</v>
      </c>
      <c r="J1879" s="184">
        <v>3.9544000000000001</v>
      </c>
      <c r="K1879" s="184">
        <v>12.9864</v>
      </c>
      <c r="L1879" s="184">
        <v>20.659400000000002</v>
      </c>
      <c r="M1879" s="184"/>
      <c r="N1879" s="184"/>
      <c r="O1879" s="184"/>
      <c r="P1879" s="184"/>
      <c r="Q1879" s="184">
        <v>22.24</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44365</v>
      </c>
      <c r="E1880" s="184">
        <v>377.90800000000002</v>
      </c>
      <c r="F1880" s="184">
        <v>-0.435</v>
      </c>
      <c r="G1880" s="184">
        <v>-1.5426</v>
      </c>
      <c r="H1880" s="184">
        <v>-1.1191</v>
      </c>
      <c r="I1880" s="184">
        <v>0.1007</v>
      </c>
      <c r="J1880" s="184">
        <v>4.3094999999999999</v>
      </c>
      <c r="K1880" s="184">
        <v>9.5195000000000007</v>
      </c>
      <c r="L1880" s="184">
        <v>19.332100000000001</v>
      </c>
      <c r="M1880" s="184">
        <v>38.493299999999998</v>
      </c>
      <c r="N1880" s="184">
        <v>62.917400000000001</v>
      </c>
      <c r="O1880" s="184">
        <v>9.0012000000000008</v>
      </c>
      <c r="P1880" s="184">
        <v>13.0244</v>
      </c>
      <c r="Q1880" s="184">
        <v>14.1775</v>
      </c>
      <c r="R1880" s="184">
        <v>14.350300000000001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44365</v>
      </c>
      <c r="E1881" s="184">
        <v>407.15800000000002</v>
      </c>
      <c r="F1881" s="184">
        <v>-0.43209999999999998</v>
      </c>
      <c r="G1881" s="184">
        <v>-1.5347</v>
      </c>
      <c r="H1881" s="184">
        <v>-1.1006</v>
      </c>
      <c r="I1881" s="184">
        <v>0.13800000000000001</v>
      </c>
      <c r="J1881" s="184">
        <v>4.3939000000000004</v>
      </c>
      <c r="K1881" s="184">
        <v>9.7868999999999993</v>
      </c>
      <c r="L1881" s="184">
        <v>19.890599999999999</v>
      </c>
      <c r="M1881" s="184">
        <v>39.445300000000003</v>
      </c>
      <c r="N1881" s="184">
        <v>64.417900000000003</v>
      </c>
      <c r="O1881" s="184">
        <v>10.136200000000001</v>
      </c>
      <c r="P1881" s="184">
        <v>14.241899999999999</v>
      </c>
      <c r="Q1881" s="184">
        <v>15.890700000000001</v>
      </c>
      <c r="R1881" s="184">
        <v>15.377800000000001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44365</v>
      </c>
      <c r="E1882" s="184">
        <v>212.73</v>
      </c>
      <c r="F1882" s="184">
        <v>-0.73260000000000003</v>
      </c>
      <c r="G1882" s="184">
        <v>-2.0579999999999998</v>
      </c>
      <c r="H1882" s="184">
        <v>-1.7867</v>
      </c>
      <c r="I1882" s="184">
        <v>-3.2899999999999999E-2</v>
      </c>
      <c r="J1882" s="184">
        <v>2.2888000000000002</v>
      </c>
      <c r="K1882" s="184">
        <v>11.739699999999999</v>
      </c>
      <c r="L1882" s="184">
        <v>22.9298</v>
      </c>
      <c r="M1882" s="184">
        <v>40.555</v>
      </c>
      <c r="N1882" s="184">
        <v>61.220199999999998</v>
      </c>
      <c r="O1882" s="184">
        <v>13.635999999999999</v>
      </c>
      <c r="P1882" s="184">
        <v>12.7887</v>
      </c>
      <c r="Q1882" s="184">
        <v>19.8964</v>
      </c>
      <c r="R1882" s="184">
        <v>21.595800000000001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44365</v>
      </c>
      <c r="E1883" s="184">
        <v>228.64</v>
      </c>
      <c r="F1883" s="184">
        <v>-0.72940000000000005</v>
      </c>
      <c r="G1883" s="184">
        <v>-2.052</v>
      </c>
      <c r="H1883" s="184">
        <v>-1.7743</v>
      </c>
      <c r="I1883" s="184">
        <v>-1.3100000000000001E-2</v>
      </c>
      <c r="J1883" s="184">
        <v>2.3363999999999998</v>
      </c>
      <c r="K1883" s="184">
        <v>11.8919</v>
      </c>
      <c r="L1883" s="184">
        <v>23.229500000000002</v>
      </c>
      <c r="M1883" s="184">
        <v>41.092300000000002</v>
      </c>
      <c r="N1883" s="184">
        <v>62.075600000000001</v>
      </c>
      <c r="O1883" s="184">
        <v>14.3392</v>
      </c>
      <c r="P1883" s="184">
        <v>13.7111</v>
      </c>
      <c r="Q1883" s="184">
        <v>17.579999999999998</v>
      </c>
      <c r="R1883" s="184">
        <v>22.251100000000001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44365</v>
      </c>
      <c r="E1884" s="184">
        <v>14.69</v>
      </c>
      <c r="F1884" s="184">
        <v>-0.54159999999999997</v>
      </c>
      <c r="G1884" s="184">
        <v>-1.7391000000000001</v>
      </c>
      <c r="H1884" s="184">
        <v>-1.2104999999999999</v>
      </c>
      <c r="I1884" s="184">
        <v>-0.27160000000000001</v>
      </c>
      <c r="J1884" s="184">
        <v>3.3778999999999999</v>
      </c>
      <c r="K1884" s="184">
        <v>10.5342</v>
      </c>
      <c r="L1884" s="184">
        <v>23.135000000000002</v>
      </c>
      <c r="M1884" s="184">
        <v>40.708799999999997</v>
      </c>
      <c r="N1884" s="184">
        <v>61.606200000000001</v>
      </c>
      <c r="O1884" s="184"/>
      <c r="P1884" s="184"/>
      <c r="Q1884" s="184">
        <v>14.555400000000001</v>
      </c>
      <c r="R1884" s="184">
        <v>18.1419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44365</v>
      </c>
      <c r="E1885" s="184">
        <v>14.19</v>
      </c>
      <c r="F1885" s="184">
        <v>-0.4909</v>
      </c>
      <c r="G1885" s="184">
        <v>-1.7313000000000001</v>
      </c>
      <c r="H1885" s="184">
        <v>-1.2525999999999999</v>
      </c>
      <c r="I1885" s="184">
        <v>-0.35110000000000002</v>
      </c>
      <c r="J1885" s="184">
        <v>3.2751000000000001</v>
      </c>
      <c r="K1885" s="184">
        <v>10.3421</v>
      </c>
      <c r="L1885" s="184">
        <v>22.6448</v>
      </c>
      <c r="M1885" s="184">
        <v>39.802999999999997</v>
      </c>
      <c r="N1885" s="184">
        <v>60.158000000000001</v>
      </c>
      <c r="O1885" s="184"/>
      <c r="P1885" s="184"/>
      <c r="Q1885" s="184">
        <v>13.1622</v>
      </c>
      <c r="R1885" s="184">
        <v>17.1782</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44365</v>
      </c>
      <c r="E1886" s="184">
        <v>80.819999999999993</v>
      </c>
      <c r="F1886" s="184">
        <v>-0.91949999999999998</v>
      </c>
      <c r="G1886" s="184">
        <v>-1.9294</v>
      </c>
      <c r="H1886" s="184">
        <v>-1.631</v>
      </c>
      <c r="I1886" s="184">
        <v>0.67259999999999998</v>
      </c>
      <c r="J1886" s="184">
        <v>5.3578000000000001</v>
      </c>
      <c r="K1886" s="184">
        <v>17.985399999999998</v>
      </c>
      <c r="L1886" s="184">
        <v>37.941600000000001</v>
      </c>
      <c r="M1886" s="184">
        <v>64.468900000000005</v>
      </c>
      <c r="N1886" s="184">
        <v>106.5951</v>
      </c>
      <c r="O1886" s="184">
        <v>12.1104</v>
      </c>
      <c r="P1886" s="184">
        <v>17.5703</v>
      </c>
      <c r="Q1886" s="184">
        <v>16.682400000000001</v>
      </c>
      <c r="R1886" s="184">
        <v>23.2774</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44365</v>
      </c>
      <c r="E1887" s="184">
        <v>74.489999999999995</v>
      </c>
      <c r="F1887" s="184">
        <v>-0.91779999999999995</v>
      </c>
      <c r="G1887" s="184">
        <v>-1.9480999999999999</v>
      </c>
      <c r="H1887" s="184">
        <v>-1.6504000000000001</v>
      </c>
      <c r="I1887" s="184">
        <v>0.63500000000000001</v>
      </c>
      <c r="J1887" s="184">
        <v>5.2565</v>
      </c>
      <c r="K1887" s="184">
        <v>17.659099999999999</v>
      </c>
      <c r="L1887" s="184">
        <v>37.182299999999998</v>
      </c>
      <c r="M1887" s="184">
        <v>63.140599999999999</v>
      </c>
      <c r="N1887" s="184">
        <v>104.3621</v>
      </c>
      <c r="O1887" s="184">
        <v>10.894299999999999</v>
      </c>
      <c r="P1887" s="184">
        <v>16.311</v>
      </c>
      <c r="Q1887" s="184">
        <v>16.310400000000001</v>
      </c>
      <c r="R1887" s="184">
        <v>21.963200000000001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44365</v>
      </c>
      <c r="E1888" s="184">
        <v>17.233499999999999</v>
      </c>
      <c r="F1888" s="184">
        <v>-0.109</v>
      </c>
      <c r="G1888" s="184">
        <v>-1.4801</v>
      </c>
      <c r="H1888" s="184">
        <v>-0.25469999999999998</v>
      </c>
      <c r="I1888" s="184">
        <v>1.0093000000000001</v>
      </c>
      <c r="J1888" s="184">
        <v>6.2983000000000002</v>
      </c>
      <c r="K1888" s="184">
        <v>10.6783</v>
      </c>
      <c r="L1888" s="184">
        <v>15.177199999999999</v>
      </c>
      <c r="M1888" s="184">
        <v>37.8459</v>
      </c>
      <c r="N1888" s="184">
        <v>58.825299999999999</v>
      </c>
      <c r="O1888" s="184">
        <v>8.3126999999999995</v>
      </c>
      <c r="P1888" s="184">
        <v>11.3352</v>
      </c>
      <c r="Q1888" s="184">
        <v>9.8676999999999992</v>
      </c>
      <c r="R1888" s="184">
        <v>17.412500000000001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44365</v>
      </c>
      <c r="E1889" s="184">
        <v>15.3948</v>
      </c>
      <c r="F1889" s="184">
        <v>-0.1142</v>
      </c>
      <c r="G1889" s="184">
        <v>-1.4946999999999999</v>
      </c>
      <c r="H1889" s="184">
        <v>-0.28889999999999999</v>
      </c>
      <c r="I1889" s="184">
        <v>0.93959999999999999</v>
      </c>
      <c r="J1889" s="184">
        <v>6.1359000000000004</v>
      </c>
      <c r="K1889" s="184">
        <v>10.1785</v>
      </c>
      <c r="L1889" s="184">
        <v>13.4975</v>
      </c>
      <c r="M1889" s="184">
        <v>35.225999999999999</v>
      </c>
      <c r="N1889" s="184">
        <v>55.091000000000001</v>
      </c>
      <c r="O1889" s="184">
        <v>6.4189999999999996</v>
      </c>
      <c r="P1889" s="184">
        <v>9.2368000000000006</v>
      </c>
      <c r="Q1889" s="184">
        <v>7.7450999999999999</v>
      </c>
      <c r="R1889" s="184">
        <v>15.120200000000001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44365</v>
      </c>
      <c r="E1890" s="184">
        <v>363.23683420599298</v>
      </c>
      <c r="F1890" s="184">
        <v>-0.4894</v>
      </c>
      <c r="G1890" s="184">
        <v>-2.1524000000000001</v>
      </c>
      <c r="H1890" s="184">
        <v>-1.8365</v>
      </c>
      <c r="I1890" s="184">
        <v>-0.61829999999999996</v>
      </c>
      <c r="J1890" s="184">
        <v>3.3456000000000001</v>
      </c>
      <c r="K1890" s="184">
        <v>8.5802999999999994</v>
      </c>
      <c r="L1890" s="184">
        <v>19.570499999999999</v>
      </c>
      <c r="M1890" s="184">
        <v>46.208399999999997</v>
      </c>
      <c r="N1890" s="184">
        <v>64.375500000000002</v>
      </c>
      <c r="O1890" s="184">
        <v>12.962400000000001</v>
      </c>
      <c r="P1890" s="184">
        <v>15.745100000000001</v>
      </c>
      <c r="Q1890" s="184">
        <v>16.103400000000001</v>
      </c>
      <c r="R1890" s="184">
        <v>19.332100000000001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44365</v>
      </c>
      <c r="E1891" s="184">
        <v>48.721499999999999</v>
      </c>
      <c r="F1891" s="184">
        <v>-0.48749999999999999</v>
      </c>
      <c r="G1891" s="184">
        <v>-2.1469999999999998</v>
      </c>
      <c r="H1891" s="184">
        <v>-1.8240000000000001</v>
      </c>
      <c r="I1891" s="184">
        <v>-0.59330000000000005</v>
      </c>
      <c r="J1891" s="184">
        <v>3.4026999999999998</v>
      </c>
      <c r="K1891" s="184">
        <v>8.7584</v>
      </c>
      <c r="L1891" s="184">
        <v>19.9588</v>
      </c>
      <c r="M1891" s="184">
        <v>46.921399999999998</v>
      </c>
      <c r="N1891" s="184">
        <v>65.447599999999994</v>
      </c>
      <c r="O1891" s="184">
        <v>13.698499999999999</v>
      </c>
      <c r="P1891" s="184">
        <v>16.735099999999999</v>
      </c>
      <c r="Q1891" s="184">
        <v>15.4056</v>
      </c>
      <c r="R1891" s="184">
        <v>20.1096</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44365</v>
      </c>
      <c r="E1892" s="184">
        <v>53.518000000000001</v>
      </c>
      <c r="F1892" s="184">
        <v>-0.69210000000000005</v>
      </c>
      <c r="G1892" s="184">
        <v>-1.302</v>
      </c>
      <c r="H1892" s="184">
        <v>-0.83930000000000005</v>
      </c>
      <c r="I1892" s="184">
        <v>0.28289999999999998</v>
      </c>
      <c r="J1892" s="184">
        <v>4.0537999999999998</v>
      </c>
      <c r="K1892" s="184">
        <v>11.829000000000001</v>
      </c>
      <c r="L1892" s="184">
        <v>22.8322</v>
      </c>
      <c r="M1892" s="184">
        <v>40.977800000000002</v>
      </c>
      <c r="N1892" s="184">
        <v>67.332599999999999</v>
      </c>
      <c r="O1892" s="184">
        <v>12.5442</v>
      </c>
      <c r="P1892" s="184">
        <v>15.4933</v>
      </c>
      <c r="Q1892" s="184">
        <v>18.992699999999999</v>
      </c>
      <c r="R1892" s="184">
        <v>19.2501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44365</v>
      </c>
      <c r="E1893" s="184">
        <v>49.863</v>
      </c>
      <c r="F1893" s="184">
        <v>-0.69510000000000005</v>
      </c>
      <c r="G1893" s="184">
        <v>-1.3122</v>
      </c>
      <c r="H1893" s="184">
        <v>-0.85699999999999998</v>
      </c>
      <c r="I1893" s="184">
        <v>0.24529999999999999</v>
      </c>
      <c r="J1893" s="184">
        <v>3.9679000000000002</v>
      </c>
      <c r="K1893" s="184">
        <v>11.555300000000001</v>
      </c>
      <c r="L1893" s="184">
        <v>22.252199999999998</v>
      </c>
      <c r="M1893" s="184">
        <v>39.974200000000003</v>
      </c>
      <c r="N1893" s="184">
        <v>65.740399999999994</v>
      </c>
      <c r="O1893" s="184">
        <v>11.468400000000001</v>
      </c>
      <c r="P1893" s="184">
        <v>14.444900000000001</v>
      </c>
      <c r="Q1893" s="184">
        <v>15.0655</v>
      </c>
      <c r="R1893" s="184">
        <v>18.103200000000001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44365</v>
      </c>
      <c r="E1894" s="184">
        <v>106.3339</v>
      </c>
      <c r="F1894" s="184">
        <v>-0.66120000000000001</v>
      </c>
      <c r="G1894" s="184">
        <v>-1.9932000000000001</v>
      </c>
      <c r="H1894" s="184">
        <v>-1.6156999999999999</v>
      </c>
      <c r="I1894" s="184">
        <v>-0.35670000000000002</v>
      </c>
      <c r="J1894" s="184">
        <v>5.0713999999999997</v>
      </c>
      <c r="K1894" s="184">
        <v>11.225</v>
      </c>
      <c r="L1894" s="184">
        <v>23.389800000000001</v>
      </c>
      <c r="M1894" s="184">
        <v>45.198399999999999</v>
      </c>
      <c r="N1894" s="184">
        <v>69.420500000000004</v>
      </c>
      <c r="O1894" s="184">
        <v>13.812900000000001</v>
      </c>
      <c r="P1894" s="184">
        <v>15.406499999999999</v>
      </c>
      <c r="Q1894" s="184">
        <v>15.8813</v>
      </c>
      <c r="R1894" s="184">
        <v>19.942699999999999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44365</v>
      </c>
      <c r="E1895" s="184">
        <v>113.11060000000001</v>
      </c>
      <c r="F1895" s="184">
        <v>-0.65959999999999996</v>
      </c>
      <c r="G1895" s="184">
        <v>-1.9883999999999999</v>
      </c>
      <c r="H1895" s="184">
        <v>-1.6046</v>
      </c>
      <c r="I1895" s="184">
        <v>-0.3327</v>
      </c>
      <c r="J1895" s="184">
        <v>5.1273999999999997</v>
      </c>
      <c r="K1895" s="184">
        <v>11.404299999999999</v>
      </c>
      <c r="L1895" s="184">
        <v>23.783100000000001</v>
      </c>
      <c r="M1895" s="184">
        <v>45.888399999999997</v>
      </c>
      <c r="N1895" s="184">
        <v>70.483400000000003</v>
      </c>
      <c r="O1895" s="184">
        <v>14.5458</v>
      </c>
      <c r="P1895" s="184">
        <v>16.232199999999999</v>
      </c>
      <c r="Q1895" s="184">
        <v>15.125400000000001</v>
      </c>
      <c r="R1895" s="184">
        <v>20.716799999999999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44365</v>
      </c>
      <c r="E1896" s="184">
        <v>72.16</v>
      </c>
      <c r="F1896" s="184">
        <v>-0.60609999999999997</v>
      </c>
      <c r="G1896" s="184">
        <v>-2.0497000000000001</v>
      </c>
      <c r="H1896" s="184">
        <v>-1.7697000000000001</v>
      </c>
      <c r="I1896" s="184">
        <v>-0.8246</v>
      </c>
      <c r="J1896" s="184">
        <v>2.88</v>
      </c>
      <c r="K1896" s="184">
        <v>9.8158999999999992</v>
      </c>
      <c r="L1896" s="184">
        <v>19.707999999999998</v>
      </c>
      <c r="M1896" s="184">
        <v>43.174599999999998</v>
      </c>
      <c r="N1896" s="184">
        <v>64.824100000000001</v>
      </c>
      <c r="O1896" s="184">
        <v>10.754200000000001</v>
      </c>
      <c r="P1896" s="184">
        <v>11.5944</v>
      </c>
      <c r="Q1896" s="184">
        <v>13.8108</v>
      </c>
      <c r="R1896" s="184">
        <v>14.500500000000001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44365</v>
      </c>
      <c r="E1897" s="184">
        <v>71.11</v>
      </c>
      <c r="F1897" s="184">
        <v>-0.60109999999999997</v>
      </c>
      <c r="G1897" s="184">
        <v>-2.0522999999999998</v>
      </c>
      <c r="H1897" s="184">
        <v>-1.7682</v>
      </c>
      <c r="I1897" s="184">
        <v>-0.8367</v>
      </c>
      <c r="J1897" s="184">
        <v>2.8344</v>
      </c>
      <c r="K1897" s="184">
        <v>9.6868999999999996</v>
      </c>
      <c r="L1897" s="184">
        <v>19.432300000000001</v>
      </c>
      <c r="M1897" s="184">
        <v>42.6479</v>
      </c>
      <c r="N1897" s="184">
        <v>64.036900000000003</v>
      </c>
      <c r="O1897" s="184">
        <v>10.2841</v>
      </c>
      <c r="P1897" s="184">
        <v>11.2319</v>
      </c>
      <c r="Q1897" s="184">
        <v>13.4963</v>
      </c>
      <c r="R1897" s="184">
        <v>13.934699999999999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44365</v>
      </c>
      <c r="E1898" s="184">
        <v>175.70429999999999</v>
      </c>
      <c r="F1898" s="184">
        <v>-0.27310000000000001</v>
      </c>
      <c r="G1898" s="184">
        <v>-1.1119000000000001</v>
      </c>
      <c r="H1898" s="184">
        <v>-0.70320000000000005</v>
      </c>
      <c r="I1898" s="184">
        <v>0.87649999999999995</v>
      </c>
      <c r="J1898" s="184">
        <v>4.5542999999999996</v>
      </c>
      <c r="K1898" s="184">
        <v>8.3626000000000005</v>
      </c>
      <c r="L1898" s="184">
        <v>14.4518</v>
      </c>
      <c r="M1898" s="184">
        <v>30.728400000000001</v>
      </c>
      <c r="N1898" s="184">
        <v>47.040399999999998</v>
      </c>
      <c r="O1898" s="184">
        <v>8.2424999999999997</v>
      </c>
      <c r="P1898" s="184">
        <v>14.340999999999999</v>
      </c>
      <c r="Q1898" s="184">
        <v>18.3873</v>
      </c>
      <c r="R1898" s="184">
        <v>15.0665</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44365</v>
      </c>
      <c r="E1899" s="184">
        <v>189.93129999999999</v>
      </c>
      <c r="F1899" s="184">
        <v>-0.2702</v>
      </c>
      <c r="G1899" s="184">
        <v>-1.1032999999999999</v>
      </c>
      <c r="H1899" s="184">
        <v>-0.68220000000000003</v>
      </c>
      <c r="I1899" s="184">
        <v>0.91769999999999996</v>
      </c>
      <c r="J1899" s="184">
        <v>4.6498999999999997</v>
      </c>
      <c r="K1899" s="184">
        <v>8.6545000000000005</v>
      </c>
      <c r="L1899" s="184">
        <v>15.0969</v>
      </c>
      <c r="M1899" s="184">
        <v>31.857700000000001</v>
      </c>
      <c r="N1899" s="184">
        <v>48.759399999999999</v>
      </c>
      <c r="O1899" s="184">
        <v>9.7039000000000009</v>
      </c>
      <c r="P1899" s="184">
        <v>15.6678</v>
      </c>
      <c r="Q1899" s="184">
        <v>16.875399999999999</v>
      </c>
      <c r="R1899" s="184">
        <v>16.602399999999999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44365</v>
      </c>
      <c r="E1900" s="184">
        <v>13.988099999999999</v>
      </c>
      <c r="F1900" s="184">
        <v>-0.4214</v>
      </c>
      <c r="G1900" s="184">
        <v>-1.3170999999999999</v>
      </c>
      <c r="H1900" s="184">
        <v>-0.98880000000000001</v>
      </c>
      <c r="I1900" s="184">
        <v>0.72509999999999997</v>
      </c>
      <c r="J1900" s="184">
        <v>4.5613000000000001</v>
      </c>
      <c r="K1900" s="184">
        <v>12.2514</v>
      </c>
      <c r="L1900" s="184">
        <v>20.060300000000002</v>
      </c>
      <c r="M1900" s="184">
        <v>34.835500000000003</v>
      </c>
      <c r="N1900" s="184">
        <v>53.178400000000003</v>
      </c>
      <c r="O1900" s="184"/>
      <c r="P1900" s="184"/>
      <c r="Q1900" s="184">
        <v>12.117900000000001</v>
      </c>
      <c r="R1900" s="184">
        <v>18.648299999999999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44365</v>
      </c>
      <c r="E1901" s="184">
        <v>13.4152</v>
      </c>
      <c r="F1901" s="184">
        <v>-0.42459999999999998</v>
      </c>
      <c r="G1901" s="184">
        <v>-1.3262</v>
      </c>
      <c r="H1901" s="184">
        <v>-1.0094000000000001</v>
      </c>
      <c r="I1901" s="184">
        <v>0.68300000000000005</v>
      </c>
      <c r="J1901" s="184">
        <v>4.4626999999999999</v>
      </c>
      <c r="K1901" s="184">
        <v>11.9389</v>
      </c>
      <c r="L1901" s="184">
        <v>19.399100000000001</v>
      </c>
      <c r="M1901" s="184">
        <v>33.721400000000003</v>
      </c>
      <c r="N1901" s="184">
        <v>51.486600000000003</v>
      </c>
      <c r="O1901" s="184"/>
      <c r="P1901" s="184"/>
      <c r="Q1901" s="184">
        <v>10.5314</v>
      </c>
      <c r="R1901" s="184">
        <v>17.2883</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44365</v>
      </c>
      <c r="E1902" s="184">
        <v>13.384600000000001</v>
      </c>
      <c r="F1902" s="184">
        <v>-0.3024</v>
      </c>
      <c r="G1902" s="184">
        <v>-1.1536</v>
      </c>
      <c r="H1902" s="184">
        <v>-0.64429999999999998</v>
      </c>
      <c r="I1902" s="184">
        <v>1.0395000000000001</v>
      </c>
      <c r="J1902" s="184">
        <v>4.7202000000000002</v>
      </c>
      <c r="K1902" s="184">
        <v>11.1272</v>
      </c>
      <c r="L1902" s="184">
        <v>17.526299999999999</v>
      </c>
      <c r="M1902" s="184">
        <v>31.851099999999999</v>
      </c>
      <c r="N1902" s="184">
        <v>49.6539</v>
      </c>
      <c r="O1902" s="184"/>
      <c r="P1902" s="184"/>
      <c r="Q1902" s="184">
        <v>10.664999999999999</v>
      </c>
      <c r="R1902" s="184">
        <v>17.9176</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44365</v>
      </c>
      <c r="E1903" s="184">
        <v>12.821300000000001</v>
      </c>
      <c r="F1903" s="184">
        <v>-0.30559999999999998</v>
      </c>
      <c r="G1903" s="184">
        <v>-1.1625000000000001</v>
      </c>
      <c r="H1903" s="184">
        <v>-0.66549999999999998</v>
      </c>
      <c r="I1903" s="184">
        <v>0.99650000000000005</v>
      </c>
      <c r="J1903" s="184">
        <v>4.6218000000000004</v>
      </c>
      <c r="K1903" s="184">
        <v>10.8246</v>
      </c>
      <c r="L1903" s="184">
        <v>16.887699999999999</v>
      </c>
      <c r="M1903" s="184">
        <v>30.774899999999999</v>
      </c>
      <c r="N1903" s="184">
        <v>48.017800000000001</v>
      </c>
      <c r="O1903" s="184"/>
      <c r="P1903" s="184"/>
      <c r="Q1903" s="184">
        <v>9.0233000000000008</v>
      </c>
      <c r="R1903" s="184">
        <v>16.548999999999999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44365</v>
      </c>
      <c r="E1904" s="184">
        <v>348.78910000000002</v>
      </c>
      <c r="F1904" s="184">
        <v>-0.84630000000000005</v>
      </c>
      <c r="G1904" s="184">
        <v>-2.2822</v>
      </c>
      <c r="H1904" s="184">
        <v>-1.8792</v>
      </c>
      <c r="I1904" s="184">
        <v>-8.1600000000000006E-2</v>
      </c>
      <c r="J1904" s="184">
        <v>5.6677</v>
      </c>
      <c r="K1904" s="184">
        <v>10.3543</v>
      </c>
      <c r="L1904" s="184">
        <v>28.975999999999999</v>
      </c>
      <c r="M1904" s="184">
        <v>58.267499999999998</v>
      </c>
      <c r="N1904" s="184">
        <v>83.795100000000005</v>
      </c>
      <c r="O1904" s="184">
        <v>9.8035999999999994</v>
      </c>
      <c r="P1904" s="184">
        <v>13.3531</v>
      </c>
      <c r="Q1904" s="184">
        <v>17.2331</v>
      </c>
      <c r="R1904" s="184">
        <v>18.328199999999999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44365</v>
      </c>
      <c r="E1905" s="184">
        <v>371.72030000000001</v>
      </c>
      <c r="F1905" s="184">
        <v>-0.84389999999999998</v>
      </c>
      <c r="G1905" s="184">
        <v>-2.2751000000000001</v>
      </c>
      <c r="H1905" s="184">
        <v>-1.8626</v>
      </c>
      <c r="I1905" s="184">
        <v>-4.7899999999999998E-2</v>
      </c>
      <c r="J1905" s="184">
        <v>5.7458999999999998</v>
      </c>
      <c r="K1905" s="184">
        <v>10.594900000000001</v>
      </c>
      <c r="L1905" s="184">
        <v>29.547499999999999</v>
      </c>
      <c r="M1905" s="184">
        <v>59.340299999999999</v>
      </c>
      <c r="N1905" s="184">
        <v>85.498199999999997</v>
      </c>
      <c r="O1905" s="184">
        <v>10.773300000000001</v>
      </c>
      <c r="P1905" s="184">
        <v>14.299099999999999</v>
      </c>
      <c r="Q1905" s="184">
        <v>13.6395</v>
      </c>
      <c r="R1905" s="184">
        <v>19.434999999999999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44365</v>
      </c>
      <c r="E1906" s="184">
        <v>14.99</v>
      </c>
      <c r="F1906" s="184">
        <v>-0.53090000000000004</v>
      </c>
      <c r="G1906" s="184">
        <v>-1.8337000000000001</v>
      </c>
      <c r="H1906" s="184">
        <v>-1.3167</v>
      </c>
      <c r="I1906" s="184">
        <v>0.46920000000000001</v>
      </c>
      <c r="J1906" s="184">
        <v>5.1929999999999996</v>
      </c>
      <c r="K1906" s="184">
        <v>8.2309999999999999</v>
      </c>
      <c r="L1906" s="184">
        <v>17.660900000000002</v>
      </c>
      <c r="M1906" s="184">
        <v>37.396900000000002</v>
      </c>
      <c r="N1906" s="184">
        <v>56.635300000000001</v>
      </c>
      <c r="O1906" s="184"/>
      <c r="P1906" s="184"/>
      <c r="Q1906" s="184">
        <v>17.299299999999999</v>
      </c>
      <c r="R1906" s="184">
        <v>18.889900000000001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44365</v>
      </c>
      <c r="E1907" s="184">
        <v>14.7</v>
      </c>
      <c r="F1907" s="184">
        <v>-0.47389999999999999</v>
      </c>
      <c r="G1907" s="184">
        <v>-1.8036000000000001</v>
      </c>
      <c r="H1907" s="184">
        <v>-1.3423</v>
      </c>
      <c r="I1907" s="184">
        <v>0.47849999999999998</v>
      </c>
      <c r="J1907" s="184">
        <v>5.1501999999999999</v>
      </c>
      <c r="K1907" s="184">
        <v>8.0882000000000005</v>
      </c>
      <c r="L1907" s="184">
        <v>17.3184</v>
      </c>
      <c r="M1907" s="184">
        <v>36.744199999999999</v>
      </c>
      <c r="N1907" s="184">
        <v>55.720300000000002</v>
      </c>
      <c r="O1907" s="184"/>
      <c r="P1907" s="184"/>
      <c r="Q1907" s="184">
        <v>16.3995</v>
      </c>
      <c r="R1907" s="184">
        <v>18.014099999999999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44365</v>
      </c>
      <c r="E1908" s="184">
        <v>95.228499999999997</v>
      </c>
      <c r="F1908" s="184">
        <v>-0.1762</v>
      </c>
      <c r="G1908" s="184">
        <v>-1.161</v>
      </c>
      <c r="H1908" s="184">
        <v>-0.71819999999999995</v>
      </c>
      <c r="I1908" s="184">
        <v>0.55059999999999998</v>
      </c>
      <c r="J1908" s="184">
        <v>4.7118000000000002</v>
      </c>
      <c r="K1908" s="184">
        <v>9.5974000000000004</v>
      </c>
      <c r="L1908" s="184">
        <v>18.953199999999999</v>
      </c>
      <c r="M1908" s="184">
        <v>41.140500000000003</v>
      </c>
      <c r="N1908" s="184">
        <v>61.758499999999998</v>
      </c>
      <c r="O1908" s="184">
        <v>15.0046</v>
      </c>
      <c r="P1908" s="184">
        <v>14.9871</v>
      </c>
      <c r="Q1908" s="184">
        <v>13.6023</v>
      </c>
      <c r="R1908" s="184">
        <v>22.484300000000001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44365</v>
      </c>
      <c r="E1909" s="184">
        <v>89.578299999999999</v>
      </c>
      <c r="F1909" s="184">
        <v>-0.1782</v>
      </c>
      <c r="G1909" s="184">
        <v>-1.1672</v>
      </c>
      <c r="H1909" s="184">
        <v>-0.73150000000000004</v>
      </c>
      <c r="I1909" s="184">
        <v>0.52429999999999999</v>
      </c>
      <c r="J1909" s="184">
        <v>4.6508000000000003</v>
      </c>
      <c r="K1909" s="184">
        <v>9.4056999999999995</v>
      </c>
      <c r="L1909" s="184">
        <v>18.543800000000001</v>
      </c>
      <c r="M1909" s="184">
        <v>40.424399999999999</v>
      </c>
      <c r="N1909" s="184">
        <v>60.6691</v>
      </c>
      <c r="O1909" s="184">
        <v>14.231400000000001</v>
      </c>
      <c r="P1909" s="184">
        <v>14.1793</v>
      </c>
      <c r="Q1909" s="184">
        <v>14.7623</v>
      </c>
      <c r="R1909" s="184">
        <v>21.69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-0.50523529411764723</v>
      </c>
      <c r="G1910" s="186">
        <v>-1.6486764705882355</v>
      </c>
      <c r="H1910" s="186">
        <v>-1.2356411764705886</v>
      </c>
      <c r="I1910" s="186">
        <v>0.19447058823529415</v>
      </c>
      <c r="J1910" s="186">
        <v>4.2208117647058829</v>
      </c>
      <c r="K1910" s="186">
        <v>11.053964705882352</v>
      </c>
      <c r="L1910" s="186">
        <v>21.50715588235294</v>
      </c>
      <c r="M1910" s="186">
        <v>42.026299999999999</v>
      </c>
      <c r="N1910" s="186">
        <v>64.980334374999984</v>
      </c>
      <c r="O1910" s="186">
        <v>10.871216666666667</v>
      </c>
      <c r="P1910" s="186">
        <v>13.9217</v>
      </c>
      <c r="Q1910" s="186">
        <v>15.233305882352946</v>
      </c>
      <c r="R1910" s="186">
        <v>18.272812499999997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-0.49014999999999997</v>
      </c>
      <c r="G1911" s="186">
        <v>-1.7352000000000001</v>
      </c>
      <c r="H1911" s="186">
        <v>-1.2315499999999999</v>
      </c>
      <c r="I1911" s="186">
        <v>0.2641</v>
      </c>
      <c r="J1911" s="186">
        <v>4.5084999999999997</v>
      </c>
      <c r="K1911" s="186">
        <v>10.636600000000001</v>
      </c>
      <c r="L1911" s="186">
        <v>20.009550000000001</v>
      </c>
      <c r="M1911" s="186">
        <v>40.631900000000002</v>
      </c>
      <c r="N1911" s="186">
        <v>62.496499999999997</v>
      </c>
      <c r="O1911" s="186">
        <v>10.8338</v>
      </c>
      <c r="P1911" s="186">
        <v>14.270499999999998</v>
      </c>
      <c r="Q1911" s="186">
        <v>15.3565</v>
      </c>
      <c r="R1911" s="186">
        <v>18.12255</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44365</v>
      </c>
      <c r="C8" s="65">
        <f>VLOOKUP($A8,'Return Data'!$B$7:$R$2843,4,0)</f>
        <v>27.515599999999999</v>
      </c>
      <c r="D8" s="65">
        <f>VLOOKUP($A8,'Return Data'!$B$7:$R$2843,10,0)</f>
        <v>8.0564</v>
      </c>
      <c r="E8" s="66">
        <f t="shared" ref="E8:E16" si="0">RANK(D8,D$8:D$16,0)</f>
        <v>4</v>
      </c>
      <c r="F8" s="65">
        <f>VLOOKUP($A8,'Return Data'!$B$7:$R$2843,11,0)</f>
        <v>9.6251999999999995</v>
      </c>
      <c r="G8" s="66">
        <f t="shared" ref="G8:G16" si="1">RANK(F8,F$8:F$16,0)</f>
        <v>5</v>
      </c>
      <c r="H8" s="65">
        <f>VLOOKUP($A8,'Return Data'!$B$7:$R$2843,12,0)</f>
        <v>25.778700000000001</v>
      </c>
      <c r="I8" s="66">
        <f t="shared" ref="I8:I16" si="2">RANK(H8,H$8:H$16,0)</f>
        <v>4</v>
      </c>
      <c r="J8" s="65">
        <f>VLOOKUP($A8,'Return Data'!$B$7:$R$2843,13,0)</f>
        <v>39.883299999999998</v>
      </c>
      <c r="K8" s="66">
        <f t="shared" ref="K8:K16" si="3">RANK(J8,J$8:J$16,0)</f>
        <v>4</v>
      </c>
      <c r="L8" s="65">
        <f>VLOOKUP($A8,'Return Data'!$B$7:$R$2843,17,0)</f>
        <v>18.0807</v>
      </c>
      <c r="M8" s="66">
        <f t="shared" ref="M8:M14" si="4">RANK(L8,L$8:L$16,0)</f>
        <v>2</v>
      </c>
      <c r="N8" s="65">
        <f>VLOOKUP($A8,'Return Data'!$B$7:$R$2843,14,0)</f>
        <v>13.670999999999999</v>
      </c>
      <c r="O8" s="66">
        <f t="shared" ref="O8:O14" si="5">RANK(N8,N$8:N$16,0)</f>
        <v>2</v>
      </c>
      <c r="P8" s="65">
        <f>VLOOKUP($A8,'Return Data'!$B$7:$R$2843,15,0)</f>
        <v>11.494300000000001</v>
      </c>
      <c r="Q8" s="66">
        <f t="shared" ref="Q8:Q14" si="6">RANK(P8,P$8:P$16,0)</f>
        <v>3</v>
      </c>
      <c r="R8" s="65">
        <f>VLOOKUP($A8,'Return Data'!$B$7:$R$2843,16,0)</f>
        <v>9.7990999999999993</v>
      </c>
      <c r="S8" s="67">
        <f t="shared" ref="S8:S16" si="7">RANK(R8,R$8:R$16,0)</f>
        <v>5</v>
      </c>
    </row>
    <row r="9" spans="1:20" x14ac:dyDescent="0.3">
      <c r="A9" s="63" t="s">
        <v>1246</v>
      </c>
      <c r="B9" s="64">
        <f>VLOOKUP($A9,'Return Data'!$B$7:$R$2843,3,0)</f>
        <v>44365</v>
      </c>
      <c r="C9" s="65">
        <f>VLOOKUP($A9,'Return Data'!$B$7:$R$2843,4,0)</f>
        <v>43.709000000000003</v>
      </c>
      <c r="D9" s="65">
        <f>VLOOKUP($A9,'Return Data'!$B$7:$R$2843,10,0)</f>
        <v>7.4273999999999996</v>
      </c>
      <c r="E9" s="66">
        <f t="shared" si="0"/>
        <v>8</v>
      </c>
      <c r="F9" s="65">
        <f>VLOOKUP($A9,'Return Data'!$B$7:$R$2843,11,0)</f>
        <v>9.6755999999999993</v>
      </c>
      <c r="G9" s="66">
        <f t="shared" si="1"/>
        <v>4</v>
      </c>
      <c r="H9" s="65">
        <f>VLOOKUP($A9,'Return Data'!$B$7:$R$2843,12,0)</f>
        <v>21.054099999999998</v>
      </c>
      <c r="I9" s="66">
        <f t="shared" si="2"/>
        <v>5</v>
      </c>
      <c r="J9" s="65">
        <f>VLOOKUP($A9,'Return Data'!$B$7:$R$2843,13,0)</f>
        <v>38.6663</v>
      </c>
      <c r="K9" s="66">
        <f t="shared" si="3"/>
        <v>5</v>
      </c>
      <c r="L9" s="65">
        <f>VLOOKUP($A9,'Return Data'!$B$7:$R$2843,17,0)</f>
        <v>16.881699999999999</v>
      </c>
      <c r="M9" s="66">
        <f t="shared" si="4"/>
        <v>3</v>
      </c>
      <c r="N9" s="65">
        <f>VLOOKUP($A9,'Return Data'!$B$7:$R$2843,14,0)</f>
        <v>11.851100000000001</v>
      </c>
      <c r="O9" s="66">
        <f t="shared" si="5"/>
        <v>4</v>
      </c>
      <c r="P9" s="65">
        <f>VLOOKUP($A9,'Return Data'!$B$7:$R$2843,15,0)</f>
        <v>10.4384</v>
      </c>
      <c r="Q9" s="66">
        <f t="shared" si="6"/>
        <v>4</v>
      </c>
      <c r="R9" s="65">
        <f>VLOOKUP($A9,'Return Data'!$B$7:$R$2843,16,0)</f>
        <v>9.7546999999999997</v>
      </c>
      <c r="S9" s="67">
        <f t="shared" si="7"/>
        <v>6</v>
      </c>
    </row>
    <row r="10" spans="1:20" x14ac:dyDescent="0.3">
      <c r="A10" s="63" t="s">
        <v>1248</v>
      </c>
      <c r="B10" s="64">
        <f>VLOOKUP($A10,'Return Data'!$B$7:$R$2843,3,0)</f>
        <v>44365</v>
      </c>
      <c r="C10" s="65">
        <f>VLOOKUP($A10,'Return Data'!$B$7:$R$2843,4,0)</f>
        <v>360.0455</v>
      </c>
      <c r="D10" s="65">
        <f>VLOOKUP($A10,'Return Data'!$B$7:$R$2843,10,0)</f>
        <v>8.6334999999999997</v>
      </c>
      <c r="E10" s="66">
        <f t="shared" si="0"/>
        <v>3</v>
      </c>
      <c r="F10" s="65">
        <f>VLOOKUP($A10,'Return Data'!$B$7:$R$2843,11,0)</f>
        <v>17.746200000000002</v>
      </c>
      <c r="G10" s="66">
        <f t="shared" si="1"/>
        <v>2</v>
      </c>
      <c r="H10" s="65">
        <f>VLOOKUP($A10,'Return Data'!$B$7:$R$2843,12,0)</f>
        <v>35.440800000000003</v>
      </c>
      <c r="I10" s="66">
        <f t="shared" si="2"/>
        <v>2</v>
      </c>
      <c r="J10" s="65">
        <f>VLOOKUP($A10,'Return Data'!$B$7:$R$2843,13,0)</f>
        <v>45.048999999999999</v>
      </c>
      <c r="K10" s="66">
        <f t="shared" si="3"/>
        <v>2</v>
      </c>
      <c r="L10" s="65">
        <f>VLOOKUP($A10,'Return Data'!$B$7:$R$2843,17,0)</f>
        <v>15.985200000000001</v>
      </c>
      <c r="M10" s="66">
        <f t="shared" si="4"/>
        <v>4</v>
      </c>
      <c r="N10" s="65">
        <f>VLOOKUP($A10,'Return Data'!$B$7:$R$2843,14,0)</f>
        <v>12.3499</v>
      </c>
      <c r="O10" s="66">
        <f t="shared" si="5"/>
        <v>3</v>
      </c>
      <c r="P10" s="65">
        <f>VLOOKUP($A10,'Return Data'!$B$7:$R$2843,15,0)</f>
        <v>13.9857</v>
      </c>
      <c r="Q10" s="66">
        <f t="shared" si="6"/>
        <v>2</v>
      </c>
      <c r="R10" s="65">
        <f>VLOOKUP($A10,'Return Data'!$B$7:$R$2843,16,0)</f>
        <v>21.193200000000001</v>
      </c>
      <c r="S10" s="67">
        <f t="shared" si="7"/>
        <v>2</v>
      </c>
    </row>
    <row r="11" spans="1:20" x14ac:dyDescent="0.3">
      <c r="A11" s="63" t="s">
        <v>2027</v>
      </c>
      <c r="B11" s="64">
        <f>VLOOKUP($A11,'Return Data'!$B$7:$R$2843,3,0)</f>
        <v>44365</v>
      </c>
      <c r="C11" s="65">
        <f>VLOOKUP($A11,'Return Data'!$B$7:$R$2843,4,0)</f>
        <v>23.055599999999998</v>
      </c>
      <c r="D11" s="65">
        <f>VLOOKUP($A11,'Return Data'!$B$7:$R$2843,10,0)</f>
        <v>7.4808000000000003</v>
      </c>
      <c r="E11" s="66">
        <f t="shared" si="0"/>
        <v>6</v>
      </c>
      <c r="F11" s="65">
        <f>VLOOKUP($A11,'Return Data'!$B$7:$R$2843,11,0)</f>
        <v>9.0187000000000008</v>
      </c>
      <c r="G11" s="66">
        <f t="shared" si="1"/>
        <v>6</v>
      </c>
      <c r="H11" s="65">
        <f>VLOOKUP($A11,'Return Data'!$B$7:$R$2843,12,0)</f>
        <v>20.352</v>
      </c>
      <c r="I11" s="66">
        <f t="shared" si="2"/>
        <v>6</v>
      </c>
      <c r="J11" s="65">
        <f>VLOOKUP($A11,'Return Data'!$B$7:$R$2843,13,0)</f>
        <v>34.002099999999999</v>
      </c>
      <c r="K11" s="66">
        <f t="shared" si="3"/>
        <v>6</v>
      </c>
      <c r="L11" s="65">
        <f>VLOOKUP($A11,'Return Data'!$B$7:$R$2843,17,0)</f>
        <v>13.423299999999999</v>
      </c>
      <c r="M11" s="66">
        <f t="shared" si="4"/>
        <v>6</v>
      </c>
      <c r="N11" s="65">
        <f>VLOOKUP($A11,'Return Data'!$B$7:$R$2843,14,0)</f>
        <v>10.2486</v>
      </c>
      <c r="O11" s="66">
        <f t="shared" si="5"/>
        <v>6</v>
      </c>
      <c r="P11" s="65">
        <f>VLOOKUP($A11,'Return Data'!$B$7:$R$2843,15,0)</f>
        <v>8.5146999999999995</v>
      </c>
      <c r="Q11" s="66">
        <f t="shared" si="6"/>
        <v>7</v>
      </c>
      <c r="R11" s="65">
        <f>VLOOKUP($A11,'Return Data'!$B$7:$R$2843,16,0)</f>
        <v>8.5245999999999995</v>
      </c>
      <c r="S11" s="67">
        <f t="shared" si="7"/>
        <v>8</v>
      </c>
    </row>
    <row r="12" spans="1:20" x14ac:dyDescent="0.3">
      <c r="A12" s="63" t="s">
        <v>1250</v>
      </c>
      <c r="B12" s="64">
        <f>VLOOKUP($A12,'Return Data'!$B$7:$R$2843,3,0)</f>
        <v>44365</v>
      </c>
      <c r="C12" s="65">
        <f>VLOOKUP($A12,'Return Data'!$B$7:$R$2843,4,0)</f>
        <v>68.360200000000006</v>
      </c>
      <c r="D12" s="65">
        <f>VLOOKUP($A12,'Return Data'!$B$7:$R$2843,10,0)</f>
        <v>29.1675</v>
      </c>
      <c r="E12" s="66">
        <f t="shared" si="0"/>
        <v>1</v>
      </c>
      <c r="F12" s="65">
        <f>VLOOKUP($A12,'Return Data'!$B$7:$R$2843,11,0)</f>
        <v>35.558100000000003</v>
      </c>
      <c r="G12" s="66">
        <f t="shared" si="1"/>
        <v>1</v>
      </c>
      <c r="H12" s="65">
        <f>VLOOKUP($A12,'Return Data'!$B$7:$R$2843,12,0)</f>
        <v>45.674999999999997</v>
      </c>
      <c r="I12" s="66">
        <f t="shared" si="2"/>
        <v>1</v>
      </c>
      <c r="J12" s="65">
        <f>VLOOKUP($A12,'Return Data'!$B$7:$R$2843,13,0)</f>
        <v>95.076300000000003</v>
      </c>
      <c r="K12" s="66">
        <f t="shared" si="3"/>
        <v>1</v>
      </c>
      <c r="L12" s="65">
        <f>VLOOKUP($A12,'Return Data'!$B$7:$R$2843,17,0)</f>
        <v>35.5124</v>
      </c>
      <c r="M12" s="66">
        <f t="shared" si="4"/>
        <v>1</v>
      </c>
      <c r="N12" s="65">
        <f>VLOOKUP($A12,'Return Data'!$B$7:$R$2843,14,0)</f>
        <v>25.7989</v>
      </c>
      <c r="O12" s="66">
        <f t="shared" si="5"/>
        <v>1</v>
      </c>
      <c r="P12" s="65">
        <f>VLOOKUP($A12,'Return Data'!$B$7:$R$2843,15,0)</f>
        <v>16.898099999999999</v>
      </c>
      <c r="Q12" s="66">
        <f t="shared" si="6"/>
        <v>1</v>
      </c>
      <c r="R12" s="65">
        <f>VLOOKUP($A12,'Return Data'!$B$7:$R$2843,16,0)</f>
        <v>9.9521999999999995</v>
      </c>
      <c r="S12" s="67">
        <f t="shared" si="7"/>
        <v>4</v>
      </c>
    </row>
    <row r="13" spans="1:20" x14ac:dyDescent="0.3">
      <c r="A13" s="63" t="s">
        <v>1608</v>
      </c>
      <c r="B13" s="64">
        <f>VLOOKUP($A13,'Return Data'!$B$7:$R$2843,3,0)</f>
        <v>44365</v>
      </c>
      <c r="C13" s="65">
        <f>VLOOKUP($A13,'Return Data'!$B$7:$R$2843,4,0)</f>
        <v>22.574400000000001</v>
      </c>
      <c r="D13" s="65">
        <f>VLOOKUP($A13,'Return Data'!$B$7:$R$2843,10,0)</f>
        <v>14.3347</v>
      </c>
      <c r="E13" s="66">
        <f t="shared" si="0"/>
        <v>2</v>
      </c>
      <c r="F13" s="65">
        <f>VLOOKUP($A13,'Return Data'!$B$7:$R$2843,11,0)</f>
        <v>8.7707999999999995</v>
      </c>
      <c r="G13" s="66">
        <f t="shared" si="1"/>
        <v>7</v>
      </c>
      <c r="H13" s="65">
        <f>VLOOKUP($A13,'Return Data'!$B$7:$R$2843,12,0)</f>
        <v>13.3483</v>
      </c>
      <c r="I13" s="66">
        <f t="shared" si="2"/>
        <v>9</v>
      </c>
      <c r="J13" s="65">
        <f>VLOOKUP($A13,'Return Data'!$B$7:$R$2843,13,0)</f>
        <v>17.180700000000002</v>
      </c>
      <c r="K13" s="66">
        <f t="shared" si="3"/>
        <v>9</v>
      </c>
      <c r="L13" s="65">
        <f>VLOOKUP($A13,'Return Data'!$B$7:$R$2843,17,0)</f>
        <v>10.529</v>
      </c>
      <c r="M13" s="66">
        <f t="shared" si="4"/>
        <v>8</v>
      </c>
      <c r="N13" s="65">
        <f>VLOOKUP($A13,'Return Data'!$B$7:$R$2843,14,0)</f>
        <v>9.0643999999999991</v>
      </c>
      <c r="O13" s="66">
        <f t="shared" si="5"/>
        <v>7</v>
      </c>
      <c r="P13" s="65">
        <f>VLOOKUP($A13,'Return Data'!$B$7:$R$2843,15,0)</f>
        <v>9.0184999999999995</v>
      </c>
      <c r="Q13" s="66">
        <f t="shared" si="6"/>
        <v>6</v>
      </c>
      <c r="R13" s="65">
        <f>VLOOKUP($A13,'Return Data'!$B$7:$R$2843,16,0)</f>
        <v>9.4748000000000001</v>
      </c>
      <c r="S13" s="67">
        <f t="shared" si="7"/>
        <v>7</v>
      </c>
    </row>
    <row r="14" spans="1:20" x14ac:dyDescent="0.3">
      <c r="A14" s="63" t="s">
        <v>1253</v>
      </c>
      <c r="B14" s="64">
        <f>VLOOKUP($A14,'Return Data'!$B$7:$R$2843,3,0)</f>
        <v>44365</v>
      </c>
      <c r="C14" s="65">
        <f>VLOOKUP($A14,'Return Data'!$B$7:$R$2843,4,0)</f>
        <v>35.186500000000002</v>
      </c>
      <c r="D14" s="65">
        <f>VLOOKUP($A14,'Return Data'!$B$7:$R$2843,10,0)</f>
        <v>7.5635000000000003</v>
      </c>
      <c r="E14" s="66">
        <f t="shared" si="0"/>
        <v>5</v>
      </c>
      <c r="F14" s="65">
        <f>VLOOKUP($A14,'Return Data'!$B$7:$R$2843,11,0)</f>
        <v>7.4115000000000002</v>
      </c>
      <c r="G14" s="66">
        <f t="shared" si="1"/>
        <v>8</v>
      </c>
      <c r="H14" s="65">
        <f>VLOOKUP($A14,'Return Data'!$B$7:$R$2843,12,0)</f>
        <v>14.709300000000001</v>
      </c>
      <c r="I14" s="66">
        <f t="shared" si="2"/>
        <v>7</v>
      </c>
      <c r="J14" s="65">
        <f>VLOOKUP($A14,'Return Data'!$B$7:$R$2843,13,0)</f>
        <v>21.874500000000001</v>
      </c>
      <c r="K14" s="66">
        <f t="shared" si="3"/>
        <v>8</v>
      </c>
      <c r="L14" s="65">
        <f>VLOOKUP($A14,'Return Data'!$B$7:$R$2843,17,0)</f>
        <v>14.484</v>
      </c>
      <c r="M14" s="66">
        <f t="shared" si="4"/>
        <v>5</v>
      </c>
      <c r="N14" s="65">
        <f>VLOOKUP($A14,'Return Data'!$B$7:$R$2843,14,0)</f>
        <v>10.678900000000001</v>
      </c>
      <c r="O14" s="66">
        <f t="shared" si="5"/>
        <v>5</v>
      </c>
      <c r="P14" s="65">
        <f>VLOOKUP($A14,'Return Data'!$B$7:$R$2843,15,0)</f>
        <v>9.3720999999999997</v>
      </c>
      <c r="Q14" s="66">
        <f t="shared" si="6"/>
        <v>5</v>
      </c>
      <c r="R14" s="65">
        <f>VLOOKUP($A14,'Return Data'!$B$7:$R$2843,16,0)</f>
        <v>8.4217999999999993</v>
      </c>
      <c r="S14" s="67">
        <f t="shared" si="7"/>
        <v>9</v>
      </c>
    </row>
    <row r="15" spans="1:20" x14ac:dyDescent="0.3">
      <c r="A15" s="63" t="s">
        <v>1255</v>
      </c>
      <c r="B15" s="64">
        <f>VLOOKUP($A15,'Return Data'!$B$7:$R$2843,3,0)</f>
        <v>44365</v>
      </c>
      <c r="C15" s="65">
        <f>VLOOKUP($A15,'Return Data'!$B$7:$R$2843,4,0)</f>
        <v>14.0794</v>
      </c>
      <c r="D15" s="65">
        <f>VLOOKUP($A15,'Return Data'!$B$7:$R$2843,10,0)</f>
        <v>7.4337</v>
      </c>
      <c r="E15" s="66">
        <f t="shared" si="0"/>
        <v>7</v>
      </c>
      <c r="F15" s="65">
        <f>VLOOKUP($A15,'Return Data'!$B$7:$R$2843,11,0)</f>
        <v>13.481299999999999</v>
      </c>
      <c r="G15" s="66">
        <f t="shared" si="1"/>
        <v>3</v>
      </c>
      <c r="H15" s="65">
        <f>VLOOKUP($A15,'Return Data'!$B$7:$R$2843,12,0)</f>
        <v>26.895199999999999</v>
      </c>
      <c r="I15" s="66">
        <f t="shared" si="2"/>
        <v>3</v>
      </c>
      <c r="J15" s="65">
        <f>VLOOKUP($A15,'Return Data'!$B$7:$R$2843,13,0)</f>
        <v>40.757399999999997</v>
      </c>
      <c r="K15" s="66">
        <f t="shared" si="3"/>
        <v>3</v>
      </c>
      <c r="L15" s="65"/>
      <c r="M15" s="66"/>
      <c r="N15" s="65"/>
      <c r="O15" s="66"/>
      <c r="P15" s="65"/>
      <c r="Q15" s="66"/>
      <c r="R15" s="65">
        <f>VLOOKUP($A15,'Return Data'!$B$7:$R$2843,16,0)</f>
        <v>30.360099999999999</v>
      </c>
      <c r="S15" s="67">
        <f t="shared" si="7"/>
        <v>1</v>
      </c>
    </row>
    <row r="16" spans="1:20" x14ac:dyDescent="0.3">
      <c r="A16" s="63" t="s">
        <v>1257</v>
      </c>
      <c r="B16" s="64">
        <f>VLOOKUP($A16,'Return Data'!$B$7:$R$2843,3,0)</f>
        <v>44365</v>
      </c>
      <c r="C16" s="65">
        <f>VLOOKUP($A16,'Return Data'!$B$7:$R$2843,4,0)</f>
        <v>41.619900000000001</v>
      </c>
      <c r="D16" s="65">
        <f>VLOOKUP($A16,'Return Data'!$B$7:$R$2843,10,0)</f>
        <v>4.5319000000000003</v>
      </c>
      <c r="E16" s="66">
        <f t="shared" si="0"/>
        <v>9</v>
      </c>
      <c r="F16" s="65">
        <f>VLOOKUP($A16,'Return Data'!$B$7:$R$2843,11,0)</f>
        <v>6.7119</v>
      </c>
      <c r="G16" s="66">
        <f t="shared" si="1"/>
        <v>9</v>
      </c>
      <c r="H16" s="65">
        <f>VLOOKUP($A16,'Return Data'!$B$7:$R$2843,12,0)</f>
        <v>14.2638</v>
      </c>
      <c r="I16" s="66">
        <f t="shared" si="2"/>
        <v>8</v>
      </c>
      <c r="J16" s="65">
        <f>VLOOKUP($A16,'Return Data'!$B$7:$R$2843,13,0)</f>
        <v>26.9557</v>
      </c>
      <c r="K16" s="66">
        <f t="shared" si="3"/>
        <v>7</v>
      </c>
      <c r="L16" s="65">
        <f>VLOOKUP($A16,'Return Data'!$B$7:$R$2843,17,0)</f>
        <v>11.506600000000001</v>
      </c>
      <c r="M16" s="66">
        <f>RANK(L16,L$8:L$16,0)</f>
        <v>7</v>
      </c>
      <c r="N16" s="65">
        <f>VLOOKUP($A16,'Return Data'!$B$7:$R$2843,14,0)</f>
        <v>7.3303000000000003</v>
      </c>
      <c r="O16" s="66">
        <f>RANK(N16,N$8:N$16,0)</f>
        <v>8</v>
      </c>
      <c r="P16" s="65">
        <f>VLOOKUP($A16,'Return Data'!$B$7:$R$2843,15,0)</f>
        <v>8.1971000000000007</v>
      </c>
      <c r="Q16" s="66">
        <f>RANK(P16,P$8:P$16,0)</f>
        <v>8</v>
      </c>
      <c r="R16" s="65">
        <f>VLOOKUP($A16,'Return Data'!$B$7:$R$2843,16,0)</f>
        <v>12.074299999999999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10.514377777777778</v>
      </c>
      <c r="E18" s="74"/>
      <c r="F18" s="75">
        <f>AVERAGE(F8:F16)</f>
        <v>13.111033333333333</v>
      </c>
      <c r="G18" s="74"/>
      <c r="H18" s="75">
        <f>AVERAGE(H8:H16)</f>
        <v>24.168577777777777</v>
      </c>
      <c r="I18" s="74"/>
      <c r="J18" s="75">
        <f>AVERAGE(J8:J16)</f>
        <v>39.938366666666667</v>
      </c>
      <c r="K18" s="74"/>
      <c r="L18" s="75">
        <f>AVERAGE(L8:L16)</f>
        <v>17.050362499999999</v>
      </c>
      <c r="M18" s="74"/>
      <c r="N18" s="75">
        <f>AVERAGE(N8:N16)</f>
        <v>12.6241375</v>
      </c>
      <c r="O18" s="74"/>
      <c r="P18" s="75">
        <f>AVERAGE(P8:P16)</f>
        <v>10.989862500000001</v>
      </c>
      <c r="Q18" s="74"/>
      <c r="R18" s="75">
        <f>AVERAGE(R8:R16)</f>
        <v>13.283866666666666</v>
      </c>
      <c r="S18" s="76"/>
    </row>
    <row r="19" spans="1:19" x14ac:dyDescent="0.3">
      <c r="A19" s="73" t="s">
        <v>28</v>
      </c>
      <c r="B19" s="74"/>
      <c r="C19" s="74"/>
      <c r="D19" s="75">
        <f>MIN(D8:D16)</f>
        <v>4.5319000000000003</v>
      </c>
      <c r="E19" s="74"/>
      <c r="F19" s="75">
        <f>MIN(F8:F16)</f>
        <v>6.7119</v>
      </c>
      <c r="G19" s="74"/>
      <c r="H19" s="75">
        <f>MIN(H8:H16)</f>
        <v>13.3483</v>
      </c>
      <c r="I19" s="74"/>
      <c r="J19" s="75">
        <f>MIN(J8:J16)</f>
        <v>17.180700000000002</v>
      </c>
      <c r="K19" s="74"/>
      <c r="L19" s="75">
        <f>MIN(L8:L16)</f>
        <v>10.529</v>
      </c>
      <c r="M19" s="74"/>
      <c r="N19" s="75">
        <f>MIN(N8:N16)</f>
        <v>7.3303000000000003</v>
      </c>
      <c r="O19" s="74"/>
      <c r="P19" s="75">
        <f>MIN(P8:P16)</f>
        <v>8.1971000000000007</v>
      </c>
      <c r="Q19" s="74"/>
      <c r="R19" s="75">
        <f>MIN(R8:R16)</f>
        <v>8.4217999999999993</v>
      </c>
      <c r="S19" s="76"/>
    </row>
    <row r="20" spans="1:19" ht="15" thickBot="1" x14ac:dyDescent="0.35">
      <c r="A20" s="77" t="s">
        <v>29</v>
      </c>
      <c r="B20" s="78"/>
      <c r="C20" s="78"/>
      <c r="D20" s="79">
        <f>MAX(D8:D16)</f>
        <v>29.1675</v>
      </c>
      <c r="E20" s="78"/>
      <c r="F20" s="79">
        <f>MAX(F8:F16)</f>
        <v>35.558100000000003</v>
      </c>
      <c r="G20" s="78"/>
      <c r="H20" s="79">
        <f>MAX(H8:H16)</f>
        <v>45.674999999999997</v>
      </c>
      <c r="I20" s="78"/>
      <c r="J20" s="79">
        <f>MAX(J8:J16)</f>
        <v>95.076300000000003</v>
      </c>
      <c r="K20" s="78"/>
      <c r="L20" s="79">
        <f>MAX(L8:L16)</f>
        <v>35.5124</v>
      </c>
      <c r="M20" s="78"/>
      <c r="N20" s="79">
        <f>MAX(N8:N16)</f>
        <v>25.7989</v>
      </c>
      <c r="O20" s="78"/>
      <c r="P20" s="79">
        <f>MAX(P8:P16)</f>
        <v>16.898099999999999</v>
      </c>
      <c r="Q20" s="78"/>
      <c r="R20" s="79">
        <f>MAX(R8:R16)</f>
        <v>30.360099999999999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44365</v>
      </c>
      <c r="C8" s="65">
        <f>VLOOKUP($A8,'Return Data'!$B$7:$R$2843,4,0)</f>
        <v>74.91</v>
      </c>
      <c r="D8" s="65">
        <f>VLOOKUP($A8,'Return Data'!$B$7:$R$2843,10,0)</f>
        <v>6.6942000000000004</v>
      </c>
      <c r="E8" s="66">
        <f t="shared" ref="E8:E17" si="0">RANK(D8,D$8:D$17,0)</f>
        <v>3</v>
      </c>
      <c r="F8" s="65">
        <f>VLOOKUP($A8,'Return Data'!$B$7:$R$2843,11,0)</f>
        <v>9.3576999999999995</v>
      </c>
      <c r="G8" s="66">
        <f t="shared" ref="G8:G14" si="1">RANK(F8,F$8:F$17,0)</f>
        <v>6</v>
      </c>
      <c r="H8" s="65">
        <f>VLOOKUP($A8,'Return Data'!$B$7:$R$2843,12,0)</f>
        <v>24.332000000000001</v>
      </c>
      <c r="I8" s="66">
        <f t="shared" ref="I8:I14" si="2">RANK(H8,H$8:H$17,0)</f>
        <v>2</v>
      </c>
      <c r="J8" s="65">
        <f>VLOOKUP($A8,'Return Data'!$B$7:$R$2843,13,0)</f>
        <v>36.026899999999998</v>
      </c>
      <c r="K8" s="66">
        <f t="shared" ref="K8" si="3">RANK(J8,J$8:J$17,0)</f>
        <v>2</v>
      </c>
      <c r="L8" s="65">
        <f>VLOOKUP($A8,'Return Data'!$B$7:$R$2843,17,0)</f>
        <v>15.357699999999999</v>
      </c>
      <c r="M8" s="66">
        <f t="shared" ref="M8" si="4">RANK(L8,L$8:L$17,0)</f>
        <v>3</v>
      </c>
      <c r="N8" s="65">
        <f>VLOOKUP($A8,'Return Data'!$B$7:$R$2843,14,0)</f>
        <v>12.6892</v>
      </c>
      <c r="O8" s="66">
        <f t="shared" ref="O8" si="5">RANK(N8,N$8:N$17,0)</f>
        <v>2</v>
      </c>
      <c r="P8" s="65">
        <f>VLOOKUP($A8,'Return Data'!$B$7:$R$2843,15,0)</f>
        <v>12.8291</v>
      </c>
      <c r="Q8" s="66">
        <f t="shared" ref="Q8" si="6">RANK(P8,P$8:P$17,0)</f>
        <v>3</v>
      </c>
      <c r="R8" s="65">
        <f>VLOOKUP($A8,'Return Data'!$B$7:$R$2843,16,0)</f>
        <v>12.629200000000001</v>
      </c>
      <c r="S8" s="67">
        <f t="shared" ref="S8:S17" si="7">RANK(R8,R$8:R$17,0)</f>
        <v>7</v>
      </c>
    </row>
    <row r="9" spans="1:20" x14ac:dyDescent="0.3">
      <c r="A9" s="63" t="s">
        <v>546</v>
      </c>
      <c r="B9" s="64">
        <f>VLOOKUP($A9,'Return Data'!$B$7:$R$2843,3,0)</f>
        <v>44365</v>
      </c>
      <c r="C9" s="65">
        <f>VLOOKUP($A9,'Return Data'!$B$7:$R$2843,4,0)</f>
        <v>269.08499999999998</v>
      </c>
      <c r="D9" s="65">
        <f>VLOOKUP($A9,'Return Data'!$B$7:$R$2843,10,0)</f>
        <v>7.9985999999999997</v>
      </c>
      <c r="E9" s="66">
        <f t="shared" si="0"/>
        <v>2</v>
      </c>
      <c r="F9" s="65">
        <f>VLOOKUP($A9,'Return Data'!$B$7:$R$2843,11,0)</f>
        <v>18.038900000000002</v>
      </c>
      <c r="G9" s="66">
        <f t="shared" si="1"/>
        <v>1</v>
      </c>
      <c r="H9" s="65">
        <f>VLOOKUP($A9,'Return Data'!$B$7:$R$2843,12,0)</f>
        <v>41.9285</v>
      </c>
      <c r="I9" s="66">
        <f t="shared" si="2"/>
        <v>1</v>
      </c>
      <c r="J9" s="65">
        <f>VLOOKUP($A9,'Return Data'!$B$7:$R$2843,13,0)</f>
        <v>53.225299999999997</v>
      </c>
      <c r="K9" s="66">
        <f t="shared" ref="K9:K17" si="8">RANK(J9,J$8:J$17,0)</f>
        <v>1</v>
      </c>
      <c r="L9" s="65">
        <f>VLOOKUP($A9,'Return Data'!$B$7:$R$2843,17,0)</f>
        <v>12.850199999999999</v>
      </c>
      <c r="M9" s="66">
        <f t="shared" ref="M9:M17" si="9">RANK(L9,L$8:L$17,0)</f>
        <v>7</v>
      </c>
      <c r="N9" s="65">
        <f>VLOOKUP($A9,'Return Data'!$B$7:$R$2843,14,0)</f>
        <v>12.453200000000001</v>
      </c>
      <c r="O9" s="66">
        <f t="shared" ref="O9:O17" si="10">RANK(N9,N$8:N$17,0)</f>
        <v>3</v>
      </c>
      <c r="P9" s="65">
        <f>VLOOKUP($A9,'Return Data'!$B$7:$R$2843,15,0)</f>
        <v>13.652699999999999</v>
      </c>
      <c r="Q9" s="66">
        <f t="shared" ref="Q9:Q14" si="11">RANK(P9,P$8:P$17,0)</f>
        <v>1</v>
      </c>
      <c r="R9" s="65">
        <f>VLOOKUP($A9,'Return Data'!$B$7:$R$2843,16,0)</f>
        <v>13.948700000000001</v>
      </c>
      <c r="S9" s="67">
        <f t="shared" si="7"/>
        <v>3</v>
      </c>
    </row>
    <row r="10" spans="1:20" x14ac:dyDescent="0.3">
      <c r="A10" s="63" t="s">
        <v>548</v>
      </c>
      <c r="B10" s="64">
        <f>VLOOKUP($A10,'Return Data'!$B$7:$R$2843,3,0)</f>
        <v>44365</v>
      </c>
      <c r="C10" s="65">
        <f>VLOOKUP($A10,'Return Data'!$B$7:$R$2843,4,0)</f>
        <v>50.11</v>
      </c>
      <c r="D10" s="65">
        <f>VLOOKUP($A10,'Return Data'!$B$7:$R$2843,10,0)</f>
        <v>4.6792999999999996</v>
      </c>
      <c r="E10" s="66">
        <f t="shared" si="0"/>
        <v>8</v>
      </c>
      <c r="F10" s="65">
        <f>VLOOKUP($A10,'Return Data'!$B$7:$R$2843,11,0)</f>
        <v>9.4105000000000008</v>
      </c>
      <c r="G10" s="66">
        <f t="shared" si="1"/>
        <v>5</v>
      </c>
      <c r="H10" s="65">
        <f>VLOOKUP($A10,'Return Data'!$B$7:$R$2843,12,0)</f>
        <v>20.659800000000001</v>
      </c>
      <c r="I10" s="66">
        <f t="shared" si="2"/>
        <v>4</v>
      </c>
      <c r="J10" s="65">
        <f>VLOOKUP($A10,'Return Data'!$B$7:$R$2843,13,0)</f>
        <v>33.235799999999998</v>
      </c>
      <c r="K10" s="66">
        <f t="shared" si="8"/>
        <v>4</v>
      </c>
      <c r="L10" s="65">
        <f>VLOOKUP($A10,'Return Data'!$B$7:$R$2843,17,0)</f>
        <v>13.991400000000001</v>
      </c>
      <c r="M10" s="66">
        <f t="shared" si="9"/>
        <v>5</v>
      </c>
      <c r="N10" s="65">
        <f>VLOOKUP($A10,'Return Data'!$B$7:$R$2843,14,0)</f>
        <v>11.85</v>
      </c>
      <c r="O10" s="66">
        <f t="shared" si="10"/>
        <v>4</v>
      </c>
      <c r="P10" s="65">
        <f>VLOOKUP($A10,'Return Data'!$B$7:$R$2843,15,0)</f>
        <v>12.2905</v>
      </c>
      <c r="Q10" s="66">
        <f t="shared" si="11"/>
        <v>4</v>
      </c>
      <c r="R10" s="65">
        <f>VLOOKUP($A10,'Return Data'!$B$7:$R$2843,16,0)</f>
        <v>13.3935</v>
      </c>
      <c r="S10" s="67">
        <f t="shared" si="7"/>
        <v>4</v>
      </c>
    </row>
    <row r="11" spans="1:20" x14ac:dyDescent="0.3">
      <c r="A11" s="63" t="s">
        <v>549</v>
      </c>
      <c r="B11" s="64">
        <f>VLOOKUP($A11,'Return Data'!$B$7:$R$2843,3,0)</f>
        <v>44365</v>
      </c>
      <c r="C11" s="65">
        <f>VLOOKUP($A11,'Return Data'!$B$7:$R$2843,4,0)</f>
        <v>10.4353</v>
      </c>
      <c r="D11" s="65">
        <f>VLOOKUP($A11,'Return Data'!$B$7:$R$2843,10,0)</f>
        <v>9.0076000000000001</v>
      </c>
      <c r="E11" s="66">
        <f t="shared" si="0"/>
        <v>1</v>
      </c>
      <c r="F11" s="65">
        <f>VLOOKUP($A11,'Return Data'!$B$7:$R$2843,11,0)</f>
        <v>13.8591</v>
      </c>
      <c r="G11" s="66">
        <f t="shared" si="1"/>
        <v>2</v>
      </c>
      <c r="H11" s="65">
        <f>VLOOKUP($A11,'Return Data'!$B$7:$R$2843,12,0)</f>
        <v>20.154499999999999</v>
      </c>
      <c r="I11" s="66">
        <f t="shared" si="2"/>
        <v>7</v>
      </c>
      <c r="J11" s="65">
        <f>VLOOKUP($A11,'Return Data'!$B$7:$R$2843,13,0)</f>
        <v>21.377400000000002</v>
      </c>
      <c r="K11" s="66">
        <f t="shared" si="8"/>
        <v>9</v>
      </c>
      <c r="L11" s="65"/>
      <c r="M11" s="66"/>
      <c r="N11" s="65"/>
      <c r="O11" s="66"/>
      <c r="P11" s="65"/>
      <c r="Q11" s="66"/>
      <c r="R11" s="65">
        <f>VLOOKUP($A11,'Return Data'!$B$7:$R$2843,16,0)</f>
        <v>2.9496000000000002</v>
      </c>
      <c r="S11" s="67">
        <f t="shared" si="7"/>
        <v>10</v>
      </c>
    </row>
    <row r="12" spans="1:20" x14ac:dyDescent="0.3">
      <c r="A12" s="63" t="s">
        <v>551</v>
      </c>
      <c r="B12" s="64">
        <f>VLOOKUP($A12,'Return Data'!$B$7:$R$2843,3,0)</f>
        <v>44365</v>
      </c>
      <c r="C12" s="65">
        <f>VLOOKUP($A12,'Return Data'!$B$7:$R$2843,4,0)</f>
        <v>14.132999999999999</v>
      </c>
      <c r="D12" s="65">
        <f>VLOOKUP($A12,'Return Data'!$B$7:$R$2843,10,0)</f>
        <v>5.0312000000000001</v>
      </c>
      <c r="E12" s="66">
        <f t="shared" si="0"/>
        <v>6</v>
      </c>
      <c r="F12" s="65">
        <f>VLOOKUP($A12,'Return Data'!$B$7:$R$2843,11,0)</f>
        <v>8.9583999999999993</v>
      </c>
      <c r="G12" s="66">
        <f t="shared" si="1"/>
        <v>8</v>
      </c>
      <c r="H12" s="65">
        <f>VLOOKUP($A12,'Return Data'!$B$7:$R$2843,12,0)</f>
        <v>16.937000000000001</v>
      </c>
      <c r="I12" s="66">
        <f t="shared" si="2"/>
        <v>9</v>
      </c>
      <c r="J12" s="65">
        <f>VLOOKUP($A12,'Return Data'!$B$7:$R$2843,13,0)</f>
        <v>30.8248</v>
      </c>
      <c r="K12" s="66">
        <f t="shared" si="8"/>
        <v>8</v>
      </c>
      <c r="L12" s="65">
        <f>VLOOKUP($A12,'Return Data'!$B$7:$R$2843,17,0)</f>
        <v>14.986499999999999</v>
      </c>
      <c r="M12" s="66">
        <f t="shared" si="9"/>
        <v>4</v>
      </c>
      <c r="N12" s="65"/>
      <c r="O12" s="66"/>
      <c r="P12" s="65"/>
      <c r="Q12" s="66"/>
      <c r="R12" s="65">
        <f>VLOOKUP($A12,'Return Data'!$B$7:$R$2843,16,0)</f>
        <v>12.778</v>
      </c>
      <c r="S12" s="67">
        <f t="shared" si="7"/>
        <v>5</v>
      </c>
    </row>
    <row r="13" spans="1:20" x14ac:dyDescent="0.3">
      <c r="A13" s="63" t="s">
        <v>553</v>
      </c>
      <c r="B13" s="64">
        <f>VLOOKUP($A13,'Return Data'!$B$7:$R$2843,3,0)</f>
        <v>44365</v>
      </c>
      <c r="C13" s="65">
        <f>VLOOKUP($A13,'Return Data'!$B$7:$R$2843,4,0)</f>
        <v>32.523000000000003</v>
      </c>
      <c r="D13" s="65">
        <f>VLOOKUP($A13,'Return Data'!$B$7:$R$2843,10,0)</f>
        <v>4.0869</v>
      </c>
      <c r="E13" s="66">
        <f t="shared" si="0"/>
        <v>9</v>
      </c>
      <c r="F13" s="65">
        <f>VLOOKUP($A13,'Return Data'!$B$7:$R$2843,11,0)</f>
        <v>5.4538000000000002</v>
      </c>
      <c r="G13" s="66">
        <f t="shared" si="1"/>
        <v>10</v>
      </c>
      <c r="H13" s="65">
        <f>VLOOKUP($A13,'Return Data'!$B$7:$R$2843,12,0)</f>
        <v>10.1989</v>
      </c>
      <c r="I13" s="66">
        <f t="shared" si="2"/>
        <v>10</v>
      </c>
      <c r="J13" s="65">
        <f>VLOOKUP($A13,'Return Data'!$B$7:$R$2843,13,0)</f>
        <v>20.8674</v>
      </c>
      <c r="K13" s="66">
        <f t="shared" si="8"/>
        <v>10</v>
      </c>
      <c r="L13" s="65">
        <f>VLOOKUP($A13,'Return Data'!$B$7:$R$2843,17,0)</f>
        <v>11.6373</v>
      </c>
      <c r="M13" s="66">
        <f t="shared" si="9"/>
        <v>8</v>
      </c>
      <c r="N13" s="65">
        <f>VLOOKUP($A13,'Return Data'!$B$7:$R$2843,14,0)</f>
        <v>9.5251999999999999</v>
      </c>
      <c r="O13" s="66">
        <f t="shared" si="10"/>
        <v>6</v>
      </c>
      <c r="P13" s="65">
        <f>VLOOKUP($A13,'Return Data'!$B$7:$R$2843,15,0)</f>
        <v>9.7939000000000007</v>
      </c>
      <c r="Q13" s="66">
        <f t="shared" si="11"/>
        <v>5</v>
      </c>
      <c r="R13" s="65">
        <f>VLOOKUP($A13,'Return Data'!$B$7:$R$2843,16,0)</f>
        <v>12.468</v>
      </c>
      <c r="S13" s="67">
        <f t="shared" si="7"/>
        <v>8</v>
      </c>
    </row>
    <row r="14" spans="1:20" x14ac:dyDescent="0.3">
      <c r="A14" s="63" t="s">
        <v>556</v>
      </c>
      <c r="B14" s="64">
        <f>VLOOKUP($A14,'Return Data'!$B$7:$R$2843,3,0)</f>
        <v>44365</v>
      </c>
      <c r="C14" s="65">
        <f>VLOOKUP($A14,'Return Data'!$B$7:$R$2843,4,0)</f>
        <v>123.505</v>
      </c>
      <c r="D14" s="65">
        <f>VLOOKUP($A14,'Return Data'!$B$7:$R$2843,10,0)</f>
        <v>6.1984000000000004</v>
      </c>
      <c r="E14" s="66">
        <f t="shared" si="0"/>
        <v>4</v>
      </c>
      <c r="F14" s="65">
        <f>VLOOKUP($A14,'Return Data'!$B$7:$R$2843,11,0)</f>
        <v>11.3872</v>
      </c>
      <c r="G14" s="66">
        <f t="shared" si="1"/>
        <v>3</v>
      </c>
      <c r="H14" s="65">
        <f>VLOOKUP($A14,'Return Data'!$B$7:$R$2843,12,0)</f>
        <v>22.571899999999999</v>
      </c>
      <c r="I14" s="66">
        <f t="shared" si="2"/>
        <v>3</v>
      </c>
      <c r="J14" s="65">
        <f>VLOOKUP($A14,'Return Data'!$B$7:$R$2843,13,0)</f>
        <v>34.732700000000001</v>
      </c>
      <c r="K14" s="66">
        <f t="shared" si="8"/>
        <v>3</v>
      </c>
      <c r="L14" s="65">
        <f>VLOOKUP($A14,'Return Data'!$B$7:$R$2843,17,0)</f>
        <v>13.511799999999999</v>
      </c>
      <c r="M14" s="66">
        <f t="shared" si="9"/>
        <v>6</v>
      </c>
      <c r="N14" s="65">
        <f>VLOOKUP($A14,'Return Data'!$B$7:$R$2843,14,0)</f>
        <v>11.713800000000001</v>
      </c>
      <c r="O14" s="66">
        <f t="shared" si="10"/>
        <v>5</v>
      </c>
      <c r="P14" s="65">
        <f>VLOOKUP($A14,'Return Data'!$B$7:$R$2843,15,0)</f>
        <v>13.209099999999999</v>
      </c>
      <c r="Q14" s="66">
        <f t="shared" si="11"/>
        <v>2</v>
      </c>
      <c r="R14" s="65">
        <f>VLOOKUP($A14,'Return Data'!$B$7:$R$2843,16,0)</f>
        <v>12.664999999999999</v>
      </c>
      <c r="S14" s="67">
        <f t="shared" si="7"/>
        <v>6</v>
      </c>
    </row>
    <row r="15" spans="1:20" x14ac:dyDescent="0.3">
      <c r="A15" s="63" t="s">
        <v>557</v>
      </c>
      <c r="B15" s="64">
        <f>VLOOKUP($A15,'Return Data'!$B$7:$R$2843,3,0)</f>
        <v>44365</v>
      </c>
      <c r="C15" s="65">
        <f>VLOOKUP($A15,'Return Data'!$B$7:$R$2843,4,0)</f>
        <v>13.9884</v>
      </c>
      <c r="D15" s="65">
        <f>VLOOKUP($A15,'Return Data'!$B$7:$R$2843,10,0)</f>
        <v>4.8636999999999997</v>
      </c>
      <c r="E15" s="66">
        <f t="shared" si="0"/>
        <v>7</v>
      </c>
      <c r="F15" s="65">
        <f>VLOOKUP($A15,'Return Data'!$B$7:$R$2843,11,0)</f>
        <v>9.2810000000000006</v>
      </c>
      <c r="G15" s="66">
        <f t="shared" ref="G15" si="12">RANK(F15,F$8:F$17,0)</f>
        <v>7</v>
      </c>
      <c r="H15" s="65">
        <f>VLOOKUP($A15,'Return Data'!$B$7:$R$2843,12,0)</f>
        <v>20.243400000000001</v>
      </c>
      <c r="I15" s="66">
        <f>RANK(H15,H$8:H$17,0)</f>
        <v>6</v>
      </c>
      <c r="J15" s="65">
        <f>VLOOKUP($A15,'Return Data'!$B$7:$R$2843,13,0)</f>
        <v>31.076899999999998</v>
      </c>
      <c r="K15" s="66">
        <f t="shared" si="8"/>
        <v>7</v>
      </c>
      <c r="L15" s="65"/>
      <c r="M15" s="66"/>
      <c r="N15" s="65"/>
      <c r="O15" s="66"/>
      <c r="P15" s="65"/>
      <c r="Q15" s="66"/>
      <c r="R15" s="65">
        <f>VLOOKUP($A15,'Return Data'!$B$7:$R$2843,16,0)</f>
        <v>29.8507</v>
      </c>
      <c r="S15" s="67">
        <f t="shared" si="7"/>
        <v>1</v>
      </c>
    </row>
    <row r="16" spans="1:20" x14ac:dyDescent="0.3">
      <c r="A16" s="63" t="s">
        <v>559</v>
      </c>
      <c r="B16" s="64">
        <f>VLOOKUP($A16,'Return Data'!$B$7:$R$2843,3,0)</f>
        <v>44365</v>
      </c>
      <c r="C16" s="65">
        <f>VLOOKUP($A16,'Return Data'!$B$7:$R$2843,4,0)</f>
        <v>14.194800000000001</v>
      </c>
      <c r="D16" s="65">
        <f>VLOOKUP($A16,'Return Data'!$B$7:$R$2843,10,0)</f>
        <v>5.2941000000000003</v>
      </c>
      <c r="E16" s="66">
        <f t="shared" si="0"/>
        <v>5</v>
      </c>
      <c r="F16" s="65">
        <f>VLOOKUP($A16,'Return Data'!$B$7:$R$2843,11,0)</f>
        <v>10.768800000000001</v>
      </c>
      <c r="G16" s="66">
        <f>RANK(F16,F$8:F$17,0)</f>
        <v>4</v>
      </c>
      <c r="H16" s="65">
        <f>VLOOKUP($A16,'Return Data'!$B$7:$R$2843,12,0)</f>
        <v>20.521699999999999</v>
      </c>
      <c r="I16" s="66">
        <f>RANK(H16,H$8:H$17,0)</f>
        <v>5</v>
      </c>
      <c r="J16" s="65">
        <f>VLOOKUP($A16,'Return Data'!$B$7:$R$2843,13,0)</f>
        <v>31.474699999999999</v>
      </c>
      <c r="K16" s="66">
        <f t="shared" si="8"/>
        <v>6</v>
      </c>
      <c r="L16" s="65">
        <f>VLOOKUP($A16,'Return Data'!$B$7:$R$2843,17,0)</f>
        <v>16.0185</v>
      </c>
      <c r="M16" s="66">
        <f t="shared" si="9"/>
        <v>2</v>
      </c>
      <c r="N16" s="65"/>
      <c r="O16" s="66"/>
      <c r="P16" s="65"/>
      <c r="Q16" s="66"/>
      <c r="R16" s="65">
        <f>VLOOKUP($A16,'Return Data'!$B$7:$R$2843,16,0)</f>
        <v>15.7918</v>
      </c>
      <c r="S16" s="67">
        <f t="shared" si="7"/>
        <v>2</v>
      </c>
    </row>
    <row r="17" spans="1:19" x14ac:dyDescent="0.3">
      <c r="A17" s="63" t="s">
        <v>561</v>
      </c>
      <c r="B17" s="64">
        <f>VLOOKUP($A17,'Return Data'!$B$7:$R$2843,3,0)</f>
        <v>44365</v>
      </c>
      <c r="C17" s="65">
        <f>VLOOKUP($A17,'Return Data'!$B$7:$R$2843,4,0)</f>
        <v>14.69</v>
      </c>
      <c r="D17" s="65">
        <f>VLOOKUP($A17,'Return Data'!$B$7:$R$2843,10,0)</f>
        <v>3.5966</v>
      </c>
      <c r="E17" s="66">
        <f t="shared" si="0"/>
        <v>10</v>
      </c>
      <c r="F17" s="65">
        <f>VLOOKUP($A17,'Return Data'!$B$7:$R$2843,11,0)</f>
        <v>5.9119999999999999</v>
      </c>
      <c r="G17" s="66">
        <f>RANK(F17,F$8:F$17,0)</f>
        <v>9</v>
      </c>
      <c r="H17" s="65">
        <f>VLOOKUP($A17,'Return Data'!$B$7:$R$2843,12,0)</f>
        <v>18.563400000000001</v>
      </c>
      <c r="I17" s="66">
        <f>RANK(H17,H$8:H$17,0)</f>
        <v>8</v>
      </c>
      <c r="J17" s="65">
        <f>VLOOKUP($A17,'Return Data'!$B$7:$R$2843,13,0)</f>
        <v>31.748899999999999</v>
      </c>
      <c r="K17" s="66">
        <f t="shared" si="8"/>
        <v>5</v>
      </c>
      <c r="L17" s="65">
        <f>VLOOKUP($A17,'Return Data'!$B$7:$R$2843,17,0)</f>
        <v>16.441099999999999</v>
      </c>
      <c r="M17" s="66">
        <f t="shared" si="9"/>
        <v>1</v>
      </c>
      <c r="N17" s="65">
        <f>VLOOKUP($A17,'Return Data'!$B$7:$R$2843,14,0)</f>
        <v>13.437799999999999</v>
      </c>
      <c r="O17" s="66">
        <f t="shared" si="10"/>
        <v>1</v>
      </c>
      <c r="P17" s="65"/>
      <c r="Q17" s="66"/>
      <c r="R17" s="65">
        <f>VLOOKUP($A17,'Return Data'!$B$7:$R$2843,16,0)</f>
        <v>11.716200000000001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5.7450600000000005</v>
      </c>
      <c r="E19" s="74"/>
      <c r="F19" s="75">
        <f>AVERAGE(F8:F17)</f>
        <v>10.242740000000001</v>
      </c>
      <c r="G19" s="74"/>
      <c r="H19" s="75">
        <f>AVERAGE(H8:H17)</f>
        <v>21.611110000000004</v>
      </c>
      <c r="I19" s="74"/>
      <c r="J19" s="75">
        <f>AVERAGE(J8:J17)</f>
        <v>32.45908</v>
      </c>
      <c r="K19" s="74"/>
      <c r="L19" s="75">
        <f>AVERAGE(L8:L17)</f>
        <v>14.3493125</v>
      </c>
      <c r="M19" s="74"/>
      <c r="N19" s="75">
        <f>AVERAGE(N8:N17)</f>
        <v>11.944866666666668</v>
      </c>
      <c r="O19" s="74"/>
      <c r="P19" s="75">
        <f>AVERAGE(P8:P17)</f>
        <v>12.35506</v>
      </c>
      <c r="Q19" s="74"/>
      <c r="R19" s="75">
        <f>AVERAGE(R8:R17)</f>
        <v>13.81907</v>
      </c>
      <c r="S19" s="76"/>
    </row>
    <row r="20" spans="1:19" x14ac:dyDescent="0.3">
      <c r="A20" s="73" t="s">
        <v>28</v>
      </c>
      <c r="B20" s="74"/>
      <c r="C20" s="74"/>
      <c r="D20" s="75">
        <f>MIN(D8:D17)</f>
        <v>3.5966</v>
      </c>
      <c r="E20" s="74"/>
      <c r="F20" s="75">
        <f>MIN(F8:F17)</f>
        <v>5.4538000000000002</v>
      </c>
      <c r="G20" s="74"/>
      <c r="H20" s="75">
        <f>MIN(H8:H17)</f>
        <v>10.1989</v>
      </c>
      <c r="I20" s="74"/>
      <c r="J20" s="75">
        <f>MIN(J8:J17)</f>
        <v>20.8674</v>
      </c>
      <c r="K20" s="74"/>
      <c r="L20" s="75">
        <f>MIN(L8:L17)</f>
        <v>11.6373</v>
      </c>
      <c r="M20" s="74"/>
      <c r="N20" s="75">
        <f>MIN(N8:N17)</f>
        <v>9.5251999999999999</v>
      </c>
      <c r="O20" s="74"/>
      <c r="P20" s="75">
        <f>MIN(P8:P17)</f>
        <v>9.7939000000000007</v>
      </c>
      <c r="Q20" s="74"/>
      <c r="R20" s="75">
        <f>MIN(R8:R17)</f>
        <v>2.9496000000000002</v>
      </c>
      <c r="S20" s="76"/>
    </row>
    <row r="21" spans="1:19" ht="15" thickBot="1" x14ac:dyDescent="0.35">
      <c r="A21" s="77" t="s">
        <v>29</v>
      </c>
      <c r="B21" s="78"/>
      <c r="C21" s="78"/>
      <c r="D21" s="79">
        <f>MAX(D8:D17)</f>
        <v>9.0076000000000001</v>
      </c>
      <c r="E21" s="78"/>
      <c r="F21" s="79">
        <f>MAX(F8:F17)</f>
        <v>18.038900000000002</v>
      </c>
      <c r="G21" s="78"/>
      <c r="H21" s="79">
        <f>MAX(H8:H17)</f>
        <v>41.9285</v>
      </c>
      <c r="I21" s="78"/>
      <c r="J21" s="79">
        <f>MAX(J8:J17)</f>
        <v>53.225299999999997</v>
      </c>
      <c r="K21" s="78"/>
      <c r="L21" s="79">
        <f>MAX(L8:L17)</f>
        <v>16.441099999999999</v>
      </c>
      <c r="M21" s="78"/>
      <c r="N21" s="79">
        <f>MAX(N8:N17)</f>
        <v>13.437799999999999</v>
      </c>
      <c r="O21" s="78"/>
      <c r="P21" s="79">
        <f>MAX(P8:P17)</f>
        <v>13.652699999999999</v>
      </c>
      <c r="Q21" s="78"/>
      <c r="R21" s="79">
        <f>MAX(R8:R17)</f>
        <v>29.8507</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44365</v>
      </c>
      <c r="C8" s="65">
        <f>VLOOKUP($A8,'Return Data'!$B$7:$R$2843,4,0)</f>
        <v>69.260000000000005</v>
      </c>
      <c r="D8" s="65">
        <f>VLOOKUP($A8,'Return Data'!$B$7:$R$2843,10,0)</f>
        <v>6.3574999999999999</v>
      </c>
      <c r="E8" s="66">
        <f t="shared" ref="E8:E17" si="0">RANK(D8,D$8:D$17,0)</f>
        <v>3</v>
      </c>
      <c r="F8" s="65">
        <f>VLOOKUP($A8,'Return Data'!$B$7:$R$2843,11,0)</f>
        <v>8.6943000000000001</v>
      </c>
      <c r="G8" s="66">
        <f t="shared" ref="G8:G14" si="1">RANK(F8,F$8:F$17,0)</f>
        <v>6</v>
      </c>
      <c r="H8" s="65">
        <f>VLOOKUP($A8,'Return Data'!$B$7:$R$2843,12,0)</f>
        <v>23.2165</v>
      </c>
      <c r="I8" s="66">
        <f t="shared" ref="I8" si="2">RANK(H8,H$8:H$17,0)</f>
        <v>2</v>
      </c>
      <c r="J8" s="65">
        <f>VLOOKUP($A8,'Return Data'!$B$7:$R$2843,13,0)</f>
        <v>34.433199999999999</v>
      </c>
      <c r="K8" s="66">
        <f>RANK(J8,J$8:J$17,0)</f>
        <v>2</v>
      </c>
      <c r="L8" s="65">
        <f>VLOOKUP($A8,'Return Data'!$B$7:$R$2843,17,0)</f>
        <v>14.0794</v>
      </c>
      <c r="M8" s="66">
        <f>RANK(L8,L$8:L$17,0)</f>
        <v>2</v>
      </c>
      <c r="N8" s="65">
        <f>VLOOKUP($A8,'Return Data'!$B$7:$R$2843,14,0)</f>
        <v>11.4697</v>
      </c>
      <c r="O8" s="66">
        <f>RANK(N8,N$8:N$17,0)</f>
        <v>3</v>
      </c>
      <c r="P8" s="65">
        <f>VLOOKUP($A8,'Return Data'!$B$7:$R$2843,15,0)</f>
        <v>11.6309</v>
      </c>
      <c r="Q8" s="66">
        <f>RANK(P8,P$8:P$17,0)</f>
        <v>3</v>
      </c>
      <c r="R8" s="65">
        <f>VLOOKUP($A8,'Return Data'!$B$7:$R$2843,16,0)</f>
        <v>9.5764999999999993</v>
      </c>
      <c r="S8" s="67">
        <f t="shared" ref="S8:S17" si="3">RANK(R8,R$8:R$17,0)</f>
        <v>9</v>
      </c>
    </row>
    <row r="9" spans="1:20" x14ac:dyDescent="0.3">
      <c r="A9" s="63" t="s">
        <v>545</v>
      </c>
      <c r="B9" s="64">
        <f>VLOOKUP($A9,'Return Data'!$B$7:$R$2843,3,0)</f>
        <v>44365</v>
      </c>
      <c r="C9" s="65">
        <f>VLOOKUP($A9,'Return Data'!$B$7:$R$2843,4,0)</f>
        <v>255.41900000000001</v>
      </c>
      <c r="D9" s="65">
        <f>VLOOKUP($A9,'Return Data'!$B$7:$R$2843,10,0)</f>
        <v>7.8376999999999999</v>
      </c>
      <c r="E9" s="66">
        <f t="shared" si="0"/>
        <v>2</v>
      </c>
      <c r="F9" s="65">
        <f>VLOOKUP($A9,'Return Data'!$B$7:$R$2843,11,0)</f>
        <v>17.695399999999999</v>
      </c>
      <c r="G9" s="66">
        <f t="shared" si="1"/>
        <v>1</v>
      </c>
      <c r="H9" s="65">
        <f>VLOOKUP($A9,'Return Data'!$B$7:$R$2843,12,0)</f>
        <v>41.310699999999997</v>
      </c>
      <c r="I9" s="66">
        <f t="shared" ref="I9:I17" si="4">RANK(H9,H$8:H$17,0)</f>
        <v>1</v>
      </c>
      <c r="J9" s="65">
        <f>VLOOKUP($A9,'Return Data'!$B$7:$R$2843,13,0)</f>
        <v>52.3489</v>
      </c>
      <c r="K9" s="66">
        <f t="shared" ref="K9:K17" si="5">RANK(J9,J$8:J$17,0)</f>
        <v>1</v>
      </c>
      <c r="L9" s="65">
        <f>VLOOKUP($A9,'Return Data'!$B$7:$R$2843,17,0)</f>
        <v>12.1904</v>
      </c>
      <c r="M9" s="66">
        <f t="shared" ref="M9:M17" si="6">RANK(L9,L$8:L$17,0)</f>
        <v>6</v>
      </c>
      <c r="N9" s="65">
        <f>VLOOKUP($A9,'Return Data'!$B$7:$R$2843,14,0)</f>
        <v>11.652799999999999</v>
      </c>
      <c r="O9" s="66">
        <f t="shared" ref="O9:O17" si="7">RANK(N9,N$8:N$17,0)</f>
        <v>2</v>
      </c>
      <c r="P9" s="65">
        <f>VLOOKUP($A9,'Return Data'!$B$7:$R$2843,15,0)</f>
        <v>13.6396</v>
      </c>
      <c r="Q9" s="66">
        <f t="shared" ref="Q9:Q14" si="8">RANK(P9,P$8:P$17,0)</f>
        <v>1</v>
      </c>
      <c r="R9" s="65">
        <f>VLOOKUP($A9,'Return Data'!$B$7:$R$2843,16,0)</f>
        <v>16.874300000000002</v>
      </c>
      <c r="S9" s="67">
        <f t="shared" si="3"/>
        <v>2</v>
      </c>
    </row>
    <row r="10" spans="1:20" x14ac:dyDescent="0.3">
      <c r="A10" s="63" t="s">
        <v>547</v>
      </c>
      <c r="B10" s="64">
        <f>VLOOKUP($A10,'Return Data'!$B$7:$R$2843,3,0)</f>
        <v>44365</v>
      </c>
      <c r="C10" s="65">
        <f>VLOOKUP($A10,'Return Data'!$B$7:$R$2843,4,0)</f>
        <v>46.09</v>
      </c>
      <c r="D10" s="65">
        <f>VLOOKUP($A10,'Return Data'!$B$7:$R$2843,10,0)</f>
        <v>4.5125000000000002</v>
      </c>
      <c r="E10" s="66">
        <f t="shared" si="0"/>
        <v>7</v>
      </c>
      <c r="F10" s="65">
        <f>VLOOKUP($A10,'Return Data'!$B$7:$R$2843,11,0)</f>
        <v>9.1145999999999994</v>
      </c>
      <c r="G10" s="66">
        <f t="shared" si="1"/>
        <v>5</v>
      </c>
      <c r="H10" s="65">
        <f>VLOOKUP($A10,'Return Data'!$B$7:$R$2843,12,0)</f>
        <v>20.151199999999999</v>
      </c>
      <c r="I10" s="66">
        <f t="shared" si="4"/>
        <v>4</v>
      </c>
      <c r="J10" s="65">
        <f>VLOOKUP($A10,'Return Data'!$B$7:$R$2843,13,0)</f>
        <v>32.480600000000003</v>
      </c>
      <c r="K10" s="66">
        <f t="shared" si="5"/>
        <v>4</v>
      </c>
      <c r="L10" s="65">
        <f>VLOOKUP($A10,'Return Data'!$B$7:$R$2843,17,0)</f>
        <v>13.366300000000001</v>
      </c>
      <c r="M10" s="66">
        <f t="shared" si="6"/>
        <v>5</v>
      </c>
      <c r="N10" s="65">
        <f>VLOOKUP($A10,'Return Data'!$B$7:$R$2843,14,0)</f>
        <v>11.111000000000001</v>
      </c>
      <c r="O10" s="66">
        <f t="shared" si="7"/>
        <v>4</v>
      </c>
      <c r="P10" s="65">
        <f>VLOOKUP($A10,'Return Data'!$B$7:$R$2843,15,0)</f>
        <v>11.250400000000001</v>
      </c>
      <c r="Q10" s="66">
        <f t="shared" si="8"/>
        <v>4</v>
      </c>
      <c r="R10" s="65">
        <f>VLOOKUP($A10,'Return Data'!$B$7:$R$2843,16,0)</f>
        <v>11.132099999999999</v>
      </c>
      <c r="S10" s="67">
        <f t="shared" si="3"/>
        <v>6</v>
      </c>
    </row>
    <row r="11" spans="1:20" x14ac:dyDescent="0.3">
      <c r="A11" s="63" t="s">
        <v>550</v>
      </c>
      <c r="B11" s="64">
        <f>VLOOKUP($A11,'Return Data'!$B$7:$R$2843,3,0)</f>
        <v>44365</v>
      </c>
      <c r="C11" s="65">
        <f>VLOOKUP($A11,'Return Data'!$B$7:$R$2843,4,0)</f>
        <v>10.1092</v>
      </c>
      <c r="D11" s="65">
        <f>VLOOKUP($A11,'Return Data'!$B$7:$R$2843,10,0)</f>
        <v>8.2957999999999998</v>
      </c>
      <c r="E11" s="66">
        <f t="shared" si="0"/>
        <v>1</v>
      </c>
      <c r="F11" s="65">
        <f>VLOOKUP($A11,'Return Data'!$B$7:$R$2843,11,0)</f>
        <v>12.573399999999999</v>
      </c>
      <c r="G11" s="66">
        <f t="shared" si="1"/>
        <v>2</v>
      </c>
      <c r="H11" s="65">
        <f>VLOOKUP($A11,'Return Data'!$B$7:$R$2843,12,0)</f>
        <v>18.179600000000001</v>
      </c>
      <c r="I11" s="66">
        <f t="shared" si="4"/>
        <v>7</v>
      </c>
      <c r="J11" s="65">
        <f>VLOOKUP($A11,'Return Data'!$B$7:$R$2843,13,0)</f>
        <v>18.7529</v>
      </c>
      <c r="K11" s="66">
        <f t="shared" si="5"/>
        <v>10</v>
      </c>
      <c r="L11" s="65"/>
      <c r="M11" s="66"/>
      <c r="N11" s="65"/>
      <c r="O11" s="66"/>
      <c r="P11" s="65"/>
      <c r="Q11" s="66"/>
      <c r="R11" s="65">
        <f>VLOOKUP($A11,'Return Data'!$B$7:$R$2843,16,0)</f>
        <v>0.74370000000000003</v>
      </c>
      <c r="S11" s="67">
        <f t="shared" si="3"/>
        <v>10</v>
      </c>
    </row>
    <row r="12" spans="1:20" x14ac:dyDescent="0.3">
      <c r="A12" s="63" t="s">
        <v>552</v>
      </c>
      <c r="B12" s="64">
        <f>VLOOKUP($A12,'Return Data'!$B$7:$R$2843,3,0)</f>
        <v>44365</v>
      </c>
      <c r="C12" s="65">
        <f>VLOOKUP($A12,'Return Data'!$B$7:$R$2843,4,0)</f>
        <v>13.678000000000001</v>
      </c>
      <c r="D12" s="65">
        <f>VLOOKUP($A12,'Return Data'!$B$7:$R$2843,10,0)</f>
        <v>4.6919000000000004</v>
      </c>
      <c r="E12" s="66">
        <f t="shared" si="0"/>
        <v>6</v>
      </c>
      <c r="F12" s="65">
        <f>VLOOKUP($A12,'Return Data'!$B$7:$R$2843,11,0)</f>
        <v>8.2720000000000002</v>
      </c>
      <c r="G12" s="66">
        <f t="shared" si="1"/>
        <v>7</v>
      </c>
      <c r="H12" s="65">
        <f>VLOOKUP($A12,'Return Data'!$B$7:$R$2843,12,0)</f>
        <v>15.8269</v>
      </c>
      <c r="I12" s="66">
        <f t="shared" si="4"/>
        <v>9</v>
      </c>
      <c r="J12" s="65">
        <f>VLOOKUP($A12,'Return Data'!$B$7:$R$2843,13,0)</f>
        <v>29.184000000000001</v>
      </c>
      <c r="K12" s="66">
        <f t="shared" si="5"/>
        <v>7</v>
      </c>
      <c r="L12" s="65">
        <f>VLOOKUP($A12,'Return Data'!$B$7:$R$2843,17,0)</f>
        <v>13.6821</v>
      </c>
      <c r="M12" s="66">
        <f t="shared" si="6"/>
        <v>4</v>
      </c>
      <c r="N12" s="65"/>
      <c r="O12" s="66"/>
      <c r="P12" s="65"/>
      <c r="Q12" s="66"/>
      <c r="R12" s="65">
        <f>VLOOKUP($A12,'Return Data'!$B$7:$R$2843,16,0)</f>
        <v>11.5024</v>
      </c>
      <c r="S12" s="67">
        <f t="shared" si="3"/>
        <v>5</v>
      </c>
    </row>
    <row r="13" spans="1:20" x14ac:dyDescent="0.3">
      <c r="A13" s="63" t="s">
        <v>554</v>
      </c>
      <c r="B13" s="64">
        <f>VLOOKUP($A13,'Return Data'!$B$7:$R$2843,3,0)</f>
        <v>44365</v>
      </c>
      <c r="C13" s="65">
        <f>VLOOKUP($A13,'Return Data'!$B$7:$R$2843,4,0)</f>
        <v>29.661000000000001</v>
      </c>
      <c r="D13" s="65">
        <f>VLOOKUP($A13,'Return Data'!$B$7:$R$2843,10,0)</f>
        <v>3.7387999999999999</v>
      </c>
      <c r="E13" s="66">
        <f t="shared" si="0"/>
        <v>9</v>
      </c>
      <c r="F13" s="65">
        <f>VLOOKUP($A13,'Return Data'!$B$7:$R$2843,11,0)</f>
        <v>4.7685000000000004</v>
      </c>
      <c r="G13" s="66">
        <f t="shared" si="1"/>
        <v>10</v>
      </c>
      <c r="H13" s="65">
        <f>VLOOKUP($A13,'Return Data'!$B$7:$R$2843,12,0)</f>
        <v>9.1120000000000001</v>
      </c>
      <c r="I13" s="66">
        <f t="shared" si="4"/>
        <v>10</v>
      </c>
      <c r="J13" s="65">
        <f>VLOOKUP($A13,'Return Data'!$B$7:$R$2843,13,0)</f>
        <v>19.297799999999999</v>
      </c>
      <c r="K13" s="66">
        <f t="shared" si="5"/>
        <v>9</v>
      </c>
      <c r="L13" s="65">
        <f>VLOOKUP($A13,'Return Data'!$B$7:$R$2843,17,0)</f>
        <v>10.228899999999999</v>
      </c>
      <c r="M13" s="66">
        <f t="shared" si="6"/>
        <v>8</v>
      </c>
      <c r="N13" s="65">
        <f>VLOOKUP($A13,'Return Data'!$B$7:$R$2843,14,0)</f>
        <v>8.19</v>
      </c>
      <c r="O13" s="66">
        <f t="shared" si="7"/>
        <v>6</v>
      </c>
      <c r="P13" s="65">
        <f>VLOOKUP($A13,'Return Data'!$B$7:$R$2843,15,0)</f>
        <v>8.4956999999999994</v>
      </c>
      <c r="Q13" s="66">
        <f t="shared" si="8"/>
        <v>5</v>
      </c>
      <c r="R13" s="65">
        <f>VLOOKUP($A13,'Return Data'!$B$7:$R$2843,16,0)</f>
        <v>11.0571</v>
      </c>
      <c r="S13" s="67">
        <f t="shared" si="3"/>
        <v>7</v>
      </c>
    </row>
    <row r="14" spans="1:20" x14ac:dyDescent="0.3">
      <c r="A14" s="63" t="s">
        <v>555</v>
      </c>
      <c r="B14" s="64">
        <f>VLOOKUP($A14,'Return Data'!$B$7:$R$2843,3,0)</f>
        <v>44365</v>
      </c>
      <c r="C14" s="65">
        <f>VLOOKUP($A14,'Return Data'!$B$7:$R$2843,4,0)</f>
        <v>114.8497</v>
      </c>
      <c r="D14" s="65">
        <f>VLOOKUP($A14,'Return Data'!$B$7:$R$2843,10,0)</f>
        <v>5.7336</v>
      </c>
      <c r="E14" s="66">
        <f t="shared" si="0"/>
        <v>4</v>
      </c>
      <c r="F14" s="65">
        <f>VLOOKUP($A14,'Return Data'!$B$7:$R$2843,11,0)</f>
        <v>10.6014</v>
      </c>
      <c r="G14" s="66">
        <f t="shared" si="1"/>
        <v>3</v>
      </c>
      <c r="H14" s="65">
        <f>VLOOKUP($A14,'Return Data'!$B$7:$R$2843,12,0)</f>
        <v>21.290600000000001</v>
      </c>
      <c r="I14" s="66">
        <f t="shared" si="4"/>
        <v>3</v>
      </c>
      <c r="J14" s="65">
        <f>VLOOKUP($A14,'Return Data'!$B$7:$R$2843,13,0)</f>
        <v>32.8735</v>
      </c>
      <c r="K14" s="66">
        <f t="shared" si="5"/>
        <v>3</v>
      </c>
      <c r="L14" s="65">
        <f>VLOOKUP($A14,'Return Data'!$B$7:$R$2843,17,0)</f>
        <v>11.988</v>
      </c>
      <c r="M14" s="66">
        <f t="shared" si="6"/>
        <v>7</v>
      </c>
      <c r="N14" s="65">
        <f>VLOOKUP($A14,'Return Data'!$B$7:$R$2843,14,0)</f>
        <v>10.2357</v>
      </c>
      <c r="O14" s="66">
        <f t="shared" si="7"/>
        <v>5</v>
      </c>
      <c r="P14" s="65">
        <f>VLOOKUP($A14,'Return Data'!$B$7:$R$2843,15,0)</f>
        <v>12.015700000000001</v>
      </c>
      <c r="Q14" s="66">
        <f t="shared" si="8"/>
        <v>2</v>
      </c>
      <c r="R14" s="65">
        <f>VLOOKUP($A14,'Return Data'!$B$7:$R$2843,16,0)</f>
        <v>15.8413</v>
      </c>
      <c r="S14" s="67">
        <f t="shared" si="3"/>
        <v>3</v>
      </c>
    </row>
    <row r="15" spans="1:20" x14ac:dyDescent="0.3">
      <c r="A15" s="63" t="s">
        <v>558</v>
      </c>
      <c r="B15" s="64">
        <f>VLOOKUP($A15,'Return Data'!$B$7:$R$2843,3,0)</f>
        <v>44365</v>
      </c>
      <c r="C15" s="65">
        <f>VLOOKUP($A15,'Return Data'!$B$7:$R$2843,4,0)</f>
        <v>13.6496</v>
      </c>
      <c r="D15" s="65">
        <f>VLOOKUP($A15,'Return Data'!$B$7:$R$2843,10,0)</f>
        <v>4.3937999999999997</v>
      </c>
      <c r="E15" s="66">
        <f t="shared" si="0"/>
        <v>8</v>
      </c>
      <c r="F15" s="65">
        <f>VLOOKUP($A15,'Return Data'!$B$7:$R$2843,11,0)</f>
        <v>8.27</v>
      </c>
      <c r="G15" s="66">
        <f t="shared" ref="G15" si="9">RANK(F15,F$8:F$17,0)</f>
        <v>8</v>
      </c>
      <c r="H15" s="65">
        <f>VLOOKUP($A15,'Return Data'!$B$7:$R$2843,12,0)</f>
        <v>18.561199999999999</v>
      </c>
      <c r="I15" s="66">
        <f t="shared" si="4"/>
        <v>6</v>
      </c>
      <c r="J15" s="65">
        <f>VLOOKUP($A15,'Return Data'!$B$7:$R$2843,13,0)</f>
        <v>28.610900000000001</v>
      </c>
      <c r="K15" s="66">
        <f t="shared" si="5"/>
        <v>8</v>
      </c>
      <c r="L15" s="65"/>
      <c r="M15" s="66"/>
      <c r="N15" s="65"/>
      <c r="O15" s="66"/>
      <c r="P15" s="65"/>
      <c r="Q15" s="66"/>
      <c r="R15" s="65">
        <f>VLOOKUP($A15,'Return Data'!$B$7:$R$2843,16,0)</f>
        <v>27.3964</v>
      </c>
      <c r="S15" s="67">
        <f t="shared" si="3"/>
        <v>1</v>
      </c>
    </row>
    <row r="16" spans="1:20" x14ac:dyDescent="0.3">
      <c r="A16" s="63" t="s">
        <v>560</v>
      </c>
      <c r="B16" s="64">
        <f>VLOOKUP($A16,'Return Data'!$B$7:$R$2843,3,0)</f>
        <v>44365</v>
      </c>
      <c r="C16" s="65">
        <f>VLOOKUP($A16,'Return Data'!$B$7:$R$2843,4,0)</f>
        <v>13.604200000000001</v>
      </c>
      <c r="D16" s="65">
        <f>VLOOKUP($A16,'Return Data'!$B$7:$R$2843,10,0)</f>
        <v>4.8421000000000003</v>
      </c>
      <c r="E16" s="66">
        <f t="shared" si="0"/>
        <v>5</v>
      </c>
      <c r="F16" s="65">
        <f>VLOOKUP($A16,'Return Data'!$B$7:$R$2843,11,0)</f>
        <v>9.8655000000000008</v>
      </c>
      <c r="G16" s="66">
        <f>RANK(F16,F$8:F$17,0)</f>
        <v>4</v>
      </c>
      <c r="H16" s="65">
        <f>VLOOKUP($A16,'Return Data'!$B$7:$R$2843,12,0)</f>
        <v>19.015599999999999</v>
      </c>
      <c r="I16" s="66">
        <f t="shared" si="4"/>
        <v>5</v>
      </c>
      <c r="J16" s="65">
        <f>VLOOKUP($A16,'Return Data'!$B$7:$R$2843,13,0)</f>
        <v>29.301500000000001</v>
      </c>
      <c r="K16" s="66">
        <f t="shared" si="5"/>
        <v>6</v>
      </c>
      <c r="L16" s="65">
        <f>VLOOKUP($A16,'Return Data'!$B$7:$R$2843,17,0)</f>
        <v>14.0252</v>
      </c>
      <c r="M16" s="66">
        <f t="shared" si="6"/>
        <v>3</v>
      </c>
      <c r="N16" s="65"/>
      <c r="O16" s="66"/>
      <c r="P16" s="65"/>
      <c r="Q16" s="66"/>
      <c r="R16" s="65">
        <f>VLOOKUP($A16,'Return Data'!$B$7:$R$2843,16,0)</f>
        <v>13.750299999999999</v>
      </c>
      <c r="S16" s="67">
        <f t="shared" si="3"/>
        <v>4</v>
      </c>
    </row>
    <row r="17" spans="1:19" x14ac:dyDescent="0.3">
      <c r="A17" s="63" t="s">
        <v>562</v>
      </c>
      <c r="B17" s="64">
        <f>VLOOKUP($A17,'Return Data'!$B$7:$R$2843,3,0)</f>
        <v>44365</v>
      </c>
      <c r="C17" s="65">
        <f>VLOOKUP($A17,'Return Data'!$B$7:$R$2843,4,0)</f>
        <v>14.32</v>
      </c>
      <c r="D17" s="65">
        <f>VLOOKUP($A17,'Return Data'!$B$7:$R$2843,10,0)</f>
        <v>3.2444000000000002</v>
      </c>
      <c r="E17" s="66">
        <f t="shared" si="0"/>
        <v>10</v>
      </c>
      <c r="F17" s="65">
        <f>VLOOKUP($A17,'Return Data'!$B$7:$R$2843,11,0)</f>
        <v>5.2941000000000003</v>
      </c>
      <c r="G17" s="66">
        <f>RANK(F17,F$8:F$17,0)</f>
        <v>9</v>
      </c>
      <c r="H17" s="65">
        <f>VLOOKUP($A17,'Return Data'!$B$7:$R$2843,12,0)</f>
        <v>17.666399999999999</v>
      </c>
      <c r="I17" s="66">
        <f t="shared" si="4"/>
        <v>8</v>
      </c>
      <c r="J17" s="65">
        <f>VLOOKUP($A17,'Return Data'!$B$7:$R$2843,13,0)</f>
        <v>30.6569</v>
      </c>
      <c r="K17" s="66">
        <f t="shared" si="5"/>
        <v>5</v>
      </c>
      <c r="L17" s="65">
        <f>VLOOKUP($A17,'Return Data'!$B$7:$R$2843,17,0)</f>
        <v>15.5548</v>
      </c>
      <c r="M17" s="66">
        <f t="shared" si="6"/>
        <v>1</v>
      </c>
      <c r="N17" s="65">
        <f>VLOOKUP($A17,'Return Data'!$B$7:$R$2843,14,0)</f>
        <v>12.6275</v>
      </c>
      <c r="O17" s="66">
        <f t="shared" si="7"/>
        <v>1</v>
      </c>
      <c r="P17" s="65"/>
      <c r="Q17" s="66"/>
      <c r="R17" s="65">
        <f>VLOOKUP($A17,'Return Data'!$B$7:$R$2843,16,0)</f>
        <v>10.898199999999999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5.3648100000000003</v>
      </c>
      <c r="E19" s="74"/>
      <c r="F19" s="75">
        <f>AVERAGE(F8:F17)</f>
        <v>9.51492</v>
      </c>
      <c r="G19" s="74"/>
      <c r="H19" s="75">
        <f>AVERAGE(H8:H17)</f>
        <v>20.433070000000004</v>
      </c>
      <c r="I19" s="74"/>
      <c r="J19" s="75">
        <f>AVERAGE(J8:J17)</f>
        <v>30.79402</v>
      </c>
      <c r="K19" s="74"/>
      <c r="L19" s="75">
        <f>AVERAGE(L8:L17)</f>
        <v>13.1393875</v>
      </c>
      <c r="M19" s="74"/>
      <c r="N19" s="75">
        <f>AVERAGE(N8:N17)</f>
        <v>10.881116666666665</v>
      </c>
      <c r="O19" s="74"/>
      <c r="P19" s="75">
        <f>AVERAGE(P8:P17)</f>
        <v>11.406459999999999</v>
      </c>
      <c r="Q19" s="74"/>
      <c r="R19" s="75">
        <f>AVERAGE(R8:R17)</f>
        <v>12.877230000000001</v>
      </c>
      <c r="S19" s="76"/>
    </row>
    <row r="20" spans="1:19" x14ac:dyDescent="0.3">
      <c r="A20" s="73" t="s">
        <v>28</v>
      </c>
      <c r="B20" s="74"/>
      <c r="C20" s="74"/>
      <c r="D20" s="75">
        <f>MIN(D8:D17)</f>
        <v>3.2444000000000002</v>
      </c>
      <c r="E20" s="74"/>
      <c r="F20" s="75">
        <f>MIN(F8:F17)</f>
        <v>4.7685000000000004</v>
      </c>
      <c r="G20" s="74"/>
      <c r="H20" s="75">
        <f>MIN(H8:H17)</f>
        <v>9.1120000000000001</v>
      </c>
      <c r="I20" s="74"/>
      <c r="J20" s="75">
        <f>MIN(J8:J17)</f>
        <v>18.7529</v>
      </c>
      <c r="K20" s="74"/>
      <c r="L20" s="75">
        <f>MIN(L8:L17)</f>
        <v>10.228899999999999</v>
      </c>
      <c r="M20" s="74"/>
      <c r="N20" s="75">
        <f>MIN(N8:N17)</f>
        <v>8.19</v>
      </c>
      <c r="O20" s="74"/>
      <c r="P20" s="75">
        <f>MIN(P8:P17)</f>
        <v>8.4956999999999994</v>
      </c>
      <c r="Q20" s="74"/>
      <c r="R20" s="75">
        <f>MIN(R8:R17)</f>
        <v>0.74370000000000003</v>
      </c>
      <c r="S20" s="76"/>
    </row>
    <row r="21" spans="1:19" ht="15" thickBot="1" x14ac:dyDescent="0.35">
      <c r="A21" s="77" t="s">
        <v>29</v>
      </c>
      <c r="B21" s="78"/>
      <c r="C21" s="78"/>
      <c r="D21" s="79">
        <f>MAX(D8:D17)</f>
        <v>8.2957999999999998</v>
      </c>
      <c r="E21" s="78"/>
      <c r="F21" s="79">
        <f>MAX(F8:F17)</f>
        <v>17.695399999999999</v>
      </c>
      <c r="G21" s="78"/>
      <c r="H21" s="79">
        <f>MAX(H8:H17)</f>
        <v>41.310699999999997</v>
      </c>
      <c r="I21" s="78"/>
      <c r="J21" s="79">
        <f>MAX(J8:J17)</f>
        <v>52.3489</v>
      </c>
      <c r="K21" s="78"/>
      <c r="L21" s="79">
        <f>MAX(L8:L17)</f>
        <v>15.5548</v>
      </c>
      <c r="M21" s="78"/>
      <c r="N21" s="79">
        <f>MAX(N8:N17)</f>
        <v>12.6275</v>
      </c>
      <c r="O21" s="78"/>
      <c r="P21" s="79">
        <f>MAX(P8:P17)</f>
        <v>13.6396</v>
      </c>
      <c r="Q21" s="78"/>
      <c r="R21" s="79">
        <f>MAX(R8:R17)</f>
        <v>27.3964</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2021-06-21T05:23:24Z</dcterms:modified>
</cp:coreProperties>
</file>