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D3158A46-427A-4900-9304-73D95949B9D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<sst xmlns="http://schemas.openxmlformats.org/spreadsheetml/2006/main" count="10826" uniqueCount="2062">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</sst>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1503</v>
      </c>
      <c r="D23" s="128"/>
      <c r="E23" s="129"/>
      <c r="G23" s="127" t="s">
        <v>1504</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1456</v>
      </c>
      <c r="D27" s="110"/>
      <c r="E27" s="111"/>
      <c r="G27" s="109" t="s">
        <v>1457</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1495</v>
      </c>
      <c r="D39" s="110"/>
      <c r="E39" s="111"/>
      <c r="G39" s="109" t="s">
        <v>1496</v>
      </c>
      <c r="H39" s="110"/>
      <c r="I39" s="111"/>
      <c r="K39" s="109" t="s">
        <v>1454</v>
      </c>
      <c r="L39" s="110"/>
      <c r="M39" s="111"/>
      <c r="O39" s="109" t="s">
        <v>1455</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44762</v>
      </c>
      <c r="C8" s="60">
        <f>VLOOKUP($A8,'Return Data'!$B$7:$R$2292,4,0)</f>
        <v>1104.0899999999999</v>
      </c>
      <c r="D8" s="60">
        <f>VLOOKUP($A8,'Return Data'!$B$7:$R$2292,10,0)</f>
        <v>-5.9957000000000003</v>
      </c>
      <c r="E8" s="61">
        <f t="shared" ref="E8:E39" si="0">RANK(D8,D$8:D$39,0)</f>
        <v>31</v>
      </c>
      <c r="F8" s="60">
        <f>VLOOKUP($A8,'Return Data'!$B$7:$R$2292,11,0)</f>
        <v>-5.6132</v>
      </c>
      <c r="G8" s="61">
        <f t="shared" ref="G8:G39" si="1">RANK(F8,F$8:F$39,0)</f>
        <v>21</v>
      </c>
      <c r="H8" s="60">
        <f>VLOOKUP($A8,'Return Data'!$B$7:$R$2292,12,0)</f>
        <v>-8.1883999999999997</v>
      </c>
      <c r="I8" s="61">
        <f t="shared" ref="I8:I39" si="2">RANK(H8,H$8:H$39,0)</f>
        <v>27</v>
      </c>
      <c r="J8" s="60">
        <f>VLOOKUP($A8,'Return Data'!$B$7:$R$2292,13,0)</f>
        <v>2.1511</v>
      </c>
      <c r="K8" s="61">
        <f t="shared" ref="K8:K39" si="3">RANK(J8,J$8:J$39,0)</f>
        <v>25</v>
      </c>
      <c r="L8" s="60">
        <f>VLOOKUP($A8,'Return Data'!$B$7:$R$2292,17,0)</f>
        <v>21.732500000000002</v>
      </c>
      <c r="M8" s="61">
        <f t="shared" ref="M8:M39" si="4">RANK(L8,L$8:L$39,0)</f>
        <v>13</v>
      </c>
      <c r="N8" s="60">
        <f>VLOOKUP($A8,'Return Data'!$B$7:$R$2292,14,0)</f>
        <v>11.801500000000001</v>
      </c>
      <c r="O8" s="61">
        <f t="shared" ref="O8:O26" si="5">RANK(N8,N$8:N$39,0)</f>
        <v>24</v>
      </c>
      <c r="P8" s="60">
        <f>VLOOKUP($A8,'Return Data'!$B$7:$R$2292,15,0)</f>
        <v>7.8691000000000004</v>
      </c>
      <c r="Q8" s="61">
        <f>RANK(P8,P$8:P$39,0)</f>
        <v>20</v>
      </c>
      <c r="R8" s="60">
        <f>VLOOKUP($A8,'Return Data'!$B$7:$R$2292,16,0)</f>
        <v>12.8149</v>
      </c>
      <c r="S8" s="62">
        <f t="shared" ref="S8:S39" si="6">RANK(R8,R$8:R$39,0)</f>
        <v>16</v>
      </c>
    </row>
    <row r="9" spans="1:20" x14ac:dyDescent="0.3">
      <c r="A9" s="58" t="s">
        <v>477</v>
      </c>
      <c r="B9" s="59">
        <f>VLOOKUP($A9,'Return Data'!$B$7:$R$2292,3,0)</f>
        <v>44762</v>
      </c>
      <c r="C9" s="60">
        <f>VLOOKUP($A9,'Return Data'!$B$7:$R$2292,4,0)</f>
        <v>15.32</v>
      </c>
      <c r="D9" s="60">
        <f>VLOOKUP($A9,'Return Data'!$B$7:$R$2292,10,0)</f>
        <v>-3.2827999999999999</v>
      </c>
      <c r="E9" s="61">
        <f t="shared" si="0"/>
        <v>24</v>
      </c>
      <c r="F9" s="60">
        <f>VLOOKUP($A9,'Return Data'!$B$7:$R$2292,11,0)</f>
        <v>-9.3491</v>
      </c>
      <c r="G9" s="61">
        <f t="shared" si="1"/>
        <v>30</v>
      </c>
      <c r="H9" s="60">
        <f>VLOOKUP($A9,'Return Data'!$B$7:$R$2292,12,0)</f>
        <v>-9.0260999999999996</v>
      </c>
      <c r="I9" s="61">
        <f t="shared" si="2"/>
        <v>29</v>
      </c>
      <c r="J9" s="60">
        <f>VLOOKUP($A9,'Return Data'!$B$7:$R$2292,13,0)</f>
        <v>2.4748999999999999</v>
      </c>
      <c r="K9" s="61">
        <f t="shared" si="3"/>
        <v>23</v>
      </c>
      <c r="L9" s="60">
        <f>VLOOKUP($A9,'Return Data'!$B$7:$R$2292,17,0)</f>
        <v>18.6084</v>
      </c>
      <c r="M9" s="61">
        <f t="shared" si="4"/>
        <v>22</v>
      </c>
      <c r="N9" s="60">
        <f>VLOOKUP($A9,'Return Data'!$B$7:$R$2292,14,0)</f>
        <v>13.865</v>
      </c>
      <c r="O9" s="61">
        <f t="shared" si="5"/>
        <v>14</v>
      </c>
      <c r="P9" s="60"/>
      <c r="Q9" s="61"/>
      <c r="R9" s="60">
        <f>VLOOKUP($A9,'Return Data'!$B$7:$R$2292,16,0)</f>
        <v>11.410299999999999</v>
      </c>
      <c r="S9" s="62">
        <f t="shared" si="6"/>
        <v>23</v>
      </c>
    </row>
    <row r="10" spans="1:20" x14ac:dyDescent="0.3">
      <c r="A10" s="58" t="s">
        <v>1957</v>
      </c>
      <c r="B10" s="59">
        <f>VLOOKUP($A10,'Return Data'!$B$7:$R$2292,3,0)</f>
        <v>44762</v>
      </c>
      <c r="C10" s="60">
        <f>VLOOKUP($A10,'Return Data'!$B$7:$R$2292,4,0)</f>
        <v>19.231200000000001</v>
      </c>
      <c r="D10" s="60">
        <f>VLOOKUP($A10,'Return Data'!$B$7:$R$2292,10,0)</f>
        <v>-2.4866000000000001</v>
      </c>
      <c r="E10" s="61">
        <f t="shared" si="0"/>
        <v>18</v>
      </c>
      <c r="F10" s="60">
        <f>VLOOKUP($A10,'Return Data'!$B$7:$R$2292,11,0)</f>
        <v>-5.5122</v>
      </c>
      <c r="G10" s="61">
        <f t="shared" si="1"/>
        <v>20</v>
      </c>
      <c r="H10" s="60">
        <f>VLOOKUP($A10,'Return Data'!$B$7:$R$2292,12,0)</f>
        <v>-5.6420000000000003</v>
      </c>
      <c r="I10" s="61">
        <f t="shared" si="2"/>
        <v>15</v>
      </c>
      <c r="J10" s="60">
        <f>VLOOKUP($A10,'Return Data'!$B$7:$R$2292,13,0)</f>
        <v>2.6244000000000001</v>
      </c>
      <c r="K10" s="61">
        <f t="shared" si="3"/>
        <v>22</v>
      </c>
      <c r="L10" s="60">
        <f>VLOOKUP($A10,'Return Data'!$B$7:$R$2292,17,0)</f>
        <v>19.510200000000001</v>
      </c>
      <c r="M10" s="61">
        <f t="shared" si="4"/>
        <v>19</v>
      </c>
      <c r="N10" s="60">
        <f>VLOOKUP($A10,'Return Data'!$B$7:$R$2292,14,0)</f>
        <v>16.2788</v>
      </c>
      <c r="O10" s="61">
        <f t="shared" si="5"/>
        <v>6</v>
      </c>
      <c r="P10" s="60">
        <f>VLOOKUP($A10,'Return Data'!$B$7:$R$2292,15,0)</f>
        <v>12.808999999999999</v>
      </c>
      <c r="Q10" s="61">
        <f t="shared" ref="Q10" si="7">RANK(P10,P$8:P$39,0)</f>
        <v>3</v>
      </c>
      <c r="R10" s="60">
        <f>VLOOKUP($A10,'Return Data'!$B$7:$R$2292,16,0)</f>
        <v>13.1647</v>
      </c>
      <c r="S10" s="62">
        <f t="shared" si="6"/>
        <v>13</v>
      </c>
    </row>
    <row r="11" spans="1:20" x14ac:dyDescent="0.3">
      <c r="A11" s="58" t="s">
        <v>2015</v>
      </c>
      <c r="B11" s="59">
        <f>VLOOKUP($A11,'Return Data'!$B$7:$R$2292,3,0)</f>
        <v>44762</v>
      </c>
      <c r="C11" s="60">
        <f>VLOOKUP($A11,'Return Data'!$B$7:$R$2292,4,0)</f>
        <v>22.34</v>
      </c>
      <c r="D11" s="60">
        <f>VLOOKUP($A11,'Return Data'!$B$7:$R$2292,10,0)</f>
        <v>-8.9277999999999995</v>
      </c>
      <c r="E11" s="61">
        <f t="shared" si="0"/>
        <v>32</v>
      </c>
      <c r="F11" s="60">
        <f>VLOOKUP($A11,'Return Data'!$B$7:$R$2292,11,0)</f>
        <v>-13.4109</v>
      </c>
      <c r="G11" s="61">
        <f t="shared" si="1"/>
        <v>32</v>
      </c>
      <c r="H11" s="60">
        <f>VLOOKUP($A11,'Return Data'!$B$7:$R$2292,12,0)</f>
        <v>-8.6298999999999992</v>
      </c>
      <c r="I11" s="61">
        <f t="shared" si="2"/>
        <v>28</v>
      </c>
      <c r="J11" s="60">
        <f>VLOOKUP($A11,'Return Data'!$B$7:$R$2292,13,0)</f>
        <v>-1.3250999999999999</v>
      </c>
      <c r="K11" s="61">
        <f t="shared" si="3"/>
        <v>31</v>
      </c>
      <c r="L11" s="60">
        <f>VLOOKUP($A11,'Return Data'!$B$7:$R$2292,17,0)</f>
        <v>34.604599999999998</v>
      </c>
      <c r="M11" s="61">
        <f t="shared" si="4"/>
        <v>2</v>
      </c>
      <c r="N11" s="60">
        <f>VLOOKUP($A11,'Return Data'!$B$7:$R$2292,14,0)</f>
        <v>24.330500000000001</v>
      </c>
      <c r="O11" s="61">
        <f t="shared" si="5"/>
        <v>2</v>
      </c>
      <c r="P11" s="60">
        <f>VLOOKUP($A11,'Return Data'!$B$7:$R$2292,15,0)</f>
        <v>12.2532</v>
      </c>
      <c r="Q11" s="61">
        <f t="shared" ref="Q11:Q16" si="8">RANK(P11,P$8:P$39,0)</f>
        <v>4</v>
      </c>
      <c r="R11" s="60">
        <f>VLOOKUP($A11,'Return Data'!$B$7:$R$2292,16,0)</f>
        <v>14.3284</v>
      </c>
      <c r="S11" s="62">
        <f t="shared" si="6"/>
        <v>6</v>
      </c>
    </row>
    <row r="12" spans="1:20" x14ac:dyDescent="0.3">
      <c r="A12" s="58" t="s">
        <v>481</v>
      </c>
      <c r="B12" s="59">
        <f>VLOOKUP($A12,'Return Data'!$B$7:$R$2292,3,0)</f>
        <v>44762</v>
      </c>
      <c r="C12" s="60">
        <f>VLOOKUP($A12,'Return Data'!$B$7:$R$2292,4,0)</f>
        <v>255.84</v>
      </c>
      <c r="D12" s="60">
        <f>VLOOKUP($A12,'Return Data'!$B$7:$R$2292,10,0)</f>
        <v>-2.3437000000000001</v>
      </c>
      <c r="E12" s="61">
        <f t="shared" si="0"/>
        <v>16</v>
      </c>
      <c r="F12" s="60">
        <f>VLOOKUP($A12,'Return Data'!$B$7:$R$2292,11,0)</f>
        <v>-6.2582000000000004</v>
      </c>
      <c r="G12" s="61">
        <f t="shared" si="1"/>
        <v>22</v>
      </c>
      <c r="H12" s="60">
        <f>VLOOKUP($A12,'Return Data'!$B$7:$R$2292,12,0)</f>
        <v>-5.6637000000000004</v>
      </c>
      <c r="I12" s="61">
        <f t="shared" si="2"/>
        <v>16</v>
      </c>
      <c r="J12" s="60">
        <f>VLOOKUP($A12,'Return Data'!$B$7:$R$2292,13,0)</f>
        <v>3.8607</v>
      </c>
      <c r="K12" s="61">
        <f t="shared" si="3"/>
        <v>18</v>
      </c>
      <c r="L12" s="60">
        <f>VLOOKUP($A12,'Return Data'!$B$7:$R$2292,17,0)</f>
        <v>19.203099999999999</v>
      </c>
      <c r="M12" s="61">
        <f t="shared" si="4"/>
        <v>20</v>
      </c>
      <c r="N12" s="60">
        <f>VLOOKUP($A12,'Return Data'!$B$7:$R$2292,14,0)</f>
        <v>15.5261</v>
      </c>
      <c r="O12" s="61">
        <f t="shared" si="5"/>
        <v>8</v>
      </c>
      <c r="P12" s="60">
        <f>VLOOKUP($A12,'Return Data'!$B$7:$R$2292,15,0)</f>
        <v>12.1822</v>
      </c>
      <c r="Q12" s="61">
        <f t="shared" si="8"/>
        <v>5</v>
      </c>
      <c r="R12" s="60">
        <f>VLOOKUP($A12,'Return Data'!$B$7:$R$2292,16,0)</f>
        <v>14.247400000000001</v>
      </c>
      <c r="S12" s="62">
        <f t="shared" si="6"/>
        <v>7</v>
      </c>
    </row>
    <row r="13" spans="1:20" x14ac:dyDescent="0.3">
      <c r="A13" s="58" t="s">
        <v>483</v>
      </c>
      <c r="B13" s="59">
        <f>VLOOKUP($A13,'Return Data'!$B$7:$R$2292,3,0)</f>
        <v>44762</v>
      </c>
      <c r="C13" s="60">
        <f>VLOOKUP($A13,'Return Data'!$B$7:$R$2292,4,0)</f>
        <v>237.76300000000001</v>
      </c>
      <c r="D13" s="60">
        <f>VLOOKUP($A13,'Return Data'!$B$7:$R$2292,10,0)</f>
        <v>-3.1128999999999998</v>
      </c>
      <c r="E13" s="61">
        <f t="shared" si="0"/>
        <v>23</v>
      </c>
      <c r="F13" s="60">
        <f>VLOOKUP($A13,'Return Data'!$B$7:$R$2292,11,0)</f>
        <v>-8.8329000000000004</v>
      </c>
      <c r="G13" s="61">
        <f t="shared" si="1"/>
        <v>28</v>
      </c>
      <c r="H13" s="60">
        <f>VLOOKUP($A13,'Return Data'!$B$7:$R$2292,12,0)</f>
        <v>-9.2226999999999997</v>
      </c>
      <c r="I13" s="61">
        <f t="shared" si="2"/>
        <v>30</v>
      </c>
      <c r="J13" s="60">
        <f>VLOOKUP($A13,'Return Data'!$B$7:$R$2292,13,0)</f>
        <v>-1.0689</v>
      </c>
      <c r="K13" s="61">
        <f t="shared" si="3"/>
        <v>30</v>
      </c>
      <c r="L13" s="60">
        <f>VLOOKUP($A13,'Return Data'!$B$7:$R$2292,17,0)</f>
        <v>18.634899999999998</v>
      </c>
      <c r="M13" s="61">
        <f t="shared" si="4"/>
        <v>21</v>
      </c>
      <c r="N13" s="60">
        <f>VLOOKUP($A13,'Return Data'!$B$7:$R$2292,14,0)</f>
        <v>14.521800000000001</v>
      </c>
      <c r="O13" s="61">
        <f t="shared" si="5"/>
        <v>10</v>
      </c>
      <c r="P13" s="60">
        <f>VLOOKUP($A13,'Return Data'!$B$7:$R$2292,15,0)</f>
        <v>10.5495</v>
      </c>
      <c r="Q13" s="61">
        <f t="shared" si="8"/>
        <v>10</v>
      </c>
      <c r="R13" s="60">
        <f>VLOOKUP($A13,'Return Data'!$B$7:$R$2292,16,0)</f>
        <v>13.2727</v>
      </c>
      <c r="S13" s="62">
        <f t="shared" si="6"/>
        <v>11</v>
      </c>
    </row>
    <row r="14" spans="1:20" x14ac:dyDescent="0.3">
      <c r="A14" s="58" t="s">
        <v>485</v>
      </c>
      <c r="B14" s="59">
        <f>VLOOKUP($A14,'Return Data'!$B$7:$R$2292,3,0)</f>
        <v>44762</v>
      </c>
      <c r="C14" s="60">
        <f>VLOOKUP($A14,'Return Data'!$B$7:$R$2292,4,0)</f>
        <v>40.76</v>
      </c>
      <c r="D14" s="60">
        <f>VLOOKUP($A14,'Return Data'!$B$7:$R$2292,10,0)</f>
        <v>-2.6278000000000001</v>
      </c>
      <c r="E14" s="61">
        <f t="shared" si="0"/>
        <v>21</v>
      </c>
      <c r="F14" s="60">
        <f>VLOOKUP($A14,'Return Data'!$B$7:$R$2292,11,0)</f>
        <v>-4.2518000000000002</v>
      </c>
      <c r="G14" s="61">
        <f t="shared" si="1"/>
        <v>11</v>
      </c>
      <c r="H14" s="60">
        <f>VLOOKUP($A14,'Return Data'!$B$7:$R$2292,12,0)</f>
        <v>-1.8541000000000001</v>
      </c>
      <c r="I14" s="61">
        <f t="shared" si="2"/>
        <v>4</v>
      </c>
      <c r="J14" s="60">
        <f>VLOOKUP($A14,'Return Data'!$B$7:$R$2292,13,0)</f>
        <v>8.5486000000000004</v>
      </c>
      <c r="K14" s="61">
        <f t="shared" si="3"/>
        <v>3</v>
      </c>
      <c r="L14" s="60">
        <f>VLOOKUP($A14,'Return Data'!$B$7:$R$2292,17,0)</f>
        <v>24.302499999999998</v>
      </c>
      <c r="M14" s="61">
        <f t="shared" si="4"/>
        <v>8</v>
      </c>
      <c r="N14" s="60">
        <f>VLOOKUP($A14,'Return Data'!$B$7:$R$2292,14,0)</f>
        <v>15.8407</v>
      </c>
      <c r="O14" s="61">
        <f t="shared" si="5"/>
        <v>7</v>
      </c>
      <c r="P14" s="60">
        <f>VLOOKUP($A14,'Return Data'!$B$7:$R$2292,15,0)</f>
        <v>11.789300000000001</v>
      </c>
      <c r="Q14" s="61">
        <f t="shared" si="8"/>
        <v>8</v>
      </c>
      <c r="R14" s="60">
        <f>VLOOKUP($A14,'Return Data'!$B$7:$R$2292,16,0)</f>
        <v>12.848599999999999</v>
      </c>
      <c r="S14" s="62">
        <f t="shared" si="6"/>
        <v>15</v>
      </c>
    </row>
    <row r="15" spans="1:20" x14ac:dyDescent="0.3">
      <c r="A15" s="58" t="s">
        <v>488</v>
      </c>
      <c r="B15" s="59">
        <f>VLOOKUP($A15,'Return Data'!$B$7:$R$2292,3,0)</f>
        <v>44762</v>
      </c>
      <c r="C15" s="60">
        <f>VLOOKUP($A15,'Return Data'!$B$7:$R$2292,4,0)</f>
        <v>187.2003</v>
      </c>
      <c r="D15" s="60">
        <f>VLOOKUP($A15,'Return Data'!$B$7:$R$2292,10,0)</f>
        <v>-1.9365000000000001</v>
      </c>
      <c r="E15" s="61">
        <f t="shared" si="0"/>
        <v>12</v>
      </c>
      <c r="F15" s="60">
        <f>VLOOKUP($A15,'Return Data'!$B$7:$R$2292,11,0)</f>
        <v>-4.8619000000000003</v>
      </c>
      <c r="G15" s="61">
        <f t="shared" si="1"/>
        <v>16</v>
      </c>
      <c r="H15" s="60">
        <f>VLOOKUP($A15,'Return Data'!$B$7:$R$2292,12,0)</f>
        <v>-6.0974000000000004</v>
      </c>
      <c r="I15" s="61">
        <f t="shared" si="2"/>
        <v>18</v>
      </c>
      <c r="J15" s="60">
        <f>VLOOKUP($A15,'Return Data'!$B$7:$R$2292,13,0)</f>
        <v>3.3060999999999998</v>
      </c>
      <c r="K15" s="61">
        <f t="shared" si="3"/>
        <v>19</v>
      </c>
      <c r="L15" s="60">
        <f>VLOOKUP($A15,'Return Data'!$B$7:$R$2292,17,0)</f>
        <v>22.164999999999999</v>
      </c>
      <c r="M15" s="61">
        <f t="shared" si="4"/>
        <v>11</v>
      </c>
      <c r="N15" s="60">
        <f>VLOOKUP($A15,'Return Data'!$B$7:$R$2292,14,0)</f>
        <v>13.5022</v>
      </c>
      <c r="O15" s="61">
        <f t="shared" si="5"/>
        <v>18</v>
      </c>
      <c r="P15" s="60">
        <f>VLOOKUP($A15,'Return Data'!$B$7:$R$2292,15,0)</f>
        <v>10.039</v>
      </c>
      <c r="Q15" s="61">
        <f t="shared" si="8"/>
        <v>13</v>
      </c>
      <c r="R15" s="60">
        <f>VLOOKUP($A15,'Return Data'!$B$7:$R$2292,16,0)</f>
        <v>13.646100000000001</v>
      </c>
      <c r="S15" s="62">
        <f t="shared" si="6"/>
        <v>9</v>
      </c>
    </row>
    <row r="16" spans="1:20" x14ac:dyDescent="0.3">
      <c r="A16" s="58" t="s">
        <v>490</v>
      </c>
      <c r="B16" s="59">
        <f>VLOOKUP($A16,'Return Data'!$B$7:$R$2292,3,0)</f>
        <v>44762</v>
      </c>
      <c r="C16" s="60">
        <f>VLOOKUP($A16,'Return Data'!$B$7:$R$2292,4,0)</f>
        <v>82.715000000000003</v>
      </c>
      <c r="D16" s="60">
        <f>VLOOKUP($A16,'Return Data'!$B$7:$R$2292,10,0)</f>
        <v>-1.8090999999999999</v>
      </c>
      <c r="E16" s="61">
        <f t="shared" si="0"/>
        <v>9</v>
      </c>
      <c r="F16" s="60">
        <f>VLOOKUP($A16,'Return Data'!$B$7:$R$2292,11,0)</f>
        <v>-3.4312</v>
      </c>
      <c r="G16" s="61">
        <f t="shared" si="1"/>
        <v>6</v>
      </c>
      <c r="H16" s="60">
        <f>VLOOKUP($A16,'Return Data'!$B$7:$R$2292,12,0)</f>
        <v>-3.4548999999999999</v>
      </c>
      <c r="I16" s="61">
        <f t="shared" si="2"/>
        <v>7</v>
      </c>
      <c r="J16" s="60">
        <f>VLOOKUP($A16,'Return Data'!$B$7:$R$2292,13,0)</f>
        <v>6.2342000000000004</v>
      </c>
      <c r="K16" s="61">
        <f t="shared" si="3"/>
        <v>9</v>
      </c>
      <c r="L16" s="60">
        <f>VLOOKUP($A16,'Return Data'!$B$7:$R$2292,17,0)</f>
        <v>24.025200000000002</v>
      </c>
      <c r="M16" s="61">
        <f t="shared" si="4"/>
        <v>9</v>
      </c>
      <c r="N16" s="60">
        <f>VLOOKUP($A16,'Return Data'!$B$7:$R$2292,14,0)</f>
        <v>13.8523</v>
      </c>
      <c r="O16" s="61">
        <f t="shared" si="5"/>
        <v>15</v>
      </c>
      <c r="P16" s="60">
        <f>VLOOKUP($A16,'Return Data'!$B$7:$R$2292,15,0)</f>
        <v>10.2948</v>
      </c>
      <c r="Q16" s="61">
        <f t="shared" si="8"/>
        <v>12</v>
      </c>
      <c r="R16" s="60">
        <f>VLOOKUP($A16,'Return Data'!$B$7:$R$2292,16,0)</f>
        <v>14.839600000000001</v>
      </c>
      <c r="S16" s="62">
        <f t="shared" si="6"/>
        <v>4</v>
      </c>
    </row>
    <row r="17" spans="1:19" x14ac:dyDescent="0.3">
      <c r="A17" s="58" t="s">
        <v>491</v>
      </c>
      <c r="B17" s="59">
        <f>VLOOKUP($A17,'Return Data'!$B$7:$R$2292,3,0)</f>
        <v>44762</v>
      </c>
      <c r="C17" s="60">
        <f>VLOOKUP($A17,'Return Data'!$B$7:$R$2292,4,0)</f>
        <v>15.658799999999999</v>
      </c>
      <c r="D17" s="60">
        <f>VLOOKUP($A17,'Return Data'!$B$7:$R$2292,10,0)</f>
        <v>-3.6956000000000002</v>
      </c>
      <c r="E17" s="61">
        <f t="shared" si="0"/>
        <v>27</v>
      </c>
      <c r="F17" s="60">
        <f>VLOOKUP($A17,'Return Data'!$B$7:$R$2292,11,0)</f>
        <v>-8.0656999999999996</v>
      </c>
      <c r="G17" s="61">
        <f t="shared" si="1"/>
        <v>26</v>
      </c>
      <c r="H17" s="60">
        <f>VLOOKUP($A17,'Return Data'!$B$7:$R$2292,12,0)</f>
        <v>-7.9089</v>
      </c>
      <c r="I17" s="61">
        <f t="shared" si="2"/>
        <v>26</v>
      </c>
      <c r="J17" s="60">
        <f>VLOOKUP($A17,'Return Data'!$B$7:$R$2292,13,0)</f>
        <v>2.4039999999999999</v>
      </c>
      <c r="K17" s="61">
        <f t="shared" si="3"/>
        <v>24</v>
      </c>
      <c r="L17" s="60">
        <f>VLOOKUP($A17,'Return Data'!$B$7:$R$2292,17,0)</f>
        <v>17.7683</v>
      </c>
      <c r="M17" s="61">
        <f t="shared" si="4"/>
        <v>24</v>
      </c>
      <c r="N17" s="60">
        <f>VLOOKUP($A17,'Return Data'!$B$7:$R$2292,14,0)</f>
        <v>13.138199999999999</v>
      </c>
      <c r="O17" s="61">
        <f t="shared" si="5"/>
        <v>19</v>
      </c>
      <c r="P17" s="60"/>
      <c r="Q17" s="61"/>
      <c r="R17" s="60">
        <f>VLOOKUP($A17,'Return Data'!$B$7:$R$2292,16,0)</f>
        <v>12.7203</v>
      </c>
      <c r="S17" s="62">
        <f t="shared" si="6"/>
        <v>17</v>
      </c>
    </row>
    <row r="18" spans="1:19" x14ac:dyDescent="0.3">
      <c r="A18" s="58" t="s">
        <v>494</v>
      </c>
      <c r="B18" s="59">
        <f>VLOOKUP($A18,'Return Data'!$B$7:$R$2292,3,0)</f>
        <v>44762</v>
      </c>
      <c r="C18" s="60">
        <f>VLOOKUP($A18,'Return Data'!$B$7:$R$2292,4,0)</f>
        <v>240.46</v>
      </c>
      <c r="D18" s="60">
        <f>VLOOKUP($A18,'Return Data'!$B$7:$R$2292,10,0)</f>
        <v>-3.6812</v>
      </c>
      <c r="E18" s="61">
        <f t="shared" si="0"/>
        <v>26</v>
      </c>
      <c r="F18" s="60">
        <f>VLOOKUP($A18,'Return Data'!$B$7:$R$2292,11,0)</f>
        <v>-1.5597000000000001</v>
      </c>
      <c r="G18" s="61">
        <f t="shared" si="1"/>
        <v>3</v>
      </c>
      <c r="H18" s="60">
        <f>VLOOKUP($A18,'Return Data'!$B$7:$R$2292,12,0)</f>
        <v>-0.18679999999999999</v>
      </c>
      <c r="I18" s="61">
        <f t="shared" si="2"/>
        <v>3</v>
      </c>
      <c r="J18" s="60">
        <f>VLOOKUP($A18,'Return Data'!$B$7:$R$2292,13,0)</f>
        <v>18.722200000000001</v>
      </c>
      <c r="K18" s="61">
        <f t="shared" si="3"/>
        <v>1</v>
      </c>
      <c r="L18" s="60">
        <f>VLOOKUP($A18,'Return Data'!$B$7:$R$2292,17,0)</f>
        <v>32.735399999999998</v>
      </c>
      <c r="M18" s="61">
        <f t="shared" si="4"/>
        <v>3</v>
      </c>
      <c r="N18" s="60">
        <f>VLOOKUP($A18,'Return Data'!$B$7:$R$2292,14,0)</f>
        <v>18.871600000000001</v>
      </c>
      <c r="O18" s="61">
        <f t="shared" si="5"/>
        <v>3</v>
      </c>
      <c r="P18" s="60">
        <f>VLOOKUP($A18,'Return Data'!$B$7:$R$2292,15,0)</f>
        <v>13.45</v>
      </c>
      <c r="Q18" s="61">
        <f t="shared" ref="Q18:Q31" si="9">RANK(P18,P$8:P$39,0)</f>
        <v>2</v>
      </c>
      <c r="R18" s="60">
        <f>VLOOKUP($A18,'Return Data'!$B$7:$R$2292,16,0)</f>
        <v>16.440999999999999</v>
      </c>
      <c r="S18" s="62">
        <f t="shared" si="6"/>
        <v>3</v>
      </c>
    </row>
    <row r="19" spans="1:19" x14ac:dyDescent="0.3">
      <c r="A19" s="58" t="s">
        <v>496</v>
      </c>
      <c r="B19" s="59">
        <f>VLOOKUP($A19,'Return Data'!$B$7:$R$2292,3,0)</f>
        <v>44762</v>
      </c>
      <c r="C19" s="60">
        <f>VLOOKUP($A19,'Return Data'!$B$7:$R$2292,4,0)</f>
        <v>16.162299999999998</v>
      </c>
      <c r="D19" s="60">
        <f>VLOOKUP($A19,'Return Data'!$B$7:$R$2292,10,0)</f>
        <v>-4.0989000000000004</v>
      </c>
      <c r="E19" s="61">
        <f t="shared" si="0"/>
        <v>29</v>
      </c>
      <c r="F19" s="60">
        <f>VLOOKUP($A19,'Return Data'!$B$7:$R$2292,11,0)</f>
        <v>-8.5274000000000001</v>
      </c>
      <c r="G19" s="61">
        <f t="shared" si="1"/>
        <v>27</v>
      </c>
      <c r="H19" s="60">
        <f>VLOOKUP($A19,'Return Data'!$B$7:$R$2292,12,0)</f>
        <v>-9.2372999999999994</v>
      </c>
      <c r="I19" s="61">
        <f t="shared" si="2"/>
        <v>31</v>
      </c>
      <c r="J19" s="60">
        <f>VLOOKUP($A19,'Return Data'!$B$7:$R$2292,13,0)</f>
        <v>2.9538000000000002</v>
      </c>
      <c r="K19" s="61">
        <f t="shared" si="3"/>
        <v>20</v>
      </c>
      <c r="L19" s="60">
        <f>VLOOKUP($A19,'Return Data'!$B$7:$R$2292,17,0)</f>
        <v>15.7402</v>
      </c>
      <c r="M19" s="61">
        <f t="shared" si="4"/>
        <v>29</v>
      </c>
      <c r="N19" s="60">
        <f>VLOOKUP($A19,'Return Data'!$B$7:$R$2292,14,0)</f>
        <v>11.9594</v>
      </c>
      <c r="O19" s="61">
        <f t="shared" si="5"/>
        <v>22</v>
      </c>
      <c r="P19" s="60">
        <f>VLOOKUP($A19,'Return Data'!$B$7:$R$2292,15,0)</f>
        <v>6.8468999999999998</v>
      </c>
      <c r="Q19" s="61">
        <f t="shared" si="9"/>
        <v>23</v>
      </c>
      <c r="R19" s="60">
        <f>VLOOKUP($A19,'Return Data'!$B$7:$R$2292,16,0)</f>
        <v>8.7241999999999997</v>
      </c>
      <c r="S19" s="62">
        <f t="shared" si="6"/>
        <v>31</v>
      </c>
    </row>
    <row r="20" spans="1:19" x14ac:dyDescent="0.3">
      <c r="A20" s="58" t="s">
        <v>497</v>
      </c>
      <c r="B20" s="59">
        <f>VLOOKUP($A20,'Return Data'!$B$7:$R$2292,3,0)</f>
        <v>44762</v>
      </c>
      <c r="C20" s="60">
        <f>VLOOKUP($A20,'Return Data'!$B$7:$R$2292,4,0)</f>
        <v>17.649999999999999</v>
      </c>
      <c r="D20" s="60">
        <f>VLOOKUP($A20,'Return Data'!$B$7:$R$2292,10,0)</f>
        <v>-2.3243</v>
      </c>
      <c r="E20" s="61">
        <f t="shared" si="0"/>
        <v>15</v>
      </c>
      <c r="F20" s="60">
        <f>VLOOKUP($A20,'Return Data'!$B$7:$R$2292,11,0)</f>
        <v>-6.6138000000000003</v>
      </c>
      <c r="G20" s="61">
        <f t="shared" si="1"/>
        <v>23</v>
      </c>
      <c r="H20" s="60">
        <f>VLOOKUP($A20,'Return Data'!$B$7:$R$2292,12,0)</f>
        <v>-7.0073999999999996</v>
      </c>
      <c r="I20" s="61">
        <f t="shared" si="2"/>
        <v>23</v>
      </c>
      <c r="J20" s="60">
        <f>VLOOKUP($A20,'Return Data'!$B$7:$R$2292,13,0)</f>
        <v>3.9458000000000002</v>
      </c>
      <c r="K20" s="61">
        <f t="shared" si="3"/>
        <v>17</v>
      </c>
      <c r="L20" s="60">
        <f>VLOOKUP($A20,'Return Data'!$B$7:$R$2292,17,0)</f>
        <v>24.922599999999999</v>
      </c>
      <c r="M20" s="61">
        <f t="shared" si="4"/>
        <v>7</v>
      </c>
      <c r="N20" s="60">
        <f>VLOOKUP($A20,'Return Data'!$B$7:$R$2292,14,0)</f>
        <v>14.4001</v>
      </c>
      <c r="O20" s="61">
        <f t="shared" si="5"/>
        <v>11</v>
      </c>
      <c r="P20" s="60">
        <f>VLOOKUP($A20,'Return Data'!$B$7:$R$2292,15,0)</f>
        <v>9.2895000000000003</v>
      </c>
      <c r="Q20" s="61">
        <f t="shared" si="9"/>
        <v>17</v>
      </c>
      <c r="R20" s="60">
        <f>VLOOKUP($A20,'Return Data'!$B$7:$R$2292,16,0)</f>
        <v>10.7667</v>
      </c>
      <c r="S20" s="62">
        <f t="shared" si="6"/>
        <v>26</v>
      </c>
    </row>
    <row r="21" spans="1:19" x14ac:dyDescent="0.3">
      <c r="A21" s="58" t="s">
        <v>499</v>
      </c>
      <c r="B21" s="59">
        <f>VLOOKUP($A21,'Return Data'!$B$7:$R$2292,3,0)</f>
        <v>44762</v>
      </c>
      <c r="C21" s="60">
        <f>VLOOKUP($A21,'Return Data'!$B$7:$R$2292,4,0)</f>
        <v>15.109</v>
      </c>
      <c r="D21" s="60">
        <f>VLOOKUP($A21,'Return Data'!$B$7:$R$2292,10,0)</f>
        <v>-1.8315999999999999</v>
      </c>
      <c r="E21" s="61">
        <f t="shared" si="0"/>
        <v>10</v>
      </c>
      <c r="F21" s="60">
        <f>VLOOKUP($A21,'Return Data'!$B$7:$R$2292,11,0)</f>
        <v>-4.6943000000000001</v>
      </c>
      <c r="G21" s="61">
        <f t="shared" si="1"/>
        <v>15</v>
      </c>
      <c r="H21" s="60">
        <f>VLOOKUP($A21,'Return Data'!$B$7:$R$2292,12,0)</f>
        <v>-7.1729000000000003</v>
      </c>
      <c r="I21" s="61">
        <f t="shared" si="2"/>
        <v>24</v>
      </c>
      <c r="J21" s="60">
        <f>VLOOKUP($A21,'Return Data'!$B$7:$R$2292,13,0)</f>
        <v>6.0065</v>
      </c>
      <c r="K21" s="61">
        <f t="shared" si="3"/>
        <v>11</v>
      </c>
      <c r="L21" s="60">
        <f>VLOOKUP($A21,'Return Data'!$B$7:$R$2292,17,0)</f>
        <v>20.100000000000001</v>
      </c>
      <c r="M21" s="61">
        <f t="shared" si="4"/>
        <v>17</v>
      </c>
      <c r="N21" s="60">
        <f>VLOOKUP($A21,'Return Data'!$B$7:$R$2292,14,0)</f>
        <v>12.4834</v>
      </c>
      <c r="O21" s="61">
        <f t="shared" si="5"/>
        <v>21</v>
      </c>
      <c r="P21" s="60"/>
      <c r="Q21" s="61"/>
      <c r="R21" s="60">
        <f>VLOOKUP($A21,'Return Data'!$B$7:$R$2292,16,0)</f>
        <v>12.1372</v>
      </c>
      <c r="S21" s="62">
        <f t="shared" si="6"/>
        <v>19</v>
      </c>
    </row>
    <row r="22" spans="1:19" x14ac:dyDescent="0.3">
      <c r="A22" s="58" t="s">
        <v>501</v>
      </c>
      <c r="B22" s="59">
        <f>VLOOKUP($A22,'Return Data'!$B$7:$R$2292,3,0)</f>
        <v>44762</v>
      </c>
      <c r="C22" s="60">
        <f>VLOOKUP($A22,'Return Data'!$B$7:$R$2292,4,0)</f>
        <v>14.5717</v>
      </c>
      <c r="D22" s="60">
        <f>VLOOKUP($A22,'Return Data'!$B$7:$R$2292,10,0)</f>
        <v>-2.5531999999999999</v>
      </c>
      <c r="E22" s="61">
        <f t="shared" si="0"/>
        <v>19</v>
      </c>
      <c r="F22" s="60">
        <f>VLOOKUP($A22,'Return Data'!$B$7:$R$2292,11,0)</f>
        <v>-6.9512999999999998</v>
      </c>
      <c r="G22" s="61">
        <f t="shared" si="1"/>
        <v>24</v>
      </c>
      <c r="H22" s="60">
        <f>VLOOKUP($A22,'Return Data'!$B$7:$R$2292,12,0)</f>
        <v>-6.6041999999999996</v>
      </c>
      <c r="I22" s="61">
        <f t="shared" si="2"/>
        <v>22</v>
      </c>
      <c r="J22" s="60">
        <f>VLOOKUP($A22,'Return Data'!$B$7:$R$2292,13,0)</f>
        <v>1.3218000000000001</v>
      </c>
      <c r="K22" s="61">
        <f t="shared" si="3"/>
        <v>27</v>
      </c>
      <c r="L22" s="60">
        <f>VLOOKUP($A22,'Return Data'!$B$7:$R$2292,17,0)</f>
        <v>16.9556</v>
      </c>
      <c r="M22" s="61">
        <f t="shared" si="4"/>
        <v>27</v>
      </c>
      <c r="N22" s="60">
        <f>VLOOKUP($A22,'Return Data'!$B$7:$R$2292,14,0)</f>
        <v>11.916399999999999</v>
      </c>
      <c r="O22" s="61">
        <f t="shared" si="5"/>
        <v>23</v>
      </c>
      <c r="P22" s="60"/>
      <c r="Q22" s="61"/>
      <c r="R22" s="60">
        <f>VLOOKUP($A22,'Return Data'!$B$7:$R$2292,16,0)</f>
        <v>9.7231000000000005</v>
      </c>
      <c r="S22" s="62">
        <f t="shared" si="6"/>
        <v>28</v>
      </c>
    </row>
    <row r="23" spans="1:19" x14ac:dyDescent="0.3">
      <c r="A23" s="58" t="s">
        <v>504</v>
      </c>
      <c r="B23" s="59">
        <f>VLOOKUP($A23,'Return Data'!$B$7:$R$2292,3,0)</f>
        <v>44762</v>
      </c>
      <c r="C23" s="60">
        <f>VLOOKUP($A23,'Return Data'!$B$7:$R$2292,4,0)</f>
        <v>71.7654</v>
      </c>
      <c r="D23" s="60">
        <f>VLOOKUP($A23,'Return Data'!$B$7:$R$2292,10,0)</f>
        <v>-1.0487</v>
      </c>
      <c r="E23" s="61">
        <f t="shared" si="0"/>
        <v>5</v>
      </c>
      <c r="F23" s="60">
        <f>VLOOKUP($A23,'Return Data'!$B$7:$R$2292,11,0)</f>
        <v>-4.4732000000000003</v>
      </c>
      <c r="G23" s="61">
        <f t="shared" si="1"/>
        <v>13</v>
      </c>
      <c r="H23" s="60">
        <f>VLOOKUP($A23,'Return Data'!$B$7:$R$2292,12,0)</f>
        <v>-6.5816999999999997</v>
      </c>
      <c r="I23" s="61">
        <f t="shared" si="2"/>
        <v>21</v>
      </c>
      <c r="J23" s="60">
        <f>VLOOKUP($A23,'Return Data'!$B$7:$R$2292,13,0)</f>
        <v>4.6504000000000003</v>
      </c>
      <c r="K23" s="61">
        <f t="shared" si="3"/>
        <v>15</v>
      </c>
      <c r="L23" s="60">
        <f>VLOOKUP($A23,'Return Data'!$B$7:$R$2292,17,0)</f>
        <v>21.257100000000001</v>
      </c>
      <c r="M23" s="61">
        <f t="shared" si="4"/>
        <v>15</v>
      </c>
      <c r="N23" s="60">
        <f>VLOOKUP($A23,'Return Data'!$B$7:$R$2292,14,0)</f>
        <v>18.499199999999998</v>
      </c>
      <c r="O23" s="61">
        <f t="shared" si="5"/>
        <v>4</v>
      </c>
      <c r="P23" s="60">
        <f>VLOOKUP($A23,'Return Data'!$B$7:$R$2292,15,0)</f>
        <v>9.4196000000000009</v>
      </c>
      <c r="Q23" s="61">
        <f t="shared" si="9"/>
        <v>14</v>
      </c>
      <c r="R23" s="60">
        <f>VLOOKUP($A23,'Return Data'!$B$7:$R$2292,16,0)</f>
        <v>11.6693</v>
      </c>
      <c r="S23" s="62">
        <f t="shared" si="6"/>
        <v>22</v>
      </c>
    </row>
    <row r="24" spans="1:19" x14ac:dyDescent="0.3">
      <c r="A24" s="58" t="s">
        <v>1708</v>
      </c>
      <c r="B24" s="59">
        <f>VLOOKUP($A24,'Return Data'!$B$7:$R$2292,3,0)</f>
        <v>44762</v>
      </c>
      <c r="C24" s="60">
        <f>VLOOKUP($A24,'Return Data'!$B$7:$R$2292,4,0)</f>
        <v>43.912999999999997</v>
      </c>
      <c r="D24" s="60">
        <f>VLOOKUP($A24,'Return Data'!$B$7:$R$2292,10,0)</f>
        <v>-1.8923000000000001</v>
      </c>
      <c r="E24" s="61">
        <f t="shared" si="0"/>
        <v>11</v>
      </c>
      <c r="F24" s="60">
        <f>VLOOKUP($A24,'Return Data'!$B$7:$R$2292,11,0)</f>
        <v>-3.5874999999999999</v>
      </c>
      <c r="G24" s="61">
        <f t="shared" si="1"/>
        <v>7</v>
      </c>
      <c r="H24" s="60">
        <f>VLOOKUP($A24,'Return Data'!$B$7:$R$2292,12,0)</f>
        <v>-1.8967000000000001</v>
      </c>
      <c r="I24" s="61">
        <f t="shared" si="2"/>
        <v>5</v>
      </c>
      <c r="J24" s="60">
        <f>VLOOKUP($A24,'Return Data'!$B$7:$R$2292,13,0)</f>
        <v>8.0748999999999995</v>
      </c>
      <c r="K24" s="61">
        <f t="shared" si="3"/>
        <v>4</v>
      </c>
      <c r="L24" s="60">
        <f>VLOOKUP($A24,'Return Data'!$B$7:$R$2292,17,0)</f>
        <v>27.321000000000002</v>
      </c>
      <c r="M24" s="61">
        <f t="shared" si="4"/>
        <v>4</v>
      </c>
      <c r="N24" s="60">
        <f>VLOOKUP($A24,'Return Data'!$B$7:$R$2292,14,0)</f>
        <v>17.7592</v>
      </c>
      <c r="O24" s="61">
        <f t="shared" si="5"/>
        <v>5</v>
      </c>
      <c r="P24" s="60">
        <f>VLOOKUP($A24,'Return Data'!$B$7:$R$2292,15,0)</f>
        <v>12.048299999999999</v>
      </c>
      <c r="Q24" s="61">
        <f t="shared" si="9"/>
        <v>7</v>
      </c>
      <c r="R24" s="60">
        <f>VLOOKUP($A24,'Return Data'!$B$7:$R$2292,16,0)</f>
        <v>12.3078</v>
      </c>
      <c r="S24" s="62">
        <f t="shared" si="6"/>
        <v>18</v>
      </c>
    </row>
    <row r="25" spans="1:19" x14ac:dyDescent="0.3">
      <c r="A25" s="58" t="s">
        <v>505</v>
      </c>
      <c r="B25" s="59">
        <f>VLOOKUP($A25,'Return Data'!$B$7:$R$2292,3,0)</f>
        <v>44762</v>
      </c>
      <c r="C25" s="60">
        <f>VLOOKUP($A25,'Return Data'!$B$7:$R$2292,4,0)</f>
        <v>38.174999999999997</v>
      </c>
      <c r="D25" s="60">
        <f>VLOOKUP($A25,'Return Data'!$B$7:$R$2292,10,0)</f>
        <v>-4.2416999999999998</v>
      </c>
      <c r="E25" s="61">
        <f t="shared" si="0"/>
        <v>30</v>
      </c>
      <c r="F25" s="60">
        <f>VLOOKUP($A25,'Return Data'!$B$7:$R$2292,11,0)</f>
        <v>-9.2476000000000003</v>
      </c>
      <c r="G25" s="61">
        <f t="shared" si="1"/>
        <v>29</v>
      </c>
      <c r="H25" s="60">
        <f>VLOOKUP($A25,'Return Data'!$B$7:$R$2292,12,0)</f>
        <v>-7.8566000000000003</v>
      </c>
      <c r="I25" s="61">
        <f t="shared" si="2"/>
        <v>25</v>
      </c>
      <c r="J25" s="60">
        <f>VLOOKUP($A25,'Return Data'!$B$7:$R$2292,13,0)</f>
        <v>0.77610000000000001</v>
      </c>
      <c r="K25" s="61">
        <f t="shared" si="3"/>
        <v>28</v>
      </c>
      <c r="L25" s="60">
        <f>VLOOKUP($A25,'Return Data'!$B$7:$R$2292,17,0)</f>
        <v>17.342099999999999</v>
      </c>
      <c r="M25" s="61">
        <f t="shared" si="4"/>
        <v>25</v>
      </c>
      <c r="N25" s="60">
        <f>VLOOKUP($A25,'Return Data'!$B$7:$R$2292,14,0)</f>
        <v>11.4636</v>
      </c>
      <c r="O25" s="61">
        <f t="shared" si="5"/>
        <v>27</v>
      </c>
      <c r="P25" s="60">
        <f>VLOOKUP($A25,'Return Data'!$B$7:$R$2292,15,0)</f>
        <v>7.7398999999999996</v>
      </c>
      <c r="Q25" s="61">
        <f t="shared" si="9"/>
        <v>21</v>
      </c>
      <c r="R25" s="60">
        <f>VLOOKUP($A25,'Return Data'!$B$7:$R$2292,16,0)</f>
        <v>13.3438</v>
      </c>
      <c r="S25" s="62">
        <f t="shared" si="6"/>
        <v>10</v>
      </c>
    </row>
    <row r="26" spans="1:19" x14ac:dyDescent="0.3">
      <c r="A26" s="58" t="s">
        <v>508</v>
      </c>
      <c r="B26" s="59">
        <f>VLOOKUP($A26,'Return Data'!$B$7:$R$2292,3,0)</f>
        <v>44762</v>
      </c>
      <c r="C26" s="60">
        <f>VLOOKUP($A26,'Return Data'!$B$7:$R$2292,4,0)</f>
        <v>143.31479999999999</v>
      </c>
      <c r="D26" s="60">
        <f>VLOOKUP($A26,'Return Data'!$B$7:$R$2292,10,0)</f>
        <v>-1.5657000000000001</v>
      </c>
      <c r="E26" s="61">
        <f t="shared" si="0"/>
        <v>7</v>
      </c>
      <c r="F26" s="60">
        <f>VLOOKUP($A26,'Return Data'!$B$7:$R$2292,11,0)</f>
        <v>-7.0052000000000003</v>
      </c>
      <c r="G26" s="61">
        <f t="shared" si="1"/>
        <v>25</v>
      </c>
      <c r="H26" s="60">
        <f>VLOOKUP($A26,'Return Data'!$B$7:$R$2292,12,0)</f>
        <v>-6.5067000000000004</v>
      </c>
      <c r="I26" s="61">
        <f t="shared" si="2"/>
        <v>19</v>
      </c>
      <c r="J26" s="60">
        <f>VLOOKUP($A26,'Return Data'!$B$7:$R$2292,13,0)</f>
        <v>1.9036999999999999</v>
      </c>
      <c r="K26" s="61">
        <f t="shared" si="3"/>
        <v>26</v>
      </c>
      <c r="L26" s="60">
        <f>VLOOKUP($A26,'Return Data'!$B$7:$R$2292,17,0)</f>
        <v>14.067399999999999</v>
      </c>
      <c r="M26" s="61">
        <f t="shared" si="4"/>
        <v>31</v>
      </c>
      <c r="N26" s="60">
        <f>VLOOKUP($A26,'Return Data'!$B$7:$R$2292,14,0)</f>
        <v>9.6598000000000006</v>
      </c>
      <c r="O26" s="61">
        <f t="shared" si="5"/>
        <v>29</v>
      </c>
      <c r="P26" s="60">
        <f>VLOOKUP($A26,'Return Data'!$B$7:$R$2292,15,0)</f>
        <v>8.1326999999999998</v>
      </c>
      <c r="Q26" s="61">
        <f t="shared" si="9"/>
        <v>19</v>
      </c>
      <c r="R26" s="60">
        <f>VLOOKUP($A26,'Return Data'!$B$7:$R$2292,16,0)</f>
        <v>9.5646000000000004</v>
      </c>
      <c r="S26" s="62">
        <f t="shared" si="6"/>
        <v>29</v>
      </c>
    </row>
    <row r="27" spans="1:19" x14ac:dyDescent="0.3">
      <c r="A27" s="58" t="s">
        <v>509</v>
      </c>
      <c r="B27" s="59">
        <f>VLOOKUP($A27,'Return Data'!$B$7:$R$2292,3,0)</f>
        <v>44762</v>
      </c>
      <c r="C27" s="60">
        <f>VLOOKUP($A27,'Return Data'!$B$7:$R$2292,4,0)</f>
        <v>17.288399999999999</v>
      </c>
      <c r="D27" s="60">
        <f>VLOOKUP($A27,'Return Data'!$B$7:$R$2292,10,0)</f>
        <v>-2.1856</v>
      </c>
      <c r="E27" s="61">
        <f t="shared" si="0"/>
        <v>13</v>
      </c>
      <c r="F27" s="60">
        <f>VLOOKUP($A27,'Return Data'!$B$7:$R$2292,11,0)</f>
        <v>-4.5246000000000004</v>
      </c>
      <c r="G27" s="61">
        <f t="shared" si="1"/>
        <v>14</v>
      </c>
      <c r="H27" s="60">
        <f>VLOOKUP($A27,'Return Data'!$B$7:$R$2292,12,0)</f>
        <v>-2.8780000000000001</v>
      </c>
      <c r="I27" s="61">
        <f t="shared" si="2"/>
        <v>6</v>
      </c>
      <c r="J27" s="60">
        <f>VLOOKUP($A27,'Return Data'!$B$7:$R$2292,13,0)</f>
        <v>8.0289000000000001</v>
      </c>
      <c r="K27" s="61">
        <f t="shared" si="3"/>
        <v>5</v>
      </c>
      <c r="L27" s="60">
        <f>VLOOKUP($A27,'Return Data'!$B$7:$R$2292,17,0)</f>
        <v>26.081299999999999</v>
      </c>
      <c r="M27" s="61">
        <f t="shared" si="4"/>
        <v>5</v>
      </c>
      <c r="N27" s="60"/>
      <c r="O27" s="61"/>
      <c r="P27" s="60"/>
      <c r="Q27" s="61"/>
      <c r="R27" s="60">
        <f>VLOOKUP($A27,'Return Data'!$B$7:$R$2292,16,0)</f>
        <v>19.979500000000002</v>
      </c>
      <c r="S27" s="62">
        <f t="shared" si="6"/>
        <v>1</v>
      </c>
    </row>
    <row r="28" spans="1:19" x14ac:dyDescent="0.3">
      <c r="A28" s="58" t="s">
        <v>512</v>
      </c>
      <c r="B28" s="59">
        <f>VLOOKUP($A28,'Return Data'!$B$7:$R$2292,3,0)</f>
        <v>44762</v>
      </c>
      <c r="C28" s="60">
        <f>VLOOKUP($A28,'Return Data'!$B$7:$R$2292,4,0)</f>
        <v>23.661000000000001</v>
      </c>
      <c r="D28" s="60">
        <f>VLOOKUP($A28,'Return Data'!$B$7:$R$2292,10,0)</f>
        <v>-2.3845999999999998</v>
      </c>
      <c r="E28" s="61">
        <f t="shared" si="0"/>
        <v>17</v>
      </c>
      <c r="F28" s="60">
        <f>VLOOKUP($A28,'Return Data'!$B$7:$R$2292,11,0)</f>
        <v>-5.2461000000000002</v>
      </c>
      <c r="G28" s="61">
        <f t="shared" si="1"/>
        <v>17</v>
      </c>
      <c r="H28" s="60">
        <f>VLOOKUP($A28,'Return Data'!$B$7:$R$2292,12,0)</f>
        <v>-5.3787000000000003</v>
      </c>
      <c r="I28" s="61">
        <f t="shared" si="2"/>
        <v>13</v>
      </c>
      <c r="J28" s="60">
        <f>VLOOKUP($A28,'Return Data'!$B$7:$R$2292,13,0)</f>
        <v>4.6437999999999997</v>
      </c>
      <c r="K28" s="61">
        <f t="shared" si="3"/>
        <v>16</v>
      </c>
      <c r="L28" s="60">
        <f>VLOOKUP($A28,'Return Data'!$B$7:$R$2292,17,0)</f>
        <v>20.5154</v>
      </c>
      <c r="M28" s="61">
        <f t="shared" si="4"/>
        <v>16</v>
      </c>
      <c r="N28" s="60">
        <f>VLOOKUP($A28,'Return Data'!$B$7:$R$2292,14,0)</f>
        <v>14.2532</v>
      </c>
      <c r="O28" s="61">
        <f t="shared" ref="O28:O39" si="10">RANK(N28,N$8:N$39,0)</f>
        <v>12</v>
      </c>
      <c r="P28" s="60">
        <f>VLOOKUP($A28,'Return Data'!$B$7:$R$2292,15,0)</f>
        <v>12.079800000000001</v>
      </c>
      <c r="Q28" s="61">
        <f t="shared" si="9"/>
        <v>6</v>
      </c>
      <c r="R28" s="60">
        <f>VLOOKUP($A28,'Return Data'!$B$7:$R$2292,16,0)</f>
        <v>13.130599999999999</v>
      </c>
      <c r="S28" s="62">
        <f t="shared" si="6"/>
        <v>14</v>
      </c>
    </row>
    <row r="29" spans="1:19" x14ac:dyDescent="0.3">
      <c r="A29" s="58" t="s">
        <v>514</v>
      </c>
      <c r="B29" s="59">
        <f>VLOOKUP($A29,'Return Data'!$B$7:$R$2292,3,0)</f>
        <v>44762</v>
      </c>
      <c r="C29" s="60">
        <f>VLOOKUP($A29,'Return Data'!$B$7:$R$2292,4,0)</f>
        <v>15.429600000000001</v>
      </c>
      <c r="D29" s="60">
        <f>VLOOKUP($A29,'Return Data'!$B$7:$R$2292,10,0)</f>
        <v>7.6499999999999999E-2</v>
      </c>
      <c r="E29" s="61">
        <f t="shared" si="0"/>
        <v>2</v>
      </c>
      <c r="F29" s="60">
        <f>VLOOKUP($A29,'Return Data'!$B$7:$R$2292,11,0)</f>
        <v>-3.8096999999999999</v>
      </c>
      <c r="G29" s="61">
        <f t="shared" si="1"/>
        <v>9</v>
      </c>
      <c r="H29" s="60">
        <f>VLOOKUP($A29,'Return Data'!$B$7:$R$2292,12,0)</f>
        <v>-5.9382999999999999</v>
      </c>
      <c r="I29" s="61">
        <f t="shared" si="2"/>
        <v>17</v>
      </c>
      <c r="J29" s="60">
        <f>VLOOKUP($A29,'Return Data'!$B$7:$R$2292,13,0)</f>
        <v>2.7298</v>
      </c>
      <c r="K29" s="61">
        <f t="shared" si="3"/>
        <v>21</v>
      </c>
      <c r="L29" s="60">
        <f>VLOOKUP($A29,'Return Data'!$B$7:$R$2292,17,0)</f>
        <v>15.688700000000001</v>
      </c>
      <c r="M29" s="61">
        <f t="shared" si="4"/>
        <v>30</v>
      </c>
      <c r="N29" s="60">
        <f>VLOOKUP($A29,'Return Data'!$B$7:$R$2292,14,0)</f>
        <v>13.584899999999999</v>
      </c>
      <c r="O29" s="61">
        <f t="shared" si="10"/>
        <v>17</v>
      </c>
      <c r="P29" s="60"/>
      <c r="Q29" s="61"/>
      <c r="R29" s="60">
        <f>VLOOKUP($A29,'Return Data'!$B$7:$R$2292,16,0)</f>
        <v>11.926299999999999</v>
      </c>
      <c r="S29" s="62">
        <f t="shared" si="6"/>
        <v>20</v>
      </c>
    </row>
    <row r="30" spans="1:19" x14ac:dyDescent="0.3">
      <c r="A30" s="58" t="s">
        <v>1865</v>
      </c>
      <c r="B30" s="59">
        <f>VLOOKUP($A30,'Return Data'!$B$7:$R$2292,3,0)</f>
        <v>44762</v>
      </c>
      <c r="C30" s="60">
        <f>VLOOKUP($A30,'Return Data'!$B$7:$R$2292,4,0)</f>
        <v>14.6754</v>
      </c>
      <c r="D30" s="60">
        <f>VLOOKUP($A30,'Return Data'!$B$7:$R$2292,10,0)</f>
        <v>-2.8370000000000002</v>
      </c>
      <c r="E30" s="61">
        <f t="shared" si="0"/>
        <v>22</v>
      </c>
      <c r="F30" s="60">
        <f>VLOOKUP($A30,'Return Data'!$B$7:$R$2292,11,0)</f>
        <v>-5.4608999999999996</v>
      </c>
      <c r="G30" s="61">
        <f t="shared" si="1"/>
        <v>19</v>
      </c>
      <c r="H30" s="60">
        <f>VLOOKUP($A30,'Return Data'!$B$7:$R$2292,12,0)</f>
        <v>-4.5824999999999996</v>
      </c>
      <c r="I30" s="61">
        <f t="shared" si="2"/>
        <v>11</v>
      </c>
      <c r="J30" s="60">
        <f>VLOOKUP($A30,'Return Data'!$B$7:$R$2292,13,0)</f>
        <v>6.1612</v>
      </c>
      <c r="K30" s="61">
        <f t="shared" si="3"/>
        <v>10</v>
      </c>
      <c r="L30" s="60">
        <f>VLOOKUP($A30,'Return Data'!$B$7:$R$2292,17,0)</f>
        <v>18.022600000000001</v>
      </c>
      <c r="M30" s="61">
        <f t="shared" si="4"/>
        <v>23</v>
      </c>
      <c r="N30" s="60">
        <f>VLOOKUP($A30,'Return Data'!$B$7:$R$2292,14,0)</f>
        <v>11.6431</v>
      </c>
      <c r="O30" s="61">
        <f t="shared" si="10"/>
        <v>25</v>
      </c>
      <c r="P30" s="60"/>
      <c r="Q30" s="61"/>
      <c r="R30" s="60">
        <f>VLOOKUP($A30,'Return Data'!$B$7:$R$2292,16,0)</f>
        <v>9.5046999999999997</v>
      </c>
      <c r="S30" s="62">
        <f t="shared" si="6"/>
        <v>30</v>
      </c>
    </row>
    <row r="31" spans="1:19" x14ac:dyDescent="0.3">
      <c r="A31" s="58" t="s">
        <v>517</v>
      </c>
      <c r="B31" s="59">
        <f>VLOOKUP($A31,'Return Data'!$B$7:$R$2292,3,0)</f>
        <v>44762</v>
      </c>
      <c r="C31" s="60">
        <f>VLOOKUP($A31,'Return Data'!$B$7:$R$2292,4,0)</f>
        <v>70.742199999999997</v>
      </c>
      <c r="D31" s="60">
        <f>VLOOKUP($A31,'Return Data'!$B$7:$R$2292,10,0)</f>
        <v>-2.2829999999999999</v>
      </c>
      <c r="E31" s="61">
        <f t="shared" si="0"/>
        <v>14</v>
      </c>
      <c r="F31" s="60">
        <f>VLOOKUP($A31,'Return Data'!$B$7:$R$2292,11,0)</f>
        <v>-4.3705999999999996</v>
      </c>
      <c r="G31" s="61">
        <f t="shared" si="1"/>
        <v>12</v>
      </c>
      <c r="H31" s="60">
        <f>VLOOKUP($A31,'Return Data'!$B$7:$R$2292,12,0)</f>
        <v>-4.3975</v>
      </c>
      <c r="I31" s="61">
        <f t="shared" si="2"/>
        <v>10</v>
      </c>
      <c r="J31" s="60">
        <f>VLOOKUP($A31,'Return Data'!$B$7:$R$2292,13,0)</f>
        <v>5.3968999999999996</v>
      </c>
      <c r="K31" s="61">
        <f t="shared" si="3"/>
        <v>13</v>
      </c>
      <c r="L31" s="60">
        <f>VLOOKUP($A31,'Return Data'!$B$7:$R$2292,17,0)</f>
        <v>23.3842</v>
      </c>
      <c r="M31" s="61">
        <f t="shared" si="4"/>
        <v>10</v>
      </c>
      <c r="N31" s="60">
        <f>VLOOKUP($A31,'Return Data'!$B$7:$R$2292,14,0)</f>
        <v>7.4901</v>
      </c>
      <c r="O31" s="61">
        <f t="shared" si="10"/>
        <v>30</v>
      </c>
      <c r="P31" s="60">
        <f>VLOOKUP($A31,'Return Data'!$B$7:$R$2292,15,0)</f>
        <v>5.3365</v>
      </c>
      <c r="Q31" s="61">
        <f t="shared" si="9"/>
        <v>24</v>
      </c>
      <c r="R31" s="60">
        <f>VLOOKUP($A31,'Return Data'!$B$7:$R$2292,16,0)</f>
        <v>11.1418</v>
      </c>
      <c r="S31" s="62">
        <f t="shared" si="6"/>
        <v>24</v>
      </c>
    </row>
    <row r="32" spans="1:19" x14ac:dyDescent="0.3">
      <c r="A32" s="58" t="s">
        <v>523</v>
      </c>
      <c r="B32" s="59">
        <f>VLOOKUP($A32,'Return Data'!$B$7:$R$2292,3,0)</f>
        <v>44762</v>
      </c>
      <c r="C32" s="60">
        <f>VLOOKUP($A32,'Return Data'!$B$7:$R$2292,4,0)</f>
        <v>98.93</v>
      </c>
      <c r="D32" s="60">
        <f>VLOOKUP($A32,'Return Data'!$B$7:$R$2292,10,0)</f>
        <v>-3.8393999999999999</v>
      </c>
      <c r="E32" s="61">
        <f t="shared" si="0"/>
        <v>28</v>
      </c>
      <c r="F32" s="60">
        <f>VLOOKUP($A32,'Return Data'!$B$7:$R$2292,11,0)</f>
        <v>-9.9817999999999998</v>
      </c>
      <c r="G32" s="61">
        <f t="shared" si="1"/>
        <v>31</v>
      </c>
      <c r="H32" s="60">
        <f>VLOOKUP($A32,'Return Data'!$B$7:$R$2292,12,0)</f>
        <v>-12.5365</v>
      </c>
      <c r="I32" s="61">
        <f t="shared" si="2"/>
        <v>32</v>
      </c>
      <c r="J32" s="60">
        <f>VLOOKUP($A32,'Return Data'!$B$7:$R$2292,13,0)</f>
        <v>-4.0167000000000002</v>
      </c>
      <c r="K32" s="61">
        <f t="shared" si="3"/>
        <v>32</v>
      </c>
      <c r="L32" s="60">
        <f>VLOOKUP($A32,'Return Data'!$B$7:$R$2292,17,0)</f>
        <v>16.967400000000001</v>
      </c>
      <c r="M32" s="61">
        <f t="shared" si="4"/>
        <v>26</v>
      </c>
      <c r="N32" s="60">
        <f>VLOOKUP($A32,'Return Data'!$B$7:$R$2292,14,0)</f>
        <v>10.8093</v>
      </c>
      <c r="O32" s="61">
        <f t="shared" si="10"/>
        <v>28</v>
      </c>
      <c r="P32" s="60">
        <f>VLOOKUP($A32,'Return Data'!$B$7:$R$2292,15,0)</f>
        <v>7.6524999999999999</v>
      </c>
      <c r="Q32" s="61">
        <f t="shared" ref="Q32:Q39" si="11">RANK(P32,P$8:P$39,0)</f>
        <v>22</v>
      </c>
      <c r="R32" s="60">
        <f>VLOOKUP($A32,'Return Data'!$B$7:$R$2292,16,0)</f>
        <v>10.8841</v>
      </c>
      <c r="S32" s="62">
        <f t="shared" si="6"/>
        <v>25</v>
      </c>
    </row>
    <row r="33" spans="1:19" x14ac:dyDescent="0.3">
      <c r="A33" s="58" t="s">
        <v>525</v>
      </c>
      <c r="B33" s="59">
        <f>VLOOKUP($A33,'Return Data'!$B$7:$R$2292,3,0)</f>
        <v>44762</v>
      </c>
      <c r="C33" s="60">
        <f>VLOOKUP($A33,'Return Data'!$B$7:$R$2292,4,0)</f>
        <v>290.2373</v>
      </c>
      <c r="D33" s="60">
        <f>VLOOKUP($A33,'Return Data'!$B$7:$R$2292,10,0)</f>
        <v>-2.5548000000000002</v>
      </c>
      <c r="E33" s="61">
        <f t="shared" si="0"/>
        <v>20</v>
      </c>
      <c r="F33" s="60">
        <f>VLOOKUP($A33,'Return Data'!$B$7:$R$2292,11,0)</f>
        <v>-0.52280000000000004</v>
      </c>
      <c r="G33" s="61">
        <f t="shared" si="1"/>
        <v>2</v>
      </c>
      <c r="H33" s="60">
        <f>VLOOKUP($A33,'Return Data'!$B$7:$R$2292,12,0)</f>
        <v>1.2682</v>
      </c>
      <c r="I33" s="61">
        <f t="shared" si="2"/>
        <v>1</v>
      </c>
      <c r="J33" s="60">
        <f>VLOOKUP($A33,'Return Data'!$B$7:$R$2292,13,0)</f>
        <v>10.290900000000001</v>
      </c>
      <c r="K33" s="61">
        <f t="shared" si="3"/>
        <v>2</v>
      </c>
      <c r="L33" s="60">
        <f>VLOOKUP($A33,'Return Data'!$B$7:$R$2292,17,0)</f>
        <v>41.154800000000002</v>
      </c>
      <c r="M33" s="61">
        <f t="shared" si="4"/>
        <v>1</v>
      </c>
      <c r="N33" s="60">
        <f>VLOOKUP($A33,'Return Data'!$B$7:$R$2292,14,0)</f>
        <v>27.335100000000001</v>
      </c>
      <c r="O33" s="61">
        <f t="shared" si="10"/>
        <v>1</v>
      </c>
      <c r="P33" s="60">
        <f>VLOOKUP($A33,'Return Data'!$B$7:$R$2292,15,0)</f>
        <v>18.231000000000002</v>
      </c>
      <c r="Q33" s="61">
        <f t="shared" si="11"/>
        <v>1</v>
      </c>
      <c r="R33" s="60">
        <f>VLOOKUP($A33,'Return Data'!$B$7:$R$2292,16,0)</f>
        <v>17.274000000000001</v>
      </c>
      <c r="S33" s="62">
        <f t="shared" si="6"/>
        <v>2</v>
      </c>
    </row>
    <row r="34" spans="1:19" x14ac:dyDescent="0.3">
      <c r="A34" s="58" t="s">
        <v>1712</v>
      </c>
      <c r="B34" s="59">
        <f>VLOOKUP($A34,'Return Data'!$B$7:$R$2292,3,0)</f>
        <v>44762</v>
      </c>
      <c r="C34" s="60">
        <f>VLOOKUP($A34,'Return Data'!$B$7:$R$2292,4,0)</f>
        <v>212.01050000000001</v>
      </c>
      <c r="D34" s="60">
        <f>VLOOKUP($A34,'Return Data'!$B$7:$R$2292,10,0)</f>
        <v>-3.3571</v>
      </c>
      <c r="E34" s="61">
        <f t="shared" si="0"/>
        <v>25</v>
      </c>
      <c r="F34" s="60">
        <f>VLOOKUP($A34,'Return Data'!$B$7:$R$2292,11,0)</f>
        <v>-4.1749000000000001</v>
      </c>
      <c r="G34" s="61">
        <f t="shared" si="1"/>
        <v>10</v>
      </c>
      <c r="H34" s="60">
        <f>VLOOKUP($A34,'Return Data'!$B$7:$R$2292,12,0)</f>
        <v>-5.4265999999999996</v>
      </c>
      <c r="I34" s="61">
        <f t="shared" si="2"/>
        <v>14</v>
      </c>
      <c r="J34" s="60">
        <f>VLOOKUP($A34,'Return Data'!$B$7:$R$2292,13,0)</f>
        <v>5.8932000000000002</v>
      </c>
      <c r="K34" s="61">
        <f t="shared" si="3"/>
        <v>12</v>
      </c>
      <c r="L34" s="60">
        <f>VLOOKUP($A34,'Return Data'!$B$7:$R$2292,17,0)</f>
        <v>19.8353</v>
      </c>
      <c r="M34" s="61">
        <f t="shared" si="4"/>
        <v>18</v>
      </c>
      <c r="N34" s="60">
        <f>VLOOKUP($A34,'Return Data'!$B$7:$R$2292,14,0)</f>
        <v>13.6585</v>
      </c>
      <c r="O34" s="61">
        <f t="shared" si="10"/>
        <v>16</v>
      </c>
      <c r="P34" s="60">
        <f>VLOOKUP($A34,'Return Data'!$B$7:$R$2292,15,0)</f>
        <v>11.5657</v>
      </c>
      <c r="Q34" s="61">
        <f t="shared" si="11"/>
        <v>9</v>
      </c>
      <c r="R34" s="60">
        <f>VLOOKUP($A34,'Return Data'!$B$7:$R$2292,16,0)</f>
        <v>14.799200000000001</v>
      </c>
      <c r="S34" s="62">
        <f t="shared" si="6"/>
        <v>5</v>
      </c>
    </row>
    <row r="35" spans="1:19" x14ac:dyDescent="0.3">
      <c r="A35" s="58" t="s">
        <v>526</v>
      </c>
      <c r="B35" s="59">
        <f>VLOOKUP($A35,'Return Data'!$B$7:$R$2292,3,0)</f>
        <v>44762</v>
      </c>
      <c r="C35" s="60">
        <f>VLOOKUP($A35,'Return Data'!$B$7:$R$2292,4,0)</f>
        <v>24.109000000000002</v>
      </c>
      <c r="D35" s="60">
        <f>VLOOKUP($A35,'Return Data'!$B$7:$R$2292,10,0)</f>
        <v>-1.0625</v>
      </c>
      <c r="E35" s="61">
        <f t="shared" si="0"/>
        <v>6</v>
      </c>
      <c r="F35" s="60">
        <f>VLOOKUP($A35,'Return Data'!$B$7:$R$2292,11,0)</f>
        <v>-3.7223000000000002</v>
      </c>
      <c r="G35" s="61">
        <f t="shared" si="1"/>
        <v>8</v>
      </c>
      <c r="H35" s="60">
        <f>VLOOKUP($A35,'Return Data'!$B$7:$R$2292,12,0)</f>
        <v>-5.3082000000000003</v>
      </c>
      <c r="I35" s="61">
        <f t="shared" si="2"/>
        <v>12</v>
      </c>
      <c r="J35" s="60">
        <f>VLOOKUP($A35,'Return Data'!$B$7:$R$2292,13,0)</f>
        <v>4.7621000000000002</v>
      </c>
      <c r="K35" s="61">
        <f t="shared" si="3"/>
        <v>14</v>
      </c>
      <c r="L35" s="60">
        <f>VLOOKUP($A35,'Return Data'!$B$7:$R$2292,17,0)</f>
        <v>16.197399999999998</v>
      </c>
      <c r="M35" s="61">
        <f t="shared" si="4"/>
        <v>28</v>
      </c>
      <c r="N35" s="60">
        <f>VLOOKUP($A35,'Return Data'!$B$7:$R$2292,14,0)</f>
        <v>11.6244</v>
      </c>
      <c r="O35" s="61">
        <f t="shared" si="10"/>
        <v>26</v>
      </c>
      <c r="P35" s="60">
        <f>VLOOKUP($A35,'Return Data'!$B$7:$R$2292,15,0)</f>
        <v>8.9901</v>
      </c>
      <c r="Q35" s="61">
        <f t="shared" si="11"/>
        <v>18</v>
      </c>
      <c r="R35" s="60">
        <f>VLOOKUP($A35,'Return Data'!$B$7:$R$2292,16,0)</f>
        <v>10.7493</v>
      </c>
      <c r="S35" s="62">
        <f t="shared" si="6"/>
        <v>27</v>
      </c>
    </row>
    <row r="36" spans="1:19" x14ac:dyDescent="0.3">
      <c r="A36" s="58" t="s">
        <v>1900</v>
      </c>
      <c r="B36" s="59">
        <f>VLOOKUP($A36,'Return Data'!$B$7:$R$2292,3,0)</f>
        <v>44762</v>
      </c>
      <c r="C36" s="60">
        <f>VLOOKUP($A36,'Return Data'!$B$7:$R$2292,4,0)</f>
        <v>118.2264</v>
      </c>
      <c r="D36" s="60">
        <f>VLOOKUP($A36,'Return Data'!$B$7:$R$2292,10,0)</f>
        <v>-1.7704</v>
      </c>
      <c r="E36" s="61">
        <f t="shared" si="0"/>
        <v>8</v>
      </c>
      <c r="F36" s="60">
        <f>VLOOKUP($A36,'Return Data'!$B$7:$R$2292,11,0)</f>
        <v>-5.4156000000000004</v>
      </c>
      <c r="G36" s="61">
        <f t="shared" si="1"/>
        <v>18</v>
      </c>
      <c r="H36" s="60">
        <f>VLOOKUP($A36,'Return Data'!$B$7:$R$2292,12,0)</f>
        <v>-6.5182000000000002</v>
      </c>
      <c r="I36" s="61">
        <f t="shared" si="2"/>
        <v>20</v>
      </c>
      <c r="J36" s="60">
        <f>VLOOKUP($A36,'Return Data'!$B$7:$R$2292,13,0)</f>
        <v>6.3570000000000002</v>
      </c>
      <c r="K36" s="61">
        <f t="shared" si="3"/>
        <v>8</v>
      </c>
      <c r="L36" s="60">
        <f>VLOOKUP($A36,'Return Data'!$B$7:$R$2292,17,0)</f>
        <v>21.520499999999998</v>
      </c>
      <c r="M36" s="61">
        <f t="shared" si="4"/>
        <v>14</v>
      </c>
      <c r="N36" s="60">
        <f>VLOOKUP($A36,'Return Data'!$B$7:$R$2292,14,0)</f>
        <v>14.043900000000001</v>
      </c>
      <c r="O36" s="61">
        <f t="shared" si="10"/>
        <v>13</v>
      </c>
      <c r="P36" s="60">
        <f>VLOOKUP($A36,'Return Data'!$B$7:$R$2292,15,0)</f>
        <v>10.488899999999999</v>
      </c>
      <c r="Q36" s="61">
        <f t="shared" si="11"/>
        <v>11</v>
      </c>
      <c r="R36" s="60">
        <f>VLOOKUP($A36,'Return Data'!$B$7:$R$2292,16,0)</f>
        <v>13.7843</v>
      </c>
      <c r="S36" s="62">
        <f t="shared" si="6"/>
        <v>8</v>
      </c>
    </row>
    <row r="37" spans="1:19" x14ac:dyDescent="0.3">
      <c r="A37" s="58" t="s">
        <v>529</v>
      </c>
      <c r="B37" s="59">
        <f>VLOOKUP($A37,'Return Data'!$B$7:$R$2292,3,0)</f>
        <v>0</v>
      </c>
      <c r="C37" s="60">
        <f>VLOOKUP($A37,'Return Data'!$B$7:$R$2292,4,0)</f>
        <v>0</v>
      </c>
      <c r="D37" s="60">
        <f>VLOOKUP($A37,'Return Data'!$B$7:$R$2292,10,0)</f>
        <v>0</v>
      </c>
      <c r="E37" s="61">
        <f t="shared" si="0"/>
        <v>3</v>
      </c>
      <c r="F37" s="60">
        <f>VLOOKUP($A37,'Return Data'!$B$7:$R$2292,11,0)</f>
        <v>0</v>
      </c>
      <c r="G37" s="61">
        <f t="shared" si="1"/>
        <v>1</v>
      </c>
      <c r="H37" s="60">
        <f>VLOOKUP($A37,'Return Data'!$B$7:$R$2292,12,0)</f>
        <v>0</v>
      </c>
      <c r="I37" s="61">
        <f t="shared" si="2"/>
        <v>2</v>
      </c>
      <c r="J37" s="60">
        <f>VLOOKUP($A37,'Return Data'!$B$7:$R$2292,13,0)</f>
        <v>0</v>
      </c>
      <c r="K37" s="61">
        <f t="shared" si="3"/>
        <v>29</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44762</v>
      </c>
      <c r="C38" s="60">
        <f>VLOOKUP($A38,'Return Data'!$B$7:$R$2292,4,0)</f>
        <v>324.09300000000002</v>
      </c>
      <c r="D38" s="60">
        <f>VLOOKUP($A38,'Return Data'!$B$7:$R$2292,10,0)</f>
        <v>0.3886</v>
      </c>
      <c r="E38" s="61">
        <f t="shared" si="0"/>
        <v>1</v>
      </c>
      <c r="F38" s="60">
        <f>VLOOKUP($A38,'Return Data'!$B$7:$R$2292,11,0)</f>
        <v>-3.3940999999999999</v>
      </c>
      <c r="G38" s="61">
        <f t="shared" si="1"/>
        <v>4</v>
      </c>
      <c r="H38" s="60">
        <f>VLOOKUP($A38,'Return Data'!$B$7:$R$2292,12,0)</f>
        <v>-3.8281000000000001</v>
      </c>
      <c r="I38" s="61">
        <f t="shared" si="2"/>
        <v>8</v>
      </c>
      <c r="J38" s="60">
        <f>VLOOKUP($A38,'Return Data'!$B$7:$R$2292,13,0)</f>
        <v>7.7271000000000001</v>
      </c>
      <c r="K38" s="61">
        <f t="shared" si="3"/>
        <v>6</v>
      </c>
      <c r="L38" s="60">
        <f>VLOOKUP($A38,'Return Data'!$B$7:$R$2292,17,0)</f>
        <v>21.804300000000001</v>
      </c>
      <c r="M38" s="61">
        <f t="shared" si="4"/>
        <v>12</v>
      </c>
      <c r="N38" s="60">
        <f>VLOOKUP($A38,'Return Data'!$B$7:$R$2292,14,0)</f>
        <v>12.966799999999999</v>
      </c>
      <c r="O38" s="61">
        <f t="shared" si="10"/>
        <v>20</v>
      </c>
      <c r="P38" s="60">
        <f>VLOOKUP($A38,'Return Data'!$B$7:$R$2292,15,0)</f>
        <v>9.3046000000000006</v>
      </c>
      <c r="Q38" s="61">
        <f t="shared" si="11"/>
        <v>16</v>
      </c>
      <c r="R38" s="60">
        <f>VLOOKUP($A38,'Return Data'!$B$7:$R$2292,16,0)</f>
        <v>13.192299999999999</v>
      </c>
      <c r="S38" s="62">
        <f t="shared" si="6"/>
        <v>12</v>
      </c>
    </row>
    <row r="39" spans="1:19" x14ac:dyDescent="0.3">
      <c r="A39" s="58" t="s">
        <v>532</v>
      </c>
      <c r="B39" s="59">
        <f>VLOOKUP($A39,'Return Data'!$B$7:$R$2292,3,0)</f>
        <v>44762</v>
      </c>
      <c r="C39" s="60">
        <f>VLOOKUP($A39,'Return Data'!$B$7:$R$2292,4,0)</f>
        <v>258.36709999999999</v>
      </c>
      <c r="D39" s="60">
        <f>VLOOKUP($A39,'Return Data'!$B$7:$R$2292,10,0)</f>
        <v>-0.29509999999999997</v>
      </c>
      <c r="E39" s="61">
        <f t="shared" si="0"/>
        <v>4</v>
      </c>
      <c r="F39" s="60">
        <f>VLOOKUP($A39,'Return Data'!$B$7:$R$2292,11,0)</f>
        <v>-3.4264000000000001</v>
      </c>
      <c r="G39" s="61">
        <f t="shared" si="1"/>
        <v>5</v>
      </c>
      <c r="H39" s="60">
        <f>VLOOKUP($A39,'Return Data'!$B$7:$R$2292,12,0)</f>
        <v>-4.0044000000000004</v>
      </c>
      <c r="I39" s="61">
        <f t="shared" si="2"/>
        <v>9</v>
      </c>
      <c r="J39" s="60">
        <f>VLOOKUP($A39,'Return Data'!$B$7:$R$2292,13,0)</f>
        <v>7.3665000000000003</v>
      </c>
      <c r="K39" s="61">
        <f t="shared" si="3"/>
        <v>7</v>
      </c>
      <c r="L39" s="60">
        <f>VLOOKUP($A39,'Return Data'!$B$7:$R$2292,17,0)</f>
        <v>25.4604</v>
      </c>
      <c r="M39" s="61">
        <f t="shared" si="4"/>
        <v>6</v>
      </c>
      <c r="N39" s="60">
        <f>VLOOKUP($A39,'Return Data'!$B$7:$R$2292,14,0)</f>
        <v>14.7873</v>
      </c>
      <c r="O39" s="61">
        <f t="shared" si="10"/>
        <v>9</v>
      </c>
      <c r="P39" s="60">
        <f>VLOOKUP($A39,'Return Data'!$B$7:$R$2292,15,0)</f>
        <v>9.3457000000000008</v>
      </c>
      <c r="Q39" s="61">
        <f t="shared" si="11"/>
        <v>15</v>
      </c>
      <c r="R39" s="60">
        <f>VLOOKUP($A39,'Return Data'!$B$7:$R$2292,16,0)</f>
        <v>11.912699999999999</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-2.5487656249999997</v>
      </c>
      <c r="E41" s="69"/>
      <c r="F41" s="70">
        <f>AVERAGE(F8:F39)</f>
        <v>-5.5092781250000007</v>
      </c>
      <c r="G41" s="69"/>
      <c r="H41" s="70">
        <f>AVERAGE(H8:H39)</f>
        <v>-5.570850000000001</v>
      </c>
      <c r="I41" s="69"/>
      <c r="J41" s="70">
        <f>AVERAGE(J8:J39)</f>
        <v>4.465809375000001</v>
      </c>
      <c r="K41" s="69"/>
      <c r="L41" s="70">
        <f>AVERAGE(L8:L39)</f>
        <v>21.175887500000002</v>
      </c>
      <c r="M41" s="69"/>
      <c r="N41" s="70">
        <f>AVERAGE(N8:N39)</f>
        <v>13.931174193548387</v>
      </c>
      <c r="O41" s="69"/>
      <c r="P41" s="70">
        <f>AVERAGE(P8:P39)</f>
        <v>9.9083120000000005</v>
      </c>
      <c r="Q41" s="69"/>
      <c r="R41" s="70">
        <f>AVERAGE(R8:R39)</f>
        <v>12.382796874999999</v>
      </c>
      <c r="S41" s="71"/>
    </row>
    <row r="42" spans="1:19" x14ac:dyDescent="0.3">
      <c r="A42" s="68" t="s">
        <v>28</v>
      </c>
      <c r="B42" s="69"/>
      <c r="C42" s="69"/>
      <c r="D42" s="70">
        <f>MIN(D8:D39)</f>
        <v>-8.9277999999999995</v>
      </c>
      <c r="E42" s="69"/>
      <c r="F42" s="70">
        <f>MIN(F8:F39)</f>
        <v>-13.4109</v>
      </c>
      <c r="G42" s="69"/>
      <c r="H42" s="70">
        <f>MIN(H8:H39)</f>
        <v>-12.5365</v>
      </c>
      <c r="I42" s="69"/>
      <c r="J42" s="70">
        <f>MIN(J8:J39)</f>
        <v>-4.0167000000000002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0.3886</v>
      </c>
      <c r="E43" s="73"/>
      <c r="F43" s="74">
        <f>MAX(F8:F39)</f>
        <v>0</v>
      </c>
      <c r="G43" s="73"/>
      <c r="H43" s="74">
        <f>MAX(H8:H39)</f>
        <v>1.2682</v>
      </c>
      <c r="I43" s="73"/>
      <c r="J43" s="74">
        <f>MAX(J8:J39)</f>
        <v>18.722200000000001</v>
      </c>
      <c r="K43" s="73"/>
      <c r="L43" s="74">
        <f>MAX(L8:L39)</f>
        <v>41.154800000000002</v>
      </c>
      <c r="M43" s="73"/>
      <c r="N43" s="74">
        <f>MAX(N8:N39)</f>
        <v>27.335100000000001</v>
      </c>
      <c r="O43" s="73"/>
      <c r="P43" s="74">
        <f>MAX(P8:P39)</f>
        <v>18.231000000000002</v>
      </c>
      <c r="Q43" s="73"/>
      <c r="R43" s="74">
        <f>MAX(R8:R39)</f>
        <v>19.979500000000002</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44762</v>
      </c>
      <c r="C8" s="60">
        <f>VLOOKUP($A8,'Return Data'!$B$7:$R$2292,4,0)</f>
        <v>1008.95</v>
      </c>
      <c r="D8" s="60">
        <f>VLOOKUP($A8,'Return Data'!$B$7:$R$2292,10,0)</f>
        <v>-6.1843000000000004</v>
      </c>
      <c r="E8" s="61">
        <f t="shared" ref="E8:E39" si="0">RANK(D8,D$8:D$39,0)</f>
        <v>31</v>
      </c>
      <c r="F8" s="60">
        <f>VLOOKUP($A8,'Return Data'!$B$7:$R$2292,11,0)</f>
        <v>-5.9954999999999998</v>
      </c>
      <c r="G8" s="61">
        <f t="shared" ref="G8:G39" si="1">RANK(F8,F$8:F$39,0)</f>
        <v>19</v>
      </c>
      <c r="H8" s="60">
        <f>VLOOKUP($A8,'Return Data'!$B$7:$R$2292,12,0)</f>
        <v>-8.7409999999999997</v>
      </c>
      <c r="I8" s="61">
        <f t="shared" ref="I8:I39" si="2">RANK(H8,H$8:H$39,0)</f>
        <v>26</v>
      </c>
      <c r="J8" s="60">
        <f>VLOOKUP($A8,'Return Data'!$B$7:$R$2292,13,0)</f>
        <v>1.3267</v>
      </c>
      <c r="K8" s="61">
        <f t="shared" ref="K8:K39" si="3">RANK(J8,J$8:J$39,0)</f>
        <v>21</v>
      </c>
      <c r="L8" s="60">
        <f>VLOOKUP($A8,'Return Data'!$B$7:$R$2292,17,0)</f>
        <v>20.772099999999998</v>
      </c>
      <c r="M8" s="61">
        <f t="shared" ref="M8:M39" si="4">RANK(L8,L$8:L$39,0)</f>
        <v>12</v>
      </c>
      <c r="N8" s="60">
        <f>VLOOKUP($A8,'Return Data'!$B$7:$R$2292,14,0)</f>
        <v>10.9366</v>
      </c>
      <c r="O8" s="61">
        <f t="shared" ref="O8:O26" si="5">RANK(N8,N$8:N$39,0)</f>
        <v>22</v>
      </c>
      <c r="P8" s="60">
        <f>VLOOKUP($A8,'Return Data'!$B$7:$R$2292,15,0)</f>
        <v>6.9043000000000001</v>
      </c>
      <c r="Q8" s="61">
        <f>RANK(P8,P$8:P$39,0)</f>
        <v>19</v>
      </c>
      <c r="R8" s="60">
        <f>VLOOKUP($A8,'Return Data'!$B$7:$R$2292,16,0)</f>
        <v>18.2989</v>
      </c>
      <c r="S8" s="62">
        <f t="shared" ref="S8:S39" si="6">RANK(R8,R$8:R$39,0)</f>
        <v>1</v>
      </c>
    </row>
    <row r="9" spans="1:20" x14ac:dyDescent="0.3">
      <c r="A9" s="58" t="s">
        <v>478</v>
      </c>
      <c r="B9" s="59">
        <f>VLOOKUP($A9,'Return Data'!$B$7:$R$2292,3,0)</f>
        <v>44762</v>
      </c>
      <c r="C9" s="60">
        <f>VLOOKUP($A9,'Return Data'!$B$7:$R$2292,4,0)</f>
        <v>14.46</v>
      </c>
      <c r="D9" s="60">
        <f>VLOOKUP($A9,'Return Data'!$B$7:$R$2292,10,0)</f>
        <v>-3.6</v>
      </c>
      <c r="E9" s="61">
        <f t="shared" si="0"/>
        <v>25</v>
      </c>
      <c r="F9" s="60">
        <f>VLOOKUP($A9,'Return Data'!$B$7:$R$2292,11,0)</f>
        <v>-9.9626000000000001</v>
      </c>
      <c r="G9" s="61">
        <f t="shared" si="1"/>
        <v>30</v>
      </c>
      <c r="H9" s="60">
        <f>VLOOKUP($A9,'Return Data'!$B$7:$R$2292,12,0)</f>
        <v>-9.9626000000000001</v>
      </c>
      <c r="I9" s="61">
        <f t="shared" si="2"/>
        <v>31</v>
      </c>
      <c r="J9" s="60">
        <f>VLOOKUP($A9,'Return Data'!$B$7:$R$2292,13,0)</f>
        <v>1.0482</v>
      </c>
      <c r="K9" s="61">
        <f t="shared" si="3"/>
        <v>23</v>
      </c>
      <c r="L9" s="60">
        <f>VLOOKUP($A9,'Return Data'!$B$7:$R$2292,17,0)</f>
        <v>16.962499999999999</v>
      </c>
      <c r="M9" s="61">
        <f t="shared" si="4"/>
        <v>22</v>
      </c>
      <c r="N9" s="60">
        <f>VLOOKUP($A9,'Return Data'!$B$7:$R$2292,14,0)</f>
        <v>12.3131</v>
      </c>
      <c r="O9" s="61">
        <f t="shared" si="5"/>
        <v>17</v>
      </c>
      <c r="P9" s="60"/>
      <c r="Q9" s="61"/>
      <c r="R9" s="60">
        <f>VLOOKUP($A9,'Return Data'!$B$7:$R$2292,16,0)</f>
        <v>9.7918000000000003</v>
      </c>
      <c r="S9" s="62">
        <f t="shared" si="6"/>
        <v>25</v>
      </c>
    </row>
    <row r="10" spans="1:20" x14ac:dyDescent="0.3">
      <c r="A10" s="58" t="s">
        <v>1958</v>
      </c>
      <c r="B10" s="59">
        <f>VLOOKUP($A10,'Return Data'!$B$7:$R$2292,3,0)</f>
        <v>44762</v>
      </c>
      <c r="C10" s="60">
        <f>VLOOKUP($A10,'Return Data'!$B$7:$R$2292,4,0)</f>
        <v>17.665900000000001</v>
      </c>
      <c r="D10" s="60">
        <f>VLOOKUP($A10,'Return Data'!$B$7:$R$2292,10,0)</f>
        <v>-2.9030999999999998</v>
      </c>
      <c r="E10" s="61">
        <f t="shared" si="0"/>
        <v>18</v>
      </c>
      <c r="F10" s="60">
        <f>VLOOKUP($A10,'Return Data'!$B$7:$R$2292,11,0)</f>
        <v>-6.3006000000000002</v>
      </c>
      <c r="G10" s="61">
        <f t="shared" si="1"/>
        <v>20</v>
      </c>
      <c r="H10" s="60">
        <f>VLOOKUP($A10,'Return Data'!$B$7:$R$2292,12,0)</f>
        <v>-6.8269000000000002</v>
      </c>
      <c r="I10" s="61">
        <f t="shared" si="2"/>
        <v>17</v>
      </c>
      <c r="J10" s="60">
        <f>VLOOKUP($A10,'Return Data'!$B$7:$R$2292,13,0)</f>
        <v>0.89549999999999996</v>
      </c>
      <c r="K10" s="61">
        <f t="shared" si="3"/>
        <v>25</v>
      </c>
      <c r="L10" s="60">
        <f>VLOOKUP($A10,'Return Data'!$B$7:$R$2292,17,0)</f>
        <v>17.507300000000001</v>
      </c>
      <c r="M10" s="61">
        <f t="shared" si="4"/>
        <v>20</v>
      </c>
      <c r="N10" s="60">
        <f>VLOOKUP($A10,'Return Data'!$B$7:$R$2292,14,0)</f>
        <v>14.3634</v>
      </c>
      <c r="O10" s="61">
        <f t="shared" si="5"/>
        <v>6</v>
      </c>
      <c r="P10" s="60">
        <f>VLOOKUP($A10,'Return Data'!$B$7:$R$2292,15,0)</f>
        <v>11.0092</v>
      </c>
      <c r="Q10" s="61">
        <f t="shared" ref="Q10:Q16" si="7">RANK(P10,P$8:P$39,0)</f>
        <v>4</v>
      </c>
      <c r="R10" s="60">
        <f>VLOOKUP($A10,'Return Data'!$B$7:$R$2292,16,0)</f>
        <v>11.362299999999999</v>
      </c>
      <c r="S10" s="62">
        <f t="shared" si="6"/>
        <v>16</v>
      </c>
    </row>
    <row r="11" spans="1:20" x14ac:dyDescent="0.3">
      <c r="A11" s="58" t="s">
        <v>2016</v>
      </c>
      <c r="B11" s="59">
        <f>VLOOKUP($A11,'Return Data'!$B$7:$R$2292,3,0)</f>
        <v>44762</v>
      </c>
      <c r="C11" s="60">
        <f>VLOOKUP($A11,'Return Data'!$B$7:$R$2292,4,0)</f>
        <v>21.2</v>
      </c>
      <c r="D11" s="60">
        <f>VLOOKUP($A11,'Return Data'!$B$7:$R$2292,10,0)</f>
        <v>-9.1298999999999992</v>
      </c>
      <c r="E11" s="61">
        <f t="shared" si="0"/>
        <v>32</v>
      </c>
      <c r="F11" s="60">
        <f>VLOOKUP($A11,'Return Data'!$B$7:$R$2292,11,0)</f>
        <v>-13.821099999999999</v>
      </c>
      <c r="G11" s="61">
        <f t="shared" si="1"/>
        <v>32</v>
      </c>
      <c r="H11" s="60">
        <f>VLOOKUP($A11,'Return Data'!$B$7:$R$2292,12,0)</f>
        <v>-9.2466000000000008</v>
      </c>
      <c r="I11" s="61">
        <f t="shared" si="2"/>
        <v>28</v>
      </c>
      <c r="J11" s="60">
        <f>VLOOKUP($A11,'Return Data'!$B$7:$R$2292,13,0)</f>
        <v>-2.1688999999999998</v>
      </c>
      <c r="K11" s="61">
        <f t="shared" si="3"/>
        <v>31</v>
      </c>
      <c r="L11" s="60">
        <f>VLOOKUP($A11,'Return Data'!$B$7:$R$2292,17,0)</f>
        <v>33.417299999999997</v>
      </c>
      <c r="M11" s="61">
        <f t="shared" si="4"/>
        <v>2</v>
      </c>
      <c r="N11" s="60">
        <f>VLOOKUP($A11,'Return Data'!$B$7:$R$2292,14,0)</f>
        <v>23.2514</v>
      </c>
      <c r="O11" s="61">
        <f t="shared" si="5"/>
        <v>2</v>
      </c>
      <c r="P11" s="60">
        <f>VLOOKUP($A11,'Return Data'!$B$7:$R$2292,15,0)</f>
        <v>11.298</v>
      </c>
      <c r="Q11" s="61">
        <f t="shared" si="7"/>
        <v>3</v>
      </c>
      <c r="R11" s="60">
        <f>VLOOKUP($A11,'Return Data'!$B$7:$R$2292,16,0)</f>
        <v>13.335100000000001</v>
      </c>
      <c r="S11" s="62">
        <f t="shared" si="6"/>
        <v>8</v>
      </c>
    </row>
    <row r="12" spans="1:20" x14ac:dyDescent="0.3">
      <c r="A12" s="58" t="s">
        <v>482</v>
      </c>
      <c r="B12" s="59">
        <f>VLOOKUP($A12,'Return Data'!$B$7:$R$2292,3,0)</f>
        <v>44762</v>
      </c>
      <c r="C12" s="60">
        <f>VLOOKUP($A12,'Return Data'!$B$7:$R$2292,4,0)</f>
        <v>234.04</v>
      </c>
      <c r="D12" s="60">
        <f>VLOOKUP($A12,'Return Data'!$B$7:$R$2292,10,0)</f>
        <v>-2.6456</v>
      </c>
      <c r="E12" s="61">
        <f t="shared" si="0"/>
        <v>15</v>
      </c>
      <c r="F12" s="60">
        <f>VLOOKUP($A12,'Return Data'!$B$7:$R$2292,11,0)</f>
        <v>-6.8422999999999998</v>
      </c>
      <c r="G12" s="61">
        <f t="shared" si="1"/>
        <v>22</v>
      </c>
      <c r="H12" s="60">
        <f>VLOOKUP($A12,'Return Data'!$B$7:$R$2292,12,0)</f>
        <v>-6.5446999999999997</v>
      </c>
      <c r="I12" s="61">
        <f t="shared" si="2"/>
        <v>15</v>
      </c>
      <c r="J12" s="60">
        <f>VLOOKUP($A12,'Return Data'!$B$7:$R$2292,13,0)</f>
        <v>2.5680999999999998</v>
      </c>
      <c r="K12" s="61">
        <f t="shared" si="3"/>
        <v>18</v>
      </c>
      <c r="L12" s="60">
        <f>VLOOKUP($A12,'Return Data'!$B$7:$R$2292,17,0)</f>
        <v>17.7773</v>
      </c>
      <c r="M12" s="61">
        <f t="shared" si="4"/>
        <v>18</v>
      </c>
      <c r="N12" s="60">
        <f>VLOOKUP($A12,'Return Data'!$B$7:$R$2292,14,0)</f>
        <v>14.153499999999999</v>
      </c>
      <c r="O12" s="61">
        <f t="shared" si="5"/>
        <v>7</v>
      </c>
      <c r="P12" s="60">
        <f>VLOOKUP($A12,'Return Data'!$B$7:$R$2292,15,0)</f>
        <v>10.817399999999999</v>
      </c>
      <c r="Q12" s="61">
        <f t="shared" si="7"/>
        <v>5</v>
      </c>
      <c r="R12" s="60">
        <f>VLOOKUP($A12,'Return Data'!$B$7:$R$2292,16,0)</f>
        <v>11.287100000000001</v>
      </c>
      <c r="S12" s="62">
        <f t="shared" si="6"/>
        <v>18</v>
      </c>
    </row>
    <row r="13" spans="1:20" x14ac:dyDescent="0.3">
      <c r="A13" s="58" t="s">
        <v>484</v>
      </c>
      <c r="B13" s="59">
        <f>VLOOKUP($A13,'Return Data'!$B$7:$R$2292,3,0)</f>
        <v>44762</v>
      </c>
      <c r="C13" s="60">
        <f>VLOOKUP($A13,'Return Data'!$B$7:$R$2292,4,0)</f>
        <v>218.16</v>
      </c>
      <c r="D13" s="60">
        <f>VLOOKUP($A13,'Return Data'!$B$7:$R$2292,10,0)</f>
        <v>-3.3664000000000001</v>
      </c>
      <c r="E13" s="61">
        <f t="shared" si="0"/>
        <v>23</v>
      </c>
      <c r="F13" s="60">
        <f>VLOOKUP($A13,'Return Data'!$B$7:$R$2292,11,0)</f>
        <v>-9.3028999999999993</v>
      </c>
      <c r="G13" s="61">
        <f t="shared" si="1"/>
        <v>28</v>
      </c>
      <c r="H13" s="60">
        <f>VLOOKUP($A13,'Return Data'!$B$7:$R$2292,12,0)</f>
        <v>-9.9200999999999997</v>
      </c>
      <c r="I13" s="61">
        <f t="shared" si="2"/>
        <v>30</v>
      </c>
      <c r="J13" s="60">
        <f>VLOOKUP($A13,'Return Data'!$B$7:$R$2292,13,0)</f>
        <v>-2.0773000000000001</v>
      </c>
      <c r="K13" s="61">
        <f t="shared" si="3"/>
        <v>30</v>
      </c>
      <c r="L13" s="60">
        <f>VLOOKUP($A13,'Return Data'!$B$7:$R$2292,17,0)</f>
        <v>17.4314</v>
      </c>
      <c r="M13" s="61">
        <f t="shared" si="4"/>
        <v>21</v>
      </c>
      <c r="N13" s="60">
        <f>VLOOKUP($A13,'Return Data'!$B$7:$R$2292,14,0)</f>
        <v>13.3804</v>
      </c>
      <c r="O13" s="61">
        <f t="shared" si="5"/>
        <v>10</v>
      </c>
      <c r="P13" s="60">
        <f>VLOOKUP($A13,'Return Data'!$B$7:$R$2292,15,0)</f>
        <v>9.4136000000000006</v>
      </c>
      <c r="Q13" s="61">
        <f t="shared" si="7"/>
        <v>10</v>
      </c>
      <c r="R13" s="60">
        <f>VLOOKUP($A13,'Return Data'!$B$7:$R$2292,16,0)</f>
        <v>14.2338</v>
      </c>
      <c r="S13" s="62">
        <f t="shared" si="6"/>
        <v>7</v>
      </c>
    </row>
    <row r="14" spans="1:20" x14ac:dyDescent="0.3">
      <c r="A14" s="58" t="s">
        <v>486</v>
      </c>
      <c r="B14" s="59">
        <f>VLOOKUP($A14,'Return Data'!$B$7:$R$2292,3,0)</f>
        <v>44762</v>
      </c>
      <c r="C14" s="60">
        <f>VLOOKUP($A14,'Return Data'!$B$7:$R$2292,4,0)</f>
        <v>37.29</v>
      </c>
      <c r="D14" s="60">
        <f>VLOOKUP($A14,'Return Data'!$B$7:$R$2292,10,0)</f>
        <v>-3.0924999999999998</v>
      </c>
      <c r="E14" s="61">
        <f t="shared" si="0"/>
        <v>21</v>
      </c>
      <c r="F14" s="60">
        <f>VLOOKUP($A14,'Return Data'!$B$7:$R$2292,11,0)</f>
        <v>-5.1868999999999996</v>
      </c>
      <c r="G14" s="61">
        <f t="shared" si="1"/>
        <v>13</v>
      </c>
      <c r="H14" s="60">
        <f>VLOOKUP($A14,'Return Data'!$B$7:$R$2292,12,0)</f>
        <v>-3.2685</v>
      </c>
      <c r="I14" s="61">
        <f t="shared" si="2"/>
        <v>5</v>
      </c>
      <c r="J14" s="60">
        <f>VLOOKUP($A14,'Return Data'!$B$7:$R$2292,13,0)</f>
        <v>6.4820000000000002</v>
      </c>
      <c r="K14" s="61">
        <f t="shared" si="3"/>
        <v>6</v>
      </c>
      <c r="L14" s="60">
        <f>VLOOKUP($A14,'Return Data'!$B$7:$R$2292,17,0)</f>
        <v>21.9848</v>
      </c>
      <c r="M14" s="61">
        <f t="shared" si="4"/>
        <v>10</v>
      </c>
      <c r="N14" s="60">
        <f>VLOOKUP($A14,'Return Data'!$B$7:$R$2292,14,0)</f>
        <v>13.837</v>
      </c>
      <c r="O14" s="61">
        <f t="shared" si="5"/>
        <v>9</v>
      </c>
      <c r="P14" s="60">
        <f>VLOOKUP($A14,'Return Data'!$B$7:$R$2292,15,0)</f>
        <v>10.1892</v>
      </c>
      <c r="Q14" s="61">
        <f t="shared" si="7"/>
        <v>9</v>
      </c>
      <c r="R14" s="60">
        <f>VLOOKUP($A14,'Return Data'!$B$7:$R$2292,16,0)</f>
        <v>10.699400000000001</v>
      </c>
      <c r="S14" s="62">
        <f t="shared" si="6"/>
        <v>22</v>
      </c>
    </row>
    <row r="15" spans="1:20" x14ac:dyDescent="0.3">
      <c r="A15" s="58" t="s">
        <v>487</v>
      </c>
      <c r="B15" s="59">
        <f>VLOOKUP($A15,'Return Data'!$B$7:$R$2292,3,0)</f>
        <v>44762</v>
      </c>
      <c r="C15" s="60">
        <f>VLOOKUP($A15,'Return Data'!$B$7:$R$2292,4,0)</f>
        <v>169.09200000000001</v>
      </c>
      <c r="D15" s="60">
        <f>VLOOKUP($A15,'Return Data'!$B$7:$R$2292,10,0)</f>
        <v>-2.1791</v>
      </c>
      <c r="E15" s="61">
        <f t="shared" si="0"/>
        <v>10</v>
      </c>
      <c r="F15" s="60">
        <f>VLOOKUP($A15,'Return Data'!$B$7:$R$2292,11,0)</f>
        <v>-5.3262999999999998</v>
      </c>
      <c r="G15" s="61">
        <f t="shared" si="1"/>
        <v>14</v>
      </c>
      <c r="H15" s="60">
        <f>VLOOKUP($A15,'Return Data'!$B$7:$R$2292,12,0)</f>
        <v>-6.7897999999999996</v>
      </c>
      <c r="I15" s="61">
        <f t="shared" si="2"/>
        <v>16</v>
      </c>
      <c r="J15" s="60">
        <f>VLOOKUP($A15,'Return Data'!$B$7:$R$2292,13,0)</f>
        <v>2.2795000000000001</v>
      </c>
      <c r="K15" s="61">
        <f t="shared" si="3"/>
        <v>19</v>
      </c>
      <c r="L15" s="60">
        <f>VLOOKUP($A15,'Return Data'!$B$7:$R$2292,17,0)</f>
        <v>20.951000000000001</v>
      </c>
      <c r="M15" s="61">
        <f t="shared" si="4"/>
        <v>11</v>
      </c>
      <c r="N15" s="60">
        <f>VLOOKUP($A15,'Return Data'!$B$7:$R$2292,14,0)</f>
        <v>12.365</v>
      </c>
      <c r="O15" s="61">
        <f t="shared" si="5"/>
        <v>16</v>
      </c>
      <c r="P15" s="60">
        <f>VLOOKUP($A15,'Return Data'!$B$7:$R$2292,15,0)</f>
        <v>8.8416999999999994</v>
      </c>
      <c r="Q15" s="61">
        <f t="shared" si="7"/>
        <v>12</v>
      </c>
      <c r="R15" s="60">
        <f>VLOOKUP($A15,'Return Data'!$B$7:$R$2292,16,0)</f>
        <v>13.313700000000001</v>
      </c>
      <c r="S15" s="62">
        <f t="shared" si="6"/>
        <v>9</v>
      </c>
    </row>
    <row r="16" spans="1:20" x14ac:dyDescent="0.3">
      <c r="A16" s="58" t="s">
        <v>489</v>
      </c>
      <c r="B16" s="59">
        <f>VLOOKUP($A16,'Return Data'!$B$7:$R$2292,3,0)</f>
        <v>44762</v>
      </c>
      <c r="C16" s="60">
        <f>VLOOKUP($A16,'Return Data'!$B$7:$R$2292,4,0)</f>
        <v>77.790000000000006</v>
      </c>
      <c r="D16" s="60">
        <f>VLOOKUP($A16,'Return Data'!$B$7:$R$2292,10,0)</f>
        <v>-1.9709000000000001</v>
      </c>
      <c r="E16" s="61">
        <f t="shared" si="0"/>
        <v>8</v>
      </c>
      <c r="F16" s="60">
        <f>VLOOKUP($A16,'Return Data'!$B$7:$R$2292,11,0)</f>
        <v>-3.7383999999999999</v>
      </c>
      <c r="G16" s="61">
        <f t="shared" si="1"/>
        <v>5</v>
      </c>
      <c r="H16" s="60">
        <f>VLOOKUP($A16,'Return Data'!$B$7:$R$2292,12,0)</f>
        <v>-3.9178999999999999</v>
      </c>
      <c r="I16" s="61">
        <f t="shared" si="2"/>
        <v>6</v>
      </c>
      <c r="J16" s="60">
        <f>VLOOKUP($A16,'Return Data'!$B$7:$R$2292,13,0)</f>
        <v>5.5552999999999999</v>
      </c>
      <c r="K16" s="61">
        <f t="shared" si="3"/>
        <v>8</v>
      </c>
      <c r="L16" s="60">
        <f>VLOOKUP($A16,'Return Data'!$B$7:$R$2292,17,0)</f>
        <v>23.244499999999999</v>
      </c>
      <c r="M16" s="61">
        <f t="shared" si="4"/>
        <v>8</v>
      </c>
      <c r="N16" s="60">
        <f>VLOOKUP($A16,'Return Data'!$B$7:$R$2292,14,0)</f>
        <v>13.138</v>
      </c>
      <c r="O16" s="61">
        <f t="shared" si="5"/>
        <v>11</v>
      </c>
      <c r="P16" s="60">
        <f>VLOOKUP($A16,'Return Data'!$B$7:$R$2292,15,0)</f>
        <v>8.0368999999999993</v>
      </c>
      <c r="Q16" s="61">
        <f t="shared" si="7"/>
        <v>15</v>
      </c>
      <c r="R16" s="60">
        <f>VLOOKUP($A16,'Return Data'!$B$7:$R$2292,16,0)</f>
        <v>12.5907</v>
      </c>
      <c r="S16" s="62">
        <f t="shared" si="6"/>
        <v>10</v>
      </c>
    </row>
    <row r="17" spans="1:19" x14ac:dyDescent="0.3">
      <c r="A17" s="58" t="s">
        <v>492</v>
      </c>
      <c r="B17" s="59">
        <f>VLOOKUP($A17,'Return Data'!$B$7:$R$2292,3,0)</f>
        <v>44762</v>
      </c>
      <c r="C17" s="60">
        <f>VLOOKUP($A17,'Return Data'!$B$7:$R$2292,4,0)</f>
        <v>14.8385</v>
      </c>
      <c r="D17" s="60">
        <f>VLOOKUP($A17,'Return Data'!$B$7:$R$2292,10,0)</f>
        <v>-4.048</v>
      </c>
      <c r="E17" s="61">
        <f t="shared" si="0"/>
        <v>27</v>
      </c>
      <c r="F17" s="60">
        <f>VLOOKUP($A17,'Return Data'!$B$7:$R$2292,11,0)</f>
        <v>-8.7388999999999992</v>
      </c>
      <c r="G17" s="61">
        <f t="shared" si="1"/>
        <v>26</v>
      </c>
      <c r="H17" s="60">
        <f>VLOOKUP($A17,'Return Data'!$B$7:$R$2292,12,0)</f>
        <v>-8.9260000000000002</v>
      </c>
      <c r="I17" s="61">
        <f t="shared" si="2"/>
        <v>27</v>
      </c>
      <c r="J17" s="60">
        <f>VLOOKUP($A17,'Return Data'!$B$7:$R$2292,13,0)</f>
        <v>0.89759999999999995</v>
      </c>
      <c r="K17" s="61">
        <f t="shared" si="3"/>
        <v>24</v>
      </c>
      <c r="L17" s="60">
        <f>VLOOKUP($A17,'Return Data'!$B$7:$R$2292,17,0)</f>
        <v>16.037500000000001</v>
      </c>
      <c r="M17" s="61">
        <f t="shared" si="4"/>
        <v>24</v>
      </c>
      <c r="N17" s="60">
        <f>VLOOKUP($A17,'Return Data'!$B$7:$R$2292,14,0)</f>
        <v>11.486800000000001</v>
      </c>
      <c r="O17" s="61">
        <f t="shared" si="5"/>
        <v>20</v>
      </c>
      <c r="P17" s="60"/>
      <c r="Q17" s="61"/>
      <c r="R17" s="60">
        <f>VLOOKUP($A17,'Return Data'!$B$7:$R$2292,16,0)</f>
        <v>11.112399999999999</v>
      </c>
      <c r="S17" s="62">
        <f t="shared" si="6"/>
        <v>19</v>
      </c>
    </row>
    <row r="18" spans="1:19" x14ac:dyDescent="0.3">
      <c r="A18" s="58" t="s">
        <v>493</v>
      </c>
      <c r="B18" s="59">
        <f>VLOOKUP($A18,'Return Data'!$B$7:$R$2292,3,0)</f>
        <v>44762</v>
      </c>
      <c r="C18" s="60">
        <f>VLOOKUP($A18,'Return Data'!$B$7:$R$2292,4,0)</f>
        <v>220.55</v>
      </c>
      <c r="D18" s="60">
        <f>VLOOKUP($A18,'Return Data'!$B$7:$R$2292,10,0)</f>
        <v>-3.8159999999999998</v>
      </c>
      <c r="E18" s="61">
        <f t="shared" si="0"/>
        <v>26</v>
      </c>
      <c r="F18" s="60">
        <f>VLOOKUP($A18,'Return Data'!$B$7:$R$2292,11,0)</f>
        <v>-1.8293999999999999</v>
      </c>
      <c r="G18" s="61">
        <f t="shared" si="1"/>
        <v>3</v>
      </c>
      <c r="H18" s="60">
        <f>VLOOKUP($A18,'Return Data'!$B$7:$R$2292,12,0)</f>
        <v>-0.59489999999999998</v>
      </c>
      <c r="I18" s="61">
        <f t="shared" si="2"/>
        <v>3</v>
      </c>
      <c r="J18" s="60">
        <f>VLOOKUP($A18,'Return Data'!$B$7:$R$2292,13,0)</f>
        <v>18.092700000000001</v>
      </c>
      <c r="K18" s="61">
        <f t="shared" si="3"/>
        <v>1</v>
      </c>
      <c r="L18" s="60">
        <f>VLOOKUP($A18,'Return Data'!$B$7:$R$2292,17,0)</f>
        <v>32.0565</v>
      </c>
      <c r="M18" s="61">
        <f t="shared" si="4"/>
        <v>3</v>
      </c>
      <c r="N18" s="60">
        <f>VLOOKUP($A18,'Return Data'!$B$7:$R$2292,14,0)</f>
        <v>18.2682</v>
      </c>
      <c r="O18" s="61">
        <f t="shared" si="5"/>
        <v>3</v>
      </c>
      <c r="P18" s="60">
        <f>VLOOKUP($A18,'Return Data'!$B$7:$R$2292,15,0)</f>
        <v>12.590299999999999</v>
      </c>
      <c r="Q18" s="61">
        <f>RANK(P18,P$8:P$39,0)</f>
        <v>2</v>
      </c>
      <c r="R18" s="60">
        <f>VLOOKUP($A18,'Return Data'!$B$7:$R$2292,16,0)</f>
        <v>14.5823</v>
      </c>
      <c r="S18" s="62">
        <f t="shared" si="6"/>
        <v>6</v>
      </c>
    </row>
    <row r="19" spans="1:19" x14ac:dyDescent="0.3">
      <c r="A19" s="58" t="s">
        <v>495</v>
      </c>
      <c r="B19" s="59">
        <f>VLOOKUP($A19,'Return Data'!$B$7:$R$2292,3,0)</f>
        <v>44762</v>
      </c>
      <c r="C19" s="60">
        <f>VLOOKUP($A19,'Return Data'!$B$7:$R$2292,4,0)</f>
        <v>14.9642</v>
      </c>
      <c r="D19" s="60">
        <f>VLOOKUP($A19,'Return Data'!$B$7:$R$2292,10,0)</f>
        <v>-4.2751000000000001</v>
      </c>
      <c r="E19" s="61">
        <f t="shared" si="0"/>
        <v>29</v>
      </c>
      <c r="F19" s="60">
        <f>VLOOKUP($A19,'Return Data'!$B$7:$R$2292,11,0)</f>
        <v>-8.8964999999999996</v>
      </c>
      <c r="G19" s="61">
        <f t="shared" si="1"/>
        <v>27</v>
      </c>
      <c r="H19" s="60">
        <f>VLOOKUP($A19,'Return Data'!$B$7:$R$2292,12,0)</f>
        <v>-9.8074999999999992</v>
      </c>
      <c r="I19" s="61">
        <f t="shared" si="2"/>
        <v>29</v>
      </c>
      <c r="J19" s="60">
        <f>VLOOKUP($A19,'Return Data'!$B$7:$R$2292,13,0)</f>
        <v>2.0729000000000002</v>
      </c>
      <c r="K19" s="61">
        <f t="shared" si="3"/>
        <v>20</v>
      </c>
      <c r="L19" s="60">
        <f>VLOOKUP($A19,'Return Data'!$B$7:$R$2292,17,0)</f>
        <v>14.7704</v>
      </c>
      <c r="M19" s="61">
        <f t="shared" si="4"/>
        <v>28</v>
      </c>
      <c r="N19" s="60">
        <f>VLOOKUP($A19,'Return Data'!$B$7:$R$2292,14,0)</f>
        <v>10.997400000000001</v>
      </c>
      <c r="O19" s="61">
        <f t="shared" si="5"/>
        <v>21</v>
      </c>
      <c r="P19" s="60">
        <f>VLOOKUP($A19,'Return Data'!$B$7:$R$2292,15,0)</f>
        <v>5.4847999999999999</v>
      </c>
      <c r="Q19" s="61">
        <f>RANK(P19,P$8:P$39,0)</f>
        <v>23</v>
      </c>
      <c r="R19" s="60">
        <f>VLOOKUP($A19,'Return Data'!$B$7:$R$2292,16,0)</f>
        <v>7.2750000000000004</v>
      </c>
      <c r="S19" s="62">
        <f t="shared" si="6"/>
        <v>31</v>
      </c>
    </row>
    <row r="20" spans="1:19" x14ac:dyDescent="0.3">
      <c r="A20" s="58" t="s">
        <v>498</v>
      </c>
      <c r="B20" s="59">
        <f>VLOOKUP($A20,'Return Data'!$B$7:$R$2292,3,0)</f>
        <v>44762</v>
      </c>
      <c r="C20" s="60">
        <f>VLOOKUP($A20,'Return Data'!$B$7:$R$2292,4,0)</f>
        <v>16.239999999999998</v>
      </c>
      <c r="D20" s="60">
        <f>VLOOKUP($A20,'Return Data'!$B$7:$R$2292,10,0)</f>
        <v>-2.6379000000000001</v>
      </c>
      <c r="E20" s="61">
        <f t="shared" si="0"/>
        <v>14</v>
      </c>
      <c r="F20" s="60">
        <f>VLOOKUP($A20,'Return Data'!$B$7:$R$2292,11,0)</f>
        <v>-7.2</v>
      </c>
      <c r="G20" s="61">
        <f t="shared" si="1"/>
        <v>23</v>
      </c>
      <c r="H20" s="60">
        <f>VLOOKUP($A20,'Return Data'!$B$7:$R$2292,12,0)</f>
        <v>-7.9364999999999997</v>
      </c>
      <c r="I20" s="61">
        <f t="shared" si="2"/>
        <v>23</v>
      </c>
      <c r="J20" s="60">
        <f>VLOOKUP($A20,'Return Data'!$B$7:$R$2292,13,0)</f>
        <v>2.59</v>
      </c>
      <c r="K20" s="61">
        <f t="shared" si="3"/>
        <v>17</v>
      </c>
      <c r="L20" s="60">
        <f>VLOOKUP($A20,'Return Data'!$B$7:$R$2292,17,0)</f>
        <v>23.3126</v>
      </c>
      <c r="M20" s="61">
        <f t="shared" si="4"/>
        <v>7</v>
      </c>
      <c r="N20" s="60">
        <f>VLOOKUP($A20,'Return Data'!$B$7:$R$2292,14,0)</f>
        <v>12.9252</v>
      </c>
      <c r="O20" s="61">
        <f t="shared" si="5"/>
        <v>12</v>
      </c>
      <c r="P20" s="60">
        <f>VLOOKUP($A20,'Return Data'!$B$7:$R$2292,15,0)</f>
        <v>7.7038000000000002</v>
      </c>
      <c r="Q20" s="61">
        <f>RANK(P20,P$8:P$39,0)</f>
        <v>17</v>
      </c>
      <c r="R20" s="60">
        <f>VLOOKUP($A20,'Return Data'!$B$7:$R$2292,16,0)</f>
        <v>9.1191999999999993</v>
      </c>
      <c r="S20" s="62">
        <f t="shared" si="6"/>
        <v>27</v>
      </c>
    </row>
    <row r="21" spans="1:19" x14ac:dyDescent="0.3">
      <c r="A21" s="58" t="s">
        <v>500</v>
      </c>
      <c r="B21" s="59">
        <f>VLOOKUP($A21,'Return Data'!$B$7:$R$2292,3,0)</f>
        <v>44762</v>
      </c>
      <c r="C21" s="60">
        <f>VLOOKUP($A21,'Return Data'!$B$7:$R$2292,4,0)</f>
        <v>14.055099999999999</v>
      </c>
      <c r="D21" s="60">
        <f>VLOOKUP($A21,'Return Data'!$B$7:$R$2292,10,0)</f>
        <v>-2.2913000000000001</v>
      </c>
      <c r="E21" s="61">
        <f t="shared" si="0"/>
        <v>12</v>
      </c>
      <c r="F21" s="60">
        <f>VLOOKUP($A21,'Return Data'!$B$7:$R$2292,11,0)</f>
        <v>-5.6059000000000001</v>
      </c>
      <c r="G21" s="61">
        <f t="shared" si="1"/>
        <v>16</v>
      </c>
      <c r="H21" s="60">
        <f>VLOOKUP($A21,'Return Data'!$B$7:$R$2292,12,0)</f>
        <v>-8.5181000000000004</v>
      </c>
      <c r="I21" s="61">
        <f t="shared" si="2"/>
        <v>24</v>
      </c>
      <c r="J21" s="60">
        <f>VLOOKUP($A21,'Return Data'!$B$7:$R$2292,13,0)</f>
        <v>3.9525000000000001</v>
      </c>
      <c r="K21" s="61">
        <f t="shared" si="3"/>
        <v>13</v>
      </c>
      <c r="L21" s="60">
        <f>VLOOKUP($A21,'Return Data'!$B$7:$R$2292,17,0)</f>
        <v>17.757300000000001</v>
      </c>
      <c r="M21" s="61">
        <f t="shared" si="4"/>
        <v>19</v>
      </c>
      <c r="N21" s="60">
        <f>VLOOKUP($A21,'Return Data'!$B$7:$R$2292,14,0)</f>
        <v>10.260199999999999</v>
      </c>
      <c r="O21" s="61">
        <f t="shared" si="5"/>
        <v>24</v>
      </c>
      <c r="P21" s="60"/>
      <c r="Q21" s="61"/>
      <c r="R21" s="60">
        <f>VLOOKUP($A21,'Return Data'!$B$7:$R$2292,16,0)</f>
        <v>9.9091000000000005</v>
      </c>
      <c r="S21" s="62">
        <f t="shared" si="6"/>
        <v>24</v>
      </c>
    </row>
    <row r="22" spans="1:19" x14ac:dyDescent="0.3">
      <c r="A22" s="58" t="s">
        <v>502</v>
      </c>
      <c r="B22" s="59">
        <f>VLOOKUP($A22,'Return Data'!$B$7:$R$2292,3,0)</f>
        <v>44762</v>
      </c>
      <c r="C22" s="60">
        <f>VLOOKUP($A22,'Return Data'!$B$7:$R$2292,4,0)</f>
        <v>13.6873</v>
      </c>
      <c r="D22" s="60">
        <f>VLOOKUP($A22,'Return Data'!$B$7:$R$2292,10,0)</f>
        <v>-2.94</v>
      </c>
      <c r="E22" s="61">
        <f t="shared" si="0"/>
        <v>19</v>
      </c>
      <c r="F22" s="60">
        <f>VLOOKUP($A22,'Return Data'!$B$7:$R$2292,11,0)</f>
        <v>-7.6829000000000001</v>
      </c>
      <c r="G22" s="61">
        <f t="shared" si="1"/>
        <v>25</v>
      </c>
      <c r="H22" s="60">
        <f>VLOOKUP($A22,'Return Data'!$B$7:$R$2292,12,0)</f>
        <v>-7.7202999999999999</v>
      </c>
      <c r="I22" s="61">
        <f t="shared" si="2"/>
        <v>22</v>
      </c>
      <c r="J22" s="60">
        <f>VLOOKUP($A22,'Return Data'!$B$7:$R$2292,13,0)</f>
        <v>-0.29210000000000003</v>
      </c>
      <c r="K22" s="61">
        <f t="shared" si="3"/>
        <v>29</v>
      </c>
      <c r="L22" s="60">
        <f>VLOOKUP($A22,'Return Data'!$B$7:$R$2292,17,0)</f>
        <v>15.0671</v>
      </c>
      <c r="M22" s="61">
        <f t="shared" si="4"/>
        <v>27</v>
      </c>
      <c r="N22" s="60">
        <f>VLOOKUP($A22,'Return Data'!$B$7:$R$2292,14,0)</f>
        <v>10.2005</v>
      </c>
      <c r="O22" s="61">
        <f t="shared" si="5"/>
        <v>25</v>
      </c>
      <c r="P22" s="60"/>
      <c r="Q22" s="61"/>
      <c r="R22" s="60">
        <f>VLOOKUP($A22,'Return Data'!$B$7:$R$2292,16,0)</f>
        <v>8.0428999999999995</v>
      </c>
      <c r="S22" s="62">
        <f t="shared" si="6"/>
        <v>29</v>
      </c>
    </row>
    <row r="23" spans="1:19" x14ac:dyDescent="0.3">
      <c r="A23" s="58" t="s">
        <v>503</v>
      </c>
      <c r="B23" s="59">
        <f>VLOOKUP($A23,'Return Data'!$B$7:$R$2292,3,0)</f>
        <v>44762</v>
      </c>
      <c r="C23" s="60">
        <f>VLOOKUP($A23,'Return Data'!$B$7:$R$2292,4,0)</f>
        <v>195.47158361647001</v>
      </c>
      <c r="D23" s="60">
        <f>VLOOKUP($A23,'Return Data'!$B$7:$R$2292,10,0)</f>
        <v>-1.2408999999999999</v>
      </c>
      <c r="E23" s="61">
        <f t="shared" si="0"/>
        <v>5</v>
      </c>
      <c r="F23" s="60">
        <f>VLOOKUP($A23,'Return Data'!$B$7:$R$2292,11,0)</f>
        <v>-4.8387000000000002</v>
      </c>
      <c r="G23" s="61">
        <f t="shared" si="1"/>
        <v>12</v>
      </c>
      <c r="H23" s="60">
        <f>VLOOKUP($A23,'Return Data'!$B$7:$R$2292,12,0)</f>
        <v>-7.1325000000000003</v>
      </c>
      <c r="I23" s="61">
        <f t="shared" si="2"/>
        <v>19</v>
      </c>
      <c r="J23" s="60">
        <f>VLOOKUP($A23,'Return Data'!$B$7:$R$2292,13,0)</f>
        <v>3.8290999999999999</v>
      </c>
      <c r="K23" s="61">
        <f t="shared" si="3"/>
        <v>14</v>
      </c>
      <c r="L23" s="60">
        <f>VLOOKUP($A23,'Return Data'!$B$7:$R$2292,17,0)</f>
        <v>20.310700000000001</v>
      </c>
      <c r="M23" s="61">
        <f t="shared" si="4"/>
        <v>14</v>
      </c>
      <c r="N23" s="60">
        <f>VLOOKUP($A23,'Return Data'!$B$7:$R$2292,14,0)</f>
        <v>17.5519</v>
      </c>
      <c r="O23" s="61">
        <f t="shared" si="5"/>
        <v>4</v>
      </c>
      <c r="P23" s="60">
        <f>VLOOKUP($A23,'Return Data'!$B$7:$R$2292,15,0)</f>
        <v>8.5646000000000004</v>
      </c>
      <c r="Q23" s="61">
        <f>RANK(P23,P$8:P$39,0)</f>
        <v>14</v>
      </c>
      <c r="R23" s="60">
        <f>VLOOKUP($A23,'Return Data'!$B$7:$R$2292,16,0)</f>
        <v>11.4954</v>
      </c>
      <c r="S23" s="62">
        <f t="shared" si="6"/>
        <v>13</v>
      </c>
    </row>
    <row r="24" spans="1:19" x14ac:dyDescent="0.3">
      <c r="A24" s="58" t="s">
        <v>1707</v>
      </c>
      <c r="B24" s="59">
        <f>VLOOKUP($A24,'Return Data'!$B$7:$R$2292,3,0)</f>
        <v>44762</v>
      </c>
      <c r="C24" s="60">
        <f>VLOOKUP($A24,'Return Data'!$B$7:$R$2292,4,0)</f>
        <v>38.938000000000002</v>
      </c>
      <c r="D24" s="60">
        <f>VLOOKUP($A24,'Return Data'!$B$7:$R$2292,10,0)</f>
        <v>-2.242</v>
      </c>
      <c r="E24" s="61">
        <f t="shared" si="0"/>
        <v>11</v>
      </c>
      <c r="F24" s="60">
        <f>VLOOKUP($A24,'Return Data'!$B$7:$R$2292,11,0)</f>
        <v>-4.2633999999999999</v>
      </c>
      <c r="G24" s="61">
        <f t="shared" si="1"/>
        <v>7</v>
      </c>
      <c r="H24" s="60">
        <f>VLOOKUP($A24,'Return Data'!$B$7:$R$2292,12,0)</f>
        <v>-2.9316</v>
      </c>
      <c r="I24" s="61">
        <f t="shared" si="2"/>
        <v>4</v>
      </c>
      <c r="J24" s="60">
        <f>VLOOKUP($A24,'Return Data'!$B$7:$R$2292,13,0)</f>
        <v>6.5510000000000002</v>
      </c>
      <c r="K24" s="61">
        <f t="shared" si="3"/>
        <v>5</v>
      </c>
      <c r="L24" s="60">
        <f>VLOOKUP($A24,'Return Data'!$B$7:$R$2292,17,0)</f>
        <v>25.596900000000002</v>
      </c>
      <c r="M24" s="61">
        <f t="shared" si="4"/>
        <v>4</v>
      </c>
      <c r="N24" s="60">
        <f>VLOOKUP($A24,'Return Data'!$B$7:$R$2292,14,0)</f>
        <v>16.201499999999999</v>
      </c>
      <c r="O24" s="61">
        <f t="shared" si="5"/>
        <v>5</v>
      </c>
      <c r="P24" s="60">
        <f>VLOOKUP($A24,'Return Data'!$B$7:$R$2292,15,0)</f>
        <v>10.5739</v>
      </c>
      <c r="Q24" s="61">
        <f>RANK(P24,P$8:P$39,0)</f>
        <v>7</v>
      </c>
      <c r="R24" s="60">
        <f>VLOOKUP($A24,'Return Data'!$B$7:$R$2292,16,0)</f>
        <v>10.774900000000001</v>
      </c>
      <c r="S24" s="62">
        <f t="shared" si="6"/>
        <v>21</v>
      </c>
    </row>
    <row r="25" spans="1:19" x14ac:dyDescent="0.3">
      <c r="A25" s="58" t="s">
        <v>506</v>
      </c>
      <c r="B25" s="59">
        <f>VLOOKUP($A25,'Return Data'!$B$7:$R$2292,3,0)</f>
        <v>44762</v>
      </c>
      <c r="C25" s="60">
        <f>VLOOKUP($A25,'Return Data'!$B$7:$R$2292,4,0)</f>
        <v>34.658000000000001</v>
      </c>
      <c r="D25" s="60">
        <f>VLOOKUP($A25,'Return Data'!$B$7:$R$2292,10,0)</f>
        <v>-4.4839000000000002</v>
      </c>
      <c r="E25" s="61">
        <f t="shared" si="0"/>
        <v>30</v>
      </c>
      <c r="F25" s="60">
        <f>VLOOKUP($A25,'Return Data'!$B$7:$R$2292,11,0)</f>
        <v>-9.7025000000000006</v>
      </c>
      <c r="G25" s="61">
        <f t="shared" si="1"/>
        <v>29</v>
      </c>
      <c r="H25" s="60">
        <f>VLOOKUP($A25,'Return Data'!$B$7:$R$2292,12,0)</f>
        <v>-8.5493000000000006</v>
      </c>
      <c r="I25" s="61">
        <f t="shared" si="2"/>
        <v>25</v>
      </c>
      <c r="J25" s="60">
        <f>VLOOKUP($A25,'Return Data'!$B$7:$R$2292,13,0)</f>
        <v>-0.23319999999999999</v>
      </c>
      <c r="K25" s="61">
        <f t="shared" si="3"/>
        <v>28</v>
      </c>
      <c r="L25" s="60">
        <f>VLOOKUP($A25,'Return Data'!$B$7:$R$2292,17,0)</f>
        <v>16.1524</v>
      </c>
      <c r="M25" s="61">
        <f t="shared" si="4"/>
        <v>23</v>
      </c>
      <c r="N25" s="60">
        <f>VLOOKUP($A25,'Return Data'!$B$7:$R$2292,14,0)</f>
        <v>10.3147</v>
      </c>
      <c r="O25" s="61">
        <f t="shared" si="5"/>
        <v>23</v>
      </c>
      <c r="P25" s="60">
        <f>VLOOKUP($A25,'Return Data'!$B$7:$R$2292,15,0)</f>
        <v>6.6291000000000002</v>
      </c>
      <c r="Q25" s="61">
        <f>RANK(P25,P$8:P$39,0)</f>
        <v>21</v>
      </c>
      <c r="R25" s="60">
        <f>VLOOKUP($A25,'Return Data'!$B$7:$R$2292,16,0)</f>
        <v>11.461399999999999</v>
      </c>
      <c r="S25" s="62">
        <f t="shared" si="6"/>
        <v>15</v>
      </c>
    </row>
    <row r="26" spans="1:19" x14ac:dyDescent="0.3">
      <c r="A26" s="58" t="s">
        <v>507</v>
      </c>
      <c r="B26" s="59">
        <f>VLOOKUP($A26,'Return Data'!$B$7:$R$2292,3,0)</f>
        <v>44762</v>
      </c>
      <c r="C26" s="60">
        <f>VLOOKUP($A26,'Return Data'!$B$7:$R$2292,4,0)</f>
        <v>130.34190000000001</v>
      </c>
      <c r="D26" s="60">
        <f>VLOOKUP($A26,'Return Data'!$B$7:$R$2292,10,0)</f>
        <v>-1.8434999999999999</v>
      </c>
      <c r="E26" s="61">
        <f t="shared" si="0"/>
        <v>7</v>
      </c>
      <c r="F26" s="60">
        <f>VLOOKUP($A26,'Return Data'!$B$7:$R$2292,11,0)</f>
        <v>-7.5438000000000001</v>
      </c>
      <c r="G26" s="61">
        <f t="shared" si="1"/>
        <v>24</v>
      </c>
      <c r="H26" s="60">
        <f>VLOOKUP($A26,'Return Data'!$B$7:$R$2292,12,0)</f>
        <v>-7.3315999999999999</v>
      </c>
      <c r="I26" s="61">
        <f t="shared" si="2"/>
        <v>20</v>
      </c>
      <c r="J26" s="60">
        <f>VLOOKUP($A26,'Return Data'!$B$7:$R$2292,13,0)</f>
        <v>0.69289999999999996</v>
      </c>
      <c r="K26" s="61">
        <f t="shared" si="3"/>
        <v>26</v>
      </c>
      <c r="L26" s="60">
        <f>VLOOKUP($A26,'Return Data'!$B$7:$R$2292,17,0)</f>
        <v>12.713200000000001</v>
      </c>
      <c r="M26" s="61">
        <f t="shared" si="4"/>
        <v>31</v>
      </c>
      <c r="N26" s="60">
        <f>VLOOKUP($A26,'Return Data'!$B$7:$R$2292,14,0)</f>
        <v>8.4068000000000005</v>
      </c>
      <c r="O26" s="61">
        <f t="shared" si="5"/>
        <v>29</v>
      </c>
      <c r="P26" s="60">
        <f>VLOOKUP($A26,'Return Data'!$B$7:$R$2292,15,0)</f>
        <v>6.8097000000000003</v>
      </c>
      <c r="Q26" s="61">
        <f>RANK(P26,P$8:P$39,0)</f>
        <v>20</v>
      </c>
      <c r="R26" s="60">
        <f>VLOOKUP($A26,'Return Data'!$B$7:$R$2292,16,0)</f>
        <v>8.4728999999999992</v>
      </c>
      <c r="S26" s="62">
        <f t="shared" si="6"/>
        <v>28</v>
      </c>
    </row>
    <row r="27" spans="1:19" x14ac:dyDescent="0.3">
      <c r="A27" s="58" t="s">
        <v>510</v>
      </c>
      <c r="B27" s="59">
        <f>VLOOKUP($A27,'Return Data'!$B$7:$R$2292,3,0)</f>
        <v>44762</v>
      </c>
      <c r="C27" s="60">
        <f>VLOOKUP($A27,'Return Data'!$B$7:$R$2292,4,0)</f>
        <v>16.331700000000001</v>
      </c>
      <c r="D27" s="60">
        <f>VLOOKUP($A27,'Return Data'!$B$7:$R$2292,10,0)</f>
        <v>-2.6745000000000001</v>
      </c>
      <c r="E27" s="61">
        <f t="shared" si="0"/>
        <v>16</v>
      </c>
      <c r="F27" s="60">
        <f>VLOOKUP($A27,'Return Data'!$B$7:$R$2292,11,0)</f>
        <v>-5.4720000000000004</v>
      </c>
      <c r="G27" s="61">
        <f t="shared" si="1"/>
        <v>15</v>
      </c>
      <c r="H27" s="60">
        <f>VLOOKUP($A27,'Return Data'!$B$7:$R$2292,12,0)</f>
        <v>-4.3071999999999999</v>
      </c>
      <c r="I27" s="61">
        <f t="shared" si="2"/>
        <v>7</v>
      </c>
      <c r="J27" s="60">
        <f>VLOOKUP($A27,'Return Data'!$B$7:$R$2292,13,0)</f>
        <v>5.9089999999999998</v>
      </c>
      <c r="K27" s="61">
        <f t="shared" si="3"/>
        <v>7</v>
      </c>
      <c r="L27" s="60">
        <f>VLOOKUP($A27,'Return Data'!$B$7:$R$2292,17,0)</f>
        <v>23.686900000000001</v>
      </c>
      <c r="M27" s="61">
        <f t="shared" si="4"/>
        <v>6</v>
      </c>
      <c r="N27" s="60"/>
      <c r="O27" s="61"/>
      <c r="P27" s="60"/>
      <c r="Q27" s="61"/>
      <c r="R27" s="60">
        <f>VLOOKUP($A27,'Return Data'!$B$7:$R$2292,16,0)</f>
        <v>17.728300000000001</v>
      </c>
      <c r="S27" s="62">
        <f t="shared" si="6"/>
        <v>2</v>
      </c>
    </row>
    <row r="28" spans="1:19" x14ac:dyDescent="0.3">
      <c r="A28" s="58" t="s">
        <v>513</v>
      </c>
      <c r="B28" s="59">
        <f>VLOOKUP($A28,'Return Data'!$B$7:$R$2292,3,0)</f>
        <v>44762</v>
      </c>
      <c r="C28" s="60">
        <f>VLOOKUP($A28,'Return Data'!$B$7:$R$2292,4,0)</f>
        <v>21.117000000000001</v>
      </c>
      <c r="D28" s="60">
        <f>VLOOKUP($A28,'Return Data'!$B$7:$R$2292,10,0)</f>
        <v>-2.718</v>
      </c>
      <c r="E28" s="61">
        <f t="shared" si="0"/>
        <v>17</v>
      </c>
      <c r="F28" s="60">
        <f>VLOOKUP($A28,'Return Data'!$B$7:$R$2292,11,0)</f>
        <v>-5.8872999999999998</v>
      </c>
      <c r="G28" s="61">
        <f t="shared" si="1"/>
        <v>17</v>
      </c>
      <c r="H28" s="60">
        <f>VLOOKUP($A28,'Return Data'!$B$7:$R$2292,12,0)</f>
        <v>-6.3548</v>
      </c>
      <c r="I28" s="61">
        <f t="shared" si="2"/>
        <v>13</v>
      </c>
      <c r="J28" s="60">
        <f>VLOOKUP($A28,'Return Data'!$B$7:$R$2292,13,0)</f>
        <v>3.1859000000000002</v>
      </c>
      <c r="K28" s="61">
        <f t="shared" si="3"/>
        <v>16</v>
      </c>
      <c r="L28" s="60">
        <f>VLOOKUP($A28,'Return Data'!$B$7:$R$2292,17,0)</f>
        <v>18.801300000000001</v>
      </c>
      <c r="M28" s="61">
        <f t="shared" si="4"/>
        <v>17</v>
      </c>
      <c r="N28" s="60">
        <f>VLOOKUP($A28,'Return Data'!$B$7:$R$2292,14,0)</f>
        <v>12.5824</v>
      </c>
      <c r="O28" s="61">
        <f t="shared" ref="O28:O39" si="8">RANK(N28,N$8:N$39,0)</f>
        <v>15</v>
      </c>
      <c r="P28" s="60">
        <f>VLOOKUP($A28,'Return Data'!$B$7:$R$2292,15,0)</f>
        <v>10.389200000000001</v>
      </c>
      <c r="Q28" s="61">
        <f>RANK(P28,P$8:P$39,0)</f>
        <v>8</v>
      </c>
      <c r="R28" s="60">
        <f>VLOOKUP($A28,'Return Data'!$B$7:$R$2292,16,0)</f>
        <v>11.302099999999999</v>
      </c>
      <c r="S28" s="62">
        <f t="shared" si="6"/>
        <v>17</v>
      </c>
    </row>
    <row r="29" spans="1:19" x14ac:dyDescent="0.3">
      <c r="A29" s="58" t="s">
        <v>515</v>
      </c>
      <c r="B29" s="59">
        <f>VLOOKUP($A29,'Return Data'!$B$7:$R$2292,3,0)</f>
        <v>44762</v>
      </c>
      <c r="C29" s="60">
        <f>VLOOKUP($A29,'Return Data'!$B$7:$R$2292,4,0)</f>
        <v>14.505599999999999</v>
      </c>
      <c r="D29" s="60">
        <f>VLOOKUP($A29,'Return Data'!$B$7:$R$2292,10,0)</f>
        <v>-0.3216</v>
      </c>
      <c r="E29" s="61">
        <f t="shared" si="0"/>
        <v>3</v>
      </c>
      <c r="F29" s="60">
        <f>VLOOKUP($A29,'Return Data'!$B$7:$R$2292,11,0)</f>
        <v>-4.5796999999999999</v>
      </c>
      <c r="G29" s="61">
        <f t="shared" si="1"/>
        <v>10</v>
      </c>
      <c r="H29" s="60">
        <f>VLOOKUP($A29,'Return Data'!$B$7:$R$2292,12,0)</f>
        <v>-7.0571000000000002</v>
      </c>
      <c r="I29" s="61">
        <f t="shared" si="2"/>
        <v>18</v>
      </c>
      <c r="J29" s="60">
        <f>VLOOKUP($A29,'Return Data'!$B$7:$R$2292,13,0)</f>
        <v>1.1040000000000001</v>
      </c>
      <c r="K29" s="61">
        <f t="shared" si="3"/>
        <v>22</v>
      </c>
      <c r="L29" s="60">
        <f>VLOOKUP($A29,'Return Data'!$B$7:$R$2292,17,0)</f>
        <v>13.825200000000001</v>
      </c>
      <c r="M29" s="61">
        <f t="shared" si="4"/>
        <v>30</v>
      </c>
      <c r="N29" s="60">
        <f>VLOOKUP($A29,'Return Data'!$B$7:$R$2292,14,0)</f>
        <v>11.7569</v>
      </c>
      <c r="O29" s="61">
        <f t="shared" si="8"/>
        <v>19</v>
      </c>
      <c r="P29" s="60"/>
      <c r="Q29" s="61"/>
      <c r="R29" s="60">
        <f>VLOOKUP($A29,'Return Data'!$B$7:$R$2292,16,0)</f>
        <v>10.145</v>
      </c>
      <c r="S29" s="62">
        <f t="shared" si="6"/>
        <v>23</v>
      </c>
    </row>
    <row r="30" spans="1:19" x14ac:dyDescent="0.3">
      <c r="A30" s="58" t="s">
        <v>1866</v>
      </c>
      <c r="B30" s="59">
        <f>VLOOKUP($A30,'Return Data'!$B$7:$R$2292,3,0)</f>
        <v>44762</v>
      </c>
      <c r="C30" s="60">
        <f>VLOOKUP($A30,'Return Data'!$B$7:$R$2292,4,0)</f>
        <v>13.617599999999999</v>
      </c>
      <c r="D30" s="60">
        <f>VLOOKUP($A30,'Return Data'!$B$7:$R$2292,10,0)</f>
        <v>-3.3115999999999999</v>
      </c>
      <c r="E30" s="61">
        <f t="shared" si="0"/>
        <v>22</v>
      </c>
      <c r="F30" s="60">
        <f>VLOOKUP($A30,'Return Data'!$B$7:$R$2292,11,0)</f>
        <v>-6.3380999999999998</v>
      </c>
      <c r="G30" s="61">
        <f t="shared" si="1"/>
        <v>21</v>
      </c>
      <c r="H30" s="60">
        <f>VLOOKUP($A30,'Return Data'!$B$7:$R$2292,12,0)</f>
        <v>-5.9188000000000001</v>
      </c>
      <c r="I30" s="61">
        <f t="shared" si="2"/>
        <v>11</v>
      </c>
      <c r="J30" s="60">
        <f>VLOOKUP($A30,'Return Data'!$B$7:$R$2292,13,0)</f>
        <v>4.1977000000000002</v>
      </c>
      <c r="K30" s="61">
        <f t="shared" si="3"/>
        <v>12</v>
      </c>
      <c r="L30" s="60">
        <f>VLOOKUP($A30,'Return Data'!$B$7:$R$2292,17,0)</f>
        <v>15.826700000000001</v>
      </c>
      <c r="M30" s="61">
        <f t="shared" si="4"/>
        <v>25</v>
      </c>
      <c r="N30" s="60">
        <f>VLOOKUP($A30,'Return Data'!$B$7:$R$2292,14,0)</f>
        <v>9.6425000000000001</v>
      </c>
      <c r="O30" s="61">
        <f t="shared" si="8"/>
        <v>27</v>
      </c>
      <c r="P30" s="60"/>
      <c r="Q30" s="61"/>
      <c r="R30" s="60">
        <f>VLOOKUP($A30,'Return Data'!$B$7:$R$2292,16,0)</f>
        <v>7.5827</v>
      </c>
      <c r="S30" s="62">
        <f t="shared" si="6"/>
        <v>30</v>
      </c>
    </row>
    <row r="31" spans="1:19" x14ac:dyDescent="0.3">
      <c r="A31" s="58" t="s">
        <v>516</v>
      </c>
      <c r="B31" s="59">
        <f>VLOOKUP($A31,'Return Data'!$B$7:$R$2292,3,0)</f>
        <v>44762</v>
      </c>
      <c r="C31" s="60">
        <f>VLOOKUP($A31,'Return Data'!$B$7:$R$2292,4,0)</f>
        <v>64.2898</v>
      </c>
      <c r="D31" s="60">
        <f>VLOOKUP($A31,'Return Data'!$B$7:$R$2292,10,0)</f>
        <v>-2.4662000000000002</v>
      </c>
      <c r="E31" s="61">
        <f t="shared" si="0"/>
        <v>13</v>
      </c>
      <c r="F31" s="60">
        <f>VLOOKUP($A31,'Return Data'!$B$7:$R$2292,11,0)</f>
        <v>-4.7328000000000001</v>
      </c>
      <c r="G31" s="61">
        <f t="shared" si="1"/>
        <v>11</v>
      </c>
      <c r="H31" s="60">
        <f>VLOOKUP($A31,'Return Data'!$B$7:$R$2292,12,0)</f>
        <v>-4.9427000000000003</v>
      </c>
      <c r="I31" s="61">
        <f t="shared" si="2"/>
        <v>10</v>
      </c>
      <c r="J31" s="60">
        <f>VLOOKUP($A31,'Return Data'!$B$7:$R$2292,13,0)</f>
        <v>4.6029</v>
      </c>
      <c r="K31" s="61">
        <f t="shared" si="3"/>
        <v>11</v>
      </c>
      <c r="L31" s="60">
        <f>VLOOKUP($A31,'Return Data'!$B$7:$R$2292,17,0)</f>
        <v>22.4343</v>
      </c>
      <c r="M31" s="61">
        <f t="shared" si="4"/>
        <v>9</v>
      </c>
      <c r="N31" s="60">
        <f>VLOOKUP($A31,'Return Data'!$B$7:$R$2292,14,0)</f>
        <v>6.6651999999999996</v>
      </c>
      <c r="O31" s="61">
        <f t="shared" si="8"/>
        <v>30</v>
      </c>
      <c r="P31" s="60">
        <f>VLOOKUP($A31,'Return Data'!$B$7:$R$2292,15,0)</f>
        <v>4.3372999999999999</v>
      </c>
      <c r="Q31" s="61">
        <f t="shared" ref="Q31:Q39" si="9">RANK(P31,P$8:P$39,0)</f>
        <v>24</v>
      </c>
      <c r="R31" s="60">
        <f>VLOOKUP($A31,'Return Data'!$B$7:$R$2292,16,0)</f>
        <v>11.4816</v>
      </c>
      <c r="S31" s="62">
        <f t="shared" si="6"/>
        <v>14</v>
      </c>
    </row>
    <row r="32" spans="1:19" x14ac:dyDescent="0.3">
      <c r="A32" s="58" t="s">
        <v>522</v>
      </c>
      <c r="B32" s="59">
        <f>VLOOKUP($A32,'Return Data'!$B$7:$R$2292,3,0)</f>
        <v>44762</v>
      </c>
      <c r="C32" s="60">
        <f>VLOOKUP($A32,'Return Data'!$B$7:$R$2292,4,0)</f>
        <v>86.96</v>
      </c>
      <c r="D32" s="60">
        <f>VLOOKUP($A32,'Return Data'!$B$7:$R$2292,10,0)</f>
        <v>-4.2290999999999999</v>
      </c>
      <c r="E32" s="61">
        <f t="shared" si="0"/>
        <v>28</v>
      </c>
      <c r="F32" s="60">
        <f>VLOOKUP($A32,'Return Data'!$B$7:$R$2292,11,0)</f>
        <v>-10.682</v>
      </c>
      <c r="G32" s="61">
        <f t="shared" si="1"/>
        <v>31</v>
      </c>
      <c r="H32" s="60">
        <f>VLOOKUP($A32,'Return Data'!$B$7:$R$2292,12,0)</f>
        <v>-13.5586</v>
      </c>
      <c r="I32" s="61">
        <f t="shared" si="2"/>
        <v>32</v>
      </c>
      <c r="J32" s="60">
        <f>VLOOKUP($A32,'Return Data'!$B$7:$R$2292,13,0)</f>
        <v>-5.5500999999999996</v>
      </c>
      <c r="K32" s="61">
        <f t="shared" si="3"/>
        <v>32</v>
      </c>
      <c r="L32" s="60">
        <f>VLOOKUP($A32,'Return Data'!$B$7:$R$2292,17,0)</f>
        <v>15.073700000000001</v>
      </c>
      <c r="M32" s="61">
        <f t="shared" si="4"/>
        <v>26</v>
      </c>
      <c r="N32" s="60">
        <f>VLOOKUP($A32,'Return Data'!$B$7:$R$2292,14,0)</f>
        <v>9.0310000000000006</v>
      </c>
      <c r="O32" s="61">
        <f t="shared" si="8"/>
        <v>28</v>
      </c>
      <c r="P32" s="60">
        <f>VLOOKUP($A32,'Return Data'!$B$7:$R$2292,15,0)</f>
        <v>6.0004</v>
      </c>
      <c r="Q32" s="61">
        <f t="shared" si="9"/>
        <v>22</v>
      </c>
      <c r="R32" s="60">
        <f>VLOOKUP($A32,'Return Data'!$B$7:$R$2292,16,0)</f>
        <v>12.426399999999999</v>
      </c>
      <c r="S32" s="62">
        <f t="shared" si="6"/>
        <v>11</v>
      </c>
    </row>
    <row r="33" spans="1:19" x14ac:dyDescent="0.3">
      <c r="A33" s="58" t="s">
        <v>524</v>
      </c>
      <c r="B33" s="59">
        <f>VLOOKUP($A33,'Return Data'!$B$7:$R$2292,3,0)</f>
        <v>44762</v>
      </c>
      <c r="C33" s="60">
        <f>VLOOKUP($A33,'Return Data'!$B$7:$R$2292,4,0)</f>
        <v>277.8974</v>
      </c>
      <c r="D33" s="60">
        <f>VLOOKUP($A33,'Return Data'!$B$7:$R$2292,10,0)</f>
        <v>-2.9708999999999999</v>
      </c>
      <c r="E33" s="61">
        <f t="shared" si="0"/>
        <v>20</v>
      </c>
      <c r="F33" s="60">
        <f>VLOOKUP($A33,'Return Data'!$B$7:$R$2292,11,0)</f>
        <v>-1.3589</v>
      </c>
      <c r="G33" s="61">
        <f t="shared" si="1"/>
        <v>2</v>
      </c>
      <c r="H33" s="60">
        <f>VLOOKUP($A33,'Return Data'!$B$7:$R$2292,12,0)</f>
        <v>0.28050000000000003</v>
      </c>
      <c r="I33" s="61">
        <f t="shared" si="2"/>
        <v>1</v>
      </c>
      <c r="J33" s="60">
        <f>VLOOKUP($A33,'Return Data'!$B$7:$R$2292,13,0)</f>
        <v>9.2050999999999998</v>
      </c>
      <c r="K33" s="61">
        <f t="shared" si="3"/>
        <v>2</v>
      </c>
      <c r="L33" s="60">
        <f>VLOOKUP($A33,'Return Data'!$B$7:$R$2292,17,0)</f>
        <v>40.3932</v>
      </c>
      <c r="M33" s="61">
        <f t="shared" si="4"/>
        <v>1</v>
      </c>
      <c r="N33" s="60">
        <f>VLOOKUP($A33,'Return Data'!$B$7:$R$2292,14,0)</f>
        <v>26.136299999999999</v>
      </c>
      <c r="O33" s="61">
        <f t="shared" si="8"/>
        <v>1</v>
      </c>
      <c r="P33" s="60">
        <f>VLOOKUP($A33,'Return Data'!$B$7:$R$2292,15,0)</f>
        <v>17.3017</v>
      </c>
      <c r="Q33" s="61">
        <f t="shared" si="9"/>
        <v>1</v>
      </c>
      <c r="R33" s="60">
        <f>VLOOKUP($A33,'Return Data'!$B$7:$R$2292,16,0)</f>
        <v>16.851900000000001</v>
      </c>
      <c r="S33" s="62">
        <f t="shared" si="6"/>
        <v>3</v>
      </c>
    </row>
    <row r="34" spans="1:19" x14ac:dyDescent="0.3">
      <c r="A34" s="58" t="s">
        <v>1713</v>
      </c>
      <c r="B34" s="59">
        <f>VLOOKUP($A34,'Return Data'!$B$7:$R$2292,3,0)</f>
        <v>44762</v>
      </c>
      <c r="C34" s="60">
        <f>VLOOKUP($A34,'Return Data'!$B$7:$R$2292,4,0)</f>
        <v>465.25303882066299</v>
      </c>
      <c r="D34" s="60">
        <f>VLOOKUP($A34,'Return Data'!$B$7:$R$2292,10,0)</f>
        <v>-3.5160999999999998</v>
      </c>
      <c r="E34" s="61">
        <f t="shared" si="0"/>
        <v>24</v>
      </c>
      <c r="F34" s="60">
        <f>VLOOKUP($A34,'Return Data'!$B$7:$R$2292,11,0)</f>
        <v>-4.5076000000000001</v>
      </c>
      <c r="G34" s="61">
        <f t="shared" si="1"/>
        <v>9</v>
      </c>
      <c r="H34" s="60">
        <f>VLOOKUP($A34,'Return Data'!$B$7:$R$2292,12,0)</f>
        <v>-5.9253999999999998</v>
      </c>
      <c r="I34" s="61">
        <f t="shared" si="2"/>
        <v>12</v>
      </c>
      <c r="J34" s="60">
        <f>VLOOKUP($A34,'Return Data'!$B$7:$R$2292,13,0)</f>
        <v>5.1470000000000002</v>
      </c>
      <c r="K34" s="61">
        <f t="shared" si="3"/>
        <v>9</v>
      </c>
      <c r="L34" s="60">
        <f>VLOOKUP($A34,'Return Data'!$B$7:$R$2292,17,0)</f>
        <v>19.006699999999999</v>
      </c>
      <c r="M34" s="61">
        <f t="shared" si="4"/>
        <v>16</v>
      </c>
      <c r="N34" s="60">
        <f>VLOOKUP($A34,'Return Data'!$B$7:$R$2292,14,0)</f>
        <v>12.8901</v>
      </c>
      <c r="O34" s="61">
        <f t="shared" si="8"/>
        <v>13</v>
      </c>
      <c r="P34" s="60">
        <f>VLOOKUP($A34,'Return Data'!$B$7:$R$2292,15,0)</f>
        <v>10.7142</v>
      </c>
      <c r="Q34" s="61">
        <f t="shared" si="9"/>
        <v>6</v>
      </c>
      <c r="R34" s="60">
        <f>VLOOKUP($A34,'Return Data'!$B$7:$R$2292,16,0)</f>
        <v>15.5318</v>
      </c>
      <c r="S34" s="62">
        <f t="shared" si="6"/>
        <v>4</v>
      </c>
    </row>
    <row r="35" spans="1:19" x14ac:dyDescent="0.3">
      <c r="A35" s="58" t="s">
        <v>527</v>
      </c>
      <c r="B35" s="59">
        <f>VLOOKUP($A35,'Return Data'!$B$7:$R$2292,3,0)</f>
        <v>44762</v>
      </c>
      <c r="C35" s="60">
        <f>VLOOKUP($A35,'Return Data'!$B$7:$R$2292,4,0)</f>
        <v>22.111699999999999</v>
      </c>
      <c r="D35" s="60">
        <f>VLOOKUP($A35,'Return Data'!$B$7:$R$2292,10,0)</f>
        <v>-1.4336</v>
      </c>
      <c r="E35" s="61">
        <f t="shared" si="0"/>
        <v>6</v>
      </c>
      <c r="F35" s="60">
        <f>VLOOKUP($A35,'Return Data'!$B$7:$R$2292,11,0)</f>
        <v>-4.4379999999999997</v>
      </c>
      <c r="G35" s="61">
        <f t="shared" si="1"/>
        <v>8</v>
      </c>
      <c r="H35" s="60">
        <f>VLOOKUP($A35,'Return Data'!$B$7:$R$2292,12,0)</f>
        <v>-6.3685999999999998</v>
      </c>
      <c r="I35" s="61">
        <f t="shared" si="2"/>
        <v>14</v>
      </c>
      <c r="J35" s="60">
        <f>VLOOKUP($A35,'Return Data'!$B$7:$R$2292,13,0)</f>
        <v>3.1955</v>
      </c>
      <c r="K35" s="61">
        <f t="shared" si="3"/>
        <v>15</v>
      </c>
      <c r="L35" s="60">
        <f>VLOOKUP($A35,'Return Data'!$B$7:$R$2292,17,0)</f>
        <v>14.455399999999999</v>
      </c>
      <c r="M35" s="61">
        <f t="shared" si="4"/>
        <v>29</v>
      </c>
      <c r="N35" s="60">
        <f>VLOOKUP($A35,'Return Data'!$B$7:$R$2292,14,0)</f>
        <v>9.9517000000000007</v>
      </c>
      <c r="O35" s="61">
        <f t="shared" si="8"/>
        <v>26</v>
      </c>
      <c r="P35" s="60">
        <f>VLOOKUP($A35,'Return Data'!$B$7:$R$2292,15,0)</f>
        <v>7.5803000000000003</v>
      </c>
      <c r="Q35" s="61">
        <f t="shared" si="9"/>
        <v>18</v>
      </c>
      <c r="R35" s="60">
        <f>VLOOKUP($A35,'Return Data'!$B$7:$R$2292,16,0)</f>
        <v>9.6457999999999995</v>
      </c>
      <c r="S35" s="62">
        <f t="shared" si="6"/>
        <v>26</v>
      </c>
    </row>
    <row r="36" spans="1:19" x14ac:dyDescent="0.3">
      <c r="A36" s="58" t="s">
        <v>1899</v>
      </c>
      <c r="B36" s="59">
        <f>VLOOKUP($A36,'Return Data'!$B$7:$R$2292,3,0)</f>
        <v>44762</v>
      </c>
      <c r="C36" s="60">
        <f>VLOOKUP($A36,'Return Data'!$B$7:$R$2292,4,0)</f>
        <v>106.8096</v>
      </c>
      <c r="D36" s="60">
        <f>VLOOKUP($A36,'Return Data'!$B$7:$R$2292,10,0)</f>
        <v>-2.0659000000000001</v>
      </c>
      <c r="E36" s="61">
        <f t="shared" si="0"/>
        <v>9</v>
      </c>
      <c r="F36" s="60">
        <f>VLOOKUP($A36,'Return Data'!$B$7:$R$2292,11,0)</f>
        <v>-5.9817999999999998</v>
      </c>
      <c r="G36" s="61">
        <f t="shared" si="1"/>
        <v>18</v>
      </c>
      <c r="H36" s="60">
        <f>VLOOKUP($A36,'Return Data'!$B$7:$R$2292,12,0)</f>
        <v>-7.3718000000000004</v>
      </c>
      <c r="I36" s="61">
        <f t="shared" si="2"/>
        <v>21</v>
      </c>
      <c r="J36" s="60">
        <f>VLOOKUP($A36,'Return Data'!$B$7:$R$2292,13,0)</f>
        <v>5.0552000000000001</v>
      </c>
      <c r="K36" s="61">
        <f t="shared" si="3"/>
        <v>10</v>
      </c>
      <c r="L36" s="60">
        <f>VLOOKUP($A36,'Return Data'!$B$7:$R$2292,17,0)</f>
        <v>20.043199999999999</v>
      </c>
      <c r="M36" s="61">
        <f t="shared" si="4"/>
        <v>15</v>
      </c>
      <c r="N36" s="60">
        <f>VLOOKUP($A36,'Return Data'!$B$7:$R$2292,14,0)</f>
        <v>12.6439</v>
      </c>
      <c r="O36" s="61">
        <f t="shared" si="8"/>
        <v>14</v>
      </c>
      <c r="P36" s="60">
        <f>VLOOKUP($A36,'Return Data'!$B$7:$R$2292,15,0)</f>
        <v>9.1267999999999994</v>
      </c>
      <c r="Q36" s="61">
        <f t="shared" si="9"/>
        <v>11</v>
      </c>
      <c r="R36" s="60">
        <f>VLOOKUP($A36,'Return Data'!$B$7:$R$2292,16,0)</f>
        <v>11.085599999999999</v>
      </c>
      <c r="S36" s="62">
        <f t="shared" si="6"/>
        <v>20</v>
      </c>
    </row>
    <row r="37" spans="1:19" x14ac:dyDescent="0.3">
      <c r="A37" s="58" t="s">
        <v>528</v>
      </c>
      <c r="B37" s="59">
        <f>VLOOKUP($A37,'Return Data'!$B$7:$R$2292,3,0)</f>
        <v>0</v>
      </c>
      <c r="C37" s="60">
        <f>VLOOKUP($A37,'Return Data'!$B$7:$R$2292,4,0)</f>
        <v>0</v>
      </c>
      <c r="D37" s="60">
        <f>VLOOKUP($A37,'Return Data'!$B$7:$R$2292,10,0)</f>
        <v>0</v>
      </c>
      <c r="E37" s="61">
        <f t="shared" si="0"/>
        <v>2</v>
      </c>
      <c r="F37" s="60">
        <f>VLOOKUP($A37,'Return Data'!$B$7:$R$2292,11,0)</f>
        <v>0</v>
      </c>
      <c r="G37" s="61">
        <f t="shared" si="1"/>
        <v>1</v>
      </c>
      <c r="H37" s="60">
        <f>VLOOKUP($A37,'Return Data'!$B$7:$R$2292,12,0)</f>
        <v>0</v>
      </c>
      <c r="I37" s="61">
        <f t="shared" si="2"/>
        <v>2</v>
      </c>
      <c r="J37" s="60">
        <f>VLOOKUP($A37,'Return Data'!$B$7:$R$2292,13,0)</f>
        <v>0</v>
      </c>
      <c r="K37" s="61">
        <f t="shared" si="3"/>
        <v>27</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44762</v>
      </c>
      <c r="C38" s="60">
        <f>VLOOKUP($A38,'Return Data'!$B$7:$R$2292,4,0)</f>
        <v>404.69576579515598</v>
      </c>
      <c r="D38" s="60">
        <f>VLOOKUP($A38,'Return Data'!$B$7:$R$2292,10,0)</f>
        <v>0.1492</v>
      </c>
      <c r="E38" s="61">
        <f t="shared" si="0"/>
        <v>1</v>
      </c>
      <c r="F38" s="60">
        <f>VLOOKUP($A38,'Return Data'!$B$7:$R$2292,11,0)</f>
        <v>-3.8487</v>
      </c>
      <c r="G38" s="61">
        <f t="shared" si="1"/>
        <v>6</v>
      </c>
      <c r="H38" s="60">
        <f>VLOOKUP($A38,'Return Data'!$B$7:$R$2292,12,0)</f>
        <v>-4.5086000000000004</v>
      </c>
      <c r="I38" s="61">
        <f t="shared" si="2"/>
        <v>9</v>
      </c>
      <c r="J38" s="60">
        <f>VLOOKUP($A38,'Return Data'!$B$7:$R$2292,13,0)</f>
        <v>6.7106000000000003</v>
      </c>
      <c r="K38" s="61">
        <f t="shared" si="3"/>
        <v>4</v>
      </c>
      <c r="L38" s="60">
        <f>VLOOKUP($A38,'Return Data'!$B$7:$R$2292,17,0)</f>
        <v>20.622299999999999</v>
      </c>
      <c r="M38" s="61">
        <f t="shared" si="4"/>
        <v>13</v>
      </c>
      <c r="N38" s="60">
        <f>VLOOKUP($A38,'Return Data'!$B$7:$R$2292,14,0)</f>
        <v>11.8432</v>
      </c>
      <c r="O38" s="61">
        <f t="shared" si="8"/>
        <v>18</v>
      </c>
      <c r="P38" s="60">
        <f>VLOOKUP($A38,'Return Data'!$B$7:$R$2292,15,0)</f>
        <v>8.0190000000000001</v>
      </c>
      <c r="Q38" s="61">
        <f t="shared" si="9"/>
        <v>16</v>
      </c>
      <c r="R38" s="60">
        <f>VLOOKUP($A38,'Return Data'!$B$7:$R$2292,16,0)</f>
        <v>14.806800000000001</v>
      </c>
      <c r="S38" s="62">
        <f t="shared" si="6"/>
        <v>5</v>
      </c>
    </row>
    <row r="39" spans="1:19" x14ac:dyDescent="0.3">
      <c r="A39" s="58" t="s">
        <v>533</v>
      </c>
      <c r="B39" s="59">
        <f>VLOOKUP($A39,'Return Data'!$B$7:$R$2292,3,0)</f>
        <v>44762</v>
      </c>
      <c r="C39" s="60">
        <f>VLOOKUP($A39,'Return Data'!$B$7:$R$2292,4,0)</f>
        <v>251.04141837557799</v>
      </c>
      <c r="D39" s="60">
        <f>VLOOKUP($A39,'Return Data'!$B$7:$R$2292,10,0)</f>
        <v>-0.44040000000000001</v>
      </c>
      <c r="E39" s="61">
        <f t="shared" si="0"/>
        <v>4</v>
      </c>
      <c r="F39" s="60">
        <f>VLOOKUP($A39,'Return Data'!$B$7:$R$2292,11,0)</f>
        <v>-3.7069999999999999</v>
      </c>
      <c r="G39" s="61">
        <f t="shared" si="1"/>
        <v>4</v>
      </c>
      <c r="H39" s="60">
        <f>VLOOKUP($A39,'Return Data'!$B$7:$R$2292,12,0)</f>
        <v>-4.4371999999999998</v>
      </c>
      <c r="I39" s="61">
        <f t="shared" si="2"/>
        <v>8</v>
      </c>
      <c r="J39" s="60">
        <f>VLOOKUP($A39,'Return Data'!$B$7:$R$2292,13,0)</f>
        <v>6.7149000000000001</v>
      </c>
      <c r="K39" s="61">
        <f t="shared" si="3"/>
        <v>3</v>
      </c>
      <c r="L39" s="60">
        <f>VLOOKUP($A39,'Return Data'!$B$7:$R$2292,17,0)</f>
        <v>24.606100000000001</v>
      </c>
      <c r="M39" s="61">
        <f t="shared" si="4"/>
        <v>5</v>
      </c>
      <c r="N39" s="60">
        <f>VLOOKUP($A39,'Return Data'!$B$7:$R$2292,14,0)</f>
        <v>13.9818</v>
      </c>
      <c r="O39" s="61">
        <f t="shared" si="8"/>
        <v>8</v>
      </c>
      <c r="P39" s="60">
        <f>VLOOKUP($A39,'Return Data'!$B$7:$R$2292,15,0)</f>
        <v>8.5747</v>
      </c>
      <c r="Q39" s="61">
        <f t="shared" si="9"/>
        <v>13</v>
      </c>
      <c r="R39" s="60">
        <f>VLOOKUP($A39,'Return Data'!$B$7:$R$2292,16,0)</f>
        <v>12.4038</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-2.840284375</v>
      </c>
      <c r="E41" s="69"/>
      <c r="F41" s="70">
        <f>AVERAGE(F8:F39)</f>
        <v>-6.0722656250000009</v>
      </c>
      <c r="G41" s="69"/>
      <c r="H41" s="70">
        <f>AVERAGE(H8:H39)</f>
        <v>-6.4105218750000006</v>
      </c>
      <c r="I41" s="69"/>
      <c r="J41" s="70">
        <f>AVERAGE(J8:J39)</f>
        <v>3.23563125</v>
      </c>
      <c r="K41" s="69"/>
      <c r="L41" s="70">
        <f>AVERAGE(L8:L39)</f>
        <v>19.768681249999997</v>
      </c>
      <c r="M41" s="69"/>
      <c r="N41" s="70">
        <f>AVERAGE(N8:N39)</f>
        <v>12.628277419354839</v>
      </c>
      <c r="O41" s="69"/>
      <c r="P41" s="70">
        <f>AVERAGE(P8:P39)</f>
        <v>8.6764039999999998</v>
      </c>
      <c r="Q41" s="69"/>
      <c r="R41" s="70">
        <f>AVERAGE(R8:R39)</f>
        <v>11.504690624999999</v>
      </c>
      <c r="S41" s="71"/>
    </row>
    <row r="42" spans="1:19" x14ac:dyDescent="0.3">
      <c r="A42" s="68" t="s">
        <v>28</v>
      </c>
      <c r="B42" s="69"/>
      <c r="C42" s="69"/>
      <c r="D42" s="70">
        <f>MIN(D8:D39)</f>
        <v>-9.1298999999999992</v>
      </c>
      <c r="E42" s="69"/>
      <c r="F42" s="70">
        <f>MIN(F8:F39)</f>
        <v>-13.821099999999999</v>
      </c>
      <c r="G42" s="69"/>
      <c r="H42" s="70">
        <f>MIN(H8:H39)</f>
        <v>-13.5586</v>
      </c>
      <c r="I42" s="69"/>
      <c r="J42" s="70">
        <f>MIN(J8:J39)</f>
        <v>-5.5500999999999996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0.1492</v>
      </c>
      <c r="E43" s="73"/>
      <c r="F43" s="74">
        <f>MAX(F8:F39)</f>
        <v>0</v>
      </c>
      <c r="G43" s="73"/>
      <c r="H43" s="74">
        <f>MAX(H8:H39)</f>
        <v>0.28050000000000003</v>
      </c>
      <c r="I43" s="73"/>
      <c r="J43" s="74">
        <f>MAX(J8:J39)</f>
        <v>18.092700000000001</v>
      </c>
      <c r="K43" s="73"/>
      <c r="L43" s="74">
        <f>MAX(L8:L39)</f>
        <v>40.3932</v>
      </c>
      <c r="M43" s="73"/>
      <c r="N43" s="74">
        <f>MAX(N8:N39)</f>
        <v>26.136299999999999</v>
      </c>
      <c r="O43" s="73"/>
      <c r="P43" s="74">
        <f>MAX(P8:P39)</f>
        <v>17.3017</v>
      </c>
      <c r="Q43" s="73"/>
      <c r="R43" s="74">
        <f>MAX(R8:R39)</f>
        <v>18.2989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44762</v>
      </c>
      <c r="C8" s="60">
        <f>VLOOKUP($A8,'Return Data'!$B$7:$R$2292,4,0)</f>
        <v>55.308799999999998</v>
      </c>
      <c r="D8" s="60">
        <f>VLOOKUP($A8,'Return Data'!$B$7:$R$2292,10,0)</f>
        <v>-1.1909000000000001</v>
      </c>
      <c r="E8" s="61">
        <f t="shared" ref="E8:E27" si="0">RANK(D8,D$8:D$27,0)</f>
        <v>10</v>
      </c>
      <c r="F8" s="60">
        <f>VLOOKUP($A8,'Return Data'!$B$7:$R$2292,11,0)</f>
        <v>3.14</v>
      </c>
      <c r="G8" s="61">
        <f t="shared" ref="G8:G27" si="1">RANK(F8,F$8:F$27,0)</f>
        <v>2</v>
      </c>
      <c r="H8" s="60">
        <f>VLOOKUP($A8,'Return Data'!$B$7:$R$2292,12,0)</f>
        <v>2.9634</v>
      </c>
      <c r="I8" s="61">
        <f t="shared" ref="I8:I27" si="2">RANK(H8,H$8:H$27,0)</f>
        <v>3</v>
      </c>
      <c r="J8" s="60">
        <f>VLOOKUP($A8,'Return Data'!$B$7:$R$2292,13,0)</f>
        <v>7.0811000000000002</v>
      </c>
      <c r="K8" s="61">
        <f t="shared" ref="K8:K27" si="3">RANK(J8,J$8:J$27,0)</f>
        <v>5</v>
      </c>
      <c r="L8" s="60">
        <f>VLOOKUP($A8,'Return Data'!$B$7:$R$2292,17,0)</f>
        <v>14.7386</v>
      </c>
      <c r="M8" s="61">
        <f t="shared" ref="M8:M25" si="4">RANK(L8,L$8:L$27,0)</f>
        <v>2</v>
      </c>
      <c r="N8" s="60">
        <f>VLOOKUP($A8,'Return Data'!$B$7:$R$2292,14,0)</f>
        <v>9.7626000000000008</v>
      </c>
      <c r="O8" s="61">
        <f t="shared" ref="O8:O25" si="5">RANK(N8,N$8:N$27,0)</f>
        <v>6</v>
      </c>
      <c r="P8" s="60">
        <f>VLOOKUP($A8,'Return Data'!$B$7:$R$2292,15,0)</f>
        <v>6.9175000000000004</v>
      </c>
      <c r="Q8" s="61">
        <f t="shared" ref="Q8:Q25" si="6">RANK(P8,P$8:P$27,0)</f>
        <v>9</v>
      </c>
      <c r="R8" s="60">
        <f>VLOOKUP($A8,'Return Data'!$B$7:$R$2292,16,0)</f>
        <v>10.703900000000001</v>
      </c>
      <c r="S8" s="62">
        <f t="shared" ref="S8:S27" si="7">RANK(R8,R$8:R$27,0)</f>
        <v>1</v>
      </c>
    </row>
    <row r="9" spans="1:20" x14ac:dyDescent="0.3">
      <c r="A9" s="58" t="s">
        <v>1510</v>
      </c>
      <c r="B9" s="59">
        <f>VLOOKUP($A9,'Return Data'!$B$7:$R$2292,3,0)</f>
        <v>44762</v>
      </c>
      <c r="C9" s="60">
        <f>VLOOKUP($A9,'Return Data'!$B$7:$R$2292,4,0)</f>
        <v>26.817</v>
      </c>
      <c r="D9" s="60">
        <f>VLOOKUP($A9,'Return Data'!$B$7:$R$2292,10,0)</f>
        <v>-4.1914999999999996</v>
      </c>
      <c r="E9" s="61">
        <f t="shared" si="0"/>
        <v>19</v>
      </c>
      <c r="F9" s="60">
        <f>VLOOKUP($A9,'Return Data'!$B$7:$R$2292,11,0)</f>
        <v>-5.1321000000000003</v>
      </c>
      <c r="G9" s="61">
        <f t="shared" si="1"/>
        <v>19</v>
      </c>
      <c r="H9" s="60">
        <f>VLOOKUP($A9,'Return Data'!$B$7:$R$2292,12,0)</f>
        <v>-1.5780000000000001</v>
      </c>
      <c r="I9" s="61">
        <f t="shared" si="2"/>
        <v>17</v>
      </c>
      <c r="J9" s="60">
        <f>VLOOKUP($A9,'Return Data'!$B$7:$R$2292,13,0)</f>
        <v>3.359</v>
      </c>
      <c r="K9" s="61">
        <f t="shared" si="3"/>
        <v>15</v>
      </c>
      <c r="L9" s="60">
        <f>VLOOKUP($A9,'Return Data'!$B$7:$R$2292,17,0)</f>
        <v>9.5455000000000005</v>
      </c>
      <c r="M9" s="61">
        <f t="shared" si="4"/>
        <v>10</v>
      </c>
      <c r="N9" s="60">
        <f>VLOOKUP($A9,'Return Data'!$B$7:$R$2292,14,0)</f>
        <v>9.7804000000000002</v>
      </c>
      <c r="O9" s="61">
        <f t="shared" si="5"/>
        <v>5</v>
      </c>
      <c r="P9" s="60">
        <f>VLOOKUP($A9,'Return Data'!$B$7:$R$2292,15,0)</f>
        <v>7.1970999999999998</v>
      </c>
      <c r="Q9" s="61">
        <f t="shared" si="6"/>
        <v>6</v>
      </c>
      <c r="R9" s="60">
        <f>VLOOKUP($A9,'Return Data'!$B$7:$R$2292,16,0)</f>
        <v>9.0085999999999995</v>
      </c>
      <c r="S9" s="62">
        <f t="shared" si="7"/>
        <v>9</v>
      </c>
    </row>
    <row r="10" spans="1:20" x14ac:dyDescent="0.3">
      <c r="A10" s="58" t="s">
        <v>1963</v>
      </c>
      <c r="B10" s="59">
        <f>VLOOKUP($A10,'Return Data'!$B$7:$R$2292,3,0)</f>
        <v>44762</v>
      </c>
      <c r="C10" s="60">
        <f>VLOOKUP($A10,'Return Data'!$B$7:$R$2292,4,0)</f>
        <v>40.161999999999999</v>
      </c>
      <c r="D10" s="60">
        <f>VLOOKUP($A10,'Return Data'!$B$7:$R$2292,10,0)</f>
        <v>-1.0072000000000001</v>
      </c>
      <c r="E10" s="61">
        <f t="shared" si="0"/>
        <v>8</v>
      </c>
      <c r="F10" s="60">
        <f>VLOOKUP($A10,'Return Data'!$B$7:$R$2292,11,0)</f>
        <v>-1.3987000000000001</v>
      </c>
      <c r="G10" s="61">
        <f t="shared" si="1"/>
        <v>11</v>
      </c>
      <c r="H10" s="60">
        <f>VLOOKUP($A10,'Return Data'!$B$7:$R$2292,12,0)</f>
        <v>-0.71030000000000004</v>
      </c>
      <c r="I10" s="61">
        <f t="shared" si="2"/>
        <v>12</v>
      </c>
      <c r="J10" s="60">
        <f>VLOOKUP($A10,'Return Data'!$B$7:$R$2292,13,0)</f>
        <v>3.4935</v>
      </c>
      <c r="K10" s="61">
        <f t="shared" si="3"/>
        <v>14</v>
      </c>
      <c r="L10" s="60">
        <f>VLOOKUP($A10,'Return Data'!$B$7:$R$2292,17,0)</f>
        <v>7.3548999999999998</v>
      </c>
      <c r="M10" s="61">
        <f t="shared" si="4"/>
        <v>15</v>
      </c>
      <c r="N10" s="60">
        <f>VLOOKUP($A10,'Return Data'!$B$7:$R$2292,14,0)</f>
        <v>7.6327999999999996</v>
      </c>
      <c r="O10" s="61">
        <f t="shared" si="5"/>
        <v>13</v>
      </c>
      <c r="P10" s="60">
        <f>VLOOKUP($A10,'Return Data'!$B$7:$R$2292,15,0)</f>
        <v>7.4273999999999996</v>
      </c>
      <c r="Q10" s="61">
        <f t="shared" si="6"/>
        <v>5</v>
      </c>
      <c r="R10" s="60">
        <f>VLOOKUP($A10,'Return Data'!$B$7:$R$2292,16,0)</f>
        <v>9.3394999999999992</v>
      </c>
      <c r="S10" s="62">
        <f t="shared" si="7"/>
        <v>8</v>
      </c>
    </row>
    <row r="11" spans="1:20" x14ac:dyDescent="0.3">
      <c r="A11" s="58" t="s">
        <v>2019</v>
      </c>
      <c r="B11" s="59">
        <f>VLOOKUP($A11,'Return Data'!$B$7:$R$2292,3,0)</f>
        <v>44762</v>
      </c>
      <c r="C11" s="60">
        <f>VLOOKUP($A11,'Return Data'!$B$7:$R$2292,4,0)</f>
        <v>28.395600000000002</v>
      </c>
      <c r="D11" s="60">
        <f>VLOOKUP($A11,'Return Data'!$B$7:$R$2292,10,0)</f>
        <v>-2.9668000000000001</v>
      </c>
      <c r="E11" s="61">
        <f t="shared" si="0"/>
        <v>18</v>
      </c>
      <c r="F11" s="60">
        <f>VLOOKUP($A11,'Return Data'!$B$7:$R$2292,11,0)</f>
        <v>33.229199999999999</v>
      </c>
      <c r="G11" s="61">
        <f t="shared" si="1"/>
        <v>1</v>
      </c>
      <c r="H11" s="60">
        <f>VLOOKUP($A11,'Return Data'!$B$7:$R$2292,12,0)</f>
        <v>24.135899999999999</v>
      </c>
      <c r="I11" s="61">
        <f t="shared" si="2"/>
        <v>1</v>
      </c>
      <c r="J11" s="60">
        <f>VLOOKUP($A11,'Return Data'!$B$7:$R$2292,13,0)</f>
        <v>22.106400000000001</v>
      </c>
      <c r="K11" s="61">
        <f t="shared" si="3"/>
        <v>1</v>
      </c>
      <c r="L11" s="60">
        <f>VLOOKUP($A11,'Return Data'!$B$7:$R$2292,17,0)</f>
        <v>18.219000000000001</v>
      </c>
      <c r="M11" s="61">
        <f t="shared" si="4"/>
        <v>1</v>
      </c>
      <c r="N11" s="60">
        <f>VLOOKUP($A11,'Return Data'!$B$7:$R$2292,14,0)</f>
        <v>14.4255</v>
      </c>
      <c r="O11" s="61">
        <f t="shared" si="5"/>
        <v>1</v>
      </c>
      <c r="P11" s="60">
        <f>VLOOKUP($A11,'Return Data'!$B$7:$R$2292,15,0)</f>
        <v>6.8303000000000003</v>
      </c>
      <c r="Q11" s="61">
        <f t="shared" si="6"/>
        <v>10</v>
      </c>
      <c r="R11" s="60">
        <f>VLOOKUP($A11,'Return Data'!$B$7:$R$2292,16,0)</f>
        <v>8.5046999999999997</v>
      </c>
      <c r="S11" s="62">
        <f t="shared" si="7"/>
        <v>11</v>
      </c>
    </row>
    <row r="12" spans="1:20" x14ac:dyDescent="0.3">
      <c r="A12" s="58" t="s">
        <v>1512</v>
      </c>
      <c r="B12" s="59">
        <f>VLOOKUP($A12,'Return Data'!$B$7:$R$2292,3,0)</f>
        <v>44762</v>
      </c>
      <c r="C12" s="60">
        <f>VLOOKUP($A12,'Return Data'!$B$7:$R$2292,4,0)</f>
        <v>82.723100000000002</v>
      </c>
      <c r="D12" s="60">
        <f>VLOOKUP($A12,'Return Data'!$B$7:$R$2292,10,0)</f>
        <v>-1.5519000000000001</v>
      </c>
      <c r="E12" s="61">
        <f t="shared" si="0"/>
        <v>13</v>
      </c>
      <c r="F12" s="60">
        <f>VLOOKUP($A12,'Return Data'!$B$7:$R$2292,11,0)</f>
        <v>-1.9026000000000001</v>
      </c>
      <c r="G12" s="61">
        <f t="shared" si="1"/>
        <v>13</v>
      </c>
      <c r="H12" s="60">
        <f>VLOOKUP($A12,'Return Data'!$B$7:$R$2292,12,0)</f>
        <v>9.06E-2</v>
      </c>
      <c r="I12" s="61">
        <f t="shared" si="2"/>
        <v>8</v>
      </c>
      <c r="J12" s="60">
        <f>VLOOKUP($A12,'Return Data'!$B$7:$R$2292,13,0)</f>
        <v>3.8650000000000002</v>
      </c>
      <c r="K12" s="61">
        <f t="shared" si="3"/>
        <v>12</v>
      </c>
      <c r="L12" s="60">
        <f>VLOOKUP($A12,'Return Data'!$B$7:$R$2292,17,0)</f>
        <v>9.6669</v>
      </c>
      <c r="M12" s="61">
        <f t="shared" si="4"/>
        <v>9</v>
      </c>
      <c r="N12" s="60">
        <f>VLOOKUP($A12,'Return Data'!$B$7:$R$2292,14,0)</f>
        <v>10.322800000000001</v>
      </c>
      <c r="O12" s="61">
        <f t="shared" si="5"/>
        <v>4</v>
      </c>
      <c r="P12" s="60">
        <f>VLOOKUP($A12,'Return Data'!$B$7:$R$2292,15,0)</f>
        <v>8.5951000000000004</v>
      </c>
      <c r="Q12" s="61">
        <f t="shared" si="6"/>
        <v>3</v>
      </c>
      <c r="R12" s="60">
        <f>VLOOKUP($A12,'Return Data'!$B$7:$R$2292,16,0)</f>
        <v>9.7362000000000002</v>
      </c>
      <c r="S12" s="62">
        <f t="shared" si="7"/>
        <v>4</v>
      </c>
    </row>
    <row r="13" spans="1:20" x14ac:dyDescent="0.3">
      <c r="A13" s="58" t="s">
        <v>1513</v>
      </c>
      <c r="B13" s="59">
        <f>VLOOKUP($A13,'Return Data'!$B$7:$R$2292,3,0)</f>
        <v>44762</v>
      </c>
      <c r="C13" s="60">
        <f>VLOOKUP($A13,'Return Data'!$B$7:$R$2292,4,0)</f>
        <v>48.328000000000003</v>
      </c>
      <c r="D13" s="60">
        <f>VLOOKUP($A13,'Return Data'!$B$7:$R$2292,10,0)</f>
        <v>-1.2658</v>
      </c>
      <c r="E13" s="61">
        <f t="shared" si="0"/>
        <v>11</v>
      </c>
      <c r="F13" s="60">
        <f>VLOOKUP($A13,'Return Data'!$B$7:$R$2292,11,0)</f>
        <v>0.34860000000000002</v>
      </c>
      <c r="G13" s="61">
        <f t="shared" si="1"/>
        <v>5</v>
      </c>
      <c r="H13" s="60">
        <f>VLOOKUP($A13,'Return Data'!$B$7:$R$2292,12,0)</f>
        <v>0.52969999999999995</v>
      </c>
      <c r="I13" s="61">
        <f t="shared" si="2"/>
        <v>6</v>
      </c>
      <c r="J13" s="60">
        <f>VLOOKUP($A13,'Return Data'!$B$7:$R$2292,13,0)</f>
        <v>2.9083000000000001</v>
      </c>
      <c r="K13" s="61">
        <f t="shared" si="3"/>
        <v>16</v>
      </c>
      <c r="L13" s="60">
        <f>VLOOKUP($A13,'Return Data'!$B$7:$R$2292,17,0)</f>
        <v>9.0283999999999995</v>
      </c>
      <c r="M13" s="61">
        <f t="shared" si="4"/>
        <v>12</v>
      </c>
      <c r="N13" s="60">
        <f>VLOOKUP($A13,'Return Data'!$B$7:$R$2292,14,0)</f>
        <v>8.5512999999999995</v>
      </c>
      <c r="O13" s="61">
        <f t="shared" si="5"/>
        <v>10</v>
      </c>
      <c r="P13" s="60">
        <f>VLOOKUP($A13,'Return Data'!$B$7:$R$2292,15,0)</f>
        <v>5.8681999999999999</v>
      </c>
      <c r="Q13" s="61">
        <f t="shared" si="6"/>
        <v>16</v>
      </c>
      <c r="R13" s="60">
        <f>VLOOKUP($A13,'Return Data'!$B$7:$R$2292,16,0)</f>
        <v>8.2164999999999999</v>
      </c>
      <c r="S13" s="62">
        <f t="shared" si="7"/>
        <v>15</v>
      </c>
    </row>
    <row r="14" spans="1:20" x14ac:dyDescent="0.3">
      <c r="A14" s="58" t="s">
        <v>1514</v>
      </c>
      <c r="B14" s="59">
        <f>VLOOKUP($A14,'Return Data'!$B$7:$R$2292,3,0)</f>
        <v>44762</v>
      </c>
      <c r="C14" s="60">
        <f>VLOOKUP($A14,'Return Data'!$B$7:$R$2292,4,0)</f>
        <v>72.641800000000003</v>
      </c>
      <c r="D14" s="60">
        <f>VLOOKUP($A14,'Return Data'!$B$7:$R$2292,10,0)</f>
        <v>-0.94420000000000004</v>
      </c>
      <c r="E14" s="61">
        <f t="shared" si="0"/>
        <v>7</v>
      </c>
      <c r="F14" s="60">
        <f>VLOOKUP($A14,'Return Data'!$B$7:$R$2292,11,0)</f>
        <v>-1.6850000000000001</v>
      </c>
      <c r="G14" s="61">
        <f t="shared" si="1"/>
        <v>12</v>
      </c>
      <c r="H14" s="60">
        <f>VLOOKUP($A14,'Return Data'!$B$7:$R$2292,12,0)</f>
        <v>-0.85880000000000001</v>
      </c>
      <c r="I14" s="61">
        <f t="shared" si="2"/>
        <v>13</v>
      </c>
      <c r="J14" s="60">
        <f>VLOOKUP($A14,'Return Data'!$B$7:$R$2292,13,0)</f>
        <v>2.8809999999999998</v>
      </c>
      <c r="K14" s="61">
        <f t="shared" si="3"/>
        <v>17</v>
      </c>
      <c r="L14" s="60">
        <f>VLOOKUP($A14,'Return Data'!$B$7:$R$2292,17,0)</f>
        <v>8.0802999999999994</v>
      </c>
      <c r="M14" s="61">
        <f t="shared" si="4"/>
        <v>14</v>
      </c>
      <c r="N14" s="60">
        <f>VLOOKUP($A14,'Return Data'!$B$7:$R$2292,14,0)</f>
        <v>7.0164</v>
      </c>
      <c r="O14" s="61">
        <f t="shared" si="5"/>
        <v>15</v>
      </c>
      <c r="P14" s="60">
        <f>VLOOKUP($A14,'Return Data'!$B$7:$R$2292,15,0)</f>
        <v>6.1764000000000001</v>
      </c>
      <c r="Q14" s="61">
        <f t="shared" si="6"/>
        <v>13</v>
      </c>
      <c r="R14" s="60">
        <f>VLOOKUP($A14,'Return Data'!$B$7:$R$2292,16,0)</f>
        <v>8.7975999999999992</v>
      </c>
      <c r="S14" s="62">
        <f t="shared" si="7"/>
        <v>10</v>
      </c>
    </row>
    <row r="15" spans="1:20" x14ac:dyDescent="0.3">
      <c r="A15" s="58" t="s">
        <v>1516</v>
      </c>
      <c r="B15" s="59">
        <f>VLOOKUP($A15,'Return Data'!$B$7:$R$2292,3,0)</f>
        <v>44762</v>
      </c>
      <c r="C15" s="60">
        <f>VLOOKUP($A15,'Return Data'!$B$7:$R$2292,4,0)</f>
        <v>62.398000000000003</v>
      </c>
      <c r="D15" s="60">
        <f>VLOOKUP($A15,'Return Data'!$B$7:$R$2292,10,0)</f>
        <v>-2.4342000000000001</v>
      </c>
      <c r="E15" s="61">
        <f t="shared" si="0"/>
        <v>15</v>
      </c>
      <c r="F15" s="60">
        <f>VLOOKUP($A15,'Return Data'!$B$7:$R$2292,11,0)</f>
        <v>-0.74060000000000004</v>
      </c>
      <c r="G15" s="61">
        <f t="shared" si="1"/>
        <v>7</v>
      </c>
      <c r="H15" s="60">
        <f>VLOOKUP($A15,'Return Data'!$B$7:$R$2292,12,0)</f>
        <v>0.1452</v>
      </c>
      <c r="I15" s="61">
        <f t="shared" si="2"/>
        <v>7</v>
      </c>
      <c r="J15" s="60">
        <f>VLOOKUP($A15,'Return Data'!$B$7:$R$2292,13,0)</f>
        <v>4.7919999999999998</v>
      </c>
      <c r="K15" s="61">
        <f t="shared" si="3"/>
        <v>9</v>
      </c>
      <c r="L15" s="60">
        <f>VLOOKUP($A15,'Return Data'!$B$7:$R$2292,17,0)</f>
        <v>12.4048</v>
      </c>
      <c r="M15" s="61">
        <f t="shared" si="4"/>
        <v>6</v>
      </c>
      <c r="N15" s="60">
        <f>VLOOKUP($A15,'Return Data'!$B$7:$R$2292,14,0)</f>
        <v>9.0716999999999999</v>
      </c>
      <c r="O15" s="61">
        <f t="shared" si="5"/>
        <v>8</v>
      </c>
      <c r="P15" s="60">
        <f>VLOOKUP($A15,'Return Data'!$B$7:$R$2292,15,0)</f>
        <v>6.9448999999999996</v>
      </c>
      <c r="Q15" s="61">
        <f t="shared" si="6"/>
        <v>8</v>
      </c>
      <c r="R15" s="60">
        <f>VLOOKUP($A15,'Return Data'!$B$7:$R$2292,16,0)</f>
        <v>9.3892000000000007</v>
      </c>
      <c r="S15" s="62">
        <f t="shared" si="7"/>
        <v>7</v>
      </c>
    </row>
    <row r="16" spans="1:20" x14ac:dyDescent="0.3">
      <c r="A16" s="58" t="s">
        <v>1517</v>
      </c>
      <c r="B16" s="59">
        <f>VLOOKUP($A16,'Return Data'!$B$7:$R$2292,3,0)</f>
        <v>44762</v>
      </c>
      <c r="C16" s="60">
        <f>VLOOKUP($A16,'Return Data'!$B$7:$R$2292,4,0)</f>
        <v>49.211399999999998</v>
      </c>
      <c r="D16" s="60">
        <f>VLOOKUP($A16,'Return Data'!$B$7:$R$2292,10,0)</f>
        <v>-2.9603000000000002</v>
      </c>
      <c r="E16" s="61">
        <f t="shared" si="0"/>
        <v>17</v>
      </c>
      <c r="F16" s="60">
        <f>VLOOKUP($A16,'Return Data'!$B$7:$R$2292,11,0)</f>
        <v>-4.3612000000000002</v>
      </c>
      <c r="G16" s="61">
        <f t="shared" si="1"/>
        <v>18</v>
      </c>
      <c r="H16" s="60">
        <f>VLOOKUP($A16,'Return Data'!$B$7:$R$2292,12,0)</f>
        <v>-2.2164999999999999</v>
      </c>
      <c r="I16" s="61">
        <f t="shared" si="2"/>
        <v>19</v>
      </c>
      <c r="J16" s="60">
        <f>VLOOKUP($A16,'Return Data'!$B$7:$R$2292,13,0)</f>
        <v>3.6964000000000001</v>
      </c>
      <c r="K16" s="61">
        <f t="shared" si="3"/>
        <v>13</v>
      </c>
      <c r="L16" s="60">
        <f>VLOOKUP($A16,'Return Data'!$B$7:$R$2292,17,0)</f>
        <v>8.2371999999999996</v>
      </c>
      <c r="M16" s="61">
        <f t="shared" si="4"/>
        <v>13</v>
      </c>
      <c r="N16" s="60">
        <f>VLOOKUP($A16,'Return Data'!$B$7:$R$2292,14,0)</f>
        <v>8.0725999999999996</v>
      </c>
      <c r="O16" s="61">
        <f t="shared" si="5"/>
        <v>12</v>
      </c>
      <c r="P16" s="60">
        <f>VLOOKUP($A16,'Return Data'!$B$7:$R$2292,15,0)</f>
        <v>6.5126999999999997</v>
      </c>
      <c r="Q16" s="61">
        <f t="shared" si="6"/>
        <v>12</v>
      </c>
      <c r="R16" s="60">
        <f>VLOOKUP($A16,'Return Data'!$B$7:$R$2292,16,0)</f>
        <v>8.4417000000000009</v>
      </c>
      <c r="S16" s="62">
        <f t="shared" si="7"/>
        <v>12</v>
      </c>
    </row>
    <row r="17" spans="1:19" x14ac:dyDescent="0.3">
      <c r="A17" s="58" t="s">
        <v>1518</v>
      </c>
      <c r="B17" s="59">
        <f>VLOOKUP($A17,'Return Data'!$B$7:$R$2292,3,0)</f>
        <v>44762</v>
      </c>
      <c r="C17" s="60">
        <f>VLOOKUP($A17,'Return Data'!$B$7:$R$2292,4,0)</f>
        <v>60.0929</v>
      </c>
      <c r="D17" s="60">
        <f>VLOOKUP($A17,'Return Data'!$B$7:$R$2292,10,0)</f>
        <v>1.3897999999999999</v>
      </c>
      <c r="E17" s="61">
        <f t="shared" si="0"/>
        <v>3</v>
      </c>
      <c r="F17" s="60">
        <f>VLOOKUP($A17,'Return Data'!$B$7:$R$2292,11,0)</f>
        <v>0.4466</v>
      </c>
      <c r="G17" s="61">
        <f t="shared" si="1"/>
        <v>4</v>
      </c>
      <c r="H17" s="60">
        <f>VLOOKUP($A17,'Return Data'!$B$7:$R$2292,12,0)</f>
        <v>1.9879</v>
      </c>
      <c r="I17" s="61">
        <f t="shared" si="2"/>
        <v>5</v>
      </c>
      <c r="J17" s="60">
        <f>VLOOKUP($A17,'Return Data'!$B$7:$R$2292,13,0)</f>
        <v>7.5044000000000004</v>
      </c>
      <c r="K17" s="61">
        <f t="shared" si="3"/>
        <v>3</v>
      </c>
      <c r="L17" s="60">
        <f>VLOOKUP($A17,'Return Data'!$B$7:$R$2292,17,0)</f>
        <v>10.460800000000001</v>
      </c>
      <c r="M17" s="61">
        <f t="shared" si="4"/>
        <v>7</v>
      </c>
      <c r="N17" s="60">
        <f>VLOOKUP($A17,'Return Data'!$B$7:$R$2292,14,0)</f>
        <v>9.6743000000000006</v>
      </c>
      <c r="O17" s="61">
        <f t="shared" si="5"/>
        <v>7</v>
      </c>
      <c r="P17" s="60">
        <f>VLOOKUP($A17,'Return Data'!$B$7:$R$2292,15,0)</f>
        <v>8.6268999999999991</v>
      </c>
      <c r="Q17" s="61">
        <f t="shared" si="6"/>
        <v>2</v>
      </c>
      <c r="R17" s="60">
        <f>VLOOKUP($A17,'Return Data'!$B$7:$R$2292,16,0)</f>
        <v>10.570399999999999</v>
      </c>
      <c r="S17" s="62">
        <f t="shared" si="7"/>
        <v>2</v>
      </c>
    </row>
    <row r="18" spans="1:19" x14ac:dyDescent="0.3">
      <c r="A18" s="58" t="s">
        <v>1519</v>
      </c>
      <c r="B18" s="59">
        <f>VLOOKUP($A18,'Return Data'!$B$7:$R$2292,3,0)</f>
        <v>44762</v>
      </c>
      <c r="C18" s="60">
        <f>VLOOKUP($A18,'Return Data'!$B$7:$R$2292,4,0)</f>
        <v>27.796900000000001</v>
      </c>
      <c r="D18" s="60">
        <f>VLOOKUP($A18,'Return Data'!$B$7:$R$2292,10,0)</f>
        <v>-2.5436000000000001</v>
      </c>
      <c r="E18" s="61">
        <f t="shared" si="0"/>
        <v>16</v>
      </c>
      <c r="F18" s="60">
        <f>VLOOKUP($A18,'Return Data'!$B$7:$R$2292,11,0)</f>
        <v>-3.5743999999999998</v>
      </c>
      <c r="G18" s="61">
        <f t="shared" si="1"/>
        <v>17</v>
      </c>
      <c r="H18" s="60">
        <f>VLOOKUP($A18,'Return Data'!$B$7:$R$2292,12,0)</f>
        <v>-2.3792</v>
      </c>
      <c r="I18" s="61">
        <f t="shared" si="2"/>
        <v>20</v>
      </c>
      <c r="J18" s="60">
        <f>VLOOKUP($A18,'Return Data'!$B$7:$R$2292,13,0)</f>
        <v>2.1888000000000001</v>
      </c>
      <c r="K18" s="61">
        <f t="shared" si="3"/>
        <v>19</v>
      </c>
      <c r="L18" s="60">
        <f>VLOOKUP($A18,'Return Data'!$B$7:$R$2292,17,0)</f>
        <v>6.1534000000000004</v>
      </c>
      <c r="M18" s="61">
        <f t="shared" si="4"/>
        <v>18</v>
      </c>
      <c r="N18" s="60">
        <f>VLOOKUP($A18,'Return Data'!$B$7:$R$2292,14,0)</f>
        <v>6.3891999999999998</v>
      </c>
      <c r="O18" s="61">
        <f t="shared" si="5"/>
        <v>17</v>
      </c>
      <c r="P18" s="60">
        <f>VLOOKUP($A18,'Return Data'!$B$7:$R$2292,15,0)</f>
        <v>5.8212000000000002</v>
      </c>
      <c r="Q18" s="61">
        <f t="shared" si="6"/>
        <v>17</v>
      </c>
      <c r="R18" s="60">
        <f>VLOOKUP($A18,'Return Data'!$B$7:$R$2292,16,0)</f>
        <v>8.3573000000000004</v>
      </c>
      <c r="S18" s="62">
        <f t="shared" si="7"/>
        <v>13</v>
      </c>
    </row>
    <row r="19" spans="1:19" x14ac:dyDescent="0.3">
      <c r="A19" s="58" t="s">
        <v>1521</v>
      </c>
      <c r="B19" s="59">
        <f>VLOOKUP($A19,'Return Data'!$B$7:$R$2292,3,0)</f>
        <v>44762</v>
      </c>
      <c r="C19" s="60">
        <f>VLOOKUP($A19,'Return Data'!$B$7:$R$2292,4,0)</f>
        <v>47.313800000000001</v>
      </c>
      <c r="D19" s="60">
        <f>VLOOKUP($A19,'Return Data'!$B$7:$R$2292,10,0)</f>
        <v>9.1600000000000001E-2</v>
      </c>
      <c r="E19" s="61">
        <f t="shared" si="0"/>
        <v>4</v>
      </c>
      <c r="F19" s="60">
        <f>VLOOKUP($A19,'Return Data'!$B$7:$R$2292,11,0)</f>
        <v>-1.2129000000000001</v>
      </c>
      <c r="G19" s="61">
        <f t="shared" si="1"/>
        <v>9</v>
      </c>
      <c r="H19" s="60">
        <f>VLOOKUP($A19,'Return Data'!$B$7:$R$2292,12,0)</f>
        <v>-8.5000000000000006E-2</v>
      </c>
      <c r="I19" s="61">
        <f t="shared" si="2"/>
        <v>10</v>
      </c>
      <c r="J19" s="60">
        <f>VLOOKUP($A19,'Return Data'!$B$7:$R$2292,13,0)</f>
        <v>6.3747999999999996</v>
      </c>
      <c r="K19" s="61">
        <f t="shared" si="3"/>
        <v>7</v>
      </c>
      <c r="L19" s="60">
        <f>VLOOKUP($A19,'Return Data'!$B$7:$R$2292,17,0)</f>
        <v>12.952500000000001</v>
      </c>
      <c r="M19" s="61">
        <f t="shared" si="4"/>
        <v>4</v>
      </c>
      <c r="N19" s="60">
        <f>VLOOKUP($A19,'Return Data'!$B$7:$R$2292,14,0)</f>
        <v>11.784599999999999</v>
      </c>
      <c r="O19" s="61">
        <f t="shared" si="5"/>
        <v>2</v>
      </c>
      <c r="P19" s="60">
        <f>VLOOKUP($A19,'Return Data'!$B$7:$R$2292,15,0)</f>
        <v>9.2288999999999994</v>
      </c>
      <c r="Q19" s="61">
        <f t="shared" si="6"/>
        <v>1</v>
      </c>
      <c r="R19" s="60">
        <f>VLOOKUP($A19,'Return Data'!$B$7:$R$2292,16,0)</f>
        <v>10.513299999999999</v>
      </c>
      <c r="S19" s="62">
        <f t="shared" si="7"/>
        <v>3</v>
      </c>
    </row>
    <row r="20" spans="1:19" x14ac:dyDescent="0.3">
      <c r="A20" s="58" t="s">
        <v>1522</v>
      </c>
      <c r="B20" s="59">
        <f>VLOOKUP($A20,'Return Data'!$B$7:$R$2292,3,0)</f>
        <v>44762</v>
      </c>
      <c r="C20" s="60">
        <f>VLOOKUP($A20,'Return Data'!$B$7:$R$2292,4,0)</f>
        <v>45.339399999999998</v>
      </c>
      <c r="D20" s="60">
        <f>VLOOKUP($A20,'Return Data'!$B$7:$R$2292,10,0)</f>
        <v>-6.8391999999999999</v>
      </c>
      <c r="E20" s="61">
        <f t="shared" si="0"/>
        <v>20</v>
      </c>
      <c r="F20" s="60">
        <f>VLOOKUP($A20,'Return Data'!$B$7:$R$2292,11,0)</f>
        <v>-6.5382999999999996</v>
      </c>
      <c r="G20" s="61">
        <f t="shared" si="1"/>
        <v>20</v>
      </c>
      <c r="H20" s="60">
        <f>VLOOKUP($A20,'Return Data'!$B$7:$R$2292,12,0)</f>
        <v>-1.3691</v>
      </c>
      <c r="I20" s="61">
        <f t="shared" si="2"/>
        <v>15</v>
      </c>
      <c r="J20" s="60">
        <f>VLOOKUP($A20,'Return Data'!$B$7:$R$2292,13,0)</f>
        <v>2.4622000000000002</v>
      </c>
      <c r="K20" s="61">
        <f t="shared" si="3"/>
        <v>18</v>
      </c>
      <c r="L20" s="60">
        <f>VLOOKUP($A20,'Return Data'!$B$7:$R$2292,17,0)</f>
        <v>7.1502999999999997</v>
      </c>
      <c r="M20" s="61">
        <f t="shared" si="4"/>
        <v>16</v>
      </c>
      <c r="N20" s="60">
        <f>VLOOKUP($A20,'Return Data'!$B$7:$R$2292,14,0)</f>
        <v>6.5522</v>
      </c>
      <c r="O20" s="61">
        <f t="shared" si="5"/>
        <v>16</v>
      </c>
      <c r="P20" s="60">
        <f>VLOOKUP($A20,'Return Data'!$B$7:$R$2292,15,0)</f>
        <v>6.1734999999999998</v>
      </c>
      <c r="Q20" s="61">
        <f t="shared" si="6"/>
        <v>14</v>
      </c>
      <c r="R20" s="60">
        <f>VLOOKUP($A20,'Return Data'!$B$7:$R$2292,16,0)</f>
        <v>7.6494</v>
      </c>
      <c r="S20" s="62">
        <f t="shared" si="7"/>
        <v>18</v>
      </c>
    </row>
    <row r="21" spans="1:19" x14ac:dyDescent="0.3">
      <c r="A21" s="58" t="s">
        <v>1523</v>
      </c>
      <c r="B21" s="59">
        <f>VLOOKUP($A21,'Return Data'!$B$7:$R$2292,3,0)</f>
        <v>44762</v>
      </c>
      <c r="C21" s="60">
        <f>VLOOKUP($A21,'Return Data'!$B$7:$R$2292,4,0)</f>
        <v>72.044399999999996</v>
      </c>
      <c r="D21" s="60">
        <f>VLOOKUP($A21,'Return Data'!$B$7:$R$2292,10,0)</f>
        <v>2.1837</v>
      </c>
      <c r="E21" s="61">
        <f t="shared" si="0"/>
        <v>1</v>
      </c>
      <c r="F21" s="60">
        <f>VLOOKUP($A21,'Return Data'!$B$7:$R$2292,11,0)</f>
        <v>-2.1273</v>
      </c>
      <c r="G21" s="61">
        <f t="shared" si="1"/>
        <v>15</v>
      </c>
      <c r="H21" s="60">
        <f>VLOOKUP($A21,'Return Data'!$B$7:$R$2292,12,0)</f>
        <v>-1.1774</v>
      </c>
      <c r="I21" s="61">
        <f t="shared" si="2"/>
        <v>14</v>
      </c>
      <c r="J21" s="60">
        <f>VLOOKUP($A21,'Return Data'!$B$7:$R$2292,13,0)</f>
        <v>4.0496999999999996</v>
      </c>
      <c r="K21" s="61">
        <f t="shared" si="3"/>
        <v>11</v>
      </c>
      <c r="L21" s="60">
        <f>VLOOKUP($A21,'Return Data'!$B$7:$R$2292,17,0)</f>
        <v>6.0445000000000002</v>
      </c>
      <c r="M21" s="61">
        <f t="shared" si="4"/>
        <v>19</v>
      </c>
      <c r="N21" s="60">
        <f>VLOOKUP($A21,'Return Data'!$B$7:$R$2292,14,0)</f>
        <v>7.1768999999999998</v>
      </c>
      <c r="O21" s="61">
        <f t="shared" si="5"/>
        <v>14</v>
      </c>
      <c r="P21" s="60">
        <f>VLOOKUP($A21,'Return Data'!$B$7:$R$2292,15,0)</f>
        <v>6.6321000000000003</v>
      </c>
      <c r="Q21" s="61">
        <f t="shared" si="6"/>
        <v>11</v>
      </c>
      <c r="R21" s="60">
        <f>VLOOKUP($A21,'Return Data'!$B$7:$R$2292,16,0)</f>
        <v>7.7554999999999996</v>
      </c>
      <c r="S21" s="62">
        <f t="shared" si="7"/>
        <v>17</v>
      </c>
    </row>
    <row r="22" spans="1:19" x14ac:dyDescent="0.3">
      <c r="A22" s="58" t="s">
        <v>1869</v>
      </c>
      <c r="B22" s="59">
        <f>VLOOKUP($A22,'Return Data'!$B$7:$R$2292,3,0)</f>
        <v>44762</v>
      </c>
      <c r="C22" s="60">
        <f>VLOOKUP($A22,'Return Data'!$B$7:$R$2292,4,0)</f>
        <v>25.450800000000001</v>
      </c>
      <c r="D22" s="60">
        <f>VLOOKUP($A22,'Return Data'!$B$7:$R$2292,10,0)</f>
        <v>-2.0524</v>
      </c>
      <c r="E22" s="61">
        <f t="shared" si="0"/>
        <v>14</v>
      </c>
      <c r="F22" s="60">
        <f>VLOOKUP($A22,'Return Data'!$B$7:$R$2292,11,0)</f>
        <v>-1.2645</v>
      </c>
      <c r="G22" s="61">
        <f t="shared" si="1"/>
        <v>10</v>
      </c>
      <c r="H22" s="60">
        <f>VLOOKUP($A22,'Return Data'!$B$7:$R$2292,12,0)</f>
        <v>-0.1003</v>
      </c>
      <c r="I22" s="61">
        <f t="shared" si="2"/>
        <v>11</v>
      </c>
      <c r="J22" s="60">
        <f>VLOOKUP($A22,'Return Data'!$B$7:$R$2292,13,0)</f>
        <v>4.0907</v>
      </c>
      <c r="K22" s="61">
        <f t="shared" si="3"/>
        <v>10</v>
      </c>
      <c r="L22" s="60">
        <f>VLOOKUP($A22,'Return Data'!$B$7:$R$2292,17,0)</f>
        <v>6.9204999999999997</v>
      </c>
      <c r="M22" s="61">
        <f t="shared" si="4"/>
        <v>17</v>
      </c>
      <c r="N22" s="60">
        <f>VLOOKUP($A22,'Return Data'!$B$7:$R$2292,14,0)</f>
        <v>6.3765000000000001</v>
      </c>
      <c r="O22" s="61">
        <f t="shared" si="5"/>
        <v>18</v>
      </c>
      <c r="P22" s="60">
        <f>VLOOKUP($A22,'Return Data'!$B$7:$R$2292,15,0)</f>
        <v>6.0471000000000004</v>
      </c>
      <c r="Q22" s="61">
        <f t="shared" si="6"/>
        <v>15</v>
      </c>
      <c r="R22" s="60">
        <f>VLOOKUP($A22,'Return Data'!$B$7:$R$2292,16,0)</f>
        <v>8.2509999999999994</v>
      </c>
      <c r="S22" s="62">
        <f t="shared" si="7"/>
        <v>14</v>
      </c>
    </row>
    <row r="23" spans="1:19" x14ac:dyDescent="0.3">
      <c r="A23" s="58" t="s">
        <v>1524</v>
      </c>
      <c r="B23" s="59">
        <f>VLOOKUP($A23,'Return Data'!$B$7:$R$2292,3,0)</f>
        <v>44762</v>
      </c>
      <c r="C23" s="60">
        <f>VLOOKUP($A23,'Return Data'!$B$7:$R$2292,4,0)</f>
        <v>48.119599999999998</v>
      </c>
      <c r="D23" s="60">
        <f>VLOOKUP($A23,'Return Data'!$B$7:$R$2292,10,0)</f>
        <v>1.8086</v>
      </c>
      <c r="E23" s="61">
        <f t="shared" si="0"/>
        <v>2</v>
      </c>
      <c r="F23" s="60">
        <f>VLOOKUP($A23,'Return Data'!$B$7:$R$2292,11,0)</f>
        <v>1.8997999999999999</v>
      </c>
      <c r="G23" s="61">
        <f t="shared" si="1"/>
        <v>3</v>
      </c>
      <c r="H23" s="60">
        <f>VLOOKUP($A23,'Return Data'!$B$7:$R$2292,12,0)</f>
        <v>3.3330000000000002</v>
      </c>
      <c r="I23" s="61">
        <f t="shared" si="2"/>
        <v>2</v>
      </c>
      <c r="J23" s="60">
        <f>VLOOKUP($A23,'Return Data'!$B$7:$R$2292,13,0)</f>
        <v>6.1932999999999998</v>
      </c>
      <c r="K23" s="61">
        <f t="shared" si="3"/>
        <v>8</v>
      </c>
      <c r="L23" s="60">
        <f>VLOOKUP($A23,'Return Data'!$B$7:$R$2292,17,0)</f>
        <v>9.3012999999999995</v>
      </c>
      <c r="M23" s="61">
        <f t="shared" si="4"/>
        <v>11</v>
      </c>
      <c r="N23" s="60">
        <f>VLOOKUP($A23,'Return Data'!$B$7:$R$2292,14,0)</f>
        <v>1.7742</v>
      </c>
      <c r="O23" s="61">
        <f t="shared" si="5"/>
        <v>19</v>
      </c>
      <c r="P23" s="60">
        <f>VLOOKUP($A23,'Return Data'!$B$7:$R$2292,15,0)</f>
        <v>2.7823000000000002</v>
      </c>
      <c r="Q23" s="61">
        <f t="shared" si="6"/>
        <v>19</v>
      </c>
      <c r="R23" s="60">
        <f>VLOOKUP($A23,'Return Data'!$B$7:$R$2292,16,0)</f>
        <v>6.9104000000000001</v>
      </c>
      <c r="S23" s="62">
        <f t="shared" si="7"/>
        <v>19</v>
      </c>
    </row>
    <row r="24" spans="1:19" x14ac:dyDescent="0.3">
      <c r="A24" s="58" t="s">
        <v>1906</v>
      </c>
      <c r="B24" s="59">
        <f>VLOOKUP($A24,'Return Data'!$B$7:$R$2292,3,0)</f>
        <v>44762</v>
      </c>
      <c r="C24" s="60">
        <f>VLOOKUP($A24,'Return Data'!$B$7:$R$2292,4,0)</f>
        <v>57.483199999999997</v>
      </c>
      <c r="D24" s="60">
        <f>VLOOKUP($A24,'Return Data'!$B$7:$R$2292,10,0)</f>
        <v>-0.2364</v>
      </c>
      <c r="E24" s="61">
        <f t="shared" si="0"/>
        <v>6</v>
      </c>
      <c r="F24" s="60">
        <f>VLOOKUP($A24,'Return Data'!$B$7:$R$2292,11,0)</f>
        <v>-1.0229999999999999</v>
      </c>
      <c r="G24" s="61">
        <f t="shared" si="1"/>
        <v>8</v>
      </c>
      <c r="H24" s="60">
        <f>VLOOKUP($A24,'Return Data'!$B$7:$R$2292,12,0)</f>
        <v>2.4056000000000002</v>
      </c>
      <c r="I24" s="61">
        <f t="shared" si="2"/>
        <v>4</v>
      </c>
      <c r="J24" s="60">
        <f>VLOOKUP($A24,'Return Data'!$B$7:$R$2292,13,0)</f>
        <v>6.7271000000000001</v>
      </c>
      <c r="K24" s="61">
        <f t="shared" si="3"/>
        <v>6</v>
      </c>
      <c r="L24" s="60">
        <f>VLOOKUP($A24,'Return Data'!$B$7:$R$2292,17,0)</f>
        <v>13.0395</v>
      </c>
      <c r="M24" s="61">
        <f t="shared" si="4"/>
        <v>3</v>
      </c>
      <c r="N24" s="60">
        <f>VLOOKUP($A24,'Return Data'!$B$7:$R$2292,14,0)</f>
        <v>11.0252</v>
      </c>
      <c r="O24" s="61">
        <f t="shared" si="5"/>
        <v>3</v>
      </c>
      <c r="P24" s="60">
        <f>VLOOKUP($A24,'Return Data'!$B$7:$R$2292,15,0)</f>
        <v>7.8997999999999999</v>
      </c>
      <c r="Q24" s="61">
        <f t="shared" si="6"/>
        <v>4</v>
      </c>
      <c r="R24" s="60">
        <f>VLOOKUP($A24,'Return Data'!$B$7:$R$2292,16,0)</f>
        <v>9.6621000000000006</v>
      </c>
      <c r="S24" s="62">
        <f t="shared" si="7"/>
        <v>5</v>
      </c>
    </row>
    <row r="25" spans="1:19" x14ac:dyDescent="0.3">
      <c r="A25" s="58" t="s">
        <v>1526</v>
      </c>
      <c r="B25" s="59">
        <f>VLOOKUP($A25,'Return Data'!$B$7:$R$2292,3,0)</f>
        <v>44762</v>
      </c>
      <c r="C25" s="60">
        <f>VLOOKUP($A25,'Return Data'!$B$7:$R$2292,4,0)</f>
        <v>25.061</v>
      </c>
      <c r="D25" s="60">
        <f>VLOOKUP($A25,'Return Data'!$B$7:$R$2292,10,0)</f>
        <v>-1.4353</v>
      </c>
      <c r="E25" s="61">
        <f t="shared" si="0"/>
        <v>12</v>
      </c>
      <c r="F25" s="60">
        <f>VLOOKUP($A25,'Return Data'!$B$7:$R$2292,11,0)</f>
        <v>-2.5032000000000001</v>
      </c>
      <c r="G25" s="61">
        <f t="shared" si="1"/>
        <v>16</v>
      </c>
      <c r="H25" s="60">
        <f>VLOOKUP($A25,'Return Data'!$B$7:$R$2292,12,0)</f>
        <v>-1.4480999999999999</v>
      </c>
      <c r="I25" s="61">
        <f t="shared" si="2"/>
        <v>16</v>
      </c>
      <c r="J25" s="60">
        <f>VLOOKUP($A25,'Return Data'!$B$7:$R$2292,13,0)</f>
        <v>8.7159999999999993</v>
      </c>
      <c r="K25" s="61">
        <f t="shared" si="3"/>
        <v>2</v>
      </c>
      <c r="L25" s="60">
        <f>VLOOKUP($A25,'Return Data'!$B$7:$R$2292,17,0)</f>
        <v>9.7286999999999999</v>
      </c>
      <c r="M25" s="61">
        <f t="shared" si="4"/>
        <v>8</v>
      </c>
      <c r="N25" s="60">
        <f>VLOOKUP($A25,'Return Data'!$B$7:$R$2292,14,0)</f>
        <v>8.5149000000000008</v>
      </c>
      <c r="O25" s="61">
        <f t="shared" si="5"/>
        <v>11</v>
      </c>
      <c r="P25" s="60">
        <f>VLOOKUP($A25,'Return Data'!$B$7:$R$2292,15,0)</f>
        <v>5.7504999999999997</v>
      </c>
      <c r="Q25" s="61">
        <f t="shared" si="6"/>
        <v>18</v>
      </c>
      <c r="R25" s="60">
        <f>VLOOKUP($A25,'Return Data'!$B$7:$R$2292,16,0)</f>
        <v>8.0418000000000003</v>
      </c>
      <c r="S25" s="62">
        <f t="shared" si="7"/>
        <v>16</v>
      </c>
    </row>
    <row r="26" spans="1:19" x14ac:dyDescent="0.3">
      <c r="A26" s="58" t="s">
        <v>1527</v>
      </c>
      <c r="B26" s="59">
        <f>VLOOKUP($A26,'Return Data'!$B$7:$R$2292,3,0)</f>
        <v>0</v>
      </c>
      <c r="C26" s="60">
        <f>VLOOKUP($A26,'Return Data'!$B$7:$R$2292,4,0)</f>
        <v>0</v>
      </c>
      <c r="D26" s="60">
        <f>VLOOKUP($A26,'Return Data'!$B$7:$R$2292,10,0)</f>
        <v>0</v>
      </c>
      <c r="E26" s="61">
        <f t="shared" si="0"/>
        <v>5</v>
      </c>
      <c r="F26" s="60">
        <f>VLOOKUP($A26,'Return Data'!$B$7:$R$2292,11,0)</f>
        <v>0</v>
      </c>
      <c r="G26" s="61">
        <f t="shared" si="1"/>
        <v>6</v>
      </c>
      <c r="H26" s="60">
        <f>VLOOKUP($A26,'Return Data'!$B$7:$R$2292,12,0)</f>
        <v>0</v>
      </c>
      <c r="I26" s="61">
        <f t="shared" si="2"/>
        <v>9</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44762</v>
      </c>
      <c r="C27" s="60">
        <f>VLOOKUP($A27,'Return Data'!$B$7:$R$2292,4,0)</f>
        <v>54.560099999999998</v>
      </c>
      <c r="D27" s="60">
        <f>VLOOKUP($A27,'Return Data'!$B$7:$R$2292,10,0)</f>
        <v>-1.0302</v>
      </c>
      <c r="E27" s="61">
        <f t="shared" si="0"/>
        <v>9</v>
      </c>
      <c r="F27" s="60">
        <f>VLOOKUP($A27,'Return Data'!$B$7:$R$2292,11,0)</f>
        <v>-2.0680000000000001</v>
      </c>
      <c r="G27" s="61">
        <f t="shared" si="1"/>
        <v>14</v>
      </c>
      <c r="H27" s="60">
        <f>VLOOKUP($A27,'Return Data'!$B$7:$R$2292,12,0)</f>
        <v>-1.619</v>
      </c>
      <c r="I27" s="61">
        <f t="shared" si="2"/>
        <v>18</v>
      </c>
      <c r="J27" s="60">
        <f>VLOOKUP($A27,'Return Data'!$B$7:$R$2292,13,0)</f>
        <v>7.3105000000000002</v>
      </c>
      <c r="K27" s="61">
        <f t="shared" si="3"/>
        <v>4</v>
      </c>
      <c r="L27" s="60">
        <f>VLOOKUP($A27,'Return Data'!$B$7:$R$2292,17,0)</f>
        <v>12.5974</v>
      </c>
      <c r="M27" s="61">
        <f>RANK(L27,L$8:L$27,0)</f>
        <v>5</v>
      </c>
      <c r="N27" s="60">
        <f>VLOOKUP($A27,'Return Data'!$B$7:$R$2292,14,0)</f>
        <v>8.7432999999999996</v>
      </c>
      <c r="O27" s="61">
        <f>RANK(N27,N$8:N$27,0)</f>
        <v>9</v>
      </c>
      <c r="P27" s="60">
        <f>VLOOKUP($A27,'Return Data'!$B$7:$R$2292,15,0)</f>
        <v>7.0118</v>
      </c>
      <c r="Q27" s="61">
        <f>RANK(P27,P$8:P$27,0)</f>
        <v>7</v>
      </c>
      <c r="R27" s="60">
        <f>VLOOKUP($A27,'Return Data'!$B$7:$R$2292,16,0)</f>
        <v>9.3972999999999995</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-1.3588100000000001</v>
      </c>
      <c r="E29" s="69"/>
      <c r="F29" s="70">
        <f>AVERAGE(F8:F27)</f>
        <v>0.17662000000000003</v>
      </c>
      <c r="G29" s="69"/>
      <c r="H29" s="70">
        <f>AVERAGE(H8:H27)</f>
        <v>1.1024799999999997</v>
      </c>
      <c r="I29" s="69"/>
      <c r="J29" s="70">
        <f>AVERAGE(J8:J27)</f>
        <v>5.4900099999999998</v>
      </c>
      <c r="K29" s="69"/>
      <c r="L29" s="70">
        <f>AVERAGE(L8:L27)</f>
        <v>10.085500000000001</v>
      </c>
      <c r="M29" s="69"/>
      <c r="N29" s="70">
        <f>AVERAGE(N8:N27)</f>
        <v>8.5603894736842125</v>
      </c>
      <c r="O29" s="69"/>
      <c r="P29" s="70">
        <f>AVERAGE(P8:P27)</f>
        <v>6.7601947368421058</v>
      </c>
      <c r="Q29" s="69"/>
      <c r="R29" s="70">
        <f>AVERAGE(R8:R27)</f>
        <v>8.4623200000000018</v>
      </c>
      <c r="S29" s="71"/>
    </row>
    <row r="30" spans="1:19" x14ac:dyDescent="0.3">
      <c r="A30" s="68" t="s">
        <v>28</v>
      </c>
      <c r="B30" s="69"/>
      <c r="C30" s="69"/>
      <c r="D30" s="70">
        <f>MIN(D8:D27)</f>
        <v>-6.8391999999999999</v>
      </c>
      <c r="E30" s="69"/>
      <c r="F30" s="70">
        <f>MIN(F8:F27)</f>
        <v>-6.5382999999999996</v>
      </c>
      <c r="G30" s="69"/>
      <c r="H30" s="70">
        <f>MIN(H8:H27)</f>
        <v>-2.3792</v>
      </c>
      <c r="I30" s="69"/>
      <c r="J30" s="70">
        <f>MIN(J8:J27)</f>
        <v>0</v>
      </c>
      <c r="K30" s="69"/>
      <c r="L30" s="70">
        <f>MIN(L8:L27)</f>
        <v>6.0445000000000002</v>
      </c>
      <c r="M30" s="69"/>
      <c r="N30" s="70">
        <f>MIN(N8:N27)</f>
        <v>1.7742</v>
      </c>
      <c r="O30" s="69"/>
      <c r="P30" s="70">
        <f>MIN(P8:P27)</f>
        <v>2.7823000000000002</v>
      </c>
      <c r="Q30" s="69"/>
      <c r="R30" s="70">
        <f>MIN(R8:R27)</f>
        <v>0</v>
      </c>
      <c r="S30" s="71"/>
    </row>
    <row r="31" spans="1:19" ht="15" thickBot="1" x14ac:dyDescent="0.35">
      <c r="A31" s="72" t="s">
        <v>29</v>
      </c>
      <c r="B31" s="73"/>
      <c r="C31" s="73"/>
      <c r="D31" s="74">
        <f>MAX(D8:D27)</f>
        <v>2.1837</v>
      </c>
      <c r="E31" s="73"/>
      <c r="F31" s="74">
        <f>MAX(F8:F27)</f>
        <v>33.229199999999999</v>
      </c>
      <c r="G31" s="73"/>
      <c r="H31" s="74">
        <f>MAX(H8:H27)</f>
        <v>24.135899999999999</v>
      </c>
      <c r="I31" s="73"/>
      <c r="J31" s="74">
        <f>MAX(J8:J27)</f>
        <v>22.106400000000001</v>
      </c>
      <c r="K31" s="73"/>
      <c r="L31" s="74">
        <f>MAX(L8:L27)</f>
        <v>18.219000000000001</v>
      </c>
      <c r="M31" s="73"/>
      <c r="N31" s="74">
        <f>MAX(N8:N27)</f>
        <v>14.4255</v>
      </c>
      <c r="O31" s="73"/>
      <c r="P31" s="74">
        <f>MAX(P8:P27)</f>
        <v>9.2288999999999994</v>
      </c>
      <c r="Q31" s="73"/>
      <c r="R31" s="74">
        <f>MAX(R8:R27)</f>
        <v>10.703900000000001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44762</v>
      </c>
      <c r="C8" s="60">
        <f>VLOOKUP($A8,'Return Data'!$B$7:$R$2292,4,0)</f>
        <v>50.889899999999997</v>
      </c>
      <c r="D8" s="60">
        <f>VLOOKUP($A8,'Return Data'!$B$7:$R$2292,10,0)</f>
        <v>-2.1526999999999998</v>
      </c>
      <c r="E8" s="61">
        <f t="shared" ref="E8:E27" si="0">RANK(D8,D$8:D$27,0)</f>
        <v>10</v>
      </c>
      <c r="F8" s="60">
        <f>VLOOKUP($A8,'Return Data'!$B$7:$R$2292,11,0)</f>
        <v>2.1610999999999998</v>
      </c>
      <c r="G8" s="61">
        <f t="shared" ref="G8:G27" si="1">RANK(F8,F$8:F$27,0)</f>
        <v>2</v>
      </c>
      <c r="H8" s="60">
        <f>VLOOKUP($A8,'Return Data'!$B$7:$R$2292,12,0)</f>
        <v>2.0434999999999999</v>
      </c>
      <c r="I8" s="61">
        <f t="shared" ref="I8:I27" si="2">RANK(H8,H$8:H$27,0)</f>
        <v>3</v>
      </c>
      <c r="J8" s="60">
        <f>VLOOKUP($A8,'Return Data'!$B$7:$R$2292,13,0)</f>
        <v>6.1383000000000001</v>
      </c>
      <c r="K8" s="61">
        <f t="shared" ref="K8:K27" si="3">RANK(J8,J$8:J$27,0)</f>
        <v>5</v>
      </c>
      <c r="L8" s="60">
        <f>VLOOKUP($A8,'Return Data'!$B$7:$R$2292,17,0)</f>
        <v>13.759600000000001</v>
      </c>
      <c r="M8" s="61">
        <f t="shared" ref="M8:M25" si="4">RANK(L8,L$8:L$27,0)</f>
        <v>2</v>
      </c>
      <c r="N8" s="60">
        <f>VLOOKUP($A8,'Return Data'!$B$7:$R$2292,14,0)</f>
        <v>8.8455999999999992</v>
      </c>
      <c r="O8" s="61">
        <f t="shared" ref="O8:O25" si="5">RANK(N8,N$8:N$27,0)</f>
        <v>5</v>
      </c>
      <c r="P8" s="60">
        <f>VLOOKUP($A8,'Return Data'!$B$7:$R$2292,15,0)</f>
        <v>5.9561999999999999</v>
      </c>
      <c r="Q8" s="61">
        <f t="shared" ref="Q8:Q25" si="6">RANK(P8,P$8:P$27,0)</f>
        <v>9</v>
      </c>
      <c r="R8" s="60">
        <f>VLOOKUP($A8,'Return Data'!$B$7:$R$2292,16,0)</f>
        <v>9.3665000000000003</v>
      </c>
      <c r="S8" s="62">
        <f t="shared" ref="S8:S27" si="7">RANK(R8,R$8:R$27,0)</f>
        <v>3</v>
      </c>
    </row>
    <row r="9" spans="1:20" x14ac:dyDescent="0.3">
      <c r="A9" s="58" t="s">
        <v>1893</v>
      </c>
      <c r="B9" s="59">
        <f>VLOOKUP($A9,'Return Data'!$B$7:$R$2292,3,0)</f>
        <v>44762</v>
      </c>
      <c r="C9" s="60">
        <f>VLOOKUP($A9,'Return Data'!$B$7:$R$2292,4,0)</f>
        <v>23.842199999999998</v>
      </c>
      <c r="D9" s="60">
        <f>VLOOKUP($A9,'Return Data'!$B$7:$R$2292,10,0)</f>
        <v>-5.6116000000000001</v>
      </c>
      <c r="E9" s="61">
        <f t="shared" si="0"/>
        <v>19</v>
      </c>
      <c r="F9" s="60">
        <f>VLOOKUP($A9,'Return Data'!$B$7:$R$2292,11,0)</f>
        <v>-6.5048000000000004</v>
      </c>
      <c r="G9" s="61">
        <f t="shared" si="1"/>
        <v>19</v>
      </c>
      <c r="H9" s="60">
        <f>VLOOKUP($A9,'Return Data'!$B$7:$R$2292,12,0)</f>
        <v>-2.9525000000000001</v>
      </c>
      <c r="I9" s="61">
        <f t="shared" si="2"/>
        <v>18</v>
      </c>
      <c r="J9" s="60">
        <f>VLOOKUP($A9,'Return Data'!$B$7:$R$2292,13,0)</f>
        <v>1.9795</v>
      </c>
      <c r="K9" s="61">
        <f t="shared" si="3"/>
        <v>15</v>
      </c>
      <c r="L9" s="60">
        <f>VLOOKUP($A9,'Return Data'!$B$7:$R$2292,17,0)</f>
        <v>8.2073</v>
      </c>
      <c r="M9" s="61">
        <f t="shared" si="4"/>
        <v>11</v>
      </c>
      <c r="N9" s="60">
        <f>VLOOKUP($A9,'Return Data'!$B$7:$R$2292,14,0)</f>
        <v>8.5448000000000004</v>
      </c>
      <c r="O9" s="61">
        <f t="shared" si="5"/>
        <v>8</v>
      </c>
      <c r="P9" s="60">
        <f>VLOOKUP($A9,'Return Data'!$B$7:$R$2292,15,0)</f>
        <v>6.0155000000000003</v>
      </c>
      <c r="Q9" s="61">
        <f t="shared" si="6"/>
        <v>8</v>
      </c>
      <c r="R9" s="60">
        <f>VLOOKUP($A9,'Return Data'!$B$7:$R$2292,16,0)</f>
        <v>7.4968000000000004</v>
      </c>
      <c r="S9" s="62">
        <f t="shared" si="7"/>
        <v>15</v>
      </c>
    </row>
    <row r="10" spans="1:20" x14ac:dyDescent="0.3">
      <c r="A10" s="58" t="s">
        <v>1964</v>
      </c>
      <c r="B10" s="59">
        <f>VLOOKUP($A10,'Return Data'!$B$7:$R$2292,3,0)</f>
        <v>44762</v>
      </c>
      <c r="C10" s="60">
        <f>VLOOKUP($A10,'Return Data'!$B$7:$R$2292,4,0)</f>
        <v>34.479599999999998</v>
      </c>
      <c r="D10" s="60">
        <f>VLOOKUP($A10,'Return Data'!$B$7:$R$2292,10,0)</f>
        <v>-2.4224000000000001</v>
      </c>
      <c r="E10" s="61">
        <f t="shared" si="0"/>
        <v>12</v>
      </c>
      <c r="F10" s="60">
        <f>VLOOKUP($A10,'Return Data'!$B$7:$R$2292,11,0)</f>
        <v>-2.8216999999999999</v>
      </c>
      <c r="G10" s="61">
        <f t="shared" si="1"/>
        <v>13</v>
      </c>
      <c r="H10" s="60">
        <f>VLOOKUP($A10,'Return Data'!$B$7:$R$2292,12,0)</f>
        <v>-2.2422</v>
      </c>
      <c r="I10" s="61">
        <f t="shared" si="2"/>
        <v>16</v>
      </c>
      <c r="J10" s="60">
        <f>VLOOKUP($A10,'Return Data'!$B$7:$R$2292,13,0)</f>
        <v>1.8127</v>
      </c>
      <c r="K10" s="61">
        <f t="shared" si="3"/>
        <v>17</v>
      </c>
      <c r="L10" s="60">
        <f>VLOOKUP($A10,'Return Data'!$B$7:$R$2292,17,0)</f>
        <v>5.6402000000000001</v>
      </c>
      <c r="M10" s="61">
        <f t="shared" si="4"/>
        <v>16</v>
      </c>
      <c r="N10" s="60">
        <f>VLOOKUP($A10,'Return Data'!$B$7:$R$2292,14,0)</f>
        <v>5.9397000000000002</v>
      </c>
      <c r="O10" s="61">
        <f t="shared" si="5"/>
        <v>15</v>
      </c>
      <c r="P10" s="60">
        <f>VLOOKUP($A10,'Return Data'!$B$7:$R$2292,15,0)</f>
        <v>5.548</v>
      </c>
      <c r="Q10" s="61">
        <f t="shared" si="6"/>
        <v>11</v>
      </c>
      <c r="R10" s="60">
        <f>VLOOKUP($A10,'Return Data'!$B$7:$R$2292,16,0)</f>
        <v>7.1875999999999998</v>
      </c>
      <c r="S10" s="62">
        <f t="shared" si="7"/>
        <v>16</v>
      </c>
    </row>
    <row r="11" spans="1:20" x14ac:dyDescent="0.3">
      <c r="A11" s="58" t="s">
        <v>2020</v>
      </c>
      <c r="B11" s="59">
        <f>VLOOKUP($A11,'Return Data'!$B$7:$R$2292,3,0)</f>
        <v>44762</v>
      </c>
      <c r="C11" s="60">
        <f>VLOOKUP($A11,'Return Data'!$B$7:$R$2292,4,0)</f>
        <v>27.0855</v>
      </c>
      <c r="D11" s="60">
        <f>VLOOKUP($A11,'Return Data'!$B$7:$R$2292,10,0)</f>
        <v>-3.5897999999999999</v>
      </c>
      <c r="E11" s="61">
        <f t="shared" si="0"/>
        <v>17</v>
      </c>
      <c r="F11" s="60">
        <f>VLOOKUP($A11,'Return Data'!$B$7:$R$2292,11,0)</f>
        <v>32.511600000000001</v>
      </c>
      <c r="G11" s="61">
        <f t="shared" si="1"/>
        <v>1</v>
      </c>
      <c r="H11" s="60">
        <f>VLOOKUP($A11,'Return Data'!$B$7:$R$2292,12,0)</f>
        <v>23.464200000000002</v>
      </c>
      <c r="I11" s="61">
        <f t="shared" si="2"/>
        <v>1</v>
      </c>
      <c r="J11" s="60">
        <f>VLOOKUP($A11,'Return Data'!$B$7:$R$2292,13,0)</f>
        <v>21.465599999999998</v>
      </c>
      <c r="K11" s="61">
        <f t="shared" si="3"/>
        <v>1</v>
      </c>
      <c r="L11" s="60">
        <f>VLOOKUP($A11,'Return Data'!$B$7:$R$2292,17,0)</f>
        <v>17.558399999999999</v>
      </c>
      <c r="M11" s="61">
        <f t="shared" si="4"/>
        <v>1</v>
      </c>
      <c r="N11" s="60">
        <f>VLOOKUP($A11,'Return Data'!$B$7:$R$2292,14,0)</f>
        <v>13.774800000000001</v>
      </c>
      <c r="O11" s="61">
        <f t="shared" si="5"/>
        <v>1</v>
      </c>
      <c r="P11" s="60">
        <f>VLOOKUP($A11,'Return Data'!$B$7:$R$2292,15,0)</f>
        <v>6.2114000000000003</v>
      </c>
      <c r="Q11" s="61">
        <f t="shared" si="6"/>
        <v>7</v>
      </c>
      <c r="R11" s="60">
        <f>VLOOKUP($A11,'Return Data'!$B$7:$R$2292,16,0)</f>
        <v>7.7506000000000004</v>
      </c>
      <c r="S11" s="62">
        <f t="shared" si="7"/>
        <v>14</v>
      </c>
    </row>
    <row r="12" spans="1:20" x14ac:dyDescent="0.3">
      <c r="A12" s="58" t="s">
        <v>1531</v>
      </c>
      <c r="B12" s="59">
        <f>VLOOKUP($A12,'Return Data'!$B$7:$R$2292,3,0)</f>
        <v>44762</v>
      </c>
      <c r="C12" s="60">
        <f>VLOOKUP($A12,'Return Data'!$B$7:$R$2292,4,0)</f>
        <v>86.103597123037602</v>
      </c>
      <c r="D12" s="60">
        <f>VLOOKUP($A12,'Return Data'!$B$7:$R$2292,10,0)</f>
        <v>-2.7795000000000001</v>
      </c>
      <c r="E12" s="61">
        <f t="shared" si="0"/>
        <v>13</v>
      </c>
      <c r="F12" s="60">
        <f>VLOOKUP($A12,'Return Data'!$B$7:$R$2292,11,0)</f>
        <v>-3.1284999999999998</v>
      </c>
      <c r="G12" s="61">
        <f t="shared" si="1"/>
        <v>15</v>
      </c>
      <c r="H12" s="60">
        <f>VLOOKUP($A12,'Return Data'!$B$7:$R$2292,12,0)</f>
        <v>-1.1580999999999999</v>
      </c>
      <c r="I12" s="61">
        <f t="shared" si="2"/>
        <v>9</v>
      </c>
      <c r="J12" s="60">
        <f>VLOOKUP($A12,'Return Data'!$B$7:$R$2292,13,0)</f>
        <v>2.5655000000000001</v>
      </c>
      <c r="K12" s="61">
        <f t="shared" si="3"/>
        <v>11</v>
      </c>
      <c r="L12" s="60">
        <f>VLOOKUP($A12,'Return Data'!$B$7:$R$2292,17,0)</f>
        <v>8.3047000000000004</v>
      </c>
      <c r="M12" s="61">
        <f t="shared" si="4"/>
        <v>10</v>
      </c>
      <c r="N12" s="60">
        <f>VLOOKUP($A12,'Return Data'!$B$7:$R$2292,14,0)</f>
        <v>9.0327000000000002</v>
      </c>
      <c r="O12" s="61">
        <f t="shared" si="5"/>
        <v>4</v>
      </c>
      <c r="P12" s="60">
        <f>VLOOKUP($A12,'Return Data'!$B$7:$R$2292,15,0)</f>
        <v>7.3859000000000004</v>
      </c>
      <c r="Q12" s="61">
        <f t="shared" si="6"/>
        <v>3</v>
      </c>
      <c r="R12" s="60">
        <f>VLOOKUP($A12,'Return Data'!$B$7:$R$2292,16,0)</f>
        <v>8.3428000000000004</v>
      </c>
      <c r="S12" s="62">
        <f t="shared" si="7"/>
        <v>9</v>
      </c>
    </row>
    <row r="13" spans="1:20" x14ac:dyDescent="0.3">
      <c r="A13" s="58" t="s">
        <v>1532</v>
      </c>
      <c r="B13" s="59">
        <f>VLOOKUP($A13,'Return Data'!$B$7:$R$2292,3,0)</f>
        <v>44762</v>
      </c>
      <c r="C13" s="60">
        <f>VLOOKUP($A13,'Return Data'!$B$7:$R$2292,4,0)</f>
        <v>43.75</v>
      </c>
      <c r="D13" s="60">
        <f>VLOOKUP($A13,'Return Data'!$B$7:$R$2292,10,0)</f>
        <v>-1.9097</v>
      </c>
      <c r="E13" s="61">
        <f t="shared" si="0"/>
        <v>9</v>
      </c>
      <c r="F13" s="60">
        <f>VLOOKUP($A13,'Return Data'!$B$7:$R$2292,11,0)</f>
        <v>-0.30509999999999998</v>
      </c>
      <c r="G13" s="61">
        <f t="shared" si="1"/>
        <v>5</v>
      </c>
      <c r="H13" s="60">
        <f>VLOOKUP($A13,'Return Data'!$B$7:$R$2292,12,0)</f>
        <v>-0.29849999999999999</v>
      </c>
      <c r="I13" s="61">
        <f t="shared" si="2"/>
        <v>7</v>
      </c>
      <c r="J13" s="60">
        <f>VLOOKUP($A13,'Return Data'!$B$7:$R$2292,13,0)</f>
        <v>1.8557999999999999</v>
      </c>
      <c r="K13" s="61">
        <f t="shared" si="3"/>
        <v>16</v>
      </c>
      <c r="L13" s="60">
        <f>VLOOKUP($A13,'Return Data'!$B$7:$R$2292,17,0)</f>
        <v>7.5578000000000003</v>
      </c>
      <c r="M13" s="61">
        <f t="shared" si="4"/>
        <v>12</v>
      </c>
      <c r="N13" s="60">
        <f>VLOOKUP($A13,'Return Data'!$B$7:$R$2292,14,0)</f>
        <v>7.0008999999999997</v>
      </c>
      <c r="O13" s="61">
        <f t="shared" si="5"/>
        <v>11</v>
      </c>
      <c r="P13" s="60">
        <f>VLOOKUP($A13,'Return Data'!$B$7:$R$2292,15,0)</f>
        <v>4.4139999999999997</v>
      </c>
      <c r="Q13" s="61">
        <f t="shared" si="6"/>
        <v>17</v>
      </c>
      <c r="R13" s="60">
        <f>VLOOKUP($A13,'Return Data'!$B$7:$R$2292,16,0)</f>
        <v>8.4871999999999996</v>
      </c>
      <c r="S13" s="62">
        <f t="shared" si="7"/>
        <v>7</v>
      </c>
    </row>
    <row r="14" spans="1:20" x14ac:dyDescent="0.3">
      <c r="A14" s="58" t="s">
        <v>1533</v>
      </c>
      <c r="B14" s="59">
        <f>VLOOKUP($A14,'Return Data'!$B$7:$R$2292,3,0)</f>
        <v>44762</v>
      </c>
      <c r="C14" s="60">
        <f>VLOOKUP($A14,'Return Data'!$B$7:$R$2292,4,0)</f>
        <v>67.581800000000001</v>
      </c>
      <c r="D14" s="60">
        <f>VLOOKUP($A14,'Return Data'!$B$7:$R$2292,10,0)</f>
        <v>-1.7662</v>
      </c>
      <c r="E14" s="61">
        <f t="shared" si="0"/>
        <v>8</v>
      </c>
      <c r="F14" s="60">
        <f>VLOOKUP($A14,'Return Data'!$B$7:$R$2292,11,0)</f>
        <v>-2.5217000000000001</v>
      </c>
      <c r="G14" s="61">
        <f t="shared" si="1"/>
        <v>9</v>
      </c>
      <c r="H14" s="60">
        <f>VLOOKUP($A14,'Return Data'!$B$7:$R$2292,12,0)</f>
        <v>-1.6760999999999999</v>
      </c>
      <c r="I14" s="61">
        <f t="shared" si="2"/>
        <v>11</v>
      </c>
      <c r="J14" s="60">
        <f>VLOOKUP($A14,'Return Data'!$B$7:$R$2292,13,0)</f>
        <v>2.0522999999999998</v>
      </c>
      <c r="K14" s="61">
        <f t="shared" si="3"/>
        <v>14</v>
      </c>
      <c r="L14" s="60">
        <f>VLOOKUP($A14,'Return Data'!$B$7:$R$2292,17,0)</f>
        <v>7.2397999999999998</v>
      </c>
      <c r="M14" s="61">
        <f t="shared" si="4"/>
        <v>13</v>
      </c>
      <c r="N14" s="60">
        <f>VLOOKUP($A14,'Return Data'!$B$7:$R$2292,14,0)</f>
        <v>6.1680999999999999</v>
      </c>
      <c r="O14" s="61">
        <f t="shared" si="5"/>
        <v>14</v>
      </c>
      <c r="P14" s="60">
        <f>VLOOKUP($A14,'Return Data'!$B$7:$R$2292,15,0)</f>
        <v>5.3719000000000001</v>
      </c>
      <c r="Q14" s="61">
        <f t="shared" si="6"/>
        <v>13</v>
      </c>
      <c r="R14" s="60">
        <f>VLOOKUP($A14,'Return Data'!$B$7:$R$2292,16,0)</f>
        <v>9.1509</v>
      </c>
      <c r="S14" s="62">
        <f t="shared" si="7"/>
        <v>5</v>
      </c>
    </row>
    <row r="15" spans="1:20" x14ac:dyDescent="0.3">
      <c r="A15" s="58" t="s">
        <v>1535</v>
      </c>
      <c r="B15" s="59">
        <f>VLOOKUP($A15,'Return Data'!$B$7:$R$2292,3,0)</f>
        <v>44762</v>
      </c>
      <c r="C15" s="60">
        <f>VLOOKUP($A15,'Return Data'!$B$7:$R$2292,4,0)</f>
        <v>59.5745</v>
      </c>
      <c r="D15" s="60">
        <f>VLOOKUP($A15,'Return Data'!$B$7:$R$2292,10,0)</f>
        <v>-2.8026</v>
      </c>
      <c r="E15" s="61">
        <f t="shared" si="0"/>
        <v>14</v>
      </c>
      <c r="F15" s="60">
        <f>VLOOKUP($A15,'Return Data'!$B$7:$R$2292,11,0)</f>
        <v>-1.1909000000000001</v>
      </c>
      <c r="G15" s="61">
        <f t="shared" si="1"/>
        <v>7</v>
      </c>
      <c r="H15" s="60">
        <f>VLOOKUP($A15,'Return Data'!$B$7:$R$2292,12,0)</f>
        <v>-0.31440000000000001</v>
      </c>
      <c r="I15" s="61">
        <f t="shared" si="2"/>
        <v>8</v>
      </c>
      <c r="J15" s="60">
        <f>VLOOKUP($A15,'Return Data'!$B$7:$R$2292,13,0)</f>
        <v>4.3185000000000002</v>
      </c>
      <c r="K15" s="61">
        <f t="shared" si="3"/>
        <v>9</v>
      </c>
      <c r="L15" s="60">
        <f>VLOOKUP($A15,'Return Data'!$B$7:$R$2292,17,0)</f>
        <v>11.9229</v>
      </c>
      <c r="M15" s="61">
        <f t="shared" si="4"/>
        <v>5</v>
      </c>
      <c r="N15" s="60">
        <f>VLOOKUP($A15,'Return Data'!$B$7:$R$2292,14,0)</f>
        <v>8.6094000000000008</v>
      </c>
      <c r="O15" s="61">
        <f t="shared" si="5"/>
        <v>7</v>
      </c>
      <c r="P15" s="60">
        <f>VLOOKUP($A15,'Return Data'!$B$7:$R$2292,15,0)</f>
        <v>6.4305000000000003</v>
      </c>
      <c r="Q15" s="61">
        <f t="shared" si="6"/>
        <v>5</v>
      </c>
      <c r="R15" s="60">
        <f>VLOOKUP($A15,'Return Data'!$B$7:$R$2292,16,0)</f>
        <v>10.082700000000001</v>
      </c>
      <c r="S15" s="62">
        <f t="shared" si="7"/>
        <v>1</v>
      </c>
    </row>
    <row r="16" spans="1:20" x14ac:dyDescent="0.3">
      <c r="A16" s="58" t="s">
        <v>1536</v>
      </c>
      <c r="B16" s="59">
        <f>VLOOKUP($A16,'Return Data'!$B$7:$R$2292,3,0)</f>
        <v>44762</v>
      </c>
      <c r="C16" s="60">
        <f>VLOOKUP($A16,'Return Data'!$B$7:$R$2292,4,0)</f>
        <v>45.181800000000003</v>
      </c>
      <c r="D16" s="60">
        <f>VLOOKUP($A16,'Return Data'!$B$7:$R$2292,10,0)</f>
        <v>-4.2363999999999997</v>
      </c>
      <c r="E16" s="61">
        <f t="shared" si="0"/>
        <v>18</v>
      </c>
      <c r="F16" s="60">
        <f>VLOOKUP($A16,'Return Data'!$B$7:$R$2292,11,0)</f>
        <v>-5.6436999999999999</v>
      </c>
      <c r="G16" s="61">
        <f t="shared" si="1"/>
        <v>18</v>
      </c>
      <c r="H16" s="60">
        <f>VLOOKUP($A16,'Return Data'!$B$7:$R$2292,12,0)</f>
        <v>-3.5626000000000002</v>
      </c>
      <c r="I16" s="61">
        <f t="shared" si="2"/>
        <v>20</v>
      </c>
      <c r="J16" s="60">
        <f>VLOOKUP($A16,'Return Data'!$B$7:$R$2292,13,0)</f>
        <v>2.2404999999999999</v>
      </c>
      <c r="K16" s="61">
        <f t="shared" si="3"/>
        <v>13</v>
      </c>
      <c r="L16" s="60">
        <f>VLOOKUP($A16,'Return Data'!$B$7:$R$2292,17,0)</f>
        <v>6.5868000000000002</v>
      </c>
      <c r="M16" s="61">
        <f t="shared" si="4"/>
        <v>14</v>
      </c>
      <c r="N16" s="60">
        <f>VLOOKUP($A16,'Return Data'!$B$7:$R$2292,14,0)</f>
        <v>6.3303000000000003</v>
      </c>
      <c r="O16" s="61">
        <f t="shared" si="5"/>
        <v>12</v>
      </c>
      <c r="P16" s="60">
        <f>VLOOKUP($A16,'Return Data'!$B$7:$R$2292,15,0)</f>
        <v>5.2207999999999997</v>
      </c>
      <c r="Q16" s="61">
        <f t="shared" si="6"/>
        <v>14</v>
      </c>
      <c r="R16" s="60">
        <f>VLOOKUP($A16,'Return Data'!$B$7:$R$2292,16,0)</f>
        <v>8.5349000000000004</v>
      </c>
      <c r="S16" s="62">
        <f t="shared" si="7"/>
        <v>6</v>
      </c>
    </row>
    <row r="17" spans="1:19" x14ac:dyDescent="0.3">
      <c r="A17" s="58" t="s">
        <v>1537</v>
      </c>
      <c r="B17" s="59">
        <f>VLOOKUP($A17,'Return Data'!$B$7:$R$2292,3,0)</f>
        <v>44762</v>
      </c>
      <c r="C17" s="60">
        <f>VLOOKUP($A17,'Return Data'!$B$7:$R$2292,4,0)</f>
        <v>55.866999999999997</v>
      </c>
      <c r="D17" s="60">
        <f>VLOOKUP($A17,'Return Data'!$B$7:$R$2292,10,0)</f>
        <v>0.63280000000000003</v>
      </c>
      <c r="E17" s="61">
        <f t="shared" si="0"/>
        <v>3</v>
      </c>
      <c r="F17" s="60">
        <f>VLOOKUP($A17,'Return Data'!$B$7:$R$2292,11,0)</f>
        <v>-0.31859999999999999</v>
      </c>
      <c r="G17" s="61">
        <f t="shared" si="1"/>
        <v>6</v>
      </c>
      <c r="H17" s="60">
        <f>VLOOKUP($A17,'Return Data'!$B$7:$R$2292,12,0)</f>
        <v>1.1830000000000001</v>
      </c>
      <c r="I17" s="61">
        <f t="shared" si="2"/>
        <v>5</v>
      </c>
      <c r="J17" s="60">
        <f>VLOOKUP($A17,'Return Data'!$B$7:$R$2292,13,0)</f>
        <v>6.6162000000000001</v>
      </c>
      <c r="K17" s="61">
        <f t="shared" si="3"/>
        <v>4</v>
      </c>
      <c r="L17" s="60">
        <f>VLOOKUP($A17,'Return Data'!$B$7:$R$2292,17,0)</f>
        <v>9.5213999999999999</v>
      </c>
      <c r="M17" s="61">
        <f t="shared" si="4"/>
        <v>7</v>
      </c>
      <c r="N17" s="60">
        <f>VLOOKUP($A17,'Return Data'!$B$7:$R$2292,14,0)</f>
        <v>8.8233999999999995</v>
      </c>
      <c r="O17" s="61">
        <f t="shared" si="5"/>
        <v>6</v>
      </c>
      <c r="P17" s="60">
        <f>VLOOKUP($A17,'Return Data'!$B$7:$R$2292,15,0)</f>
        <v>7.7923</v>
      </c>
      <c r="Q17" s="61">
        <f t="shared" si="6"/>
        <v>2</v>
      </c>
      <c r="R17" s="60">
        <f>VLOOKUP($A17,'Return Data'!$B$7:$R$2292,16,0)</f>
        <v>9.8470999999999993</v>
      </c>
      <c r="S17" s="62">
        <f t="shared" si="7"/>
        <v>2</v>
      </c>
    </row>
    <row r="18" spans="1:19" x14ac:dyDescent="0.3">
      <c r="A18" s="58" t="s">
        <v>1538</v>
      </c>
      <c r="B18" s="59">
        <f>VLOOKUP($A18,'Return Data'!$B$7:$R$2292,3,0)</f>
        <v>44762</v>
      </c>
      <c r="C18" s="60">
        <f>VLOOKUP($A18,'Return Data'!$B$7:$R$2292,4,0)</f>
        <v>25.540500000000002</v>
      </c>
      <c r="D18" s="60">
        <f>VLOOKUP($A18,'Return Data'!$B$7:$R$2292,10,0)</f>
        <v>-3.4980000000000002</v>
      </c>
      <c r="E18" s="61">
        <f t="shared" si="0"/>
        <v>16</v>
      </c>
      <c r="F18" s="60">
        <f>VLOOKUP($A18,'Return Data'!$B$7:$R$2292,11,0)</f>
        <v>-4.5019</v>
      </c>
      <c r="G18" s="61">
        <f t="shared" si="1"/>
        <v>17</v>
      </c>
      <c r="H18" s="60">
        <f>VLOOKUP($A18,'Return Data'!$B$7:$R$2292,12,0)</f>
        <v>-3.3111999999999999</v>
      </c>
      <c r="I18" s="61">
        <f t="shared" si="2"/>
        <v>19</v>
      </c>
      <c r="J18" s="60">
        <f>VLOOKUP($A18,'Return Data'!$B$7:$R$2292,13,0)</f>
        <v>1.2239</v>
      </c>
      <c r="K18" s="61">
        <f t="shared" si="3"/>
        <v>19</v>
      </c>
      <c r="L18" s="60">
        <f>VLOOKUP($A18,'Return Data'!$B$7:$R$2292,17,0)</f>
        <v>5.1632999999999996</v>
      </c>
      <c r="M18" s="61">
        <f t="shared" si="4"/>
        <v>17</v>
      </c>
      <c r="N18" s="60">
        <f>VLOOKUP($A18,'Return Data'!$B$7:$R$2292,14,0)</f>
        <v>5.4067999999999996</v>
      </c>
      <c r="O18" s="61">
        <f t="shared" si="5"/>
        <v>17</v>
      </c>
      <c r="P18" s="60">
        <f>VLOOKUP($A18,'Return Data'!$B$7:$R$2292,15,0)</f>
        <v>4.8730000000000002</v>
      </c>
      <c r="Q18" s="61">
        <f t="shared" si="6"/>
        <v>15</v>
      </c>
      <c r="R18" s="60">
        <f>VLOOKUP($A18,'Return Data'!$B$7:$R$2292,16,0)</f>
        <v>7.8516000000000004</v>
      </c>
      <c r="S18" s="62">
        <f t="shared" si="7"/>
        <v>13</v>
      </c>
    </row>
    <row r="19" spans="1:19" x14ac:dyDescent="0.3">
      <c r="A19" s="58" t="s">
        <v>1540</v>
      </c>
      <c r="B19" s="59">
        <f>VLOOKUP($A19,'Return Data'!$B$7:$R$2292,3,0)</f>
        <v>44762</v>
      </c>
      <c r="C19" s="60">
        <f>VLOOKUP($A19,'Return Data'!$B$7:$R$2292,4,0)</f>
        <v>42.566899999999997</v>
      </c>
      <c r="D19" s="60">
        <f>VLOOKUP($A19,'Return Data'!$B$7:$R$2292,10,0)</f>
        <v>-1.3046</v>
      </c>
      <c r="E19" s="61">
        <f t="shared" si="0"/>
        <v>6</v>
      </c>
      <c r="F19" s="60">
        <f>VLOOKUP($A19,'Return Data'!$B$7:$R$2292,11,0)</f>
        <v>-2.5973000000000002</v>
      </c>
      <c r="G19" s="61">
        <f t="shared" si="1"/>
        <v>10</v>
      </c>
      <c r="H19" s="60">
        <f>VLOOKUP($A19,'Return Data'!$B$7:$R$2292,12,0)</f>
        <v>-1.4795</v>
      </c>
      <c r="I19" s="61">
        <f t="shared" si="2"/>
        <v>10</v>
      </c>
      <c r="J19" s="60">
        <f>VLOOKUP($A19,'Return Data'!$B$7:$R$2292,13,0)</f>
        <v>4.8882000000000003</v>
      </c>
      <c r="K19" s="61">
        <f t="shared" si="3"/>
        <v>8</v>
      </c>
      <c r="L19" s="60">
        <f>VLOOKUP($A19,'Return Data'!$B$7:$R$2292,17,0)</f>
        <v>11.4857</v>
      </c>
      <c r="M19" s="61">
        <f t="shared" si="4"/>
        <v>6</v>
      </c>
      <c r="N19" s="60">
        <f>VLOOKUP($A19,'Return Data'!$B$7:$R$2292,14,0)</f>
        <v>10.400499999999999</v>
      </c>
      <c r="O19" s="61">
        <f t="shared" si="5"/>
        <v>2</v>
      </c>
      <c r="P19" s="60">
        <f>VLOOKUP($A19,'Return Data'!$B$7:$R$2292,15,0)</f>
        <v>7.8415999999999997</v>
      </c>
      <c r="Q19" s="61">
        <f t="shared" si="6"/>
        <v>1</v>
      </c>
      <c r="R19" s="60">
        <f>VLOOKUP($A19,'Return Data'!$B$7:$R$2292,16,0)</f>
        <v>8.0791000000000004</v>
      </c>
      <c r="S19" s="62">
        <f t="shared" si="7"/>
        <v>12</v>
      </c>
    </row>
    <row r="20" spans="1:19" x14ac:dyDescent="0.3">
      <c r="A20" s="58" t="s">
        <v>1541</v>
      </c>
      <c r="B20" s="59">
        <f>VLOOKUP($A20,'Return Data'!$B$7:$R$2292,3,0)</f>
        <v>44762</v>
      </c>
      <c r="C20" s="60">
        <f>VLOOKUP($A20,'Return Data'!$B$7:$R$2292,4,0)</f>
        <v>42.560699999999997</v>
      </c>
      <c r="D20" s="60">
        <f>VLOOKUP($A20,'Return Data'!$B$7:$R$2292,10,0)</f>
        <v>-7.4946000000000002</v>
      </c>
      <c r="E20" s="61">
        <f t="shared" si="0"/>
        <v>20</v>
      </c>
      <c r="F20" s="60">
        <f>VLOOKUP($A20,'Return Data'!$B$7:$R$2292,11,0)</f>
        <v>-7.1702000000000004</v>
      </c>
      <c r="G20" s="61">
        <f t="shared" si="1"/>
        <v>20</v>
      </c>
      <c r="H20" s="60">
        <f>VLOOKUP($A20,'Return Data'!$B$7:$R$2292,12,0)</f>
        <v>-2.0114999999999998</v>
      </c>
      <c r="I20" s="61">
        <f t="shared" si="2"/>
        <v>13</v>
      </c>
      <c r="J20" s="60">
        <f>VLOOKUP($A20,'Return Data'!$B$7:$R$2292,13,0)</f>
        <v>1.8038000000000001</v>
      </c>
      <c r="K20" s="61">
        <f t="shared" si="3"/>
        <v>18</v>
      </c>
      <c r="L20" s="60">
        <f>VLOOKUP($A20,'Return Data'!$B$7:$R$2292,17,0)</f>
        <v>6.5057</v>
      </c>
      <c r="M20" s="61">
        <f t="shared" si="4"/>
        <v>15</v>
      </c>
      <c r="N20" s="60">
        <f>VLOOKUP($A20,'Return Data'!$B$7:$R$2292,14,0)</f>
        <v>5.9318999999999997</v>
      </c>
      <c r="O20" s="61">
        <f t="shared" si="5"/>
        <v>16</v>
      </c>
      <c r="P20" s="60">
        <f>VLOOKUP($A20,'Return Data'!$B$7:$R$2292,15,0)</f>
        <v>5.4992999999999999</v>
      </c>
      <c r="Q20" s="61">
        <f t="shared" si="6"/>
        <v>12</v>
      </c>
      <c r="R20" s="60">
        <f>VLOOKUP($A20,'Return Data'!$B$7:$R$2292,16,0)</f>
        <v>5.8417000000000003</v>
      </c>
      <c r="S20" s="62">
        <f t="shared" si="7"/>
        <v>19</v>
      </c>
    </row>
    <row r="21" spans="1:19" x14ac:dyDescent="0.3">
      <c r="A21" s="58" t="s">
        <v>1542</v>
      </c>
      <c r="B21" s="59">
        <f>VLOOKUP($A21,'Return Data'!$B$7:$R$2292,3,0)</f>
        <v>44762</v>
      </c>
      <c r="C21" s="60">
        <f>VLOOKUP($A21,'Return Data'!$B$7:$R$2292,4,0)</f>
        <v>66.854600000000005</v>
      </c>
      <c r="D21" s="60">
        <f>VLOOKUP($A21,'Return Data'!$B$7:$R$2292,10,0)</f>
        <v>1.2487999999999999</v>
      </c>
      <c r="E21" s="61">
        <f t="shared" si="0"/>
        <v>1</v>
      </c>
      <c r="F21" s="60">
        <f>VLOOKUP($A21,'Return Data'!$B$7:$R$2292,11,0)</f>
        <v>-3.0468000000000002</v>
      </c>
      <c r="G21" s="61">
        <f t="shared" si="1"/>
        <v>14</v>
      </c>
      <c r="H21" s="60">
        <f>VLOOKUP($A21,'Return Data'!$B$7:$R$2292,12,0)</f>
        <v>-2.0979999999999999</v>
      </c>
      <c r="I21" s="61">
        <f t="shared" si="2"/>
        <v>14</v>
      </c>
      <c r="J21" s="60">
        <f>VLOOKUP($A21,'Return Data'!$B$7:$R$2292,13,0)</f>
        <v>3.1236999999999999</v>
      </c>
      <c r="K21" s="61">
        <f t="shared" si="3"/>
        <v>10</v>
      </c>
      <c r="L21" s="60">
        <f>VLOOKUP($A21,'Return Data'!$B$7:$R$2292,17,0)</f>
        <v>5.1298000000000004</v>
      </c>
      <c r="M21" s="61">
        <f t="shared" si="4"/>
        <v>18</v>
      </c>
      <c r="N21" s="60">
        <f>VLOOKUP($A21,'Return Data'!$B$7:$R$2292,14,0)</f>
        <v>6.2526999999999999</v>
      </c>
      <c r="O21" s="61">
        <f t="shared" si="5"/>
        <v>13</v>
      </c>
      <c r="P21" s="60">
        <f>VLOOKUP($A21,'Return Data'!$B$7:$R$2292,15,0)</f>
        <v>5.7077</v>
      </c>
      <c r="Q21" s="61">
        <f t="shared" si="6"/>
        <v>10</v>
      </c>
      <c r="R21" s="60">
        <f>VLOOKUP($A21,'Return Data'!$B$7:$R$2292,16,0)</f>
        <v>8.1263000000000005</v>
      </c>
      <c r="S21" s="62">
        <f t="shared" si="7"/>
        <v>11</v>
      </c>
    </row>
    <row r="22" spans="1:19" x14ac:dyDescent="0.3">
      <c r="A22" s="58" t="s">
        <v>1870</v>
      </c>
      <c r="B22" s="59">
        <f>VLOOKUP($A22,'Return Data'!$B$7:$R$2292,3,0)</f>
        <v>44762</v>
      </c>
      <c r="C22" s="60">
        <f>VLOOKUP($A22,'Return Data'!$B$7:$R$2292,4,0)</f>
        <v>21.9894</v>
      </c>
      <c r="D22" s="60">
        <f>VLOOKUP($A22,'Return Data'!$B$7:$R$2292,10,0)</f>
        <v>-3.4521999999999999</v>
      </c>
      <c r="E22" s="61">
        <f t="shared" si="0"/>
        <v>15</v>
      </c>
      <c r="F22" s="60">
        <f>VLOOKUP($A22,'Return Data'!$B$7:$R$2292,11,0)</f>
        <v>-2.7631999999999999</v>
      </c>
      <c r="G22" s="61">
        <f t="shared" si="1"/>
        <v>12</v>
      </c>
      <c r="H22" s="60">
        <f>VLOOKUP($A22,'Return Data'!$B$7:$R$2292,12,0)</f>
        <v>-1.7705</v>
      </c>
      <c r="I22" s="61">
        <f t="shared" si="2"/>
        <v>12</v>
      </c>
      <c r="J22" s="60">
        <f>VLOOKUP($A22,'Return Data'!$B$7:$R$2292,13,0)</f>
        <v>2.3858000000000001</v>
      </c>
      <c r="K22" s="61">
        <f t="shared" si="3"/>
        <v>12</v>
      </c>
      <c r="L22" s="60">
        <f>VLOOKUP($A22,'Return Data'!$B$7:$R$2292,17,0)</f>
        <v>5.0646000000000004</v>
      </c>
      <c r="M22" s="61">
        <f t="shared" si="4"/>
        <v>19</v>
      </c>
      <c r="N22" s="60">
        <f>VLOOKUP($A22,'Return Data'!$B$7:$R$2292,14,0)</f>
        <v>4.7544000000000004</v>
      </c>
      <c r="O22" s="61">
        <f t="shared" si="5"/>
        <v>18</v>
      </c>
      <c r="P22" s="60">
        <f>VLOOKUP($A22,'Return Data'!$B$7:$R$2292,15,0)</f>
        <v>4.3177000000000003</v>
      </c>
      <c r="Q22" s="61">
        <f t="shared" si="6"/>
        <v>18</v>
      </c>
      <c r="R22" s="60">
        <f>VLOOKUP($A22,'Return Data'!$B$7:$R$2292,16,0)</f>
        <v>6.7965</v>
      </c>
      <c r="S22" s="62">
        <f t="shared" si="7"/>
        <v>18</v>
      </c>
    </row>
    <row r="23" spans="1:19" x14ac:dyDescent="0.3">
      <c r="A23" s="58" t="s">
        <v>1543</v>
      </c>
      <c r="B23" s="59">
        <f>VLOOKUP($A23,'Return Data'!$B$7:$R$2292,3,0)</f>
        <v>44762</v>
      </c>
      <c r="C23" s="60">
        <f>VLOOKUP($A23,'Return Data'!$B$7:$R$2292,4,0)</f>
        <v>44.5931</v>
      </c>
      <c r="D23" s="60">
        <f>VLOOKUP($A23,'Return Data'!$B$7:$R$2292,10,0)</f>
        <v>1.0859000000000001</v>
      </c>
      <c r="E23" s="61">
        <f t="shared" si="0"/>
        <v>2</v>
      </c>
      <c r="F23" s="60">
        <f>VLOOKUP($A23,'Return Data'!$B$7:$R$2292,11,0)</f>
        <v>1.2265999999999999</v>
      </c>
      <c r="G23" s="61">
        <f t="shared" si="1"/>
        <v>3</v>
      </c>
      <c r="H23" s="60">
        <f>VLOOKUP($A23,'Return Data'!$B$7:$R$2292,12,0)</f>
        <v>2.6690999999999998</v>
      </c>
      <c r="I23" s="61">
        <f t="shared" si="2"/>
        <v>2</v>
      </c>
      <c r="J23" s="60">
        <f>VLOOKUP($A23,'Return Data'!$B$7:$R$2292,13,0)</f>
        <v>5.5133000000000001</v>
      </c>
      <c r="K23" s="61">
        <f t="shared" si="3"/>
        <v>7</v>
      </c>
      <c r="L23" s="60">
        <f>VLOOKUP($A23,'Return Data'!$B$7:$R$2292,17,0)</f>
        <v>8.6111000000000004</v>
      </c>
      <c r="M23" s="61">
        <f t="shared" si="4"/>
        <v>9</v>
      </c>
      <c r="N23" s="60">
        <f>VLOOKUP($A23,'Return Data'!$B$7:$R$2292,14,0)</f>
        <v>1.1171</v>
      </c>
      <c r="O23" s="61">
        <f t="shared" si="5"/>
        <v>19</v>
      </c>
      <c r="P23" s="60">
        <f>VLOOKUP($A23,'Return Data'!$B$7:$R$2292,15,0)</f>
        <v>2.0205000000000002</v>
      </c>
      <c r="Q23" s="61">
        <f t="shared" si="6"/>
        <v>19</v>
      </c>
      <c r="R23" s="60">
        <f>VLOOKUP($A23,'Return Data'!$B$7:$R$2292,16,0)</f>
        <v>8.4016000000000002</v>
      </c>
      <c r="S23" s="62">
        <f t="shared" si="7"/>
        <v>8</v>
      </c>
    </row>
    <row r="24" spans="1:19" x14ac:dyDescent="0.3">
      <c r="A24" s="58" t="s">
        <v>1907</v>
      </c>
      <c r="B24" s="59">
        <f>VLOOKUP($A24,'Return Data'!$B$7:$R$2292,3,0)</f>
        <v>44762</v>
      </c>
      <c r="C24" s="60">
        <f>VLOOKUP($A24,'Return Data'!$B$7:$R$2292,4,0)</f>
        <v>53.412399999999998</v>
      </c>
      <c r="D24" s="60">
        <f>VLOOKUP($A24,'Return Data'!$B$7:$R$2292,10,0)</f>
        <v>-0.72929999999999995</v>
      </c>
      <c r="E24" s="61">
        <f t="shared" si="0"/>
        <v>5</v>
      </c>
      <c r="F24" s="60">
        <f>VLOOKUP($A24,'Return Data'!$B$7:$R$2292,11,0)</f>
        <v>-1.5488</v>
      </c>
      <c r="G24" s="61">
        <f t="shared" si="1"/>
        <v>8</v>
      </c>
      <c r="H24" s="60">
        <f>VLOOKUP($A24,'Return Data'!$B$7:$R$2292,12,0)</f>
        <v>1.8837999999999999</v>
      </c>
      <c r="I24" s="61">
        <f t="shared" si="2"/>
        <v>4</v>
      </c>
      <c r="J24" s="60">
        <f>VLOOKUP($A24,'Return Data'!$B$7:$R$2292,13,0)</f>
        <v>6.1288</v>
      </c>
      <c r="K24" s="61">
        <f t="shared" si="3"/>
        <v>6</v>
      </c>
      <c r="L24" s="60">
        <f>VLOOKUP($A24,'Return Data'!$B$7:$R$2292,17,0)</f>
        <v>12.390599999999999</v>
      </c>
      <c r="M24" s="61">
        <f t="shared" si="4"/>
        <v>3</v>
      </c>
      <c r="N24" s="60">
        <f>VLOOKUP($A24,'Return Data'!$B$7:$R$2292,14,0)</f>
        <v>10.377599999999999</v>
      </c>
      <c r="O24" s="61">
        <f t="shared" si="5"/>
        <v>3</v>
      </c>
      <c r="P24" s="60">
        <f>VLOOKUP($A24,'Return Data'!$B$7:$R$2292,15,0)</f>
        <v>7.1548999999999996</v>
      </c>
      <c r="Q24" s="61">
        <f t="shared" si="6"/>
        <v>4</v>
      </c>
      <c r="R24" s="60">
        <f>VLOOKUP($A24,'Return Data'!$B$7:$R$2292,16,0)</f>
        <v>8.1677999999999997</v>
      </c>
      <c r="S24" s="62">
        <f t="shared" si="7"/>
        <v>10</v>
      </c>
    </row>
    <row r="25" spans="1:19" x14ac:dyDescent="0.3">
      <c r="A25" s="58" t="s">
        <v>1545</v>
      </c>
      <c r="B25" s="59">
        <f>VLOOKUP($A25,'Return Data'!$B$7:$R$2292,3,0)</f>
        <v>44762</v>
      </c>
      <c r="C25" s="60">
        <f>VLOOKUP($A25,'Return Data'!$B$7:$R$2292,4,0)</f>
        <v>23.375800000000002</v>
      </c>
      <c r="D25" s="60">
        <f>VLOOKUP($A25,'Return Data'!$B$7:$R$2292,10,0)</f>
        <v>-2.3437999999999999</v>
      </c>
      <c r="E25" s="61">
        <f t="shared" si="0"/>
        <v>11</v>
      </c>
      <c r="F25" s="60">
        <f>VLOOKUP($A25,'Return Data'!$B$7:$R$2292,11,0)</f>
        <v>-3.4260000000000002</v>
      </c>
      <c r="G25" s="61">
        <f t="shared" si="1"/>
        <v>16</v>
      </c>
      <c r="H25" s="60">
        <f>VLOOKUP($A25,'Return Data'!$B$7:$R$2292,12,0)</f>
        <v>-2.3786</v>
      </c>
      <c r="I25" s="61">
        <f t="shared" si="2"/>
        <v>17</v>
      </c>
      <c r="J25" s="60">
        <f>VLOOKUP($A25,'Return Data'!$B$7:$R$2292,13,0)</f>
        <v>7.7031999999999998</v>
      </c>
      <c r="K25" s="61">
        <f t="shared" si="3"/>
        <v>2</v>
      </c>
      <c r="L25" s="60">
        <f>VLOOKUP($A25,'Return Data'!$B$7:$R$2292,17,0)</f>
        <v>8.8313000000000006</v>
      </c>
      <c r="M25" s="61">
        <f t="shared" si="4"/>
        <v>8</v>
      </c>
      <c r="N25" s="60">
        <f>VLOOKUP($A25,'Return Data'!$B$7:$R$2292,14,0)</f>
        <v>7.5974000000000004</v>
      </c>
      <c r="O25" s="61">
        <f t="shared" si="5"/>
        <v>10</v>
      </c>
      <c r="P25" s="60">
        <f>VLOOKUP($A25,'Return Data'!$B$7:$R$2292,15,0)</f>
        <v>4.6993</v>
      </c>
      <c r="Q25" s="61">
        <f t="shared" si="6"/>
        <v>16</v>
      </c>
      <c r="R25" s="60">
        <f>VLOOKUP($A25,'Return Data'!$B$7:$R$2292,16,0)</f>
        <v>7.1021999999999998</v>
      </c>
      <c r="S25" s="62">
        <f t="shared" si="7"/>
        <v>17</v>
      </c>
    </row>
    <row r="26" spans="1:19" x14ac:dyDescent="0.3">
      <c r="A26" s="58" t="s">
        <v>1546</v>
      </c>
      <c r="B26" s="59">
        <f>VLOOKUP($A26,'Return Data'!$B$7:$R$2292,3,0)</f>
        <v>0</v>
      </c>
      <c r="C26" s="60">
        <f>VLOOKUP($A26,'Return Data'!$B$7:$R$2292,4,0)</f>
        <v>0</v>
      </c>
      <c r="D26" s="60">
        <f>VLOOKUP($A26,'Return Data'!$B$7:$R$2292,10,0)</f>
        <v>0</v>
      </c>
      <c r="E26" s="61">
        <f t="shared" si="0"/>
        <v>4</v>
      </c>
      <c r="F26" s="60">
        <f>VLOOKUP($A26,'Return Data'!$B$7:$R$2292,11,0)</f>
        <v>0</v>
      </c>
      <c r="G26" s="61">
        <f t="shared" si="1"/>
        <v>4</v>
      </c>
      <c r="H26" s="60">
        <f>VLOOKUP($A26,'Return Data'!$B$7:$R$2292,12,0)</f>
        <v>0</v>
      </c>
      <c r="I26" s="61">
        <f t="shared" si="2"/>
        <v>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44762</v>
      </c>
      <c r="C27" s="60">
        <f>VLOOKUP($A27,'Return Data'!$B$7:$R$2292,4,0)</f>
        <v>51.336399999999998</v>
      </c>
      <c r="D27" s="60">
        <f>VLOOKUP($A27,'Return Data'!$B$7:$R$2292,10,0)</f>
        <v>-1.5969</v>
      </c>
      <c r="E27" s="61">
        <f t="shared" si="0"/>
        <v>7</v>
      </c>
      <c r="F27" s="60">
        <f>VLOOKUP($A27,'Return Data'!$B$7:$R$2292,11,0)</f>
        <v>-2.6204999999999998</v>
      </c>
      <c r="G27" s="61">
        <f t="shared" si="1"/>
        <v>11</v>
      </c>
      <c r="H27" s="60">
        <f>VLOOKUP($A27,'Return Data'!$B$7:$R$2292,12,0)</f>
        <v>-2.1673</v>
      </c>
      <c r="I27" s="61">
        <f t="shared" si="2"/>
        <v>15</v>
      </c>
      <c r="J27" s="60">
        <f>VLOOKUP($A27,'Return Data'!$B$7:$R$2292,13,0)</f>
        <v>6.7142999999999997</v>
      </c>
      <c r="K27" s="61">
        <f t="shared" si="3"/>
        <v>3</v>
      </c>
      <c r="L27" s="60">
        <f>VLOOKUP($A27,'Return Data'!$B$7:$R$2292,17,0)</f>
        <v>11.935700000000001</v>
      </c>
      <c r="M27" s="61">
        <f>RANK(L27,L$8:L$27,0)</f>
        <v>4</v>
      </c>
      <c r="N27" s="60">
        <f>VLOOKUP($A27,'Return Data'!$B$7:$R$2292,14,0)</f>
        <v>8.0746000000000002</v>
      </c>
      <c r="O27" s="61">
        <f>RANK(N27,N$8:N$27,0)</f>
        <v>9</v>
      </c>
      <c r="P27" s="60">
        <f>VLOOKUP($A27,'Return Data'!$B$7:$R$2292,15,0)</f>
        <v>6.3311999999999999</v>
      </c>
      <c r="Q27" s="61">
        <f>RANK(P27,P$8:P$27,0)</f>
        <v>6</v>
      </c>
      <c r="R27" s="60">
        <f>VLOOKUP($A27,'Return Data'!$B$7:$R$2292,16,0)</f>
        <v>9.1902000000000008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-2.2361399999999998</v>
      </c>
      <c r="E29" s="69"/>
      <c r="F29" s="70">
        <f>AVERAGE(F8:F27)</f>
        <v>-0.7105199999999996</v>
      </c>
      <c r="G29" s="69"/>
      <c r="H29" s="70">
        <f>AVERAGE(H8:H27)</f>
        <v>0.19113000000000019</v>
      </c>
      <c r="I29" s="69"/>
      <c r="J29" s="70">
        <f>AVERAGE(J8:J27)</f>
        <v>4.5264949999999988</v>
      </c>
      <c r="K29" s="69"/>
      <c r="L29" s="70">
        <f>AVERAGE(L8:L27)</f>
        <v>9.0219315789473686</v>
      </c>
      <c r="M29" s="69"/>
      <c r="N29" s="70">
        <f>AVERAGE(N8:N27)</f>
        <v>7.5254052631578947</v>
      </c>
      <c r="O29" s="69"/>
      <c r="P29" s="70">
        <f>AVERAGE(P8:P27)</f>
        <v>5.7258789473684208</v>
      </c>
      <c r="Q29" s="69"/>
      <c r="R29" s="70">
        <f>AVERAGE(R8:R27)</f>
        <v>7.7902050000000003</v>
      </c>
      <c r="S29" s="71"/>
    </row>
    <row r="30" spans="1:19" x14ac:dyDescent="0.3">
      <c r="A30" s="68" t="s">
        <v>28</v>
      </c>
      <c r="B30" s="69"/>
      <c r="C30" s="69"/>
      <c r="D30" s="70">
        <f>MIN(D8:D27)</f>
        <v>-7.4946000000000002</v>
      </c>
      <c r="E30" s="69"/>
      <c r="F30" s="70">
        <f>MIN(F8:F27)</f>
        <v>-7.1702000000000004</v>
      </c>
      <c r="G30" s="69"/>
      <c r="H30" s="70">
        <f>MIN(H8:H27)</f>
        <v>-3.5626000000000002</v>
      </c>
      <c r="I30" s="69"/>
      <c r="J30" s="70">
        <f>MIN(J8:J27)</f>
        <v>0</v>
      </c>
      <c r="K30" s="69"/>
      <c r="L30" s="70">
        <f>MIN(L8:L27)</f>
        <v>5.0646000000000004</v>
      </c>
      <c r="M30" s="69"/>
      <c r="N30" s="70">
        <f>MIN(N8:N27)</f>
        <v>1.1171</v>
      </c>
      <c r="O30" s="69"/>
      <c r="P30" s="70">
        <f>MIN(P8:P27)</f>
        <v>2.0205000000000002</v>
      </c>
      <c r="Q30" s="69"/>
      <c r="R30" s="70">
        <f>MIN(R8:R27)</f>
        <v>0</v>
      </c>
      <c r="S30" s="71"/>
    </row>
    <row r="31" spans="1:19" ht="15" thickBot="1" x14ac:dyDescent="0.35">
      <c r="A31" s="72" t="s">
        <v>29</v>
      </c>
      <c r="B31" s="73"/>
      <c r="C31" s="73"/>
      <c r="D31" s="74">
        <f>MAX(D8:D27)</f>
        <v>1.2487999999999999</v>
      </c>
      <c r="E31" s="73"/>
      <c r="F31" s="74">
        <f>MAX(F8:F27)</f>
        <v>32.511600000000001</v>
      </c>
      <c r="G31" s="73"/>
      <c r="H31" s="74">
        <f>MAX(H8:H27)</f>
        <v>23.464200000000002</v>
      </c>
      <c r="I31" s="73"/>
      <c r="J31" s="74">
        <f>MAX(J8:J27)</f>
        <v>21.465599999999998</v>
      </c>
      <c r="K31" s="73"/>
      <c r="L31" s="74">
        <f>MAX(L8:L27)</f>
        <v>17.558399999999999</v>
      </c>
      <c r="M31" s="73"/>
      <c r="N31" s="74">
        <f>MAX(N8:N27)</f>
        <v>13.774800000000001</v>
      </c>
      <c r="O31" s="73"/>
      <c r="P31" s="74">
        <f>MAX(P8:P27)</f>
        <v>7.8415999999999997</v>
      </c>
      <c r="Q31" s="73"/>
      <c r="R31" s="74">
        <f>MAX(R8:R27)</f>
        <v>10.082700000000001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44762</v>
      </c>
      <c r="C8" s="60">
        <f>VLOOKUP($A8,'Return Data'!$B$7:$R$2292,4,0)</f>
        <v>18.16</v>
      </c>
      <c r="D8" s="60">
        <f>VLOOKUP($A8,'Return Data'!$B$7:$R$2292,10,0)</f>
        <v>-1.9967999999999999</v>
      </c>
      <c r="E8" s="61">
        <f t="shared" ref="E8:E23" si="0">RANK(D8,D$8:D$30,0)</f>
        <v>20</v>
      </c>
      <c r="F8" s="60">
        <f>VLOOKUP($A8,'Return Data'!$B$7:$R$2292,11,0)</f>
        <v>-5.0209000000000001</v>
      </c>
      <c r="G8" s="61">
        <f t="shared" ref="G8:G23" si="1">RANK(F8,F$8:F$30,0)</f>
        <v>22</v>
      </c>
      <c r="H8" s="60">
        <f>VLOOKUP($A8,'Return Data'!$B$7:$R$2292,12,0)</f>
        <v>-4.6718999999999999</v>
      </c>
      <c r="I8" s="61">
        <f t="shared" ref="I8:I23" si="2">RANK(H8,H$8:H$30,0)</f>
        <v>22</v>
      </c>
      <c r="J8" s="60">
        <f>VLOOKUP($A8,'Return Data'!$B$7:$R$2292,13,0)</f>
        <v>1.0011000000000001</v>
      </c>
      <c r="K8" s="61">
        <f t="shared" ref="K8:K23" si="3">RANK(J8,J$8:J$30,0)</f>
        <v>22</v>
      </c>
      <c r="L8" s="60">
        <f>VLOOKUP($A8,'Return Data'!$B$7:$R$2292,17,0)</f>
        <v>11.9886</v>
      </c>
      <c r="M8" s="61">
        <f t="shared" ref="M8:M23" si="4">RANK(L8,L$8:L$30,0)</f>
        <v>13</v>
      </c>
      <c r="N8" s="60">
        <f>VLOOKUP($A8,'Return Data'!$B$7:$R$2292,14,0)</f>
        <v>8.9128000000000007</v>
      </c>
      <c r="O8" s="61">
        <f>RANK(N8,N$8:N$30,0)</f>
        <v>13</v>
      </c>
      <c r="P8" s="60">
        <f>VLOOKUP($A8,'Return Data'!$B$7:$R$2292,15,0)</f>
        <v>6.5038</v>
      </c>
      <c r="Q8" s="61">
        <f>RANK(P8,P$8:P$30,0)</f>
        <v>15</v>
      </c>
      <c r="R8" s="60">
        <f>VLOOKUP($A8,'Return Data'!$B$7:$R$2292,16,0)</f>
        <v>8.1151</v>
      </c>
      <c r="S8" s="62">
        <f t="shared" ref="S8:S23" si="5">RANK(R8,R$8:R$30,0)</f>
        <v>14</v>
      </c>
    </row>
    <row r="9" spans="1:20" x14ac:dyDescent="0.3">
      <c r="A9" s="58" t="s">
        <v>1553</v>
      </c>
      <c r="B9" s="59">
        <f>VLOOKUP($A9,'Return Data'!$B$7:$R$2292,3,0)</f>
        <v>44762</v>
      </c>
      <c r="C9" s="60">
        <f>VLOOKUP($A9,'Return Data'!$B$7:$R$2292,4,0)</f>
        <v>17.77</v>
      </c>
      <c r="D9" s="60">
        <f>VLOOKUP($A9,'Return Data'!$B$7:$R$2292,10,0)</f>
        <v>-0.44819999999999999</v>
      </c>
      <c r="E9" s="61">
        <f t="shared" si="0"/>
        <v>10</v>
      </c>
      <c r="F9" s="60">
        <f>VLOOKUP($A9,'Return Data'!$B$7:$R$2292,11,0)</f>
        <v>-3.7378</v>
      </c>
      <c r="G9" s="61">
        <f t="shared" si="1"/>
        <v>20</v>
      </c>
      <c r="H9" s="60">
        <f>VLOOKUP($A9,'Return Data'!$B$7:$R$2292,12,0)</f>
        <v>-3.7898999999999998</v>
      </c>
      <c r="I9" s="61">
        <f t="shared" si="2"/>
        <v>21</v>
      </c>
      <c r="J9" s="60">
        <f>VLOOKUP($A9,'Return Data'!$B$7:$R$2292,13,0)</f>
        <v>2.7761999999999998</v>
      </c>
      <c r="K9" s="61">
        <f t="shared" si="3"/>
        <v>19</v>
      </c>
      <c r="L9" s="60">
        <f>VLOOKUP($A9,'Return Data'!$B$7:$R$2292,17,0)</f>
        <v>12.302199999999999</v>
      </c>
      <c r="M9" s="61">
        <f t="shared" si="4"/>
        <v>11</v>
      </c>
      <c r="N9" s="60">
        <f>VLOOKUP($A9,'Return Data'!$B$7:$R$2292,14,0)</f>
        <v>9.6292000000000009</v>
      </c>
      <c r="O9" s="61">
        <f>RANK(N9,N$8:N$30,0)</f>
        <v>11</v>
      </c>
      <c r="P9" s="60">
        <f>VLOOKUP($A9,'Return Data'!$B$7:$R$2292,15,0)</f>
        <v>8.9182000000000006</v>
      </c>
      <c r="Q9" s="61">
        <f>RANK(P9,P$8:P$30,0)</f>
        <v>4</v>
      </c>
      <c r="R9" s="60">
        <f>VLOOKUP($A9,'Return Data'!$B$7:$R$2292,16,0)</f>
        <v>8.641</v>
      </c>
      <c r="S9" s="62">
        <f t="shared" si="5"/>
        <v>11</v>
      </c>
    </row>
    <row r="10" spans="1:20" x14ac:dyDescent="0.3">
      <c r="A10" s="58" t="s">
        <v>1971</v>
      </c>
      <c r="B10" s="59">
        <f>VLOOKUP($A10,'Return Data'!$B$7:$R$2292,3,0)</f>
        <v>44762</v>
      </c>
      <c r="C10" s="60">
        <f>VLOOKUP($A10,'Return Data'!$B$7:$R$2292,4,0)</f>
        <v>12.5999</v>
      </c>
      <c r="D10" s="60">
        <f>VLOOKUP($A10,'Return Data'!$B$7:$R$2292,10,0)</f>
        <v>-0.20830000000000001</v>
      </c>
      <c r="E10" s="61">
        <f t="shared" si="0"/>
        <v>6</v>
      </c>
      <c r="F10" s="60">
        <f>VLOOKUP($A10,'Return Data'!$B$7:$R$2292,11,0)</f>
        <v>-1.3320000000000001</v>
      </c>
      <c r="G10" s="61">
        <f t="shared" si="1"/>
        <v>13</v>
      </c>
      <c r="H10" s="60">
        <f>VLOOKUP($A10,'Return Data'!$B$7:$R$2292,12,0)</f>
        <v>-0.39600000000000002</v>
      </c>
      <c r="I10" s="61">
        <f t="shared" si="2"/>
        <v>11</v>
      </c>
      <c r="J10" s="60">
        <f>VLOOKUP($A10,'Return Data'!$B$7:$R$2292,13,0)</f>
        <v>3.5325000000000002</v>
      </c>
      <c r="K10" s="61">
        <f t="shared" si="3"/>
        <v>18</v>
      </c>
      <c r="L10" s="60">
        <f>VLOOKUP($A10,'Return Data'!$B$7:$R$2292,17,0)</f>
        <v>6.5423</v>
      </c>
      <c r="M10" s="61">
        <f t="shared" si="4"/>
        <v>22</v>
      </c>
      <c r="N10" s="60"/>
      <c r="O10" s="61"/>
      <c r="P10" s="60"/>
      <c r="Q10" s="61"/>
      <c r="R10" s="60">
        <f>VLOOKUP($A10,'Return Data'!$B$7:$R$2292,16,0)</f>
        <v>8.0385000000000009</v>
      </c>
      <c r="S10" s="62">
        <f t="shared" si="5"/>
        <v>16</v>
      </c>
    </row>
    <row r="11" spans="1:20" x14ac:dyDescent="0.3">
      <c r="A11" s="58" t="s">
        <v>1554</v>
      </c>
      <c r="B11" s="59">
        <f>VLOOKUP($A11,'Return Data'!$B$7:$R$2292,3,0)</f>
        <v>44762</v>
      </c>
      <c r="C11" s="60">
        <f>VLOOKUP($A11,'Return Data'!$B$7:$R$2292,4,0)</f>
        <v>17.631</v>
      </c>
      <c r="D11" s="60">
        <f>VLOOKUP($A11,'Return Data'!$B$7:$R$2292,10,0)</f>
        <v>0.55889999999999995</v>
      </c>
      <c r="E11" s="61">
        <f t="shared" si="0"/>
        <v>1</v>
      </c>
      <c r="F11" s="60">
        <f>VLOOKUP($A11,'Return Data'!$B$7:$R$2292,11,0)</f>
        <v>0.54749999999999999</v>
      </c>
      <c r="G11" s="61">
        <f t="shared" si="1"/>
        <v>3</v>
      </c>
      <c r="H11" s="60">
        <f>VLOOKUP($A11,'Return Data'!$B$7:$R$2292,12,0)</f>
        <v>0.81769999999999998</v>
      </c>
      <c r="I11" s="61">
        <f t="shared" si="2"/>
        <v>4</v>
      </c>
      <c r="J11" s="60">
        <f>VLOOKUP($A11,'Return Data'!$B$7:$R$2292,13,0)</f>
        <v>4.6722999999999999</v>
      </c>
      <c r="K11" s="61">
        <f t="shared" si="3"/>
        <v>13</v>
      </c>
      <c r="L11" s="60">
        <f>VLOOKUP($A11,'Return Data'!$B$7:$R$2292,17,0)</f>
        <v>14.348100000000001</v>
      </c>
      <c r="M11" s="61">
        <f t="shared" si="4"/>
        <v>6</v>
      </c>
      <c r="N11" s="60">
        <f>VLOOKUP($A11,'Return Data'!$B$7:$R$2292,14,0)</f>
        <v>10.363200000000001</v>
      </c>
      <c r="O11" s="61">
        <f t="shared" ref="O11:O17" si="6">RANK(N11,N$8:N$30,0)</f>
        <v>5</v>
      </c>
      <c r="P11" s="60">
        <f>VLOOKUP($A11,'Return Data'!$B$7:$R$2292,15,0)</f>
        <v>7.9116999999999997</v>
      </c>
      <c r="Q11" s="61">
        <f>RANK(P11,P$8:P$30,0)</f>
        <v>8</v>
      </c>
      <c r="R11" s="60">
        <f>VLOOKUP($A11,'Return Data'!$B$7:$R$2292,16,0)</f>
        <v>9.3952000000000009</v>
      </c>
      <c r="S11" s="62">
        <f t="shared" si="5"/>
        <v>4</v>
      </c>
    </row>
    <row r="12" spans="1:20" x14ac:dyDescent="0.3">
      <c r="A12" s="58" t="s">
        <v>1555</v>
      </c>
      <c r="B12" s="59">
        <f>VLOOKUP($A12,'Return Data'!$B$7:$R$2292,3,0)</f>
        <v>44762</v>
      </c>
      <c r="C12" s="60">
        <f>VLOOKUP($A12,'Return Data'!$B$7:$R$2292,4,0)</f>
        <v>19.292899999999999</v>
      </c>
      <c r="D12" s="60">
        <f>VLOOKUP($A12,'Return Data'!$B$7:$R$2292,10,0)</f>
        <v>-0.88109999999999999</v>
      </c>
      <c r="E12" s="61">
        <f t="shared" si="0"/>
        <v>15</v>
      </c>
      <c r="F12" s="60">
        <f>VLOOKUP($A12,'Return Data'!$B$7:$R$2292,11,0)</f>
        <v>-1.2797000000000001</v>
      </c>
      <c r="G12" s="61">
        <f t="shared" si="1"/>
        <v>12</v>
      </c>
      <c r="H12" s="60">
        <f>VLOOKUP($A12,'Return Data'!$B$7:$R$2292,12,0)</f>
        <v>-1.2292000000000001</v>
      </c>
      <c r="I12" s="61">
        <f t="shared" si="2"/>
        <v>14</v>
      </c>
      <c r="J12" s="60">
        <f>VLOOKUP($A12,'Return Data'!$B$7:$R$2292,13,0)</f>
        <v>4.0839999999999996</v>
      </c>
      <c r="K12" s="61">
        <f t="shared" si="3"/>
        <v>14</v>
      </c>
      <c r="L12" s="60">
        <f>VLOOKUP($A12,'Return Data'!$B$7:$R$2292,17,0)</f>
        <v>10.954499999999999</v>
      </c>
      <c r="M12" s="61">
        <f t="shared" si="4"/>
        <v>18</v>
      </c>
      <c r="N12" s="60">
        <f>VLOOKUP($A12,'Return Data'!$B$7:$R$2292,14,0)</f>
        <v>10.302199999999999</v>
      </c>
      <c r="O12" s="61">
        <f t="shared" si="6"/>
        <v>7</v>
      </c>
      <c r="P12" s="60">
        <f>VLOOKUP($A12,'Return Data'!$B$7:$R$2292,15,0)</f>
        <v>8.9884000000000004</v>
      </c>
      <c r="Q12" s="61">
        <f>RANK(P12,P$8:P$30,0)</f>
        <v>3</v>
      </c>
      <c r="R12" s="60">
        <f>VLOOKUP($A12,'Return Data'!$B$7:$R$2292,16,0)</f>
        <v>8.8224</v>
      </c>
      <c r="S12" s="62">
        <f t="shared" si="5"/>
        <v>9</v>
      </c>
    </row>
    <row r="13" spans="1:20" x14ac:dyDescent="0.3">
      <c r="A13" s="58" t="s">
        <v>1556</v>
      </c>
      <c r="B13" s="59">
        <f>VLOOKUP($A13,'Return Data'!$B$7:$R$2292,3,0)</f>
        <v>44762</v>
      </c>
      <c r="C13" s="60">
        <f>VLOOKUP($A13,'Return Data'!$B$7:$R$2292,4,0)</f>
        <v>13.4176</v>
      </c>
      <c r="D13" s="60">
        <f>VLOOKUP($A13,'Return Data'!$B$7:$R$2292,10,0)</f>
        <v>-0.52929999999999999</v>
      </c>
      <c r="E13" s="61">
        <f t="shared" si="0"/>
        <v>12</v>
      </c>
      <c r="F13" s="60">
        <f>VLOOKUP($A13,'Return Data'!$B$7:$R$2292,11,0)</f>
        <v>-1.6975</v>
      </c>
      <c r="G13" s="61">
        <f t="shared" si="1"/>
        <v>14</v>
      </c>
      <c r="H13" s="60">
        <f>VLOOKUP($A13,'Return Data'!$B$7:$R$2292,12,0)</f>
        <v>-1.6174999999999999</v>
      </c>
      <c r="I13" s="61">
        <f t="shared" si="2"/>
        <v>16</v>
      </c>
      <c r="J13" s="60">
        <f>VLOOKUP($A13,'Return Data'!$B$7:$R$2292,13,0)</f>
        <v>4.7072000000000003</v>
      </c>
      <c r="K13" s="61">
        <f t="shared" si="3"/>
        <v>12</v>
      </c>
      <c r="L13" s="60">
        <f>VLOOKUP($A13,'Return Data'!$B$7:$R$2292,17,0)</f>
        <v>13.58</v>
      </c>
      <c r="M13" s="61">
        <f t="shared" si="4"/>
        <v>8</v>
      </c>
      <c r="N13" s="60">
        <f>VLOOKUP($A13,'Return Data'!$B$7:$R$2292,14,0)</f>
        <v>8.8872999999999998</v>
      </c>
      <c r="O13" s="61">
        <f t="shared" si="6"/>
        <v>14</v>
      </c>
      <c r="P13" s="60"/>
      <c r="Q13" s="61"/>
      <c r="R13" s="60">
        <f>VLOOKUP($A13,'Return Data'!$B$7:$R$2292,16,0)</f>
        <v>7.8322000000000003</v>
      </c>
      <c r="S13" s="62">
        <f t="shared" si="5"/>
        <v>17</v>
      </c>
    </row>
    <row r="14" spans="1:20" x14ac:dyDescent="0.3">
      <c r="A14" s="58" t="s">
        <v>1557</v>
      </c>
      <c r="B14" s="59">
        <f>VLOOKUP($A14,'Return Data'!$B$7:$R$2292,3,0)</f>
        <v>44762</v>
      </c>
      <c r="C14" s="60">
        <f>VLOOKUP($A14,'Return Data'!$B$7:$R$2292,4,0)</f>
        <v>52.19</v>
      </c>
      <c r="D14" s="60">
        <f>VLOOKUP($A14,'Return Data'!$B$7:$R$2292,10,0)</f>
        <v>-0.91890000000000005</v>
      </c>
      <c r="E14" s="61">
        <f t="shared" si="0"/>
        <v>16</v>
      </c>
      <c r="F14" s="60">
        <f>VLOOKUP($A14,'Return Data'!$B$7:$R$2292,11,0)</f>
        <v>-0.91510000000000002</v>
      </c>
      <c r="G14" s="61">
        <f t="shared" si="1"/>
        <v>8</v>
      </c>
      <c r="H14" s="60">
        <f>VLOOKUP($A14,'Return Data'!$B$7:$R$2292,12,0)</f>
        <v>-0.2828</v>
      </c>
      <c r="I14" s="61">
        <f t="shared" si="2"/>
        <v>9</v>
      </c>
      <c r="J14" s="60">
        <f>VLOOKUP($A14,'Return Data'!$B$7:$R$2292,13,0)</f>
        <v>5.3726000000000003</v>
      </c>
      <c r="K14" s="61">
        <f t="shared" si="3"/>
        <v>7</v>
      </c>
      <c r="L14" s="60">
        <f>VLOOKUP($A14,'Return Data'!$B$7:$R$2292,17,0)</f>
        <v>16.011500000000002</v>
      </c>
      <c r="M14" s="61">
        <f t="shared" si="4"/>
        <v>2</v>
      </c>
      <c r="N14" s="60">
        <f>VLOOKUP($A14,'Return Data'!$B$7:$R$2292,14,0)</f>
        <v>10.0473</v>
      </c>
      <c r="O14" s="61">
        <f t="shared" si="6"/>
        <v>9</v>
      </c>
      <c r="P14" s="60">
        <f>VLOOKUP($A14,'Return Data'!$B$7:$R$2292,15,0)</f>
        <v>8.3184000000000005</v>
      </c>
      <c r="Q14" s="61">
        <f>RANK(P14,P$8:P$30,0)</f>
        <v>6</v>
      </c>
      <c r="R14" s="60">
        <f>VLOOKUP($A14,'Return Data'!$B$7:$R$2292,16,0)</f>
        <v>9.9696999999999996</v>
      </c>
      <c r="S14" s="62">
        <f t="shared" si="5"/>
        <v>3</v>
      </c>
    </row>
    <row r="15" spans="1:20" x14ac:dyDescent="0.3">
      <c r="A15" s="58" t="s">
        <v>1558</v>
      </c>
      <c r="B15" s="59">
        <f>VLOOKUP($A15,'Return Data'!$B$7:$R$2292,3,0)</f>
        <v>44762</v>
      </c>
      <c r="C15" s="60">
        <f>VLOOKUP($A15,'Return Data'!$B$7:$R$2292,4,0)</f>
        <v>18.399999999999999</v>
      </c>
      <c r="D15" s="60">
        <f>VLOOKUP($A15,'Return Data'!$B$7:$R$2292,10,0)</f>
        <v>0.21790000000000001</v>
      </c>
      <c r="E15" s="61">
        <f t="shared" si="0"/>
        <v>2</v>
      </c>
      <c r="F15" s="60">
        <f>VLOOKUP($A15,'Return Data'!$B$7:$R$2292,11,0)</f>
        <v>2.7359</v>
      </c>
      <c r="G15" s="61">
        <f t="shared" si="1"/>
        <v>1</v>
      </c>
      <c r="H15" s="60">
        <f>VLOOKUP($A15,'Return Data'!$B$7:$R$2292,12,0)</f>
        <v>3.4870999999999999</v>
      </c>
      <c r="I15" s="61">
        <f t="shared" si="2"/>
        <v>1</v>
      </c>
      <c r="J15" s="60">
        <f>VLOOKUP($A15,'Return Data'!$B$7:$R$2292,13,0)</f>
        <v>6.9767000000000001</v>
      </c>
      <c r="K15" s="61">
        <f t="shared" si="3"/>
        <v>3</v>
      </c>
      <c r="L15" s="60">
        <f>VLOOKUP($A15,'Return Data'!$B$7:$R$2292,17,0)</f>
        <v>11.6896</v>
      </c>
      <c r="M15" s="61">
        <f t="shared" si="4"/>
        <v>15</v>
      </c>
      <c r="N15" s="60">
        <f>VLOOKUP($A15,'Return Data'!$B$7:$R$2292,14,0)</f>
        <v>8.1489999999999991</v>
      </c>
      <c r="O15" s="61">
        <f t="shared" si="6"/>
        <v>18</v>
      </c>
      <c r="P15" s="60">
        <f>VLOOKUP($A15,'Return Data'!$B$7:$R$2292,15,0)</f>
        <v>7.5742000000000003</v>
      </c>
      <c r="Q15" s="61">
        <f>RANK(P15,P$8:P$30,0)</f>
        <v>11</v>
      </c>
      <c r="R15" s="60">
        <f>VLOOKUP($A15,'Return Data'!$B$7:$R$2292,16,0)</f>
        <v>8.3226999999999993</v>
      </c>
      <c r="S15" s="62">
        <f t="shared" si="5"/>
        <v>12</v>
      </c>
    </row>
    <row r="16" spans="1:20" x14ac:dyDescent="0.3">
      <c r="A16" s="58" t="s">
        <v>1559</v>
      </c>
      <c r="B16" s="59">
        <f>VLOOKUP($A16,'Return Data'!$B$7:$R$2292,3,0)</f>
        <v>44762</v>
      </c>
      <c r="C16" s="60">
        <f>VLOOKUP($A16,'Return Data'!$B$7:$R$2292,4,0)</f>
        <v>22.6389</v>
      </c>
      <c r="D16" s="60">
        <f>VLOOKUP($A16,'Return Data'!$B$7:$R$2292,10,0)</f>
        <v>-0.75529999999999997</v>
      </c>
      <c r="E16" s="61">
        <f t="shared" si="0"/>
        <v>13</v>
      </c>
      <c r="F16" s="60">
        <f>VLOOKUP($A16,'Return Data'!$B$7:$R$2292,11,0)</f>
        <v>-1.9638</v>
      </c>
      <c r="G16" s="61">
        <f t="shared" si="1"/>
        <v>16</v>
      </c>
      <c r="H16" s="60">
        <f>VLOOKUP($A16,'Return Data'!$B$7:$R$2292,12,0)</f>
        <v>-1.468</v>
      </c>
      <c r="I16" s="61">
        <f t="shared" si="2"/>
        <v>15</v>
      </c>
      <c r="J16" s="60">
        <f>VLOOKUP($A16,'Return Data'!$B$7:$R$2292,13,0)</f>
        <v>3.9883999999999999</v>
      </c>
      <c r="K16" s="61">
        <f t="shared" si="3"/>
        <v>15</v>
      </c>
      <c r="L16" s="60">
        <f>VLOOKUP($A16,'Return Data'!$B$7:$R$2292,17,0)</f>
        <v>11.9758</v>
      </c>
      <c r="M16" s="61">
        <f t="shared" si="4"/>
        <v>14</v>
      </c>
      <c r="N16" s="60">
        <f>VLOOKUP($A16,'Return Data'!$B$7:$R$2292,14,0)</f>
        <v>9.0908999999999995</v>
      </c>
      <c r="O16" s="61">
        <f t="shared" si="6"/>
        <v>12</v>
      </c>
      <c r="P16" s="60">
        <f>VLOOKUP($A16,'Return Data'!$B$7:$R$2292,15,0)</f>
        <v>6.8120000000000003</v>
      </c>
      <c r="Q16" s="61">
        <f>RANK(P16,P$8:P$30,0)</f>
        <v>14</v>
      </c>
      <c r="R16" s="60">
        <f>VLOOKUP($A16,'Return Data'!$B$7:$R$2292,16,0)</f>
        <v>7.2812000000000001</v>
      </c>
      <c r="S16" s="62">
        <f t="shared" si="5"/>
        <v>21</v>
      </c>
    </row>
    <row r="17" spans="1:19" x14ac:dyDescent="0.3">
      <c r="A17" s="58" t="s">
        <v>1560</v>
      </c>
      <c r="B17" s="59">
        <f>VLOOKUP($A17,'Return Data'!$B$7:$R$2292,3,0)</f>
        <v>44762</v>
      </c>
      <c r="C17" s="60">
        <f>VLOOKUP($A17,'Return Data'!$B$7:$R$2292,4,0)</f>
        <v>26.62</v>
      </c>
      <c r="D17" s="60">
        <f>VLOOKUP($A17,'Return Data'!$B$7:$R$2292,10,0)</f>
        <v>-3.7600000000000001E-2</v>
      </c>
      <c r="E17" s="61">
        <f t="shared" si="0"/>
        <v>4</v>
      </c>
      <c r="F17" s="60">
        <f>VLOOKUP($A17,'Return Data'!$B$7:$R$2292,11,0)</f>
        <v>-0.5232</v>
      </c>
      <c r="G17" s="61">
        <f t="shared" si="1"/>
        <v>6</v>
      </c>
      <c r="H17" s="60">
        <f>VLOOKUP($A17,'Return Data'!$B$7:$R$2292,12,0)</f>
        <v>0.68079999999999996</v>
      </c>
      <c r="I17" s="61">
        <f t="shared" si="2"/>
        <v>5</v>
      </c>
      <c r="J17" s="60">
        <f>VLOOKUP($A17,'Return Data'!$B$7:$R$2292,13,0)</f>
        <v>4.7618999999999998</v>
      </c>
      <c r="K17" s="61">
        <f t="shared" si="3"/>
        <v>10</v>
      </c>
      <c r="L17" s="60">
        <f>VLOOKUP($A17,'Return Data'!$B$7:$R$2292,17,0)</f>
        <v>10.1252</v>
      </c>
      <c r="M17" s="61">
        <f t="shared" si="4"/>
        <v>19</v>
      </c>
      <c r="N17" s="60">
        <f>VLOOKUP($A17,'Return Data'!$B$7:$R$2292,14,0)</f>
        <v>8.1585000000000001</v>
      </c>
      <c r="O17" s="61">
        <f t="shared" si="6"/>
        <v>17</v>
      </c>
      <c r="P17" s="60">
        <f>VLOOKUP($A17,'Return Data'!$B$7:$R$2292,15,0)</f>
        <v>6.9683000000000002</v>
      </c>
      <c r="Q17" s="61">
        <f>RANK(P17,P$8:P$30,0)</f>
        <v>13</v>
      </c>
      <c r="R17" s="60">
        <f>VLOOKUP($A17,'Return Data'!$B$7:$R$2292,16,0)</f>
        <v>7.4161000000000001</v>
      </c>
      <c r="S17" s="62">
        <f t="shared" si="5"/>
        <v>20</v>
      </c>
    </row>
    <row r="18" spans="1:19" x14ac:dyDescent="0.3">
      <c r="A18" s="58" t="s">
        <v>1561</v>
      </c>
      <c r="B18" s="59">
        <f>VLOOKUP($A18,'Return Data'!$B$7:$R$2292,3,0)</f>
        <v>44762</v>
      </c>
      <c r="C18" s="60">
        <f>VLOOKUP($A18,'Return Data'!$B$7:$R$2292,4,0)</f>
        <v>12.870100000000001</v>
      </c>
      <c r="D18" s="60">
        <f>VLOOKUP($A18,'Return Data'!$B$7:$R$2292,10,0)</f>
        <v>-1.6544000000000001</v>
      </c>
      <c r="E18" s="61">
        <f t="shared" si="0"/>
        <v>19</v>
      </c>
      <c r="F18" s="60">
        <f>VLOOKUP($A18,'Return Data'!$B$7:$R$2292,11,0)</f>
        <v>-4.0503999999999998</v>
      </c>
      <c r="G18" s="61">
        <f t="shared" si="1"/>
        <v>21</v>
      </c>
      <c r="H18" s="60">
        <f>VLOOKUP($A18,'Return Data'!$B$7:$R$2292,12,0)</f>
        <v>-3.4319999999999999</v>
      </c>
      <c r="I18" s="61">
        <f t="shared" si="2"/>
        <v>20</v>
      </c>
      <c r="J18" s="60">
        <f>VLOOKUP($A18,'Return Data'!$B$7:$R$2292,13,0)</f>
        <v>1.1951000000000001</v>
      </c>
      <c r="K18" s="61">
        <f t="shared" si="3"/>
        <v>21</v>
      </c>
      <c r="L18" s="60">
        <f>VLOOKUP($A18,'Return Data'!$B$7:$R$2292,17,0)</f>
        <v>8.2871000000000006</v>
      </c>
      <c r="M18" s="61">
        <f t="shared" si="4"/>
        <v>21</v>
      </c>
      <c r="N18" s="60"/>
      <c r="O18" s="61"/>
      <c r="P18" s="60"/>
      <c r="Q18" s="61"/>
      <c r="R18" s="60">
        <f>VLOOKUP($A18,'Return Data'!$B$7:$R$2292,16,0)</f>
        <v>7.7685000000000004</v>
      </c>
      <c r="S18" s="62">
        <f t="shared" si="5"/>
        <v>18</v>
      </c>
    </row>
    <row r="19" spans="1:19" x14ac:dyDescent="0.3">
      <c r="A19" s="58" t="s">
        <v>1562</v>
      </c>
      <c r="B19" s="59">
        <f>VLOOKUP($A19,'Return Data'!$B$7:$R$2292,3,0)</f>
        <v>44762</v>
      </c>
      <c r="C19" s="60">
        <f>VLOOKUP($A19,'Return Data'!$B$7:$R$2292,4,0)</f>
        <v>19.7607</v>
      </c>
      <c r="D19" s="60">
        <f>VLOOKUP($A19,'Return Data'!$B$7:$R$2292,10,0)</f>
        <v>7.5499999999999998E-2</v>
      </c>
      <c r="E19" s="61">
        <f t="shared" si="0"/>
        <v>3</v>
      </c>
      <c r="F19" s="60">
        <f>VLOOKUP($A19,'Return Data'!$B$7:$R$2292,11,0)</f>
        <v>0.93530000000000002</v>
      </c>
      <c r="G19" s="61">
        <f t="shared" si="1"/>
        <v>2</v>
      </c>
      <c r="H19" s="60">
        <f>VLOOKUP($A19,'Return Data'!$B$7:$R$2292,12,0)</f>
        <v>2.7357</v>
      </c>
      <c r="I19" s="61">
        <f t="shared" si="2"/>
        <v>2</v>
      </c>
      <c r="J19" s="60">
        <f>VLOOKUP($A19,'Return Data'!$B$7:$R$2292,13,0)</f>
        <v>8.3491</v>
      </c>
      <c r="K19" s="61">
        <f t="shared" si="3"/>
        <v>2</v>
      </c>
      <c r="L19" s="60">
        <f>VLOOKUP($A19,'Return Data'!$B$7:$R$2292,17,0)</f>
        <v>12.2279</v>
      </c>
      <c r="M19" s="61">
        <f t="shared" si="4"/>
        <v>12</v>
      </c>
      <c r="N19" s="60">
        <f>VLOOKUP($A19,'Return Data'!$B$7:$R$2292,14,0)</f>
        <v>10.305999999999999</v>
      </c>
      <c r="O19" s="61">
        <f>RANK(N19,N$8:N$30,0)</f>
        <v>6</v>
      </c>
      <c r="P19" s="60">
        <f>VLOOKUP($A19,'Return Data'!$B$7:$R$2292,15,0)</f>
        <v>8.8794000000000004</v>
      </c>
      <c r="Q19" s="61">
        <f>RANK(P19,P$8:P$30,0)</f>
        <v>5</v>
      </c>
      <c r="R19" s="60">
        <f>VLOOKUP($A19,'Return Data'!$B$7:$R$2292,16,0)</f>
        <v>9.1584000000000003</v>
      </c>
      <c r="S19" s="62">
        <f t="shared" si="5"/>
        <v>6</v>
      </c>
    </row>
    <row r="20" spans="1:19" x14ac:dyDescent="0.3">
      <c r="A20" s="58" t="s">
        <v>1563</v>
      </c>
      <c r="B20" s="59">
        <f>VLOOKUP($A20,'Return Data'!$B$7:$R$2292,3,0)</f>
        <v>44762</v>
      </c>
      <c r="C20" s="60">
        <f>VLOOKUP($A20,'Return Data'!$B$7:$R$2292,4,0)</f>
        <v>24.64</v>
      </c>
      <c r="D20" s="60">
        <f>VLOOKUP($A20,'Return Data'!$B$7:$R$2292,10,0)</f>
        <v>-1.0442</v>
      </c>
      <c r="E20" s="61">
        <f t="shared" si="0"/>
        <v>18</v>
      </c>
      <c r="F20" s="60">
        <f>VLOOKUP($A20,'Return Data'!$B$7:$R$2292,11,0)</f>
        <v>-1.0680000000000001</v>
      </c>
      <c r="G20" s="61">
        <f t="shared" si="1"/>
        <v>10</v>
      </c>
      <c r="H20" s="60">
        <f>VLOOKUP($A20,'Return Data'!$B$7:$R$2292,12,0)</f>
        <v>0.42799999999999999</v>
      </c>
      <c r="I20" s="61">
        <f t="shared" si="2"/>
        <v>7</v>
      </c>
      <c r="J20" s="60">
        <f>VLOOKUP($A20,'Return Data'!$B$7:$R$2292,13,0)</f>
        <v>5.2407000000000004</v>
      </c>
      <c r="K20" s="61">
        <f t="shared" si="3"/>
        <v>8</v>
      </c>
      <c r="L20" s="60">
        <f>VLOOKUP($A20,'Return Data'!$B$7:$R$2292,17,0)</f>
        <v>15.614000000000001</v>
      </c>
      <c r="M20" s="61">
        <f t="shared" si="4"/>
        <v>4</v>
      </c>
      <c r="N20" s="60">
        <f>VLOOKUP($A20,'Return Data'!$B$7:$R$2292,14,0)</f>
        <v>10.5489</v>
      </c>
      <c r="O20" s="61">
        <f>RANK(N20,N$8:N$30,0)</f>
        <v>4</v>
      </c>
      <c r="P20" s="60">
        <f>VLOOKUP($A20,'Return Data'!$B$7:$R$2292,15,0)</f>
        <v>7.6379999999999999</v>
      </c>
      <c r="Q20" s="61">
        <f>RANK(P20,P$8:P$30,0)</f>
        <v>10</v>
      </c>
      <c r="R20" s="60">
        <f>VLOOKUP($A20,'Return Data'!$B$7:$R$2292,16,0)</f>
        <v>8.7274999999999991</v>
      </c>
      <c r="S20" s="62">
        <f t="shared" si="5"/>
        <v>10</v>
      </c>
    </row>
    <row r="21" spans="1:19" x14ac:dyDescent="0.3">
      <c r="A21" s="58" t="s">
        <v>1564</v>
      </c>
      <c r="B21" s="59">
        <f>VLOOKUP($A21,'Return Data'!$B$7:$R$2292,3,0)</f>
        <v>44762</v>
      </c>
      <c r="C21" s="60">
        <f>VLOOKUP($A21,'Return Data'!$B$7:$R$2292,4,0)</f>
        <v>16.888200000000001</v>
      </c>
      <c r="D21" s="60">
        <f>VLOOKUP($A21,'Return Data'!$B$7:$R$2292,10,0)</f>
        <v>-2.3420000000000001</v>
      </c>
      <c r="E21" s="61">
        <f t="shared" si="0"/>
        <v>22</v>
      </c>
      <c r="F21" s="60">
        <f>VLOOKUP($A21,'Return Data'!$B$7:$R$2292,11,0)</f>
        <v>-2.5964999999999998</v>
      </c>
      <c r="G21" s="61">
        <f t="shared" si="1"/>
        <v>19</v>
      </c>
      <c r="H21" s="60">
        <f>VLOOKUP($A21,'Return Data'!$B$7:$R$2292,12,0)</f>
        <v>-2.6116999999999999</v>
      </c>
      <c r="I21" s="61">
        <f t="shared" si="2"/>
        <v>19</v>
      </c>
      <c r="J21" s="60">
        <f>VLOOKUP($A21,'Return Data'!$B$7:$R$2292,13,0)</f>
        <v>6.0410000000000004</v>
      </c>
      <c r="K21" s="61">
        <f t="shared" si="3"/>
        <v>5</v>
      </c>
      <c r="L21" s="60">
        <f>VLOOKUP($A21,'Return Data'!$B$7:$R$2292,17,0)</f>
        <v>15.9847</v>
      </c>
      <c r="M21" s="61">
        <f t="shared" si="4"/>
        <v>3</v>
      </c>
      <c r="N21" s="60">
        <f>VLOOKUP($A21,'Return Data'!$B$7:$R$2292,14,0)</f>
        <v>12.4252</v>
      </c>
      <c r="O21" s="61">
        <f>RANK(N21,N$8:N$30,0)</f>
        <v>3</v>
      </c>
      <c r="P21" s="60">
        <f>VLOOKUP($A21,'Return Data'!$B$7:$R$2292,15,0)</f>
        <v>9.0212000000000003</v>
      </c>
      <c r="Q21" s="61">
        <f>RANK(P21,P$8:P$30,0)</f>
        <v>2</v>
      </c>
      <c r="R21" s="60">
        <f>VLOOKUP($A21,'Return Data'!$B$7:$R$2292,16,0)</f>
        <v>10.062200000000001</v>
      </c>
      <c r="S21" s="62">
        <f t="shared" si="5"/>
        <v>2</v>
      </c>
    </row>
    <row r="22" spans="1:19" x14ac:dyDescent="0.3">
      <c r="A22" s="58" t="s">
        <v>1565</v>
      </c>
      <c r="B22" s="59">
        <f>VLOOKUP($A22,'Return Data'!$B$7:$R$2292,3,0)</f>
        <v>44762</v>
      </c>
      <c r="C22" s="60">
        <f>VLOOKUP($A22,'Return Data'!$B$7:$R$2292,4,0)</f>
        <v>14.994999999999999</v>
      </c>
      <c r="D22" s="60">
        <f>VLOOKUP($A22,'Return Data'!$B$7:$R$2292,10,0)</f>
        <v>-0.83330000000000004</v>
      </c>
      <c r="E22" s="61">
        <f t="shared" si="0"/>
        <v>14</v>
      </c>
      <c r="F22" s="60">
        <f>VLOOKUP($A22,'Return Data'!$B$7:$R$2292,11,0)</f>
        <v>-1.8779999999999999</v>
      </c>
      <c r="G22" s="61">
        <f t="shared" si="1"/>
        <v>15</v>
      </c>
      <c r="H22" s="60">
        <f>VLOOKUP($A22,'Return Data'!$B$7:$R$2292,12,0)</f>
        <v>-1.1274999999999999</v>
      </c>
      <c r="I22" s="61">
        <f t="shared" si="2"/>
        <v>13</v>
      </c>
      <c r="J22" s="60">
        <f>VLOOKUP($A22,'Return Data'!$B$7:$R$2292,13,0)</f>
        <v>4.8162000000000003</v>
      </c>
      <c r="K22" s="61">
        <f t="shared" si="3"/>
        <v>9</v>
      </c>
      <c r="L22" s="60">
        <f>VLOOKUP($A22,'Return Data'!$B$7:$R$2292,17,0)</f>
        <v>15.507300000000001</v>
      </c>
      <c r="M22" s="61">
        <f t="shared" si="4"/>
        <v>5</v>
      </c>
      <c r="N22" s="60">
        <f>VLOOKUP($A22,'Return Data'!$B$7:$R$2292,14,0)</f>
        <v>12.442</v>
      </c>
      <c r="O22" s="61">
        <f>RANK(N22,N$8:N$30,0)</f>
        <v>2</v>
      </c>
      <c r="P22" s="60"/>
      <c r="Q22" s="61"/>
      <c r="R22" s="60">
        <f>VLOOKUP($A22,'Return Data'!$B$7:$R$2292,16,0)</f>
        <v>11.940099999999999</v>
      </c>
      <c r="S22" s="62">
        <f t="shared" si="5"/>
        <v>1</v>
      </c>
    </row>
    <row r="23" spans="1:19" x14ac:dyDescent="0.3">
      <c r="A23" s="58" t="s">
        <v>1566</v>
      </c>
      <c r="B23" s="59">
        <f>VLOOKUP($A23,'Return Data'!$B$7:$R$2292,3,0)</f>
        <v>44762</v>
      </c>
      <c r="C23" s="60">
        <f>VLOOKUP($A23,'Return Data'!$B$7:$R$2292,4,0)</f>
        <v>13.1136</v>
      </c>
      <c r="D23" s="60">
        <f>VLOOKUP($A23,'Return Data'!$B$7:$R$2292,10,0)</f>
        <v>-0.49099999999999999</v>
      </c>
      <c r="E23" s="61">
        <f t="shared" si="0"/>
        <v>11</v>
      </c>
      <c r="F23" s="60">
        <f>VLOOKUP($A23,'Return Data'!$B$7:$R$2292,11,0)</f>
        <v>-1.0944</v>
      </c>
      <c r="G23" s="61">
        <f t="shared" si="1"/>
        <v>11</v>
      </c>
      <c r="H23" s="60">
        <f>VLOOKUP($A23,'Return Data'!$B$7:$R$2292,12,0)</f>
        <v>-1.7134</v>
      </c>
      <c r="I23" s="61">
        <f t="shared" si="2"/>
        <v>17</v>
      </c>
      <c r="J23" s="60">
        <f>VLOOKUP($A23,'Return Data'!$B$7:$R$2292,13,0)</f>
        <v>3.6804000000000001</v>
      </c>
      <c r="K23" s="61">
        <f t="shared" si="3"/>
        <v>17</v>
      </c>
      <c r="L23" s="60">
        <f>VLOOKUP($A23,'Return Data'!$B$7:$R$2292,17,0)</f>
        <v>11.1614</v>
      </c>
      <c r="M23" s="61">
        <f t="shared" si="4"/>
        <v>17</v>
      </c>
      <c r="N23" s="60">
        <f>VLOOKUP($A23,'Return Data'!$B$7:$R$2292,14,0)</f>
        <v>0.34260000000000002</v>
      </c>
      <c r="O23" s="61">
        <f>RANK(N23,N$8:N$30,0)</f>
        <v>20</v>
      </c>
      <c r="P23" s="60">
        <f>VLOOKUP($A23,'Return Data'!$B$7:$R$2292,15,0)</f>
        <v>1.0595000000000001</v>
      </c>
      <c r="Q23" s="61">
        <f>RANK(P23,P$8:P$30,0)</f>
        <v>16</v>
      </c>
      <c r="R23" s="60">
        <f>VLOOKUP($A23,'Return Data'!$B$7:$R$2292,16,0)</f>
        <v>3.8664999999999998</v>
      </c>
      <c r="S23" s="62">
        <f t="shared" si="5"/>
        <v>22</v>
      </c>
    </row>
    <row r="24" spans="1:19" x14ac:dyDescent="0.3">
      <c r="A24" s="58" t="s">
        <v>1567</v>
      </c>
      <c r="B24" s="59">
        <f>VLOOKUP($A24,'Return Data'!$B$7:$R$2292,3,0)</f>
        <v>44762</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44762</v>
      </c>
      <c r="C25" s="60">
        <f>VLOOKUP($A25,'Return Data'!$B$7:$R$2292,4,0)</f>
        <v>43.913699999999999</v>
      </c>
      <c r="D25" s="60">
        <f>VLOOKUP($A25,'Return Data'!$B$7:$R$2292,10,0)</f>
        <v>-0.27929999999999999</v>
      </c>
      <c r="E25" s="61">
        <f t="shared" ref="E25:E30" si="7">RANK(D25,D$8:D$30,0)</f>
        <v>7</v>
      </c>
      <c r="F25" s="60">
        <f>VLOOKUP($A25,'Return Data'!$B$7:$R$2292,11,0)</f>
        <v>0.18140000000000001</v>
      </c>
      <c r="G25" s="61">
        <f t="shared" ref="G25:G30" si="8">RANK(F25,F$8:F$30,0)</f>
        <v>4</v>
      </c>
      <c r="H25" s="60">
        <f>VLOOKUP($A25,'Return Data'!$B$7:$R$2292,12,0)</f>
        <v>0.8296</v>
      </c>
      <c r="I25" s="61">
        <f t="shared" ref="I25:I30" si="9">RANK(H25,H$8:H$30,0)</f>
        <v>3</v>
      </c>
      <c r="J25" s="60">
        <f>VLOOKUP($A25,'Return Data'!$B$7:$R$2292,13,0)</f>
        <v>4.7191999999999998</v>
      </c>
      <c r="K25" s="61">
        <f t="shared" ref="K25:K30" si="10">RANK(J25,J$8:J$30,0)</f>
        <v>11</v>
      </c>
      <c r="L25" s="60">
        <f>VLOOKUP($A25,'Return Data'!$B$7:$R$2292,17,0)</f>
        <v>12.649699999999999</v>
      </c>
      <c r="M25" s="61">
        <f t="shared" ref="M25:M30" si="11">RANK(L25,L$8:L$30,0)</f>
        <v>10</v>
      </c>
      <c r="N25" s="60">
        <f>VLOOKUP($A25,'Return Data'!$B$7:$R$2292,14,0)</f>
        <v>8.5358000000000001</v>
      </c>
      <c r="O25" s="61">
        <f t="shared" ref="O25:O30" si="12">RANK(N25,N$8:N$30,0)</f>
        <v>16</v>
      </c>
      <c r="P25" s="60">
        <f>VLOOKUP($A25,'Return Data'!$B$7:$R$2292,15,0)</f>
        <v>7.8476999999999997</v>
      </c>
      <c r="Q25" s="61">
        <f>RANK(P25,P$8:P$30,0)</f>
        <v>9</v>
      </c>
      <c r="R25" s="60">
        <f>VLOOKUP($A25,'Return Data'!$B$7:$R$2292,16,0)</f>
        <v>9.2241</v>
      </c>
      <c r="S25" s="62">
        <f t="shared" ref="S25:S30" si="13">RANK(R25,R$8:R$30,0)</f>
        <v>5</v>
      </c>
    </row>
    <row r="26" spans="1:19" x14ac:dyDescent="0.3">
      <c r="A26" s="58" t="s">
        <v>1570</v>
      </c>
      <c r="B26" s="59">
        <f>VLOOKUP($A26,'Return Data'!$B$7:$R$2292,3,0)</f>
        <v>44762</v>
      </c>
      <c r="C26" s="60">
        <f>VLOOKUP($A26,'Return Data'!$B$7:$R$2292,4,0)</f>
        <v>18.507899999999999</v>
      </c>
      <c r="D26" s="60">
        <f>VLOOKUP($A26,'Return Data'!$B$7:$R$2292,10,0)</f>
        <v>-2.0724999999999998</v>
      </c>
      <c r="E26" s="61">
        <f t="shared" si="7"/>
        <v>21</v>
      </c>
      <c r="F26" s="60">
        <f>VLOOKUP($A26,'Return Data'!$B$7:$R$2292,11,0)</f>
        <v>-2.5023</v>
      </c>
      <c r="G26" s="61">
        <f t="shared" si="8"/>
        <v>18</v>
      </c>
      <c r="H26" s="60">
        <f>VLOOKUP($A26,'Return Data'!$B$7:$R$2292,12,0)</f>
        <v>-0.98329999999999995</v>
      </c>
      <c r="I26" s="61">
        <f t="shared" si="9"/>
        <v>12</v>
      </c>
      <c r="J26" s="60">
        <f>VLOOKUP($A26,'Return Data'!$B$7:$R$2292,13,0)</f>
        <v>3.8887999999999998</v>
      </c>
      <c r="K26" s="61">
        <f t="shared" si="10"/>
        <v>16</v>
      </c>
      <c r="L26" s="60">
        <f>VLOOKUP($A26,'Return Data'!$B$7:$R$2292,17,0)</f>
        <v>13.3599</v>
      </c>
      <c r="M26" s="61">
        <f t="shared" si="11"/>
        <v>9</v>
      </c>
      <c r="N26" s="60">
        <f>VLOOKUP($A26,'Return Data'!$B$7:$R$2292,14,0)</f>
        <v>10.282400000000001</v>
      </c>
      <c r="O26" s="61">
        <f t="shared" si="12"/>
        <v>8</v>
      </c>
      <c r="P26" s="60">
        <f>VLOOKUP($A26,'Return Data'!$B$7:$R$2292,15,0)</f>
        <v>8.1954999999999991</v>
      </c>
      <c r="Q26" s="61">
        <f>RANK(P26,P$8:P$30,0)</f>
        <v>7</v>
      </c>
      <c r="R26" s="60">
        <f>VLOOKUP($A26,'Return Data'!$B$7:$R$2292,16,0)</f>
        <v>8.9870000000000001</v>
      </c>
      <c r="S26" s="62">
        <f t="shared" si="13"/>
        <v>8</v>
      </c>
    </row>
    <row r="27" spans="1:19" x14ac:dyDescent="0.3">
      <c r="A27" s="58" t="s">
        <v>1571</v>
      </c>
      <c r="B27" s="59">
        <f>VLOOKUP($A27,'Return Data'!$B$7:$R$2292,3,0)</f>
        <v>44762</v>
      </c>
      <c r="C27" s="60">
        <f>VLOOKUP($A27,'Return Data'!$B$7:$R$2292,4,0)</f>
        <v>55.196399999999997</v>
      </c>
      <c r="D27" s="60">
        <f>VLOOKUP($A27,'Return Data'!$B$7:$R$2292,10,0)</f>
        <v>-0.28560000000000002</v>
      </c>
      <c r="E27" s="61">
        <f t="shared" si="7"/>
        <v>8</v>
      </c>
      <c r="F27" s="60">
        <f>VLOOKUP($A27,'Return Data'!$B$7:$R$2292,11,0)</f>
        <v>-1.0548</v>
      </c>
      <c r="G27" s="61">
        <f t="shared" si="8"/>
        <v>9</v>
      </c>
      <c r="H27" s="60">
        <f>VLOOKUP($A27,'Return Data'!$B$7:$R$2292,12,0)</f>
        <v>0.58399999999999996</v>
      </c>
      <c r="I27" s="61">
        <f t="shared" si="9"/>
        <v>6</v>
      </c>
      <c r="J27" s="60">
        <f>VLOOKUP($A27,'Return Data'!$B$7:$R$2292,13,0)</f>
        <v>8.6527999999999992</v>
      </c>
      <c r="K27" s="61">
        <f t="shared" si="10"/>
        <v>1</v>
      </c>
      <c r="L27" s="60">
        <f>VLOOKUP($A27,'Return Data'!$B$7:$R$2292,17,0)</f>
        <v>16.964099999999998</v>
      </c>
      <c r="M27" s="61">
        <f t="shared" si="11"/>
        <v>1</v>
      </c>
      <c r="N27" s="60">
        <f>VLOOKUP($A27,'Return Data'!$B$7:$R$2292,14,0)</f>
        <v>12.960800000000001</v>
      </c>
      <c r="O27" s="61">
        <f t="shared" si="12"/>
        <v>1</v>
      </c>
      <c r="P27" s="60">
        <f>VLOOKUP($A27,'Return Data'!$B$7:$R$2292,15,0)</f>
        <v>9.7131000000000007</v>
      </c>
      <c r="Q27" s="61">
        <f>RANK(P27,P$8:P$30,0)</f>
        <v>1</v>
      </c>
      <c r="R27" s="60">
        <f>VLOOKUP($A27,'Return Data'!$B$7:$R$2292,16,0)</f>
        <v>9.0139999999999993</v>
      </c>
      <c r="S27" s="62">
        <f t="shared" si="13"/>
        <v>7</v>
      </c>
    </row>
    <row r="28" spans="1:19" x14ac:dyDescent="0.3">
      <c r="A28" s="58" t="s">
        <v>1572</v>
      </c>
      <c r="B28" s="59">
        <f>VLOOKUP($A28,'Return Data'!$B$7:$R$2292,3,0)</f>
        <v>44762</v>
      </c>
      <c r="C28" s="60">
        <f>VLOOKUP($A28,'Return Data'!$B$7:$R$2292,4,0)</f>
        <v>45.203499999999998</v>
      </c>
      <c r="D28" s="60">
        <f>VLOOKUP($A28,'Return Data'!$B$7:$R$2292,10,0)</f>
        <v>-0.38450000000000001</v>
      </c>
      <c r="E28" s="61">
        <f t="shared" si="7"/>
        <v>9</v>
      </c>
      <c r="F28" s="60">
        <f>VLOOKUP($A28,'Return Data'!$B$7:$R$2292,11,0)</f>
        <v>-0.72430000000000005</v>
      </c>
      <c r="G28" s="61">
        <f t="shared" si="8"/>
        <v>7</v>
      </c>
      <c r="H28" s="60">
        <f>VLOOKUP($A28,'Return Data'!$B$7:$R$2292,12,0)</f>
        <v>-0.34410000000000002</v>
      </c>
      <c r="I28" s="61">
        <f t="shared" si="9"/>
        <v>10</v>
      </c>
      <c r="J28" s="60">
        <f>VLOOKUP($A28,'Return Data'!$B$7:$R$2292,13,0)</f>
        <v>6.0347999999999997</v>
      </c>
      <c r="K28" s="61">
        <f t="shared" si="10"/>
        <v>6</v>
      </c>
      <c r="L28" s="60">
        <f>VLOOKUP($A28,'Return Data'!$B$7:$R$2292,17,0)</f>
        <v>11.5471</v>
      </c>
      <c r="M28" s="61">
        <f t="shared" si="11"/>
        <v>16</v>
      </c>
      <c r="N28" s="60">
        <f>VLOOKUP($A28,'Return Data'!$B$7:$R$2292,14,0)</f>
        <v>8.6785999999999994</v>
      </c>
      <c r="O28" s="61">
        <f t="shared" si="12"/>
        <v>15</v>
      </c>
      <c r="P28" s="60">
        <f>VLOOKUP($A28,'Return Data'!$B$7:$R$2292,15,0)</f>
        <v>7.1877000000000004</v>
      </c>
      <c r="Q28" s="61">
        <f>RANK(P28,P$8:P$30,0)</f>
        <v>12</v>
      </c>
      <c r="R28" s="60">
        <f>VLOOKUP($A28,'Return Data'!$B$7:$R$2292,16,0)</f>
        <v>8.0396999999999998</v>
      </c>
      <c r="S28" s="62">
        <f t="shared" si="13"/>
        <v>15</v>
      </c>
    </row>
    <row r="29" spans="1:19" x14ac:dyDescent="0.3">
      <c r="A29" s="58" t="s">
        <v>1573</v>
      </c>
      <c r="B29" s="59">
        <f>VLOOKUP($A29,'Return Data'!$B$7:$R$2292,3,0)</f>
        <v>44762</v>
      </c>
      <c r="C29" s="60">
        <f>VLOOKUP($A29,'Return Data'!$B$7:$R$2292,4,0)</f>
        <v>13.32</v>
      </c>
      <c r="D29" s="60">
        <f>VLOOKUP($A29,'Return Data'!$B$7:$R$2292,10,0)</f>
        <v>-1.0401</v>
      </c>
      <c r="E29" s="61">
        <f t="shared" si="7"/>
        <v>17</v>
      </c>
      <c r="F29" s="60">
        <f>VLOOKUP($A29,'Return Data'!$B$7:$R$2292,11,0)</f>
        <v>-2.1307999999999998</v>
      </c>
      <c r="G29" s="61">
        <f t="shared" si="8"/>
        <v>17</v>
      </c>
      <c r="H29" s="60">
        <f>VLOOKUP($A29,'Return Data'!$B$7:$R$2292,12,0)</f>
        <v>-2.3460000000000001</v>
      </c>
      <c r="I29" s="61">
        <f t="shared" si="9"/>
        <v>18</v>
      </c>
      <c r="J29" s="60">
        <f>VLOOKUP($A29,'Return Data'!$B$7:$R$2292,13,0)</f>
        <v>2.6194000000000002</v>
      </c>
      <c r="K29" s="61">
        <f t="shared" si="10"/>
        <v>20</v>
      </c>
      <c r="L29" s="60">
        <f>VLOOKUP($A29,'Return Data'!$B$7:$R$2292,17,0)</f>
        <v>8.6188000000000002</v>
      </c>
      <c r="M29" s="61">
        <f t="shared" si="11"/>
        <v>20</v>
      </c>
      <c r="N29" s="60">
        <f>VLOOKUP($A29,'Return Data'!$B$7:$R$2292,14,0)</f>
        <v>7.7946999999999997</v>
      </c>
      <c r="O29" s="61">
        <f t="shared" si="12"/>
        <v>19</v>
      </c>
      <c r="P29" s="60"/>
      <c r="Q29" s="61"/>
      <c r="R29" s="60">
        <f>VLOOKUP($A29,'Return Data'!$B$7:$R$2292,16,0)</f>
        <v>7.5316999999999998</v>
      </c>
      <c r="S29" s="62">
        <f t="shared" si="13"/>
        <v>19</v>
      </c>
    </row>
    <row r="30" spans="1:19" x14ac:dyDescent="0.3">
      <c r="A30" s="58" t="s">
        <v>1574</v>
      </c>
      <c r="B30" s="59">
        <f>VLOOKUP($A30,'Return Data'!$B$7:$R$2292,3,0)</f>
        <v>44762</v>
      </c>
      <c r="C30" s="60">
        <f>VLOOKUP($A30,'Return Data'!$B$7:$R$2292,4,0)</f>
        <v>13.622199999999999</v>
      </c>
      <c r="D30" s="60">
        <f>VLOOKUP($A30,'Return Data'!$B$7:$R$2292,10,0)</f>
        <v>-0.1532</v>
      </c>
      <c r="E30" s="61">
        <f t="shared" si="7"/>
        <v>5</v>
      </c>
      <c r="F30" s="60">
        <f>VLOOKUP($A30,'Return Data'!$B$7:$R$2292,11,0)</f>
        <v>-0.1268</v>
      </c>
      <c r="G30" s="61">
        <f t="shared" si="8"/>
        <v>5</v>
      </c>
      <c r="H30" s="60">
        <f>VLOOKUP($A30,'Return Data'!$B$7:$R$2292,12,0)</f>
        <v>-0.1012</v>
      </c>
      <c r="I30" s="61">
        <f t="shared" si="9"/>
        <v>8</v>
      </c>
      <c r="J30" s="60">
        <f>VLOOKUP($A30,'Return Data'!$B$7:$R$2292,13,0)</f>
        <v>6.3428000000000004</v>
      </c>
      <c r="K30" s="61">
        <f t="shared" si="10"/>
        <v>4</v>
      </c>
      <c r="L30" s="60">
        <f>VLOOKUP($A30,'Return Data'!$B$7:$R$2292,17,0)</f>
        <v>13.931800000000001</v>
      </c>
      <c r="M30" s="61">
        <f t="shared" si="11"/>
        <v>7</v>
      </c>
      <c r="N30" s="60">
        <f>VLOOKUP($A30,'Return Data'!$B$7:$R$2292,14,0)</f>
        <v>9.7340999999999998</v>
      </c>
      <c r="O30" s="61">
        <f t="shared" si="12"/>
        <v>10</v>
      </c>
      <c r="P30" s="60"/>
      <c r="Q30" s="61"/>
      <c r="R30" s="60">
        <f>VLOOKUP($A30,'Return Data'!$B$7:$R$2292,16,0)</f>
        <v>8.2698</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-0.70469545454545457</v>
      </c>
      <c r="E32" s="69"/>
      <c r="F32" s="70">
        <f>AVERAGE(F8:F30)</f>
        <v>-1.3316454545454546</v>
      </c>
      <c r="G32" s="69"/>
      <c r="H32" s="70">
        <f>AVERAGE(H8:H30)</f>
        <v>-0.75234545454545454</v>
      </c>
      <c r="I32" s="69"/>
      <c r="J32" s="70">
        <f>AVERAGE(J8:J30)</f>
        <v>4.7024181818181816</v>
      </c>
      <c r="K32" s="69"/>
      <c r="L32" s="70">
        <f>AVERAGE(L8:L30)</f>
        <v>12.516890909090911</v>
      </c>
      <c r="M32" s="69"/>
      <c r="N32" s="70">
        <f>AVERAGE(N8:N30)</f>
        <v>9.3795750000000009</v>
      </c>
      <c r="O32" s="69"/>
      <c r="P32" s="70">
        <f>AVERAGE(P8:P30)</f>
        <v>7.5960687500000006</v>
      </c>
      <c r="Q32" s="69"/>
      <c r="R32" s="70">
        <f>AVERAGE(R8:R30)</f>
        <v>8.4738000000000007</v>
      </c>
      <c r="S32" s="71"/>
    </row>
    <row r="33" spans="1:19" x14ac:dyDescent="0.3">
      <c r="A33" s="68" t="s">
        <v>28</v>
      </c>
      <c r="B33" s="69"/>
      <c r="C33" s="69"/>
      <c r="D33" s="70">
        <f>MIN(D8:D30)</f>
        <v>-2.3420000000000001</v>
      </c>
      <c r="E33" s="69"/>
      <c r="F33" s="70">
        <f>MIN(F8:F30)</f>
        <v>-5.0209000000000001</v>
      </c>
      <c r="G33" s="69"/>
      <c r="H33" s="70">
        <f>MIN(H8:H30)</f>
        <v>-4.6718999999999999</v>
      </c>
      <c r="I33" s="69"/>
      <c r="J33" s="70">
        <f>MIN(J8:J30)</f>
        <v>1.0011000000000001</v>
      </c>
      <c r="K33" s="69"/>
      <c r="L33" s="70">
        <f>MIN(L8:L30)</f>
        <v>6.5423</v>
      </c>
      <c r="M33" s="69"/>
      <c r="N33" s="70">
        <f>MIN(N8:N30)</f>
        <v>0.34260000000000002</v>
      </c>
      <c r="O33" s="69"/>
      <c r="P33" s="70">
        <f>MIN(P8:P30)</f>
        <v>1.0595000000000001</v>
      </c>
      <c r="Q33" s="69"/>
      <c r="R33" s="70">
        <f>MIN(R8:R30)</f>
        <v>3.8664999999999998</v>
      </c>
      <c r="S33" s="71"/>
    </row>
    <row r="34" spans="1:19" ht="15" thickBot="1" x14ac:dyDescent="0.35">
      <c r="A34" s="72" t="s">
        <v>29</v>
      </c>
      <c r="B34" s="73"/>
      <c r="C34" s="73"/>
      <c r="D34" s="74">
        <f>MAX(D8:D30)</f>
        <v>0.55889999999999995</v>
      </c>
      <c r="E34" s="73"/>
      <c r="F34" s="74">
        <f>MAX(F8:F30)</f>
        <v>2.7359</v>
      </c>
      <c r="G34" s="73"/>
      <c r="H34" s="74">
        <f>MAX(H8:H30)</f>
        <v>3.4870999999999999</v>
      </c>
      <c r="I34" s="73"/>
      <c r="J34" s="74">
        <f>MAX(J8:J30)</f>
        <v>8.6527999999999992</v>
      </c>
      <c r="K34" s="73"/>
      <c r="L34" s="74">
        <f>MAX(L8:L30)</f>
        <v>16.964099999999998</v>
      </c>
      <c r="M34" s="73"/>
      <c r="N34" s="74">
        <f>MAX(N8:N30)</f>
        <v>12.960800000000001</v>
      </c>
      <c r="O34" s="73"/>
      <c r="P34" s="74">
        <f>MAX(P8:P30)</f>
        <v>9.7131000000000007</v>
      </c>
      <c r="Q34" s="73"/>
      <c r="R34" s="74">
        <f>MAX(R8:R30)</f>
        <v>11.940099999999999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44762</v>
      </c>
      <c r="C8" s="60">
        <f>VLOOKUP($A8,'Return Data'!$B$7:$R$2292,4,0)</f>
        <v>16.739999999999998</v>
      </c>
      <c r="D8" s="60">
        <f>VLOOKUP($A8,'Return Data'!$B$7:$R$2292,10,0)</f>
        <v>-2.2195999999999998</v>
      </c>
      <c r="E8" s="61">
        <f t="shared" ref="E8:E23" si="0">RANK(D8,D$8:D$30,0)</f>
        <v>21</v>
      </c>
      <c r="F8" s="60">
        <f>VLOOKUP($A8,'Return Data'!$B$7:$R$2292,11,0)</f>
        <v>-5.5305</v>
      </c>
      <c r="G8" s="61">
        <f t="shared" ref="G8:G23" si="1">RANK(F8,F$8:F$30,0)</f>
        <v>22</v>
      </c>
      <c r="H8" s="60">
        <f>VLOOKUP($A8,'Return Data'!$B$7:$R$2292,12,0)</f>
        <v>-5.4237000000000002</v>
      </c>
      <c r="I8" s="61">
        <f t="shared" ref="I8:I23" si="2">RANK(H8,H$8:H$30,0)</f>
        <v>22</v>
      </c>
      <c r="J8" s="60">
        <f>VLOOKUP($A8,'Return Data'!$B$7:$R$2292,13,0)</f>
        <v>-5.9700000000000003E-2</v>
      </c>
      <c r="K8" s="61">
        <f t="shared" ref="K8:K23" si="3">RANK(J8,J$8:J$30,0)</f>
        <v>21</v>
      </c>
      <c r="L8" s="60">
        <f>VLOOKUP($A8,'Return Data'!$B$7:$R$2292,17,0)</f>
        <v>10.823</v>
      </c>
      <c r="M8" s="61">
        <f t="shared" ref="M8:M23" si="4">RANK(L8,L$8:L$30,0)</f>
        <v>14</v>
      </c>
      <c r="N8" s="60">
        <f>VLOOKUP($A8,'Return Data'!$B$7:$R$2292,14,0)</f>
        <v>7.8465999999999996</v>
      </c>
      <c r="O8" s="61">
        <f>RANK(N8,N$8:N$30,0)</f>
        <v>13</v>
      </c>
      <c r="P8" s="60">
        <f>VLOOKUP($A8,'Return Data'!$B$7:$R$2292,15,0)</f>
        <v>5.4120999999999997</v>
      </c>
      <c r="Q8" s="61">
        <f>RANK(P8,P$8:P$30,0)</f>
        <v>15</v>
      </c>
      <c r="R8" s="60">
        <f>VLOOKUP($A8,'Return Data'!$B$7:$R$2292,16,0)</f>
        <v>6.97</v>
      </c>
      <c r="S8" s="62">
        <f t="shared" ref="S8:S23" si="5">RANK(R8,R$8:R$30,0)</f>
        <v>15</v>
      </c>
    </row>
    <row r="9" spans="1:20" x14ac:dyDescent="0.3">
      <c r="A9" s="58" t="s">
        <v>1576</v>
      </c>
      <c r="B9" s="59">
        <f>VLOOKUP($A9,'Return Data'!$B$7:$R$2292,3,0)</f>
        <v>44762</v>
      </c>
      <c r="C9" s="60">
        <f>VLOOKUP($A9,'Return Data'!$B$7:$R$2292,4,0)</f>
        <v>16.309999999999999</v>
      </c>
      <c r="D9" s="60">
        <f>VLOOKUP($A9,'Return Data'!$B$7:$R$2292,10,0)</f>
        <v>-0.73040000000000005</v>
      </c>
      <c r="E9" s="61">
        <f t="shared" si="0"/>
        <v>11</v>
      </c>
      <c r="F9" s="60">
        <f>VLOOKUP($A9,'Return Data'!$B$7:$R$2292,11,0)</f>
        <v>-4.3402000000000003</v>
      </c>
      <c r="G9" s="61">
        <f t="shared" si="1"/>
        <v>20</v>
      </c>
      <c r="H9" s="60">
        <f>VLOOKUP($A9,'Return Data'!$B$7:$R$2292,12,0)</f>
        <v>-4.7313000000000001</v>
      </c>
      <c r="I9" s="61">
        <f t="shared" si="2"/>
        <v>21</v>
      </c>
      <c r="J9" s="60">
        <f>VLOOKUP($A9,'Return Data'!$B$7:$R$2292,13,0)</f>
        <v>1.4935</v>
      </c>
      <c r="K9" s="61">
        <f t="shared" si="3"/>
        <v>20</v>
      </c>
      <c r="L9" s="60">
        <f>VLOOKUP($A9,'Return Data'!$B$7:$R$2292,17,0)</f>
        <v>10.780799999999999</v>
      </c>
      <c r="M9" s="61">
        <f t="shared" si="4"/>
        <v>15</v>
      </c>
      <c r="N9" s="60">
        <f>VLOOKUP($A9,'Return Data'!$B$7:$R$2292,14,0)</f>
        <v>8.2004999999999999</v>
      </c>
      <c r="O9" s="61">
        <f>RANK(N9,N$8:N$30,0)</f>
        <v>11</v>
      </c>
      <c r="P9" s="60">
        <f>VLOOKUP($A9,'Return Data'!$B$7:$R$2292,15,0)</f>
        <v>7.5922000000000001</v>
      </c>
      <c r="Q9" s="61">
        <f>RANK(P9,P$8:P$30,0)</f>
        <v>4</v>
      </c>
      <c r="R9" s="60">
        <f>VLOOKUP($A9,'Return Data'!$B$7:$R$2292,16,0)</f>
        <v>7.3066000000000004</v>
      </c>
      <c r="S9" s="62">
        <f t="shared" si="5"/>
        <v>13</v>
      </c>
    </row>
    <row r="10" spans="1:20" x14ac:dyDescent="0.3">
      <c r="A10" s="58" t="s">
        <v>1972</v>
      </c>
      <c r="B10" s="59">
        <f>VLOOKUP($A10,'Return Data'!$B$7:$R$2292,3,0)</f>
        <v>44762</v>
      </c>
      <c r="C10" s="60">
        <f>VLOOKUP($A10,'Return Data'!$B$7:$R$2292,4,0)</f>
        <v>12.1996</v>
      </c>
      <c r="D10" s="60">
        <f>VLOOKUP($A10,'Return Data'!$B$7:$R$2292,10,0)</f>
        <v>-0.48859999999999998</v>
      </c>
      <c r="E10" s="61">
        <f t="shared" si="0"/>
        <v>7</v>
      </c>
      <c r="F10" s="60">
        <f>VLOOKUP($A10,'Return Data'!$B$7:$R$2292,11,0)</f>
        <v>-1.8535999999999999</v>
      </c>
      <c r="G10" s="61">
        <f t="shared" si="1"/>
        <v>11</v>
      </c>
      <c r="H10" s="60">
        <f>VLOOKUP($A10,'Return Data'!$B$7:$R$2292,12,0)</f>
        <v>-1.2178</v>
      </c>
      <c r="I10" s="61">
        <f t="shared" si="2"/>
        <v>11</v>
      </c>
      <c r="J10" s="60">
        <f>VLOOKUP($A10,'Return Data'!$B$7:$R$2292,13,0)</f>
        <v>2.4316</v>
      </c>
      <c r="K10" s="61">
        <f t="shared" si="3"/>
        <v>18</v>
      </c>
      <c r="L10" s="60">
        <f>VLOOKUP($A10,'Return Data'!$B$7:$R$2292,17,0)</f>
        <v>5.4074999999999998</v>
      </c>
      <c r="M10" s="61">
        <f t="shared" si="4"/>
        <v>22</v>
      </c>
      <c r="N10" s="60"/>
      <c r="O10" s="61"/>
      <c r="P10" s="60"/>
      <c r="Q10" s="61"/>
      <c r="R10" s="60">
        <f>VLOOKUP($A10,'Return Data'!$B$7:$R$2292,16,0)</f>
        <v>6.8777999999999997</v>
      </c>
      <c r="S10" s="62">
        <f t="shared" si="5"/>
        <v>17</v>
      </c>
    </row>
    <row r="11" spans="1:20" x14ac:dyDescent="0.3">
      <c r="A11" s="58" t="s">
        <v>1577</v>
      </c>
      <c r="B11" s="59">
        <f>VLOOKUP($A11,'Return Data'!$B$7:$R$2292,3,0)</f>
        <v>44762</v>
      </c>
      <c r="C11" s="60">
        <f>VLOOKUP($A11,'Return Data'!$B$7:$R$2292,4,0)</f>
        <v>16.135999999999999</v>
      </c>
      <c r="D11" s="60">
        <f>VLOOKUP($A11,'Return Data'!$B$7:$R$2292,10,0)</f>
        <v>0.36070000000000002</v>
      </c>
      <c r="E11" s="61">
        <f t="shared" si="0"/>
        <v>1</v>
      </c>
      <c r="F11" s="60">
        <f>VLOOKUP($A11,'Return Data'!$B$7:$R$2292,11,0)</f>
        <v>0.1179</v>
      </c>
      <c r="G11" s="61">
        <f t="shared" si="1"/>
        <v>3</v>
      </c>
      <c r="H11" s="60">
        <f>VLOOKUP($A11,'Return Data'!$B$7:$R$2292,12,0)</f>
        <v>0.11169999999999999</v>
      </c>
      <c r="I11" s="61">
        <f t="shared" si="2"/>
        <v>4</v>
      </c>
      <c r="J11" s="60">
        <f>VLOOKUP($A11,'Return Data'!$B$7:$R$2292,13,0)</f>
        <v>3.5287999999999999</v>
      </c>
      <c r="K11" s="61">
        <f t="shared" si="3"/>
        <v>12</v>
      </c>
      <c r="L11" s="60">
        <f>VLOOKUP($A11,'Return Data'!$B$7:$R$2292,17,0)</f>
        <v>12.834300000000001</v>
      </c>
      <c r="M11" s="61">
        <f t="shared" si="4"/>
        <v>7</v>
      </c>
      <c r="N11" s="60">
        <f>VLOOKUP($A11,'Return Data'!$B$7:$R$2292,14,0)</f>
        <v>8.8405000000000005</v>
      </c>
      <c r="O11" s="61">
        <f t="shared" ref="O11:O17" si="6">RANK(N11,N$8:N$30,0)</f>
        <v>10</v>
      </c>
      <c r="P11" s="60">
        <f>VLOOKUP($A11,'Return Data'!$B$7:$R$2292,15,0)</f>
        <v>6.3315000000000001</v>
      </c>
      <c r="Q11" s="61">
        <f>RANK(P11,P$8:P$30,0)</f>
        <v>11</v>
      </c>
      <c r="R11" s="60">
        <f>VLOOKUP($A11,'Return Data'!$B$7:$R$2292,16,0)</f>
        <v>7.8710000000000004</v>
      </c>
      <c r="S11" s="62">
        <f t="shared" si="5"/>
        <v>8</v>
      </c>
    </row>
    <row r="12" spans="1:20" x14ac:dyDescent="0.3">
      <c r="A12" s="58" t="s">
        <v>1578</v>
      </c>
      <c r="B12" s="59">
        <f>VLOOKUP($A12,'Return Data'!$B$7:$R$2292,3,0)</f>
        <v>44762</v>
      </c>
      <c r="C12" s="60">
        <f>VLOOKUP($A12,'Return Data'!$B$7:$R$2292,4,0)</f>
        <v>18.0669</v>
      </c>
      <c r="D12" s="60">
        <f>VLOOKUP($A12,'Return Data'!$B$7:$R$2292,10,0)</f>
        <v>-1.2165999999999999</v>
      </c>
      <c r="E12" s="61">
        <f t="shared" si="0"/>
        <v>17</v>
      </c>
      <c r="F12" s="60">
        <f>VLOOKUP($A12,'Return Data'!$B$7:$R$2292,11,0)</f>
        <v>-1.9398</v>
      </c>
      <c r="G12" s="61">
        <f t="shared" si="1"/>
        <v>13</v>
      </c>
      <c r="H12" s="60">
        <f>VLOOKUP($A12,'Return Data'!$B$7:$R$2292,12,0)</f>
        <v>-2.2370000000000001</v>
      </c>
      <c r="I12" s="61">
        <f t="shared" si="2"/>
        <v>15</v>
      </c>
      <c r="J12" s="60">
        <f>VLOOKUP($A12,'Return Data'!$B$7:$R$2292,13,0)</f>
        <v>2.6562999999999999</v>
      </c>
      <c r="K12" s="61">
        <f t="shared" si="3"/>
        <v>17</v>
      </c>
      <c r="L12" s="60">
        <f>VLOOKUP($A12,'Return Data'!$B$7:$R$2292,17,0)</f>
        <v>9.6095000000000006</v>
      </c>
      <c r="M12" s="61">
        <f t="shared" si="4"/>
        <v>18</v>
      </c>
      <c r="N12" s="60">
        <f>VLOOKUP($A12,'Return Data'!$B$7:$R$2292,14,0)</f>
        <v>9.0494000000000003</v>
      </c>
      <c r="O12" s="61">
        <f t="shared" si="6"/>
        <v>8</v>
      </c>
      <c r="P12" s="60">
        <f>VLOOKUP($A12,'Return Data'!$B$7:$R$2292,15,0)</f>
        <v>7.8109000000000002</v>
      </c>
      <c r="Q12" s="61">
        <f>RANK(P12,P$8:P$30,0)</f>
        <v>3</v>
      </c>
      <c r="R12" s="60">
        <f>VLOOKUP($A12,'Return Data'!$B$7:$R$2292,16,0)</f>
        <v>7.9070999999999998</v>
      </c>
      <c r="S12" s="62">
        <f t="shared" si="5"/>
        <v>7</v>
      </c>
    </row>
    <row r="13" spans="1:20" x14ac:dyDescent="0.3">
      <c r="A13" s="58" t="s">
        <v>1579</v>
      </c>
      <c r="B13" s="59">
        <f>VLOOKUP($A13,'Return Data'!$B$7:$R$2292,3,0)</f>
        <v>44762</v>
      </c>
      <c r="C13" s="60">
        <f>VLOOKUP($A13,'Return Data'!$B$7:$R$2292,4,0)</f>
        <v>12.635199999999999</v>
      </c>
      <c r="D13" s="60">
        <f>VLOOKUP($A13,'Return Data'!$B$7:$R$2292,10,0)</f>
        <v>-0.83040000000000003</v>
      </c>
      <c r="E13" s="61">
        <f t="shared" si="0"/>
        <v>12</v>
      </c>
      <c r="F13" s="60">
        <f>VLOOKUP($A13,'Return Data'!$B$7:$R$2292,11,0)</f>
        <v>-2.2980999999999998</v>
      </c>
      <c r="G13" s="61">
        <f t="shared" si="1"/>
        <v>14</v>
      </c>
      <c r="H13" s="60">
        <f>VLOOKUP($A13,'Return Data'!$B$7:$R$2292,12,0)</f>
        <v>-2.5272000000000001</v>
      </c>
      <c r="I13" s="61">
        <f t="shared" si="2"/>
        <v>17</v>
      </c>
      <c r="J13" s="60">
        <f>VLOOKUP($A13,'Return Data'!$B$7:$R$2292,13,0)</f>
        <v>3.3986000000000001</v>
      </c>
      <c r="K13" s="61">
        <f t="shared" si="3"/>
        <v>13</v>
      </c>
      <c r="L13" s="60">
        <f>VLOOKUP($A13,'Return Data'!$B$7:$R$2292,17,0)</f>
        <v>12.1387</v>
      </c>
      <c r="M13" s="61">
        <f t="shared" si="4"/>
        <v>9</v>
      </c>
      <c r="N13" s="60">
        <f>VLOOKUP($A13,'Return Data'!$B$7:$R$2292,14,0)</f>
        <v>7.3019999999999996</v>
      </c>
      <c r="O13" s="61">
        <f t="shared" si="6"/>
        <v>17</v>
      </c>
      <c r="P13" s="60"/>
      <c r="Q13" s="61"/>
      <c r="R13" s="60">
        <f>VLOOKUP($A13,'Return Data'!$B$7:$R$2292,16,0)</f>
        <v>6.1832000000000003</v>
      </c>
      <c r="S13" s="62">
        <f t="shared" si="5"/>
        <v>20</v>
      </c>
    </row>
    <row r="14" spans="1:20" x14ac:dyDescent="0.3">
      <c r="A14" s="58" t="s">
        <v>1580</v>
      </c>
      <c r="B14" s="59">
        <f>VLOOKUP($A14,'Return Data'!$B$7:$R$2292,3,0)</f>
        <v>44762</v>
      </c>
      <c r="C14" s="60">
        <f>VLOOKUP($A14,'Return Data'!$B$7:$R$2292,4,0)</f>
        <v>47.945</v>
      </c>
      <c r="D14" s="60">
        <f>VLOOKUP($A14,'Return Data'!$B$7:$R$2292,10,0)</f>
        <v>-1.1382000000000001</v>
      </c>
      <c r="E14" s="61">
        <f t="shared" si="0"/>
        <v>15</v>
      </c>
      <c r="F14" s="60">
        <f>VLOOKUP($A14,'Return Data'!$B$7:$R$2292,11,0)</f>
        <v>-1.3395999999999999</v>
      </c>
      <c r="G14" s="61">
        <f t="shared" si="1"/>
        <v>8</v>
      </c>
      <c r="H14" s="60">
        <f>VLOOKUP($A14,'Return Data'!$B$7:$R$2292,12,0)</f>
        <v>-0.92369999999999997</v>
      </c>
      <c r="I14" s="61">
        <f t="shared" si="2"/>
        <v>9</v>
      </c>
      <c r="J14" s="60">
        <f>VLOOKUP($A14,'Return Data'!$B$7:$R$2292,13,0)</f>
        <v>4.4690000000000003</v>
      </c>
      <c r="K14" s="61">
        <f t="shared" si="3"/>
        <v>6</v>
      </c>
      <c r="L14" s="60">
        <f>VLOOKUP($A14,'Return Data'!$B$7:$R$2292,17,0)</f>
        <v>15.0624</v>
      </c>
      <c r="M14" s="61">
        <f t="shared" si="4"/>
        <v>2</v>
      </c>
      <c r="N14" s="60">
        <f>VLOOKUP($A14,'Return Data'!$B$7:$R$2292,14,0)</f>
        <v>9.1887000000000008</v>
      </c>
      <c r="O14" s="61">
        <f t="shared" si="6"/>
        <v>7</v>
      </c>
      <c r="P14" s="60">
        <f>VLOOKUP($A14,'Return Data'!$B$7:$R$2292,15,0)</f>
        <v>7.2043999999999997</v>
      </c>
      <c r="Q14" s="61">
        <f>RANK(P14,P$8:P$30,0)</f>
        <v>5</v>
      </c>
      <c r="R14" s="60">
        <f>VLOOKUP($A14,'Return Data'!$B$7:$R$2292,16,0)</f>
        <v>9.1788000000000007</v>
      </c>
      <c r="S14" s="62">
        <f t="shared" si="5"/>
        <v>2</v>
      </c>
    </row>
    <row r="15" spans="1:20" x14ac:dyDescent="0.3">
      <c r="A15" s="58" t="s">
        <v>1581</v>
      </c>
      <c r="B15" s="59">
        <f>VLOOKUP($A15,'Return Data'!$B$7:$R$2292,3,0)</f>
        <v>44762</v>
      </c>
      <c r="C15" s="60">
        <f>VLOOKUP($A15,'Return Data'!$B$7:$R$2292,4,0)</f>
        <v>17.39</v>
      </c>
      <c r="D15" s="60">
        <f>VLOOKUP($A15,'Return Data'!$B$7:$R$2292,10,0)</f>
        <v>5.7500000000000002E-2</v>
      </c>
      <c r="E15" s="61">
        <f t="shared" si="0"/>
        <v>2</v>
      </c>
      <c r="F15" s="60">
        <f>VLOOKUP($A15,'Return Data'!$B$7:$R$2292,11,0)</f>
        <v>2.4750000000000001</v>
      </c>
      <c r="G15" s="61">
        <f t="shared" si="1"/>
        <v>1</v>
      </c>
      <c r="H15" s="60">
        <f>VLOOKUP($A15,'Return Data'!$B$7:$R$2292,12,0)</f>
        <v>3.0213000000000001</v>
      </c>
      <c r="I15" s="61">
        <f t="shared" si="2"/>
        <v>1</v>
      </c>
      <c r="J15" s="60">
        <f>VLOOKUP($A15,'Return Data'!$B$7:$R$2292,13,0)</f>
        <v>6.3609</v>
      </c>
      <c r="K15" s="61">
        <f t="shared" si="3"/>
        <v>3</v>
      </c>
      <c r="L15" s="60">
        <f>VLOOKUP($A15,'Return Data'!$B$7:$R$2292,17,0)</f>
        <v>11.0162</v>
      </c>
      <c r="M15" s="61">
        <f t="shared" si="4"/>
        <v>12</v>
      </c>
      <c r="N15" s="60">
        <f>VLOOKUP($A15,'Return Data'!$B$7:$R$2292,14,0)</f>
        <v>7.5068999999999999</v>
      </c>
      <c r="O15" s="61">
        <f t="shared" si="6"/>
        <v>14</v>
      </c>
      <c r="P15" s="60">
        <f>VLOOKUP($A15,'Return Data'!$B$7:$R$2292,15,0)</f>
        <v>6.8566000000000003</v>
      </c>
      <c r="Q15" s="61">
        <f>RANK(P15,P$8:P$30,0)</f>
        <v>8</v>
      </c>
      <c r="R15" s="60">
        <f>VLOOKUP($A15,'Return Data'!$B$7:$R$2292,16,0)</f>
        <v>7.5237999999999996</v>
      </c>
      <c r="S15" s="62">
        <f t="shared" si="5"/>
        <v>12</v>
      </c>
    </row>
    <row r="16" spans="1:20" x14ac:dyDescent="0.3">
      <c r="A16" s="58" t="s">
        <v>1582</v>
      </c>
      <c r="B16" s="59">
        <f>VLOOKUP($A16,'Return Data'!$B$7:$R$2292,3,0)</f>
        <v>44762</v>
      </c>
      <c r="C16" s="60">
        <f>VLOOKUP($A16,'Return Data'!$B$7:$R$2292,4,0)</f>
        <v>20.670500000000001</v>
      </c>
      <c r="D16" s="60">
        <f>VLOOKUP($A16,'Return Data'!$B$7:$R$2292,10,0)</f>
        <v>-0.98960000000000004</v>
      </c>
      <c r="E16" s="61">
        <f t="shared" si="0"/>
        <v>13</v>
      </c>
      <c r="F16" s="60">
        <f>VLOOKUP($A16,'Return Data'!$B$7:$R$2292,11,0)</f>
        <v>-2.4148000000000001</v>
      </c>
      <c r="G16" s="61">
        <f t="shared" si="1"/>
        <v>16</v>
      </c>
      <c r="H16" s="60">
        <f>VLOOKUP($A16,'Return Data'!$B$7:$R$2292,12,0)</f>
        <v>-2.1654</v>
      </c>
      <c r="I16" s="61">
        <f t="shared" si="2"/>
        <v>14</v>
      </c>
      <c r="J16" s="60">
        <f>VLOOKUP($A16,'Return Data'!$B$7:$R$2292,13,0)</f>
        <v>2.9883999999999999</v>
      </c>
      <c r="K16" s="61">
        <f t="shared" si="3"/>
        <v>15</v>
      </c>
      <c r="L16" s="60">
        <f>VLOOKUP($A16,'Return Data'!$B$7:$R$2292,17,0)</f>
        <v>10.8931</v>
      </c>
      <c r="M16" s="61">
        <f t="shared" si="4"/>
        <v>13</v>
      </c>
      <c r="N16" s="60">
        <f>VLOOKUP($A16,'Return Data'!$B$7:$R$2292,14,0)</f>
        <v>8.0740999999999996</v>
      </c>
      <c r="O16" s="61">
        <f t="shared" si="6"/>
        <v>12</v>
      </c>
      <c r="P16" s="60">
        <f>VLOOKUP($A16,'Return Data'!$B$7:$R$2292,15,0)</f>
        <v>5.4667000000000003</v>
      </c>
      <c r="Q16" s="61">
        <f>RANK(P16,P$8:P$30,0)</f>
        <v>14</v>
      </c>
      <c r="R16" s="60">
        <f>VLOOKUP($A16,'Return Data'!$B$7:$R$2292,16,0)</f>
        <v>6.5898000000000003</v>
      </c>
      <c r="S16" s="62">
        <f t="shared" si="5"/>
        <v>19</v>
      </c>
    </row>
    <row r="17" spans="1:19" x14ac:dyDescent="0.3">
      <c r="A17" s="58" t="s">
        <v>1583</v>
      </c>
      <c r="B17" s="59">
        <f>VLOOKUP($A17,'Return Data'!$B$7:$R$2292,3,0)</f>
        <v>44762</v>
      </c>
      <c r="C17" s="60">
        <f>VLOOKUP($A17,'Return Data'!$B$7:$R$2292,4,0)</f>
        <v>24.69</v>
      </c>
      <c r="D17" s="60">
        <f>VLOOKUP($A17,'Return Data'!$B$7:$R$2292,10,0)</f>
        <v>-0.28270000000000001</v>
      </c>
      <c r="E17" s="61">
        <f t="shared" si="0"/>
        <v>4</v>
      </c>
      <c r="F17" s="60">
        <f>VLOOKUP($A17,'Return Data'!$B$7:$R$2292,11,0)</f>
        <v>-1.0421</v>
      </c>
      <c r="G17" s="61">
        <f t="shared" si="1"/>
        <v>6</v>
      </c>
      <c r="H17" s="60">
        <f>VLOOKUP($A17,'Return Data'!$B$7:$R$2292,12,0)</f>
        <v>-0.12139999999999999</v>
      </c>
      <c r="I17" s="61">
        <f t="shared" si="2"/>
        <v>5</v>
      </c>
      <c r="J17" s="60">
        <f>VLOOKUP($A17,'Return Data'!$B$7:$R$2292,13,0)</f>
        <v>3.6524000000000001</v>
      </c>
      <c r="K17" s="61">
        <f t="shared" si="3"/>
        <v>11</v>
      </c>
      <c r="L17" s="60">
        <f>VLOOKUP($A17,'Return Data'!$B$7:$R$2292,17,0)</f>
        <v>8.9504000000000001</v>
      </c>
      <c r="M17" s="61">
        <f t="shared" si="4"/>
        <v>19</v>
      </c>
      <c r="N17" s="60">
        <f>VLOOKUP($A17,'Return Data'!$B$7:$R$2292,14,0)</f>
        <v>7.0298999999999996</v>
      </c>
      <c r="O17" s="61">
        <f t="shared" si="6"/>
        <v>19</v>
      </c>
      <c r="P17" s="60">
        <f>VLOOKUP($A17,'Return Data'!$B$7:$R$2292,15,0)</f>
        <v>5.8787000000000003</v>
      </c>
      <c r="Q17" s="61">
        <f>RANK(P17,P$8:P$30,0)</f>
        <v>13</v>
      </c>
      <c r="R17" s="60">
        <f>VLOOKUP($A17,'Return Data'!$B$7:$R$2292,16,0)</f>
        <v>6.61</v>
      </c>
      <c r="S17" s="62">
        <f t="shared" si="5"/>
        <v>18</v>
      </c>
    </row>
    <row r="18" spans="1:19" x14ac:dyDescent="0.3">
      <c r="A18" s="58" t="s">
        <v>1584</v>
      </c>
      <c r="B18" s="59">
        <f>VLOOKUP($A18,'Return Data'!$B$7:$R$2292,3,0)</f>
        <v>44762</v>
      </c>
      <c r="C18" s="60">
        <f>VLOOKUP($A18,'Return Data'!$B$7:$R$2292,4,0)</f>
        <v>12.1289</v>
      </c>
      <c r="D18" s="60">
        <f>VLOOKUP($A18,'Return Data'!$B$7:$R$2292,10,0)</f>
        <v>-2.0670000000000002</v>
      </c>
      <c r="E18" s="61">
        <f t="shared" si="0"/>
        <v>19</v>
      </c>
      <c r="F18" s="60">
        <f>VLOOKUP($A18,'Return Data'!$B$7:$R$2292,11,0)</f>
        <v>-4.8526999999999996</v>
      </c>
      <c r="G18" s="61">
        <f t="shared" si="1"/>
        <v>21</v>
      </c>
      <c r="H18" s="60">
        <f>VLOOKUP($A18,'Return Data'!$B$7:$R$2292,12,0)</f>
        <v>-4.6478000000000002</v>
      </c>
      <c r="I18" s="61">
        <f t="shared" si="2"/>
        <v>20</v>
      </c>
      <c r="J18" s="60">
        <f>VLOOKUP($A18,'Return Data'!$B$7:$R$2292,13,0)</f>
        <v>-0.50449999999999995</v>
      </c>
      <c r="K18" s="61">
        <f t="shared" si="3"/>
        <v>22</v>
      </c>
      <c r="L18" s="60">
        <f>VLOOKUP($A18,'Return Data'!$B$7:$R$2292,17,0)</f>
        <v>6.4569999999999999</v>
      </c>
      <c r="M18" s="61">
        <f t="shared" si="4"/>
        <v>21</v>
      </c>
      <c r="N18" s="60"/>
      <c r="O18" s="61"/>
      <c r="P18" s="60"/>
      <c r="Q18" s="61"/>
      <c r="R18" s="60">
        <f>VLOOKUP($A18,'Return Data'!$B$7:$R$2292,16,0)</f>
        <v>5.8897000000000004</v>
      </c>
      <c r="S18" s="62">
        <f t="shared" si="5"/>
        <v>21</v>
      </c>
    </row>
    <row r="19" spans="1:19" x14ac:dyDescent="0.3">
      <c r="A19" s="58" t="s">
        <v>1585</v>
      </c>
      <c r="B19" s="59">
        <f>VLOOKUP($A19,'Return Data'!$B$7:$R$2292,3,0)</f>
        <v>44762</v>
      </c>
      <c r="C19" s="60">
        <f>VLOOKUP($A19,'Return Data'!$B$7:$R$2292,4,0)</f>
        <v>18.583300000000001</v>
      </c>
      <c r="D19" s="60">
        <f>VLOOKUP($A19,'Return Data'!$B$7:$R$2292,10,0)</f>
        <v>-0.1757</v>
      </c>
      <c r="E19" s="61">
        <f t="shared" si="0"/>
        <v>3</v>
      </c>
      <c r="F19" s="60">
        <f>VLOOKUP($A19,'Return Data'!$B$7:$R$2292,11,0)</f>
        <v>0.434</v>
      </c>
      <c r="G19" s="61">
        <f t="shared" si="1"/>
        <v>2</v>
      </c>
      <c r="H19" s="60">
        <f>VLOOKUP($A19,'Return Data'!$B$7:$R$2292,12,0)</f>
        <v>1.9649000000000001</v>
      </c>
      <c r="I19" s="61">
        <f t="shared" si="2"/>
        <v>2</v>
      </c>
      <c r="J19" s="60">
        <f>VLOOKUP($A19,'Return Data'!$B$7:$R$2292,13,0)</f>
        <v>7.2721999999999998</v>
      </c>
      <c r="K19" s="61">
        <f t="shared" si="3"/>
        <v>1</v>
      </c>
      <c r="L19" s="60">
        <f>VLOOKUP($A19,'Return Data'!$B$7:$R$2292,17,0)</f>
        <v>11.1357</v>
      </c>
      <c r="M19" s="61">
        <f t="shared" si="4"/>
        <v>11</v>
      </c>
      <c r="N19" s="60">
        <f>VLOOKUP($A19,'Return Data'!$B$7:$R$2292,14,0)</f>
        <v>9.2584999999999997</v>
      </c>
      <c r="O19" s="61">
        <f>RANK(N19,N$8:N$30,0)</f>
        <v>6</v>
      </c>
      <c r="P19" s="60">
        <f>VLOOKUP($A19,'Return Data'!$B$7:$R$2292,15,0)</f>
        <v>7.9539999999999997</v>
      </c>
      <c r="Q19" s="61">
        <f>RANK(P19,P$8:P$30,0)</f>
        <v>2</v>
      </c>
      <c r="R19" s="60">
        <f>VLOOKUP($A19,'Return Data'!$B$7:$R$2292,16,0)</f>
        <v>8.2989999999999995</v>
      </c>
      <c r="S19" s="62">
        <f t="shared" si="5"/>
        <v>4</v>
      </c>
    </row>
    <row r="20" spans="1:19" x14ac:dyDescent="0.3">
      <c r="A20" s="58" t="s">
        <v>1586</v>
      </c>
      <c r="B20" s="59">
        <f>VLOOKUP($A20,'Return Data'!$B$7:$R$2292,3,0)</f>
        <v>44762</v>
      </c>
      <c r="C20" s="60">
        <f>VLOOKUP($A20,'Return Data'!$B$7:$R$2292,4,0)</f>
        <v>22.812000000000001</v>
      </c>
      <c r="D20" s="60">
        <f>VLOOKUP($A20,'Return Data'!$B$7:$R$2292,10,0)</f>
        <v>-1.2639</v>
      </c>
      <c r="E20" s="61">
        <f t="shared" si="0"/>
        <v>18</v>
      </c>
      <c r="F20" s="60">
        <f>VLOOKUP($A20,'Return Data'!$B$7:$R$2292,11,0)</f>
        <v>-1.5025999999999999</v>
      </c>
      <c r="G20" s="61">
        <f t="shared" si="1"/>
        <v>10</v>
      </c>
      <c r="H20" s="60">
        <f>VLOOKUP($A20,'Return Data'!$B$7:$R$2292,12,0)</f>
        <v>-0.23619999999999999</v>
      </c>
      <c r="I20" s="61">
        <f t="shared" si="2"/>
        <v>6</v>
      </c>
      <c r="J20" s="60">
        <f>VLOOKUP($A20,'Return Data'!$B$7:$R$2292,13,0)</f>
        <v>4.3120000000000003</v>
      </c>
      <c r="K20" s="61">
        <f t="shared" si="3"/>
        <v>7</v>
      </c>
      <c r="L20" s="60">
        <f>VLOOKUP($A20,'Return Data'!$B$7:$R$2292,17,0)</f>
        <v>14.612399999999999</v>
      </c>
      <c r="M20" s="61">
        <f t="shared" si="4"/>
        <v>3</v>
      </c>
      <c r="N20" s="60">
        <f>VLOOKUP($A20,'Return Data'!$B$7:$R$2292,14,0)</f>
        <v>9.5612999999999992</v>
      </c>
      <c r="O20" s="61">
        <f>RANK(N20,N$8:N$30,0)</f>
        <v>5</v>
      </c>
      <c r="P20" s="60">
        <f>VLOOKUP($A20,'Return Data'!$B$7:$R$2292,15,0)</f>
        <v>6.7190000000000003</v>
      </c>
      <c r="Q20" s="61">
        <f>RANK(P20,P$8:P$30,0)</f>
        <v>9</v>
      </c>
      <c r="R20" s="60">
        <f>VLOOKUP($A20,'Return Data'!$B$7:$R$2292,16,0)</f>
        <v>7.9645999999999999</v>
      </c>
      <c r="S20" s="62">
        <f t="shared" si="5"/>
        <v>6</v>
      </c>
    </row>
    <row r="21" spans="1:19" x14ac:dyDescent="0.3">
      <c r="A21" s="58" t="s">
        <v>1587</v>
      </c>
      <c r="B21" s="59">
        <f>VLOOKUP($A21,'Return Data'!$B$7:$R$2292,3,0)</f>
        <v>44762</v>
      </c>
      <c r="C21" s="60">
        <f>VLOOKUP($A21,'Return Data'!$B$7:$R$2292,4,0)</f>
        <v>15.228899999999999</v>
      </c>
      <c r="D21" s="60">
        <f>VLOOKUP($A21,'Return Data'!$B$7:$R$2292,10,0)</f>
        <v>-2.8081</v>
      </c>
      <c r="E21" s="61">
        <f t="shared" si="0"/>
        <v>22</v>
      </c>
      <c r="F21" s="60">
        <f>VLOOKUP($A21,'Return Data'!$B$7:$R$2292,11,0)</f>
        <v>-3.5114000000000001</v>
      </c>
      <c r="G21" s="61">
        <f t="shared" si="1"/>
        <v>19</v>
      </c>
      <c r="H21" s="60">
        <f>VLOOKUP($A21,'Return Data'!$B$7:$R$2292,12,0)</f>
        <v>-3.9683000000000002</v>
      </c>
      <c r="I21" s="61">
        <f t="shared" si="2"/>
        <v>19</v>
      </c>
      <c r="J21" s="60">
        <f>VLOOKUP($A21,'Return Data'!$B$7:$R$2292,13,0)</f>
        <v>4.1050000000000004</v>
      </c>
      <c r="K21" s="61">
        <f t="shared" si="3"/>
        <v>8</v>
      </c>
      <c r="L21" s="60">
        <f>VLOOKUP($A21,'Return Data'!$B$7:$R$2292,17,0)</f>
        <v>13.971500000000001</v>
      </c>
      <c r="M21" s="61">
        <f t="shared" si="4"/>
        <v>5</v>
      </c>
      <c r="N21" s="60">
        <f>VLOOKUP($A21,'Return Data'!$B$7:$R$2292,14,0)</f>
        <v>10.5291</v>
      </c>
      <c r="O21" s="61">
        <f>RANK(N21,N$8:N$30,0)</f>
        <v>3</v>
      </c>
      <c r="P21" s="60">
        <f>VLOOKUP($A21,'Return Data'!$B$7:$R$2292,15,0)</f>
        <v>7.0210999999999997</v>
      </c>
      <c r="Q21" s="61">
        <f>RANK(P21,P$8:P$30,0)</f>
        <v>7</v>
      </c>
      <c r="R21" s="60">
        <f>VLOOKUP($A21,'Return Data'!$B$7:$R$2292,16,0)</f>
        <v>7.9992000000000001</v>
      </c>
      <c r="S21" s="62">
        <f t="shared" si="5"/>
        <v>5</v>
      </c>
    </row>
    <row r="22" spans="1:19" x14ac:dyDescent="0.3">
      <c r="A22" s="58" t="s">
        <v>1588</v>
      </c>
      <c r="B22" s="59">
        <f>VLOOKUP($A22,'Return Data'!$B$7:$R$2292,3,0)</f>
        <v>44762</v>
      </c>
      <c r="C22" s="60">
        <f>VLOOKUP($A22,'Return Data'!$B$7:$R$2292,4,0)</f>
        <v>14.425000000000001</v>
      </c>
      <c r="D22" s="60">
        <f>VLOOKUP($A22,'Return Data'!$B$7:$R$2292,10,0)</f>
        <v>-1.0834999999999999</v>
      </c>
      <c r="E22" s="61">
        <f t="shared" si="0"/>
        <v>14</v>
      </c>
      <c r="F22" s="60">
        <f>VLOOKUP($A22,'Return Data'!$B$7:$R$2292,11,0)</f>
        <v>-2.3622999999999998</v>
      </c>
      <c r="G22" s="61">
        <f t="shared" si="1"/>
        <v>15</v>
      </c>
      <c r="H22" s="60">
        <f>VLOOKUP($A22,'Return Data'!$B$7:$R$2292,12,0)</f>
        <v>-1.8774</v>
      </c>
      <c r="I22" s="61">
        <f t="shared" si="2"/>
        <v>13</v>
      </c>
      <c r="J22" s="60">
        <f>VLOOKUP($A22,'Return Data'!$B$7:$R$2292,13,0)</f>
        <v>3.7545999999999999</v>
      </c>
      <c r="K22" s="61">
        <f t="shared" si="3"/>
        <v>9</v>
      </c>
      <c r="L22" s="60">
        <f>VLOOKUP($A22,'Return Data'!$B$7:$R$2292,17,0)</f>
        <v>14.3279</v>
      </c>
      <c r="M22" s="61">
        <f t="shared" si="4"/>
        <v>4</v>
      </c>
      <c r="N22" s="60">
        <f>VLOOKUP($A22,'Return Data'!$B$7:$R$2292,14,0)</f>
        <v>11.2796</v>
      </c>
      <c r="O22" s="61">
        <f>RANK(N22,N$8:N$30,0)</f>
        <v>2</v>
      </c>
      <c r="P22" s="60"/>
      <c r="Q22" s="61"/>
      <c r="R22" s="60">
        <f>VLOOKUP($A22,'Return Data'!$B$7:$R$2292,16,0)</f>
        <v>10.738799999999999</v>
      </c>
      <c r="S22" s="62">
        <f t="shared" si="5"/>
        <v>1</v>
      </c>
    </row>
    <row r="23" spans="1:19" x14ac:dyDescent="0.3">
      <c r="A23" s="58" t="s">
        <v>1589</v>
      </c>
      <c r="B23" s="59">
        <f>VLOOKUP($A23,'Return Data'!$B$7:$R$2292,3,0)</f>
        <v>44762</v>
      </c>
      <c r="C23" s="60">
        <f>VLOOKUP($A23,'Return Data'!$B$7:$R$2292,4,0)</f>
        <v>12.242699999999999</v>
      </c>
      <c r="D23" s="60">
        <f>VLOOKUP($A23,'Return Data'!$B$7:$R$2292,10,0)</f>
        <v>-0.64359999999999995</v>
      </c>
      <c r="E23" s="61">
        <f t="shared" si="0"/>
        <v>9</v>
      </c>
      <c r="F23" s="60">
        <f>VLOOKUP($A23,'Return Data'!$B$7:$R$2292,11,0)</f>
        <v>-1.4466000000000001</v>
      </c>
      <c r="G23" s="61">
        <f t="shared" si="1"/>
        <v>9</v>
      </c>
      <c r="H23" s="60">
        <f>VLOOKUP($A23,'Return Data'!$B$7:$R$2292,12,0)</f>
        <v>-2.2694999999999999</v>
      </c>
      <c r="I23" s="61">
        <f t="shared" si="2"/>
        <v>16</v>
      </c>
      <c r="J23" s="60">
        <f>VLOOKUP($A23,'Return Data'!$B$7:$R$2292,13,0)</f>
        <v>2.8694999999999999</v>
      </c>
      <c r="K23" s="61">
        <f t="shared" si="3"/>
        <v>16</v>
      </c>
      <c r="L23" s="60">
        <f>VLOOKUP($A23,'Return Data'!$B$7:$R$2292,17,0)</f>
        <v>10.276300000000001</v>
      </c>
      <c r="M23" s="61">
        <f t="shared" si="4"/>
        <v>17</v>
      </c>
      <c r="N23" s="60">
        <f>VLOOKUP($A23,'Return Data'!$B$7:$R$2292,14,0)</f>
        <v>-0.4506</v>
      </c>
      <c r="O23" s="61">
        <f>RANK(N23,N$8:N$30,0)</f>
        <v>20</v>
      </c>
      <c r="P23" s="60">
        <f>VLOOKUP($A23,'Return Data'!$B$7:$R$2292,15,0)</f>
        <v>0.1555</v>
      </c>
      <c r="Q23" s="61">
        <f>RANK(P23,P$8:P$30,0)</f>
        <v>16</v>
      </c>
      <c r="R23" s="60">
        <f>VLOOKUP($A23,'Return Data'!$B$7:$R$2292,16,0)</f>
        <v>2.8723999999999998</v>
      </c>
      <c r="S23" s="62">
        <f t="shared" si="5"/>
        <v>22</v>
      </c>
    </row>
    <row r="24" spans="1:19" x14ac:dyDescent="0.3">
      <c r="A24" s="58" t="s">
        <v>1590</v>
      </c>
      <c r="B24" s="59">
        <f>VLOOKUP($A24,'Return Data'!$B$7:$R$2292,3,0)</f>
        <v>44762</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44762</v>
      </c>
      <c r="C25" s="60">
        <f>VLOOKUP($A25,'Return Data'!$B$7:$R$2292,4,0)</f>
        <v>39.703600000000002</v>
      </c>
      <c r="D25" s="60">
        <f>VLOOKUP($A25,'Return Data'!$B$7:$R$2292,10,0)</f>
        <v>-0.48770000000000002</v>
      </c>
      <c r="E25" s="61">
        <f t="shared" ref="E25:E30" si="7">RANK(D25,D$8:D$30,0)</f>
        <v>6</v>
      </c>
      <c r="F25" s="60">
        <f>VLOOKUP($A25,'Return Data'!$B$7:$R$2292,11,0)</f>
        <v>-0.2364</v>
      </c>
      <c r="G25" s="61">
        <f t="shared" ref="G25:G30" si="8">RANK(F25,F$8:F$30,0)</f>
        <v>4</v>
      </c>
      <c r="H25" s="60">
        <f>VLOOKUP($A25,'Return Data'!$B$7:$R$2292,12,0)</f>
        <v>0.15920000000000001</v>
      </c>
      <c r="I25" s="61">
        <f t="shared" ref="I25:I30" si="9">RANK(H25,H$8:H$30,0)</f>
        <v>3</v>
      </c>
      <c r="J25" s="60">
        <f>VLOOKUP($A25,'Return Data'!$B$7:$R$2292,13,0)</f>
        <v>3.7513999999999998</v>
      </c>
      <c r="K25" s="61">
        <f t="shared" ref="K25:K30" si="10">RANK(J25,J$8:J$30,0)</f>
        <v>10</v>
      </c>
      <c r="L25" s="60">
        <f>VLOOKUP($A25,'Return Data'!$B$7:$R$2292,17,0)</f>
        <v>11.355499999999999</v>
      </c>
      <c r="M25" s="61">
        <f t="shared" ref="M25:M30" si="11">RANK(L25,L$8:L$30,0)</f>
        <v>10</v>
      </c>
      <c r="N25" s="60">
        <f>VLOOKUP($A25,'Return Data'!$B$7:$R$2292,14,0)</f>
        <v>7.3265000000000002</v>
      </c>
      <c r="O25" s="61">
        <f t="shared" ref="O25:O30" si="12">RANK(N25,N$8:N$30,0)</f>
        <v>16</v>
      </c>
      <c r="P25" s="60">
        <f>VLOOKUP($A25,'Return Data'!$B$7:$R$2292,15,0)</f>
        <v>6.6257000000000001</v>
      </c>
      <c r="Q25" s="61">
        <f>RANK(P25,P$8:P$30,0)</f>
        <v>10</v>
      </c>
      <c r="R25" s="60">
        <f>VLOOKUP($A25,'Return Data'!$B$7:$R$2292,16,0)</f>
        <v>7.7530000000000001</v>
      </c>
      <c r="S25" s="62">
        <f t="shared" ref="S25:S30" si="13">RANK(R25,R$8:R$30,0)</f>
        <v>9</v>
      </c>
    </row>
    <row r="26" spans="1:19" x14ac:dyDescent="0.3">
      <c r="A26" s="58" t="s">
        <v>1593</v>
      </c>
      <c r="B26" s="59">
        <f>VLOOKUP($A26,'Return Data'!$B$7:$R$2292,3,0)</f>
        <v>44762</v>
      </c>
      <c r="C26" s="60">
        <f>VLOOKUP($A26,'Return Data'!$B$7:$R$2292,4,0)</f>
        <v>17.0503</v>
      </c>
      <c r="D26" s="60">
        <f>VLOOKUP($A26,'Return Data'!$B$7:$R$2292,10,0)</f>
        <v>-2.1964000000000001</v>
      </c>
      <c r="E26" s="61">
        <f t="shared" si="7"/>
        <v>20</v>
      </c>
      <c r="F26" s="60">
        <f>VLOOKUP($A26,'Return Data'!$B$7:$R$2292,11,0)</f>
        <v>-2.7574999999999998</v>
      </c>
      <c r="G26" s="61">
        <f t="shared" si="8"/>
        <v>18</v>
      </c>
      <c r="H26" s="60">
        <f>VLOOKUP($A26,'Return Data'!$B$7:$R$2292,12,0)</f>
        <v>-1.3857999999999999</v>
      </c>
      <c r="I26" s="61">
        <f t="shared" si="9"/>
        <v>12</v>
      </c>
      <c r="J26" s="60">
        <f>VLOOKUP($A26,'Return Data'!$B$7:$R$2292,13,0)</f>
        <v>3.3195000000000001</v>
      </c>
      <c r="K26" s="61">
        <f t="shared" si="10"/>
        <v>14</v>
      </c>
      <c r="L26" s="60">
        <f>VLOOKUP($A26,'Return Data'!$B$7:$R$2292,17,0)</f>
        <v>12.664199999999999</v>
      </c>
      <c r="M26" s="61">
        <f t="shared" si="11"/>
        <v>8</v>
      </c>
      <c r="N26" s="60">
        <f>VLOOKUP($A26,'Return Data'!$B$7:$R$2292,14,0)</f>
        <v>9.5966000000000005</v>
      </c>
      <c r="O26" s="61">
        <f t="shared" si="12"/>
        <v>4</v>
      </c>
      <c r="P26" s="60">
        <f>VLOOKUP($A26,'Return Data'!$B$7:$R$2292,15,0)</f>
        <v>7.1558000000000002</v>
      </c>
      <c r="Q26" s="61">
        <f>RANK(P26,P$8:P$30,0)</f>
        <v>6</v>
      </c>
      <c r="R26" s="60">
        <f>VLOOKUP($A26,'Return Data'!$B$7:$R$2292,16,0)</f>
        <v>7.7443999999999997</v>
      </c>
      <c r="S26" s="62">
        <f t="shared" si="13"/>
        <v>10</v>
      </c>
    </row>
    <row r="27" spans="1:19" x14ac:dyDescent="0.3">
      <c r="A27" s="58" t="s">
        <v>1912</v>
      </c>
      <c r="B27" s="59">
        <f>VLOOKUP($A27,'Return Data'!$B$7:$R$2292,3,0)</f>
        <v>44762</v>
      </c>
      <c r="C27" s="60">
        <f>VLOOKUP($A27,'Return Data'!$B$7:$R$2292,4,0)</f>
        <v>49.955399999999997</v>
      </c>
      <c r="D27" s="60">
        <f>VLOOKUP($A27,'Return Data'!$B$7:$R$2292,10,0)</f>
        <v>-0.70960000000000001</v>
      </c>
      <c r="E27" s="61">
        <f t="shared" si="7"/>
        <v>10</v>
      </c>
      <c r="F27" s="60">
        <f>VLOOKUP($A27,'Return Data'!$B$7:$R$2292,11,0)</f>
        <v>-1.8984000000000001</v>
      </c>
      <c r="G27" s="61">
        <f t="shared" si="8"/>
        <v>12</v>
      </c>
      <c r="H27" s="60">
        <f>VLOOKUP($A27,'Return Data'!$B$7:$R$2292,12,0)</f>
        <v>-0.6784</v>
      </c>
      <c r="I27" s="61">
        <f t="shared" si="9"/>
        <v>7</v>
      </c>
      <c r="J27" s="60">
        <f>VLOOKUP($A27,'Return Data'!$B$7:$R$2292,13,0)</f>
        <v>6.8912000000000004</v>
      </c>
      <c r="K27" s="61">
        <f t="shared" si="10"/>
        <v>2</v>
      </c>
      <c r="L27" s="60">
        <f>VLOOKUP($A27,'Return Data'!$B$7:$R$2292,17,0)</f>
        <v>15.224399999999999</v>
      </c>
      <c r="M27" s="61">
        <f t="shared" si="11"/>
        <v>1</v>
      </c>
      <c r="N27" s="60">
        <f>VLOOKUP($A27,'Return Data'!$B$7:$R$2292,14,0)</f>
        <v>11.413600000000001</v>
      </c>
      <c r="O27" s="61">
        <f t="shared" si="12"/>
        <v>1</v>
      </c>
      <c r="P27" s="60">
        <f>VLOOKUP($A27,'Return Data'!$B$7:$R$2292,15,0)</f>
        <v>8.2756000000000007</v>
      </c>
      <c r="Q27" s="61">
        <f>RANK(P27,P$8:P$30,0)</f>
        <v>1</v>
      </c>
      <c r="R27" s="60">
        <f>VLOOKUP($A27,'Return Data'!$B$7:$R$2292,16,0)</f>
        <v>8.3003999999999998</v>
      </c>
      <c r="S27" s="62">
        <f t="shared" si="13"/>
        <v>3</v>
      </c>
    </row>
    <row r="28" spans="1:19" x14ac:dyDescent="0.3">
      <c r="A28" s="58" t="s">
        <v>1594</v>
      </c>
      <c r="B28" s="59">
        <f>VLOOKUP($A28,'Return Data'!$B$7:$R$2292,3,0)</f>
        <v>44762</v>
      </c>
      <c r="C28" s="60">
        <f>VLOOKUP($A28,'Return Data'!$B$7:$R$2292,4,0)</f>
        <v>54.069896677928398</v>
      </c>
      <c r="D28" s="60">
        <f>VLOOKUP($A28,'Return Data'!$B$7:$R$2292,10,0)</f>
        <v>-0.61890000000000001</v>
      </c>
      <c r="E28" s="61">
        <f t="shared" si="7"/>
        <v>8</v>
      </c>
      <c r="F28" s="60">
        <f>VLOOKUP($A28,'Return Data'!$B$7:$R$2292,11,0)</f>
        <v>-1.2101999999999999</v>
      </c>
      <c r="G28" s="61">
        <f t="shared" si="8"/>
        <v>7</v>
      </c>
      <c r="H28" s="60">
        <f>VLOOKUP($A28,'Return Data'!$B$7:$R$2292,12,0)</f>
        <v>-1.1937</v>
      </c>
      <c r="I28" s="61">
        <f t="shared" si="9"/>
        <v>10</v>
      </c>
      <c r="J28" s="60">
        <f>VLOOKUP($A28,'Return Data'!$B$7:$R$2292,13,0)</f>
        <v>4.7873999999999999</v>
      </c>
      <c r="K28" s="61">
        <f t="shared" si="10"/>
        <v>5</v>
      </c>
      <c r="L28" s="60">
        <f>VLOOKUP($A28,'Return Data'!$B$7:$R$2292,17,0)</f>
        <v>10.281000000000001</v>
      </c>
      <c r="M28" s="61">
        <f t="shared" si="11"/>
        <v>16</v>
      </c>
      <c r="N28" s="60">
        <f>VLOOKUP($A28,'Return Data'!$B$7:$R$2292,14,0)</f>
        <v>7.4687000000000001</v>
      </c>
      <c r="O28" s="61">
        <f t="shared" si="12"/>
        <v>15</v>
      </c>
      <c r="P28" s="60">
        <f>VLOOKUP($A28,'Return Data'!$B$7:$R$2292,15,0)</f>
        <v>6.0298999999999996</v>
      </c>
      <c r="Q28" s="61">
        <f>RANK(P28,P$8:P$30,0)</f>
        <v>12</v>
      </c>
      <c r="R28" s="60">
        <f>VLOOKUP($A28,'Return Data'!$B$7:$R$2292,16,0)</f>
        <v>7.6535000000000002</v>
      </c>
      <c r="S28" s="62">
        <f t="shared" si="13"/>
        <v>11</v>
      </c>
    </row>
    <row r="29" spans="1:19" x14ac:dyDescent="0.3">
      <c r="A29" s="58" t="s">
        <v>1595</v>
      </c>
      <c r="B29" s="59">
        <f>VLOOKUP($A29,'Return Data'!$B$7:$R$2292,3,0)</f>
        <v>44762</v>
      </c>
      <c r="C29" s="60">
        <f>VLOOKUP($A29,'Return Data'!$B$7:$R$2292,4,0)</f>
        <v>13.01</v>
      </c>
      <c r="D29" s="60">
        <f>VLOOKUP($A29,'Return Data'!$B$7:$R$2292,10,0)</f>
        <v>-1.1397999999999999</v>
      </c>
      <c r="E29" s="61">
        <f t="shared" si="7"/>
        <v>16</v>
      </c>
      <c r="F29" s="60">
        <f>VLOOKUP($A29,'Return Data'!$B$7:$R$2292,11,0)</f>
        <v>-2.4738000000000002</v>
      </c>
      <c r="G29" s="61">
        <f t="shared" si="8"/>
        <v>17</v>
      </c>
      <c r="H29" s="60">
        <f>VLOOKUP($A29,'Return Data'!$B$7:$R$2292,12,0)</f>
        <v>-2.7652999999999999</v>
      </c>
      <c r="I29" s="61">
        <f t="shared" si="9"/>
        <v>18</v>
      </c>
      <c r="J29" s="60">
        <f>VLOOKUP($A29,'Return Data'!$B$7:$R$2292,13,0)</f>
        <v>2.0392000000000001</v>
      </c>
      <c r="K29" s="61">
        <f t="shared" si="10"/>
        <v>19</v>
      </c>
      <c r="L29" s="60">
        <f>VLOOKUP($A29,'Return Data'!$B$7:$R$2292,17,0)</f>
        <v>8.0192999999999994</v>
      </c>
      <c r="M29" s="61">
        <f t="shared" si="11"/>
        <v>20</v>
      </c>
      <c r="N29" s="60">
        <f>VLOOKUP($A29,'Return Data'!$B$7:$R$2292,14,0)</f>
        <v>7.2225999999999999</v>
      </c>
      <c r="O29" s="61">
        <f t="shared" si="12"/>
        <v>18</v>
      </c>
      <c r="P29" s="60"/>
      <c r="Q29" s="61"/>
      <c r="R29" s="60">
        <f>VLOOKUP($A29,'Return Data'!$B$7:$R$2292,16,0)</f>
        <v>6.8921999999999999</v>
      </c>
      <c r="S29" s="62">
        <f t="shared" si="13"/>
        <v>16</v>
      </c>
    </row>
    <row r="30" spans="1:19" x14ac:dyDescent="0.3">
      <c r="A30" s="58" t="s">
        <v>1596</v>
      </c>
      <c r="B30" s="59">
        <f>VLOOKUP($A30,'Return Data'!$B$7:$R$2292,3,0)</f>
        <v>44762</v>
      </c>
      <c r="C30" s="60">
        <f>VLOOKUP($A30,'Return Data'!$B$7:$R$2292,4,0)</f>
        <v>13.148300000000001</v>
      </c>
      <c r="D30" s="60">
        <f>VLOOKUP($A30,'Return Data'!$B$7:$R$2292,10,0)</f>
        <v>-0.35770000000000002</v>
      </c>
      <c r="E30" s="61">
        <f t="shared" si="7"/>
        <v>5</v>
      </c>
      <c r="F30" s="60">
        <f>VLOOKUP($A30,'Return Data'!$B$7:$R$2292,11,0)</f>
        <v>-0.5363</v>
      </c>
      <c r="G30" s="61">
        <f t="shared" si="8"/>
        <v>5</v>
      </c>
      <c r="H30" s="60">
        <f>VLOOKUP($A30,'Return Data'!$B$7:$R$2292,12,0)</f>
        <v>-0.71809999999999996</v>
      </c>
      <c r="I30" s="61">
        <f t="shared" si="9"/>
        <v>8</v>
      </c>
      <c r="J30" s="60">
        <f>VLOOKUP($A30,'Return Data'!$B$7:$R$2292,13,0)</f>
        <v>5.4673999999999996</v>
      </c>
      <c r="K30" s="61">
        <f t="shared" si="10"/>
        <v>4</v>
      </c>
      <c r="L30" s="60">
        <f>VLOOKUP($A30,'Return Data'!$B$7:$R$2292,17,0)</f>
        <v>12.984400000000001</v>
      </c>
      <c r="M30" s="61">
        <f t="shared" si="11"/>
        <v>6</v>
      </c>
      <c r="N30" s="60">
        <f>VLOOKUP($A30,'Return Data'!$B$7:$R$2292,14,0)</f>
        <v>8.8635000000000002</v>
      </c>
      <c r="O30" s="61">
        <f t="shared" si="12"/>
        <v>9</v>
      </c>
      <c r="P30" s="60"/>
      <c r="Q30" s="61"/>
      <c r="R30" s="60">
        <f>VLOOKUP($A30,'Return Data'!$B$7:$R$2292,16,0)</f>
        <v>7.2888000000000002</v>
      </c>
      <c r="S30" s="62">
        <f t="shared" si="13"/>
        <v>14</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-0.95590000000000019</v>
      </c>
      <c r="E32" s="69"/>
      <c r="F32" s="70">
        <f>AVERAGE(F8:F30)</f>
        <v>-1.8418181818181816</v>
      </c>
      <c r="G32" s="69"/>
      <c r="H32" s="70">
        <f>AVERAGE(H8:H30)</f>
        <v>-1.5377681818181821</v>
      </c>
      <c r="I32" s="69"/>
      <c r="J32" s="70">
        <f>AVERAGE(J8:J30)</f>
        <v>3.5902136363636359</v>
      </c>
      <c r="K32" s="69"/>
      <c r="L32" s="70">
        <f>AVERAGE(L8:L30)</f>
        <v>11.310249999999998</v>
      </c>
      <c r="M32" s="69"/>
      <c r="N32" s="70">
        <f>AVERAGE(N8:N30)</f>
        <v>8.2553999999999998</v>
      </c>
      <c r="O32" s="69"/>
      <c r="P32" s="70">
        <f>AVERAGE(P8:P30)</f>
        <v>6.4056062499999999</v>
      </c>
      <c r="Q32" s="69"/>
      <c r="R32" s="70">
        <f>AVERAGE(R8:R30)</f>
        <v>7.3824590909090935</v>
      </c>
      <c r="S32" s="71"/>
    </row>
    <row r="33" spans="1:19" x14ac:dyDescent="0.3">
      <c r="A33" s="68" t="s">
        <v>28</v>
      </c>
      <c r="B33" s="69"/>
      <c r="C33" s="69"/>
      <c r="D33" s="70">
        <f>MIN(D8:D30)</f>
        <v>-2.8081</v>
      </c>
      <c r="E33" s="69"/>
      <c r="F33" s="70">
        <f>MIN(F8:F30)</f>
        <v>-5.5305</v>
      </c>
      <c r="G33" s="69"/>
      <c r="H33" s="70">
        <f>MIN(H8:H30)</f>
        <v>-5.4237000000000002</v>
      </c>
      <c r="I33" s="69"/>
      <c r="J33" s="70">
        <f>MIN(J8:J30)</f>
        <v>-0.50449999999999995</v>
      </c>
      <c r="K33" s="69"/>
      <c r="L33" s="70">
        <f>MIN(L8:L30)</f>
        <v>5.4074999999999998</v>
      </c>
      <c r="M33" s="69"/>
      <c r="N33" s="70">
        <f>MIN(N8:N30)</f>
        <v>-0.4506</v>
      </c>
      <c r="O33" s="69"/>
      <c r="P33" s="70">
        <f>MIN(P8:P30)</f>
        <v>0.1555</v>
      </c>
      <c r="Q33" s="69"/>
      <c r="R33" s="70">
        <f>MIN(R8:R30)</f>
        <v>2.8723999999999998</v>
      </c>
      <c r="S33" s="71"/>
    </row>
    <row r="34" spans="1:19" ht="15" thickBot="1" x14ac:dyDescent="0.35">
      <c r="A34" s="72" t="s">
        <v>29</v>
      </c>
      <c r="B34" s="73"/>
      <c r="C34" s="73"/>
      <c r="D34" s="74">
        <f>MAX(D8:D30)</f>
        <v>0.36070000000000002</v>
      </c>
      <c r="E34" s="73"/>
      <c r="F34" s="74">
        <f>MAX(F8:F30)</f>
        <v>2.4750000000000001</v>
      </c>
      <c r="G34" s="73"/>
      <c r="H34" s="74">
        <f>MAX(H8:H30)</f>
        <v>3.0213000000000001</v>
      </c>
      <c r="I34" s="73"/>
      <c r="J34" s="74">
        <f>MAX(J8:J30)</f>
        <v>7.2721999999999998</v>
      </c>
      <c r="K34" s="73"/>
      <c r="L34" s="74">
        <f>MAX(L8:L30)</f>
        <v>15.224399999999999</v>
      </c>
      <c r="M34" s="73"/>
      <c r="N34" s="74">
        <f>MAX(N8:N30)</f>
        <v>11.413600000000001</v>
      </c>
      <c r="O34" s="73"/>
      <c r="P34" s="74">
        <f>MAX(P8:P30)</f>
        <v>8.2756000000000007</v>
      </c>
      <c r="Q34" s="73"/>
      <c r="R34" s="74">
        <f>MAX(R8:R30)</f>
        <v>10.738799999999999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44762</v>
      </c>
      <c r="C8" s="60">
        <f>VLOOKUP($A8,'Return Data'!$B$7:$R$2292,4,0)</f>
        <v>23.035699999999999</v>
      </c>
      <c r="D8" s="60">
        <f>VLOOKUP($A8,'Return Data'!$B$7:$R$2292,10,0)</f>
        <v>0.95850000000000002</v>
      </c>
      <c r="E8" s="61">
        <f t="shared" ref="E8:E32" si="0">RANK(D8,D$8:D$32,0)</f>
        <v>9</v>
      </c>
      <c r="F8" s="60">
        <f>VLOOKUP($A8,'Return Data'!$B$7:$R$2292,11,0)</f>
        <v>2.0863999999999998</v>
      </c>
      <c r="G8" s="61">
        <f t="shared" ref="G8:G32" si="1">RANK(F8,F$8:F$32,0)</f>
        <v>8</v>
      </c>
      <c r="H8" s="60">
        <f>VLOOKUP($A8,'Return Data'!$B$7:$R$2292,12,0)</f>
        <v>3.1819999999999999</v>
      </c>
      <c r="I8" s="61">
        <f t="shared" ref="I8:I32" si="2">RANK(H8,H$8:H$32,0)</f>
        <v>8</v>
      </c>
      <c r="J8" s="60">
        <f>VLOOKUP($A8,'Return Data'!$B$7:$R$2292,13,0)</f>
        <v>4.0000999999999998</v>
      </c>
      <c r="K8" s="61">
        <f t="shared" ref="K8:K32" si="3">RANK(J8,J$8:J$32,0)</f>
        <v>9</v>
      </c>
      <c r="L8" s="60">
        <f>VLOOKUP($A8,'Return Data'!$B$7:$R$2292,17,0)</f>
        <v>4.2855999999999996</v>
      </c>
      <c r="M8" s="61">
        <f t="shared" ref="M8:M23" si="4">RANK(L8,L$8:L$32,0)</f>
        <v>7</v>
      </c>
      <c r="N8" s="60">
        <f>VLOOKUP($A8,'Return Data'!$B$7:$R$2292,14,0)</f>
        <v>4.7359999999999998</v>
      </c>
      <c r="O8" s="61">
        <f t="shared" ref="O8:O18" si="5">RANK(N8,N$8:N$32,0)</f>
        <v>9</v>
      </c>
      <c r="P8" s="60">
        <f>VLOOKUP($A8,'Return Data'!$B$7:$R$2292,15,0)</f>
        <v>5.5753000000000004</v>
      </c>
      <c r="Q8" s="61">
        <f>RANK(P8,P$8:P$32,0)</f>
        <v>9</v>
      </c>
      <c r="R8" s="60">
        <f>VLOOKUP($A8,'Return Data'!$B$7:$R$2292,16,0)</f>
        <v>6.8202999999999996</v>
      </c>
      <c r="S8" s="62">
        <f t="shared" ref="S8:S32" si="6">RANK(R8,R$8:R$32,0)</f>
        <v>4</v>
      </c>
    </row>
    <row r="9" spans="1:20" x14ac:dyDescent="0.3">
      <c r="A9" s="58" t="s">
        <v>1598</v>
      </c>
      <c r="B9" s="59">
        <f>VLOOKUP($A9,'Return Data'!$B$7:$R$2292,3,0)</f>
        <v>44762</v>
      </c>
      <c r="C9" s="60">
        <f>VLOOKUP($A9,'Return Data'!$B$7:$R$2292,4,0)</f>
        <v>16.392900000000001</v>
      </c>
      <c r="D9" s="60">
        <f>VLOOKUP($A9,'Return Data'!$B$7:$R$2292,10,0)</f>
        <v>0.995</v>
      </c>
      <c r="E9" s="61">
        <f t="shared" si="0"/>
        <v>5</v>
      </c>
      <c r="F9" s="60">
        <f>VLOOKUP($A9,'Return Data'!$B$7:$R$2292,11,0)</f>
        <v>2.3079000000000001</v>
      </c>
      <c r="G9" s="61">
        <f t="shared" si="1"/>
        <v>2</v>
      </c>
      <c r="H9" s="60">
        <f>VLOOKUP($A9,'Return Data'!$B$7:$R$2292,12,0)</f>
        <v>3.6724999999999999</v>
      </c>
      <c r="I9" s="61">
        <f t="shared" si="2"/>
        <v>2</v>
      </c>
      <c r="J9" s="60">
        <f>VLOOKUP($A9,'Return Data'!$B$7:$R$2292,13,0)</f>
        <v>4.5678999999999998</v>
      </c>
      <c r="K9" s="61">
        <f t="shared" si="3"/>
        <v>1</v>
      </c>
      <c r="L9" s="60">
        <f>VLOOKUP($A9,'Return Data'!$B$7:$R$2292,17,0)</f>
        <v>4.4085000000000001</v>
      </c>
      <c r="M9" s="61">
        <f t="shared" si="4"/>
        <v>4</v>
      </c>
      <c r="N9" s="60">
        <f>VLOOKUP($A9,'Return Data'!$B$7:$R$2292,14,0)</f>
        <v>4.8719999999999999</v>
      </c>
      <c r="O9" s="61">
        <f t="shared" si="5"/>
        <v>4</v>
      </c>
      <c r="P9" s="60">
        <f>VLOOKUP($A9,'Return Data'!$B$7:$R$2292,15,0)</f>
        <v>5.7018000000000004</v>
      </c>
      <c r="Q9" s="61">
        <f>RANK(P9,P$8:P$32,0)</f>
        <v>3</v>
      </c>
      <c r="R9" s="60">
        <f>VLOOKUP($A9,'Return Data'!$B$7:$R$2292,16,0)</f>
        <v>6.4253</v>
      </c>
      <c r="S9" s="62">
        <f t="shared" si="6"/>
        <v>10</v>
      </c>
    </row>
    <row r="10" spans="1:20" x14ac:dyDescent="0.3">
      <c r="A10" s="58" t="s">
        <v>1959</v>
      </c>
      <c r="B10" s="59">
        <f>VLOOKUP($A10,'Return Data'!$B$7:$R$2292,3,0)</f>
        <v>44762</v>
      </c>
      <c r="C10" s="60">
        <f>VLOOKUP($A10,'Return Data'!$B$7:$R$2292,4,0)</f>
        <v>13.691800000000001</v>
      </c>
      <c r="D10" s="60">
        <f>VLOOKUP($A10,'Return Data'!$B$7:$R$2292,10,0)</f>
        <v>0.79579999999999995</v>
      </c>
      <c r="E10" s="61">
        <f t="shared" si="0"/>
        <v>21</v>
      </c>
      <c r="F10" s="60">
        <f>VLOOKUP($A10,'Return Data'!$B$7:$R$2292,11,0)</f>
        <v>1.8734999999999999</v>
      </c>
      <c r="G10" s="61">
        <f t="shared" si="1"/>
        <v>19</v>
      </c>
      <c r="H10" s="60">
        <f>VLOOKUP($A10,'Return Data'!$B$7:$R$2292,12,0)</f>
        <v>2.9072</v>
      </c>
      <c r="I10" s="61">
        <f t="shared" si="2"/>
        <v>18</v>
      </c>
      <c r="J10" s="60">
        <f>VLOOKUP($A10,'Return Data'!$B$7:$R$2292,13,0)</f>
        <v>3.7728999999999999</v>
      </c>
      <c r="K10" s="61">
        <f t="shared" si="3"/>
        <v>16</v>
      </c>
      <c r="L10" s="60">
        <f>VLOOKUP($A10,'Return Data'!$B$7:$R$2292,17,0)</f>
        <v>4.1681999999999997</v>
      </c>
      <c r="M10" s="61">
        <f t="shared" si="4"/>
        <v>14</v>
      </c>
      <c r="N10" s="60">
        <f>VLOOKUP($A10,'Return Data'!$B$7:$R$2292,14,0)</f>
        <v>4.7714999999999996</v>
      </c>
      <c r="O10" s="61">
        <f t="shared" si="5"/>
        <v>8</v>
      </c>
      <c r="P10" s="60">
        <f>VLOOKUP($A10,'Return Data'!$B$7:$R$2292,15,0)</f>
        <v>5.6121999999999996</v>
      </c>
      <c r="Q10" s="61">
        <f>RANK(P10,P$8:P$32,0)</f>
        <v>5</v>
      </c>
      <c r="R10" s="60">
        <f>VLOOKUP($A10,'Return Data'!$B$7:$R$2292,16,0)</f>
        <v>5.8122999999999996</v>
      </c>
      <c r="S10" s="62">
        <f t="shared" si="6"/>
        <v>16</v>
      </c>
    </row>
    <row r="11" spans="1:20" x14ac:dyDescent="0.3">
      <c r="A11" s="58" t="s">
        <v>2017</v>
      </c>
      <c r="B11" s="59">
        <f>VLOOKUP($A11,'Return Data'!$B$7:$R$2292,3,0)</f>
        <v>44762</v>
      </c>
      <c r="C11" s="60">
        <f>VLOOKUP($A11,'Return Data'!$B$7:$R$2292,4,0)</f>
        <v>11.8773</v>
      </c>
      <c r="D11" s="60">
        <f>VLOOKUP($A11,'Return Data'!$B$7:$R$2292,10,0)</f>
        <v>0.68240000000000001</v>
      </c>
      <c r="E11" s="61">
        <f t="shared" si="0"/>
        <v>24</v>
      </c>
      <c r="F11" s="60">
        <f>VLOOKUP($A11,'Return Data'!$B$7:$R$2292,11,0)</f>
        <v>1.3957999999999999</v>
      </c>
      <c r="G11" s="61">
        <f t="shared" si="1"/>
        <v>24</v>
      </c>
      <c r="H11" s="60">
        <f>VLOOKUP($A11,'Return Data'!$B$7:$R$2292,12,0)</f>
        <v>2.1246</v>
      </c>
      <c r="I11" s="61">
        <f t="shared" si="2"/>
        <v>25</v>
      </c>
      <c r="J11" s="60">
        <f>VLOOKUP($A11,'Return Data'!$B$7:$R$2292,13,0)</f>
        <v>2.5594000000000001</v>
      </c>
      <c r="K11" s="61">
        <f t="shared" si="3"/>
        <v>25</v>
      </c>
      <c r="L11" s="60">
        <f>VLOOKUP($A11,'Return Data'!$B$7:$R$2292,17,0)</f>
        <v>2.9196</v>
      </c>
      <c r="M11" s="61">
        <f t="shared" si="4"/>
        <v>22</v>
      </c>
      <c r="N11" s="60">
        <f>VLOOKUP($A11,'Return Data'!$B$7:$R$2292,14,0)</f>
        <v>3.4937</v>
      </c>
      <c r="O11" s="61">
        <f t="shared" si="5"/>
        <v>20</v>
      </c>
      <c r="P11" s="60"/>
      <c r="Q11" s="61"/>
      <c r="R11" s="60">
        <f>VLOOKUP($A11,'Return Data'!$B$7:$R$2292,16,0)</f>
        <v>4.2957000000000001</v>
      </c>
      <c r="S11" s="62">
        <f t="shared" si="6"/>
        <v>21</v>
      </c>
    </row>
    <row r="12" spans="1:20" x14ac:dyDescent="0.3">
      <c r="A12" s="58" t="s">
        <v>1599</v>
      </c>
      <c r="B12" s="59">
        <f>VLOOKUP($A12,'Return Data'!$B$7:$R$2292,3,0)</f>
        <v>44762</v>
      </c>
      <c r="C12" s="60">
        <f>VLOOKUP($A12,'Return Data'!$B$7:$R$2292,4,0)</f>
        <v>12.62</v>
      </c>
      <c r="D12" s="60">
        <f>VLOOKUP($A12,'Return Data'!$B$7:$R$2292,10,0)</f>
        <v>0.90349999999999997</v>
      </c>
      <c r="E12" s="61">
        <f t="shared" si="0"/>
        <v>18</v>
      </c>
      <c r="F12" s="60">
        <f>VLOOKUP($A12,'Return Data'!$B$7:$R$2292,11,0)</f>
        <v>1.9138999999999999</v>
      </c>
      <c r="G12" s="61">
        <f t="shared" si="1"/>
        <v>17</v>
      </c>
      <c r="H12" s="60">
        <f>VLOOKUP($A12,'Return Data'!$B$7:$R$2292,12,0)</f>
        <v>2.9363999999999999</v>
      </c>
      <c r="I12" s="61">
        <f t="shared" si="2"/>
        <v>17</v>
      </c>
      <c r="J12" s="60">
        <f>VLOOKUP($A12,'Return Data'!$B$7:$R$2292,13,0)</f>
        <v>3.7147000000000001</v>
      </c>
      <c r="K12" s="61">
        <f t="shared" si="3"/>
        <v>18</v>
      </c>
      <c r="L12" s="60">
        <f>VLOOKUP($A12,'Return Data'!$B$7:$R$2292,17,0)</f>
        <v>3.9460999999999999</v>
      </c>
      <c r="M12" s="61">
        <f t="shared" si="4"/>
        <v>17</v>
      </c>
      <c r="N12" s="60">
        <f>VLOOKUP($A12,'Return Data'!$B$7:$R$2292,14,0)</f>
        <v>4.4786000000000001</v>
      </c>
      <c r="O12" s="61">
        <f t="shared" si="5"/>
        <v>14</v>
      </c>
      <c r="P12" s="60"/>
      <c r="Q12" s="61"/>
      <c r="R12" s="60">
        <f>VLOOKUP($A12,'Return Data'!$B$7:$R$2292,16,0)</f>
        <v>5.3254000000000001</v>
      </c>
      <c r="S12" s="62">
        <f t="shared" si="6"/>
        <v>18</v>
      </c>
    </row>
    <row r="13" spans="1:20" x14ac:dyDescent="0.3">
      <c r="A13" s="58" t="s">
        <v>1600</v>
      </c>
      <c r="B13" s="59">
        <f>VLOOKUP($A13,'Return Data'!$B$7:$R$2292,3,0)</f>
        <v>44762</v>
      </c>
      <c r="C13" s="60">
        <f>VLOOKUP($A13,'Return Data'!$B$7:$R$2292,4,0)</f>
        <v>16.703299999999999</v>
      </c>
      <c r="D13" s="60">
        <f>VLOOKUP($A13,'Return Data'!$B$7:$R$2292,10,0)</f>
        <v>1.0410999999999999</v>
      </c>
      <c r="E13" s="61">
        <f t="shared" si="0"/>
        <v>3</v>
      </c>
      <c r="F13" s="60">
        <f>VLOOKUP($A13,'Return Data'!$B$7:$R$2292,11,0)</f>
        <v>2.2816000000000001</v>
      </c>
      <c r="G13" s="61">
        <f t="shared" si="1"/>
        <v>4</v>
      </c>
      <c r="H13" s="60">
        <f>VLOOKUP($A13,'Return Data'!$B$7:$R$2292,12,0)</f>
        <v>3.4946000000000002</v>
      </c>
      <c r="I13" s="61">
        <f t="shared" si="2"/>
        <v>3</v>
      </c>
      <c r="J13" s="60">
        <f>VLOOKUP($A13,'Return Data'!$B$7:$R$2292,13,0)</f>
        <v>4.3434999999999997</v>
      </c>
      <c r="K13" s="61">
        <f t="shared" si="3"/>
        <v>4</v>
      </c>
      <c r="L13" s="60">
        <f>VLOOKUP($A13,'Return Data'!$B$7:$R$2292,17,0)</f>
        <v>4.4600999999999997</v>
      </c>
      <c r="M13" s="61">
        <f t="shared" si="4"/>
        <v>2</v>
      </c>
      <c r="N13" s="60">
        <f>VLOOKUP($A13,'Return Data'!$B$7:$R$2292,14,0)</f>
        <v>5.0113000000000003</v>
      </c>
      <c r="O13" s="61">
        <f t="shared" si="5"/>
        <v>2</v>
      </c>
      <c r="P13" s="60">
        <f>VLOOKUP($A13,'Return Data'!$B$7:$R$2292,15,0)</f>
        <v>5.8030999999999997</v>
      </c>
      <c r="Q13" s="61">
        <f t="shared" ref="Q13:Q18" si="7">RANK(P13,P$8:P$32,0)</f>
        <v>1</v>
      </c>
      <c r="R13" s="60">
        <f>VLOOKUP($A13,'Return Data'!$B$7:$R$2292,16,0)</f>
        <v>6.5648</v>
      </c>
      <c r="S13" s="62">
        <f t="shared" si="6"/>
        <v>9</v>
      </c>
    </row>
    <row r="14" spans="1:20" x14ac:dyDescent="0.3">
      <c r="A14" s="58" t="s">
        <v>1601</v>
      </c>
      <c r="B14" s="59">
        <f>VLOOKUP($A14,'Return Data'!$B$7:$R$2292,3,0)</f>
        <v>44762</v>
      </c>
      <c r="C14" s="60">
        <f>VLOOKUP($A14,'Return Data'!$B$7:$R$2292,4,0)</f>
        <v>16.276</v>
      </c>
      <c r="D14" s="60">
        <f>VLOOKUP($A14,'Return Data'!$B$7:$R$2292,10,0)</f>
        <v>0.95520000000000005</v>
      </c>
      <c r="E14" s="61">
        <f t="shared" si="0"/>
        <v>10</v>
      </c>
      <c r="F14" s="60">
        <f>VLOOKUP($A14,'Return Data'!$B$7:$R$2292,11,0)</f>
        <v>2.0118999999999998</v>
      </c>
      <c r="G14" s="61">
        <f t="shared" si="1"/>
        <v>14</v>
      </c>
      <c r="H14" s="60">
        <f>VLOOKUP($A14,'Return Data'!$B$7:$R$2292,12,0)</f>
        <v>3.0322</v>
      </c>
      <c r="I14" s="61">
        <f t="shared" si="2"/>
        <v>15</v>
      </c>
      <c r="J14" s="60">
        <f>VLOOKUP($A14,'Return Data'!$B$7:$R$2292,13,0)</f>
        <v>3.7812000000000001</v>
      </c>
      <c r="K14" s="61">
        <f t="shared" si="3"/>
        <v>15</v>
      </c>
      <c r="L14" s="60">
        <f>VLOOKUP($A14,'Return Data'!$B$7:$R$2292,17,0)</f>
        <v>4.1006</v>
      </c>
      <c r="M14" s="61">
        <f t="shared" si="4"/>
        <v>16</v>
      </c>
      <c r="N14" s="60">
        <f>VLOOKUP($A14,'Return Data'!$B$7:$R$2292,14,0)</f>
        <v>4.4103000000000003</v>
      </c>
      <c r="O14" s="61">
        <f t="shared" si="5"/>
        <v>17</v>
      </c>
      <c r="P14" s="60">
        <f>VLOOKUP($A14,'Return Data'!$B$7:$R$2292,15,0)</f>
        <v>5.1985999999999999</v>
      </c>
      <c r="Q14" s="61">
        <f t="shared" si="7"/>
        <v>14</v>
      </c>
      <c r="R14" s="60">
        <f>VLOOKUP($A14,'Return Data'!$B$7:$R$2292,16,0)</f>
        <v>6.0372000000000003</v>
      </c>
      <c r="S14" s="62">
        <f t="shared" si="6"/>
        <v>14</v>
      </c>
    </row>
    <row r="15" spans="1:20" x14ac:dyDescent="0.3">
      <c r="A15" s="58" t="s">
        <v>1602</v>
      </c>
      <c r="B15" s="59">
        <f>VLOOKUP($A15,'Return Data'!$B$7:$R$2292,3,0)</f>
        <v>44762</v>
      </c>
      <c r="C15" s="60">
        <f>VLOOKUP($A15,'Return Data'!$B$7:$R$2292,4,0)</f>
        <v>29.646000000000001</v>
      </c>
      <c r="D15" s="60">
        <f>VLOOKUP($A15,'Return Data'!$B$7:$R$2292,10,0)</f>
        <v>0.9335</v>
      </c>
      <c r="E15" s="61">
        <f t="shared" si="0"/>
        <v>14</v>
      </c>
      <c r="F15" s="60">
        <f>VLOOKUP($A15,'Return Data'!$B$7:$R$2292,11,0)</f>
        <v>2.0158</v>
      </c>
      <c r="G15" s="61">
        <f t="shared" si="1"/>
        <v>13</v>
      </c>
      <c r="H15" s="60">
        <f>VLOOKUP($A15,'Return Data'!$B$7:$R$2292,12,0)</f>
        <v>3.1772</v>
      </c>
      <c r="I15" s="61">
        <f t="shared" si="2"/>
        <v>9</v>
      </c>
      <c r="J15" s="60">
        <f>VLOOKUP($A15,'Return Data'!$B$7:$R$2292,13,0)</f>
        <v>3.9666999999999999</v>
      </c>
      <c r="K15" s="61">
        <f t="shared" si="3"/>
        <v>11</v>
      </c>
      <c r="L15" s="60">
        <f>VLOOKUP($A15,'Return Data'!$B$7:$R$2292,17,0)</f>
        <v>4.1795</v>
      </c>
      <c r="M15" s="61">
        <f t="shared" si="4"/>
        <v>10</v>
      </c>
      <c r="N15" s="60">
        <f>VLOOKUP($A15,'Return Data'!$B$7:$R$2292,14,0)</f>
        <v>4.6406999999999998</v>
      </c>
      <c r="O15" s="61">
        <f t="shared" si="5"/>
        <v>11</v>
      </c>
      <c r="P15" s="60">
        <f>VLOOKUP($A15,'Return Data'!$B$7:$R$2292,15,0)</f>
        <v>5.5205000000000002</v>
      </c>
      <c r="Q15" s="61">
        <f t="shared" si="7"/>
        <v>11</v>
      </c>
      <c r="R15" s="60">
        <f>VLOOKUP($A15,'Return Data'!$B$7:$R$2292,16,0)</f>
        <v>6.8996000000000004</v>
      </c>
      <c r="S15" s="62">
        <f t="shared" si="6"/>
        <v>3</v>
      </c>
    </row>
    <row r="16" spans="1:20" x14ac:dyDescent="0.3">
      <c r="A16" s="58" t="s">
        <v>1603</v>
      </c>
      <c r="B16" s="59">
        <f>VLOOKUP($A16,'Return Data'!$B$7:$R$2292,3,0)</f>
        <v>44762</v>
      </c>
      <c r="C16" s="60">
        <f>VLOOKUP($A16,'Return Data'!$B$7:$R$2292,4,0)</f>
        <v>28.242899999999999</v>
      </c>
      <c r="D16" s="60">
        <f>VLOOKUP($A16,'Return Data'!$B$7:$R$2292,10,0)</f>
        <v>0.94030000000000002</v>
      </c>
      <c r="E16" s="61">
        <f t="shared" si="0"/>
        <v>12</v>
      </c>
      <c r="F16" s="60">
        <f>VLOOKUP($A16,'Return Data'!$B$7:$R$2292,11,0)</f>
        <v>2.0432000000000001</v>
      </c>
      <c r="G16" s="61">
        <f t="shared" si="1"/>
        <v>11</v>
      </c>
      <c r="H16" s="60">
        <f>VLOOKUP($A16,'Return Data'!$B$7:$R$2292,12,0)</f>
        <v>3.1225999999999998</v>
      </c>
      <c r="I16" s="61">
        <f t="shared" si="2"/>
        <v>12</v>
      </c>
      <c r="J16" s="60">
        <f>VLOOKUP($A16,'Return Data'!$B$7:$R$2292,13,0)</f>
        <v>3.9312</v>
      </c>
      <c r="K16" s="61">
        <f t="shared" si="3"/>
        <v>13</v>
      </c>
      <c r="L16" s="60">
        <f>VLOOKUP($A16,'Return Data'!$B$7:$R$2292,17,0)</f>
        <v>4.1456</v>
      </c>
      <c r="M16" s="61">
        <f t="shared" si="4"/>
        <v>15</v>
      </c>
      <c r="N16" s="60">
        <f>VLOOKUP($A16,'Return Data'!$B$7:$R$2292,14,0)</f>
        <v>4.5505000000000004</v>
      </c>
      <c r="O16" s="61">
        <f t="shared" si="5"/>
        <v>12</v>
      </c>
      <c r="P16" s="60">
        <f>VLOOKUP($A16,'Return Data'!$B$7:$R$2292,15,0)</f>
        <v>5.5442</v>
      </c>
      <c r="Q16" s="61">
        <f t="shared" si="7"/>
        <v>10</v>
      </c>
      <c r="R16" s="60">
        <f>VLOOKUP($A16,'Return Data'!$B$7:$R$2292,16,0)</f>
        <v>6.7724000000000002</v>
      </c>
      <c r="S16" s="62">
        <f t="shared" si="6"/>
        <v>5</v>
      </c>
    </row>
    <row r="17" spans="1:19" x14ac:dyDescent="0.3">
      <c r="A17" s="58" t="s">
        <v>1604</v>
      </c>
      <c r="B17" s="59">
        <f>VLOOKUP($A17,'Return Data'!$B$7:$R$2292,3,0)</f>
        <v>44762</v>
      </c>
      <c r="C17" s="60">
        <f>VLOOKUP($A17,'Return Data'!$B$7:$R$2292,4,0)</f>
        <v>15.3612</v>
      </c>
      <c r="D17" s="60">
        <f>VLOOKUP($A17,'Return Data'!$B$7:$R$2292,10,0)</f>
        <v>0.6744</v>
      </c>
      <c r="E17" s="61">
        <f t="shared" si="0"/>
        <v>25</v>
      </c>
      <c r="F17" s="60">
        <f>VLOOKUP($A17,'Return Data'!$B$7:$R$2292,11,0)</f>
        <v>1.3713</v>
      </c>
      <c r="G17" s="61">
        <f t="shared" si="1"/>
        <v>25</v>
      </c>
      <c r="H17" s="60">
        <f>VLOOKUP($A17,'Return Data'!$B$7:$R$2292,12,0)</f>
        <v>2.2641</v>
      </c>
      <c r="I17" s="61">
        <f t="shared" si="2"/>
        <v>24</v>
      </c>
      <c r="J17" s="60">
        <f>VLOOKUP($A17,'Return Data'!$B$7:$R$2292,13,0)</f>
        <v>2.7161</v>
      </c>
      <c r="K17" s="61">
        <f t="shared" si="3"/>
        <v>24</v>
      </c>
      <c r="L17" s="60">
        <f>VLOOKUP($A17,'Return Data'!$B$7:$R$2292,17,0)</f>
        <v>2.9001999999999999</v>
      </c>
      <c r="M17" s="61">
        <f t="shared" si="4"/>
        <v>23</v>
      </c>
      <c r="N17" s="60">
        <f>VLOOKUP($A17,'Return Data'!$B$7:$R$2292,14,0)</f>
        <v>3.6109</v>
      </c>
      <c r="O17" s="61">
        <f t="shared" si="5"/>
        <v>19</v>
      </c>
      <c r="P17" s="60">
        <f>VLOOKUP($A17,'Return Data'!$B$7:$R$2292,15,0)</f>
        <v>4.7823000000000002</v>
      </c>
      <c r="Q17" s="61">
        <f t="shared" si="7"/>
        <v>15</v>
      </c>
      <c r="R17" s="60">
        <f>VLOOKUP($A17,'Return Data'!$B$7:$R$2292,16,0)</f>
        <v>5.8193000000000001</v>
      </c>
      <c r="S17" s="62">
        <f t="shared" si="6"/>
        <v>15</v>
      </c>
    </row>
    <row r="18" spans="1:19" x14ac:dyDescent="0.3">
      <c r="A18" s="58" t="s">
        <v>1605</v>
      </c>
      <c r="B18" s="59">
        <f>VLOOKUP($A18,'Return Data'!$B$7:$R$2292,3,0)</f>
        <v>44762</v>
      </c>
      <c r="C18" s="60">
        <f>VLOOKUP($A18,'Return Data'!$B$7:$R$2292,4,0)</f>
        <v>27.607500000000002</v>
      </c>
      <c r="D18" s="60">
        <f>VLOOKUP($A18,'Return Data'!$B$7:$R$2292,10,0)</f>
        <v>1.2098</v>
      </c>
      <c r="E18" s="61">
        <f t="shared" si="0"/>
        <v>1</v>
      </c>
      <c r="F18" s="60">
        <f>VLOOKUP($A18,'Return Data'!$B$7:$R$2292,11,0)</f>
        <v>2.6259000000000001</v>
      </c>
      <c r="G18" s="61">
        <f t="shared" si="1"/>
        <v>1</v>
      </c>
      <c r="H18" s="60">
        <f>VLOOKUP($A18,'Return Data'!$B$7:$R$2292,12,0)</f>
        <v>3.8304999999999998</v>
      </c>
      <c r="I18" s="61">
        <f t="shared" si="2"/>
        <v>1</v>
      </c>
      <c r="J18" s="60">
        <f>VLOOKUP($A18,'Return Data'!$B$7:$R$2292,13,0)</f>
        <v>4.5164999999999997</v>
      </c>
      <c r="K18" s="61">
        <f t="shared" si="3"/>
        <v>2</v>
      </c>
      <c r="L18" s="60">
        <f>VLOOKUP($A18,'Return Data'!$B$7:$R$2292,17,0)</f>
        <v>4.4013999999999998</v>
      </c>
      <c r="M18" s="61">
        <f t="shared" si="4"/>
        <v>5</v>
      </c>
      <c r="N18" s="60">
        <f>VLOOKUP($A18,'Return Data'!$B$7:$R$2292,14,0)</f>
        <v>4.9092000000000002</v>
      </c>
      <c r="O18" s="61">
        <f t="shared" si="5"/>
        <v>3</v>
      </c>
      <c r="P18" s="60">
        <f>VLOOKUP($A18,'Return Data'!$B$7:$R$2292,15,0)</f>
        <v>5.6031000000000004</v>
      </c>
      <c r="Q18" s="61">
        <f t="shared" si="7"/>
        <v>7</v>
      </c>
      <c r="R18" s="60">
        <f>VLOOKUP($A18,'Return Data'!$B$7:$R$2292,16,0)</f>
        <v>6.7115</v>
      </c>
      <c r="S18" s="62">
        <f t="shared" si="6"/>
        <v>6</v>
      </c>
    </row>
    <row r="19" spans="1:19" x14ac:dyDescent="0.3">
      <c r="A19" s="58" t="s">
        <v>1606</v>
      </c>
      <c r="B19" s="59">
        <f>VLOOKUP($A19,'Return Data'!$B$7:$R$2292,3,0)</f>
        <v>44762</v>
      </c>
      <c r="C19" s="60">
        <f>VLOOKUP($A19,'Return Data'!$B$7:$R$2292,4,0)</f>
        <v>11.0741</v>
      </c>
      <c r="D19" s="60">
        <f>VLOOKUP($A19,'Return Data'!$B$7:$R$2292,10,0)</f>
        <v>0.73499999999999999</v>
      </c>
      <c r="E19" s="61">
        <f t="shared" si="0"/>
        <v>23</v>
      </c>
      <c r="F19" s="60">
        <f>VLOOKUP($A19,'Return Data'!$B$7:$R$2292,11,0)</f>
        <v>1.5087999999999999</v>
      </c>
      <c r="G19" s="61">
        <f t="shared" si="1"/>
        <v>23</v>
      </c>
      <c r="H19" s="60">
        <f>VLOOKUP($A19,'Return Data'!$B$7:$R$2292,12,0)</f>
        <v>2.3153000000000001</v>
      </c>
      <c r="I19" s="61">
        <f t="shared" si="2"/>
        <v>22</v>
      </c>
      <c r="J19" s="60">
        <f>VLOOKUP($A19,'Return Data'!$B$7:$R$2292,13,0)</f>
        <v>2.8007</v>
      </c>
      <c r="K19" s="61">
        <f t="shared" si="3"/>
        <v>22</v>
      </c>
      <c r="L19" s="60">
        <f>VLOOKUP($A19,'Return Data'!$B$7:$R$2292,17,0)</f>
        <v>3.1067</v>
      </c>
      <c r="M19" s="61">
        <f t="shared" si="4"/>
        <v>21</v>
      </c>
      <c r="N19" s="60"/>
      <c r="O19" s="61"/>
      <c r="P19" s="60"/>
      <c r="Q19" s="61"/>
      <c r="R19" s="60">
        <f>VLOOKUP($A19,'Return Data'!$B$7:$R$2292,16,0)</f>
        <v>3.6278000000000001</v>
      </c>
      <c r="S19" s="62">
        <f t="shared" si="6"/>
        <v>23</v>
      </c>
    </row>
    <row r="20" spans="1:19" x14ac:dyDescent="0.3">
      <c r="A20" s="58" t="s">
        <v>1607</v>
      </c>
      <c r="B20" s="59">
        <f>VLOOKUP($A20,'Return Data'!$B$7:$R$2292,3,0)</f>
        <v>44762</v>
      </c>
      <c r="C20" s="60">
        <f>VLOOKUP($A20,'Return Data'!$B$7:$R$2292,4,0)</f>
        <v>28.3171</v>
      </c>
      <c r="D20" s="60">
        <f>VLOOKUP($A20,'Return Data'!$B$7:$R$2292,10,0)</f>
        <v>0.92200000000000004</v>
      </c>
      <c r="E20" s="61">
        <f t="shared" si="0"/>
        <v>16</v>
      </c>
      <c r="F20" s="60">
        <f>VLOOKUP($A20,'Return Data'!$B$7:$R$2292,11,0)</f>
        <v>1.9965999999999999</v>
      </c>
      <c r="G20" s="61">
        <f t="shared" si="1"/>
        <v>15</v>
      </c>
      <c r="H20" s="60">
        <f>VLOOKUP($A20,'Return Data'!$B$7:$R$2292,12,0)</f>
        <v>2.8946000000000001</v>
      </c>
      <c r="I20" s="61">
        <f t="shared" si="2"/>
        <v>19</v>
      </c>
      <c r="J20" s="60">
        <f>VLOOKUP($A20,'Return Data'!$B$7:$R$2292,13,0)</f>
        <v>3.5114000000000001</v>
      </c>
      <c r="K20" s="61">
        <f t="shared" si="3"/>
        <v>20</v>
      </c>
      <c r="L20" s="60">
        <f>VLOOKUP($A20,'Return Data'!$B$7:$R$2292,17,0)</f>
        <v>3.2772000000000001</v>
      </c>
      <c r="M20" s="61">
        <f t="shared" si="4"/>
        <v>20</v>
      </c>
      <c r="N20" s="60">
        <f>VLOOKUP($A20,'Return Data'!$B$7:$R$2292,14,0)</f>
        <v>3.4577</v>
      </c>
      <c r="O20" s="61">
        <f>RANK(N20,N$8:N$32,0)</f>
        <v>21</v>
      </c>
      <c r="P20" s="60">
        <f>VLOOKUP($A20,'Return Data'!$B$7:$R$2292,15,0)</f>
        <v>4.4481000000000002</v>
      </c>
      <c r="Q20" s="61">
        <f>RANK(P20,P$8:P$32,0)</f>
        <v>16</v>
      </c>
      <c r="R20" s="60">
        <f>VLOOKUP($A20,'Return Data'!$B$7:$R$2292,16,0)</f>
        <v>6.1820000000000004</v>
      </c>
      <c r="S20" s="62">
        <f t="shared" si="6"/>
        <v>12</v>
      </c>
    </row>
    <row r="21" spans="1:19" x14ac:dyDescent="0.3">
      <c r="A21" s="58" t="s">
        <v>1608</v>
      </c>
      <c r="B21" s="59">
        <f>VLOOKUP($A21,'Return Data'!$B$7:$R$2292,3,0)</f>
        <v>44762</v>
      </c>
      <c r="C21" s="60">
        <f>VLOOKUP($A21,'Return Data'!$B$7:$R$2292,4,0)</f>
        <v>32.101500000000001</v>
      </c>
      <c r="D21" s="60">
        <f>VLOOKUP($A21,'Return Data'!$B$7:$R$2292,10,0)</f>
        <v>1.0759000000000001</v>
      </c>
      <c r="E21" s="61">
        <f t="shared" si="0"/>
        <v>2</v>
      </c>
      <c r="F21" s="60">
        <f>VLOOKUP($A21,'Return Data'!$B$7:$R$2292,11,0)</f>
        <v>2.2858999999999998</v>
      </c>
      <c r="G21" s="61">
        <f t="shared" si="1"/>
        <v>3</v>
      </c>
      <c r="H21" s="60">
        <f>VLOOKUP($A21,'Return Data'!$B$7:$R$2292,12,0)</f>
        <v>3.4588000000000001</v>
      </c>
      <c r="I21" s="61">
        <f t="shared" si="2"/>
        <v>4</v>
      </c>
      <c r="J21" s="60">
        <f>VLOOKUP($A21,'Return Data'!$B$7:$R$2292,13,0)</f>
        <v>4.2964000000000002</v>
      </c>
      <c r="K21" s="61">
        <f t="shared" si="3"/>
        <v>5</v>
      </c>
      <c r="L21" s="60">
        <f>VLOOKUP($A21,'Return Data'!$B$7:$R$2292,17,0)</f>
        <v>4.47</v>
      </c>
      <c r="M21" s="61">
        <f t="shared" si="4"/>
        <v>1</v>
      </c>
      <c r="N21" s="60">
        <f>VLOOKUP($A21,'Return Data'!$B$7:$R$2292,14,0)</f>
        <v>4.8448000000000002</v>
      </c>
      <c r="O21" s="61">
        <f>RANK(N21,N$8:N$32,0)</f>
        <v>5</v>
      </c>
      <c r="P21" s="60">
        <f>VLOOKUP($A21,'Return Data'!$B$7:$R$2292,15,0)</f>
        <v>5.6580000000000004</v>
      </c>
      <c r="Q21" s="61">
        <f>RANK(P21,P$8:P$32,0)</f>
        <v>4</v>
      </c>
      <c r="R21" s="60">
        <f>VLOOKUP($A21,'Return Data'!$B$7:$R$2292,16,0)</f>
        <v>6.9226000000000001</v>
      </c>
      <c r="S21" s="62">
        <f t="shared" si="6"/>
        <v>2</v>
      </c>
    </row>
    <row r="22" spans="1:19" x14ac:dyDescent="0.3">
      <c r="A22" s="58" t="s">
        <v>1609</v>
      </c>
      <c r="B22" s="59">
        <f>VLOOKUP($A22,'Return Data'!$B$7:$R$2292,3,0)</f>
        <v>44762</v>
      </c>
      <c r="C22" s="60">
        <f>VLOOKUP($A22,'Return Data'!$B$7:$R$2292,4,0)</f>
        <v>16.434000000000001</v>
      </c>
      <c r="D22" s="60">
        <f>VLOOKUP($A22,'Return Data'!$B$7:$R$2292,10,0)</f>
        <v>0.8468</v>
      </c>
      <c r="E22" s="61">
        <f t="shared" si="0"/>
        <v>20</v>
      </c>
      <c r="F22" s="60">
        <f>VLOOKUP($A22,'Return Data'!$B$7:$R$2292,11,0)</f>
        <v>1.9541999999999999</v>
      </c>
      <c r="G22" s="61">
        <f t="shared" si="1"/>
        <v>16</v>
      </c>
      <c r="H22" s="60">
        <f>VLOOKUP($A22,'Return Data'!$B$7:$R$2292,12,0)</f>
        <v>2.9763999999999999</v>
      </c>
      <c r="I22" s="61">
        <f t="shared" si="2"/>
        <v>16</v>
      </c>
      <c r="J22" s="60">
        <f>VLOOKUP($A22,'Return Data'!$B$7:$R$2292,13,0)</f>
        <v>3.7696999999999998</v>
      </c>
      <c r="K22" s="61">
        <f t="shared" si="3"/>
        <v>17</v>
      </c>
      <c r="L22" s="60">
        <f>VLOOKUP($A22,'Return Data'!$B$7:$R$2292,17,0)</f>
        <v>4.2408999999999999</v>
      </c>
      <c r="M22" s="61">
        <f t="shared" si="4"/>
        <v>8</v>
      </c>
      <c r="N22" s="60">
        <f>VLOOKUP($A22,'Return Data'!$B$7:$R$2292,14,0)</f>
        <v>4.8051000000000004</v>
      </c>
      <c r="O22" s="61">
        <f>RANK(N22,N$8:N$32,0)</f>
        <v>7</v>
      </c>
      <c r="P22" s="60">
        <f>VLOOKUP($A22,'Return Data'!$B$7:$R$2292,15,0)</f>
        <v>5.6082999999999998</v>
      </c>
      <c r="Q22" s="61">
        <f>RANK(P22,P$8:P$32,0)</f>
        <v>6</v>
      </c>
      <c r="R22" s="60">
        <f>VLOOKUP($A22,'Return Data'!$B$7:$R$2292,16,0)</f>
        <v>6.3570000000000002</v>
      </c>
      <c r="S22" s="62">
        <f t="shared" si="6"/>
        <v>11</v>
      </c>
    </row>
    <row r="23" spans="1:19" x14ac:dyDescent="0.3">
      <c r="A23" s="58" t="s">
        <v>1610</v>
      </c>
      <c r="B23" s="59">
        <f>VLOOKUP($A23,'Return Data'!$B$7:$R$2292,3,0)</f>
        <v>44762</v>
      </c>
      <c r="C23" s="60">
        <f>VLOOKUP($A23,'Return Data'!$B$7:$R$2292,4,0)</f>
        <v>11.744</v>
      </c>
      <c r="D23" s="60">
        <f>VLOOKUP($A23,'Return Data'!$B$7:$R$2292,10,0)</f>
        <v>1.0349999999999999</v>
      </c>
      <c r="E23" s="61">
        <f t="shared" si="0"/>
        <v>4</v>
      </c>
      <c r="F23" s="60">
        <f>VLOOKUP($A23,'Return Data'!$B$7:$R$2292,11,0)</f>
        <v>2.2507000000000001</v>
      </c>
      <c r="G23" s="61">
        <f t="shared" si="1"/>
        <v>5</v>
      </c>
      <c r="H23" s="60">
        <f>VLOOKUP($A23,'Return Data'!$B$7:$R$2292,12,0)</f>
        <v>3.3220999999999998</v>
      </c>
      <c r="I23" s="61">
        <f t="shared" si="2"/>
        <v>6</v>
      </c>
      <c r="J23" s="60">
        <f>VLOOKUP($A23,'Return Data'!$B$7:$R$2292,13,0)</f>
        <v>4.1189999999999998</v>
      </c>
      <c r="K23" s="61">
        <f t="shared" si="3"/>
        <v>7</v>
      </c>
      <c r="L23" s="60">
        <f>VLOOKUP($A23,'Return Data'!$B$7:$R$2292,17,0)</f>
        <v>3.8986000000000001</v>
      </c>
      <c r="M23" s="61">
        <f t="shared" si="4"/>
        <v>18</v>
      </c>
      <c r="N23" s="60">
        <f>VLOOKUP($A23,'Return Data'!$B$7:$R$2292,14,0)</f>
        <v>4.3684000000000003</v>
      </c>
      <c r="O23" s="61">
        <f>RANK(N23,N$8:N$32,0)</f>
        <v>18</v>
      </c>
      <c r="P23" s="60"/>
      <c r="Q23" s="61"/>
      <c r="R23" s="60">
        <f>VLOOKUP($A23,'Return Data'!$B$7:$R$2292,16,0)</f>
        <v>4.7210000000000001</v>
      </c>
      <c r="S23" s="62">
        <f t="shared" si="6"/>
        <v>20</v>
      </c>
    </row>
    <row r="24" spans="1:19" x14ac:dyDescent="0.3">
      <c r="A24" s="58" t="s">
        <v>1611</v>
      </c>
      <c r="B24" s="59">
        <f>VLOOKUP($A24,'Return Data'!$B$7:$R$2292,3,0)</f>
        <v>44762</v>
      </c>
      <c r="C24" s="60">
        <f>VLOOKUP($A24,'Return Data'!$B$7:$R$2292,4,0)</f>
        <v>10.6991</v>
      </c>
      <c r="D24" s="60">
        <f>VLOOKUP($A24,'Return Data'!$B$7:$R$2292,10,0)</f>
        <v>0.874</v>
      </c>
      <c r="E24" s="61">
        <f t="shared" si="0"/>
        <v>19</v>
      </c>
      <c r="F24" s="60">
        <f>VLOOKUP($A24,'Return Data'!$B$7:$R$2292,11,0)</f>
        <v>1.837</v>
      </c>
      <c r="G24" s="61">
        <f t="shared" si="1"/>
        <v>20</v>
      </c>
      <c r="H24" s="60">
        <f>VLOOKUP($A24,'Return Data'!$B$7:$R$2292,12,0)</f>
        <v>2.6863999999999999</v>
      </c>
      <c r="I24" s="61">
        <f t="shared" si="2"/>
        <v>21</v>
      </c>
      <c r="J24" s="60">
        <f>VLOOKUP($A24,'Return Data'!$B$7:$R$2292,13,0)</f>
        <v>3.339</v>
      </c>
      <c r="K24" s="61">
        <f t="shared" si="3"/>
        <v>21</v>
      </c>
      <c r="L24" s="60"/>
      <c r="M24" s="61"/>
      <c r="N24" s="60"/>
      <c r="O24" s="61"/>
      <c r="P24" s="60"/>
      <c r="Q24" s="61"/>
      <c r="R24" s="60">
        <f>VLOOKUP($A24,'Return Data'!$B$7:$R$2292,16,0)</f>
        <v>3.6126</v>
      </c>
      <c r="S24" s="62">
        <f t="shared" si="6"/>
        <v>24</v>
      </c>
    </row>
    <row r="25" spans="1:19" x14ac:dyDescent="0.3">
      <c r="A25" s="58" t="s">
        <v>1612</v>
      </c>
      <c r="B25" s="59">
        <f>VLOOKUP($A25,'Return Data'!$B$7:$R$2292,3,0)</f>
        <v>44762</v>
      </c>
      <c r="C25" s="60">
        <f>VLOOKUP($A25,'Return Data'!$B$7:$R$2292,4,0)</f>
        <v>10.877000000000001</v>
      </c>
      <c r="D25" s="60">
        <f>VLOOKUP($A25,'Return Data'!$B$7:$R$2292,10,0)</f>
        <v>0.90920000000000001</v>
      </c>
      <c r="E25" s="61">
        <f t="shared" si="0"/>
        <v>17</v>
      </c>
      <c r="F25" s="60">
        <f>VLOOKUP($A25,'Return Data'!$B$7:$R$2292,11,0)</f>
        <v>2.0834999999999999</v>
      </c>
      <c r="G25" s="61">
        <f t="shared" si="1"/>
        <v>10</v>
      </c>
      <c r="H25" s="60">
        <f>VLOOKUP($A25,'Return Data'!$B$7:$R$2292,12,0)</f>
        <v>3.0994999999999999</v>
      </c>
      <c r="I25" s="61">
        <f t="shared" si="2"/>
        <v>13</v>
      </c>
      <c r="J25" s="60">
        <f>VLOOKUP($A25,'Return Data'!$B$7:$R$2292,13,0)</f>
        <v>3.9369000000000001</v>
      </c>
      <c r="K25" s="61">
        <f t="shared" si="3"/>
        <v>12</v>
      </c>
      <c r="L25" s="60">
        <f>VLOOKUP($A25,'Return Data'!$B$7:$R$2292,17,0)</f>
        <v>4.1730999999999998</v>
      </c>
      <c r="M25" s="61">
        <f t="shared" ref="M25" si="8">RANK(L25,L$8:L$32,0)</f>
        <v>12</v>
      </c>
      <c r="N25" s="60"/>
      <c r="O25" s="61"/>
      <c r="P25" s="60"/>
      <c r="Q25" s="61"/>
      <c r="R25" s="60">
        <f>VLOOKUP($A25,'Return Data'!$B$7:$R$2292,16,0)</f>
        <v>4.1143999999999998</v>
      </c>
      <c r="S25" s="62">
        <f t="shared" si="6"/>
        <v>22</v>
      </c>
    </row>
    <row r="26" spans="1:19" x14ac:dyDescent="0.3">
      <c r="A26" s="58" t="s">
        <v>1613</v>
      </c>
      <c r="B26" s="59">
        <f>VLOOKUP($A26,'Return Data'!$B$7:$R$2292,3,0)</f>
        <v>44762</v>
      </c>
      <c r="C26" s="60">
        <f>VLOOKUP($A26,'Return Data'!$B$7:$R$2292,4,0)</f>
        <v>23.118400000000001</v>
      </c>
      <c r="D26" s="60">
        <f>VLOOKUP($A26,'Return Data'!$B$7:$R$2292,10,0)</f>
        <v>0.98329999999999995</v>
      </c>
      <c r="E26" s="61">
        <f t="shared" si="0"/>
        <v>7</v>
      </c>
      <c r="F26" s="60">
        <f>VLOOKUP($A26,'Return Data'!$B$7:$R$2292,11,0)</f>
        <v>2.1608999999999998</v>
      </c>
      <c r="G26" s="61">
        <f t="shared" si="1"/>
        <v>7</v>
      </c>
      <c r="H26" s="60">
        <f>VLOOKUP($A26,'Return Data'!$B$7:$R$2292,12,0)</f>
        <v>3.3511000000000002</v>
      </c>
      <c r="I26" s="61">
        <f t="shared" si="2"/>
        <v>5</v>
      </c>
      <c r="J26" s="60">
        <f>VLOOKUP($A26,'Return Data'!$B$7:$R$2292,13,0)</f>
        <v>4.1942000000000004</v>
      </c>
      <c r="K26" s="61">
        <f t="shared" si="3"/>
        <v>6</v>
      </c>
      <c r="L26" s="60">
        <f>VLOOKUP($A26,'Return Data'!$B$7:$R$2292,17,0)</f>
        <v>4.3529999999999998</v>
      </c>
      <c r="M26" s="61">
        <f t="shared" ref="M26:M32" si="9">RANK(L26,L$8:L$32,0)</f>
        <v>6</v>
      </c>
      <c r="N26" s="60">
        <f>VLOOKUP($A26,'Return Data'!$B$7:$R$2292,14,0)</f>
        <v>4.8364000000000003</v>
      </c>
      <c r="O26" s="61">
        <f t="shared" ref="O26:O32" si="10">RANK(N26,N$8:N$32,0)</f>
        <v>6</v>
      </c>
      <c r="P26" s="60">
        <f>VLOOKUP($A26,'Return Data'!$B$7:$R$2292,15,0)</f>
        <v>5.7953000000000001</v>
      </c>
      <c r="Q26" s="61">
        <f>RANK(P26,P$8:P$32,0)</f>
        <v>2</v>
      </c>
      <c r="R26" s="60">
        <f>VLOOKUP($A26,'Return Data'!$B$7:$R$2292,16,0)</f>
        <v>6.9776999999999996</v>
      </c>
      <c r="S26" s="62">
        <f t="shared" si="6"/>
        <v>1</v>
      </c>
    </row>
    <row r="27" spans="1:19" x14ac:dyDescent="0.3">
      <c r="A27" s="58" t="s">
        <v>1614</v>
      </c>
      <c r="B27" s="59">
        <f>VLOOKUP($A27,'Return Data'!$B$7:$R$2292,3,0)</f>
        <v>44762</v>
      </c>
      <c r="C27" s="60">
        <f>VLOOKUP($A27,'Return Data'!$B$7:$R$2292,4,0)</f>
        <v>15.9696</v>
      </c>
      <c r="D27" s="60">
        <f>VLOOKUP($A27,'Return Data'!$B$7:$R$2292,10,0)</f>
        <v>0.93220000000000003</v>
      </c>
      <c r="E27" s="61">
        <f t="shared" si="0"/>
        <v>15</v>
      </c>
      <c r="F27" s="60">
        <f>VLOOKUP($A27,'Return Data'!$B$7:$R$2292,11,0)</f>
        <v>1.8897999999999999</v>
      </c>
      <c r="G27" s="61">
        <f t="shared" si="1"/>
        <v>18</v>
      </c>
      <c r="H27" s="60">
        <f>VLOOKUP($A27,'Return Data'!$B$7:$R$2292,12,0)</f>
        <v>3.0337000000000001</v>
      </c>
      <c r="I27" s="61">
        <f t="shared" si="2"/>
        <v>14</v>
      </c>
      <c r="J27" s="60">
        <f>VLOOKUP($A27,'Return Data'!$B$7:$R$2292,13,0)</f>
        <v>3.8321999999999998</v>
      </c>
      <c r="K27" s="61">
        <f t="shared" si="3"/>
        <v>14</v>
      </c>
      <c r="L27" s="60">
        <f>VLOOKUP($A27,'Return Data'!$B$7:$R$2292,17,0)</f>
        <v>4.1772</v>
      </c>
      <c r="M27" s="61">
        <f t="shared" si="9"/>
        <v>11</v>
      </c>
      <c r="N27" s="60">
        <f>VLOOKUP($A27,'Return Data'!$B$7:$R$2292,14,0)</f>
        <v>4.4550999999999998</v>
      </c>
      <c r="O27" s="61">
        <f t="shared" si="10"/>
        <v>15</v>
      </c>
      <c r="P27" s="60">
        <f>VLOOKUP($A27,'Return Data'!$B$7:$R$2292,15,0)</f>
        <v>5.2666000000000004</v>
      </c>
      <c r="Q27" s="61">
        <f>RANK(P27,P$8:P$32,0)</f>
        <v>13</v>
      </c>
      <c r="R27" s="60">
        <f>VLOOKUP($A27,'Return Data'!$B$7:$R$2292,16,0)</f>
        <v>6.1032999999999999</v>
      </c>
      <c r="S27" s="62">
        <f t="shared" si="6"/>
        <v>13</v>
      </c>
    </row>
    <row r="28" spans="1:19" x14ac:dyDescent="0.3">
      <c r="A28" s="58" t="s">
        <v>1615</v>
      </c>
      <c r="B28" s="59">
        <f>VLOOKUP($A28,'Return Data'!$B$7:$R$2292,3,0)</f>
        <v>44762</v>
      </c>
      <c r="C28" s="60">
        <f>VLOOKUP($A28,'Return Data'!$B$7:$R$2292,4,0)</f>
        <v>28.91</v>
      </c>
      <c r="D28" s="60">
        <f>VLOOKUP($A28,'Return Data'!$B$7:$R$2292,10,0)</f>
        <v>0.99029999999999996</v>
      </c>
      <c r="E28" s="61">
        <f t="shared" si="0"/>
        <v>6</v>
      </c>
      <c r="F28" s="60">
        <f>VLOOKUP($A28,'Return Data'!$B$7:$R$2292,11,0)</f>
        <v>2.1981000000000002</v>
      </c>
      <c r="G28" s="61">
        <f t="shared" si="1"/>
        <v>6</v>
      </c>
      <c r="H28" s="60">
        <f>VLOOKUP($A28,'Return Data'!$B$7:$R$2292,12,0)</f>
        <v>3.2319</v>
      </c>
      <c r="I28" s="61">
        <f t="shared" si="2"/>
        <v>7</v>
      </c>
      <c r="J28" s="60">
        <f>VLOOKUP($A28,'Return Data'!$B$7:$R$2292,13,0)</f>
        <v>4.3803000000000001</v>
      </c>
      <c r="K28" s="61">
        <f t="shared" si="3"/>
        <v>3</v>
      </c>
      <c r="L28" s="60">
        <f>VLOOKUP($A28,'Return Data'!$B$7:$R$2292,17,0)</f>
        <v>4.1700999999999997</v>
      </c>
      <c r="M28" s="61">
        <f t="shared" si="9"/>
        <v>13</v>
      </c>
      <c r="N28" s="60">
        <f>VLOOKUP($A28,'Return Data'!$B$7:$R$2292,14,0)</f>
        <v>4.4244000000000003</v>
      </c>
      <c r="O28" s="61">
        <f t="shared" si="10"/>
        <v>16</v>
      </c>
      <c r="P28" s="60">
        <f>VLOOKUP($A28,'Return Data'!$B$7:$R$2292,15,0)</f>
        <v>5.3994999999999997</v>
      </c>
      <c r="Q28" s="61">
        <f>RANK(P28,P$8:P$32,0)</f>
        <v>12</v>
      </c>
      <c r="R28" s="60">
        <f>VLOOKUP($A28,'Return Data'!$B$7:$R$2292,16,0)</f>
        <v>6.6135000000000002</v>
      </c>
      <c r="S28" s="62">
        <f t="shared" si="6"/>
        <v>7</v>
      </c>
    </row>
    <row r="29" spans="1:19" x14ac:dyDescent="0.3">
      <c r="A29" s="58" t="s">
        <v>1616</v>
      </c>
      <c r="B29" s="59">
        <f>VLOOKUP($A29,'Return Data'!$B$7:$R$2292,3,0)</f>
        <v>44762</v>
      </c>
      <c r="C29" s="60">
        <f>VLOOKUP($A29,'Return Data'!$B$7:$R$2292,4,0)</f>
        <v>12.3779</v>
      </c>
      <c r="D29" s="60">
        <f>VLOOKUP($A29,'Return Data'!$B$7:$R$2292,10,0)</f>
        <v>0.93530000000000002</v>
      </c>
      <c r="E29" s="61">
        <f t="shared" si="0"/>
        <v>13</v>
      </c>
      <c r="F29" s="60">
        <f>VLOOKUP($A29,'Return Data'!$B$7:$R$2292,11,0)</f>
        <v>1.7878000000000001</v>
      </c>
      <c r="G29" s="61">
        <f t="shared" si="1"/>
        <v>21</v>
      </c>
      <c r="H29" s="60">
        <f>VLOOKUP($A29,'Return Data'!$B$7:$R$2292,12,0)</f>
        <v>2.2755999999999998</v>
      </c>
      <c r="I29" s="61">
        <f t="shared" si="2"/>
        <v>23</v>
      </c>
      <c r="J29" s="60">
        <f>VLOOKUP($A29,'Return Data'!$B$7:$R$2292,13,0)</f>
        <v>2.7492999999999999</v>
      </c>
      <c r="K29" s="61">
        <f t="shared" si="3"/>
        <v>23</v>
      </c>
      <c r="L29" s="60">
        <f>VLOOKUP($A29,'Return Data'!$B$7:$R$2292,17,0)</f>
        <v>2.843</v>
      </c>
      <c r="M29" s="61">
        <f t="shared" si="9"/>
        <v>24</v>
      </c>
      <c r="N29" s="60">
        <f>VLOOKUP($A29,'Return Data'!$B$7:$R$2292,14,0)</f>
        <v>2.9350000000000001</v>
      </c>
      <c r="O29" s="61">
        <f t="shared" si="10"/>
        <v>22</v>
      </c>
      <c r="P29" s="60">
        <f>VLOOKUP($A29,'Return Data'!$B$7:$R$2292,15,0)</f>
        <v>2.782</v>
      </c>
      <c r="Q29" s="61">
        <f>RANK(P29,P$8:P$32,0)</f>
        <v>17</v>
      </c>
      <c r="R29" s="60">
        <f>VLOOKUP($A29,'Return Data'!$B$7:$R$2292,16,0)</f>
        <v>3.4725000000000001</v>
      </c>
      <c r="S29" s="62">
        <f t="shared" si="6"/>
        <v>25</v>
      </c>
    </row>
    <row r="30" spans="1:19" x14ac:dyDescent="0.3">
      <c r="A30" s="58" t="s">
        <v>1617</v>
      </c>
      <c r="B30" s="59">
        <f>VLOOKUP($A30,'Return Data'!$B$7:$R$2292,3,0)</f>
        <v>44762</v>
      </c>
      <c r="C30" s="60">
        <f>VLOOKUP($A30,'Return Data'!$B$7:$R$2292,4,0)</f>
        <v>12.135899999999999</v>
      </c>
      <c r="D30" s="60">
        <f>VLOOKUP($A30,'Return Data'!$B$7:$R$2292,10,0)</f>
        <v>0.9768</v>
      </c>
      <c r="E30" s="61">
        <f t="shared" si="0"/>
        <v>8</v>
      </c>
      <c r="F30" s="60">
        <f>VLOOKUP($A30,'Return Data'!$B$7:$R$2292,11,0)</f>
        <v>2.0861999999999998</v>
      </c>
      <c r="G30" s="61">
        <f t="shared" si="1"/>
        <v>9</v>
      </c>
      <c r="H30" s="60">
        <f>VLOOKUP($A30,'Return Data'!$B$7:$R$2292,12,0)</f>
        <v>3.1701000000000001</v>
      </c>
      <c r="I30" s="61">
        <f t="shared" si="2"/>
        <v>10</v>
      </c>
      <c r="J30" s="60">
        <f>VLOOKUP($A30,'Return Data'!$B$7:$R$2292,13,0)</f>
        <v>4.0171999999999999</v>
      </c>
      <c r="K30" s="61">
        <f t="shared" si="3"/>
        <v>8</v>
      </c>
      <c r="L30" s="60">
        <f>VLOOKUP($A30,'Return Data'!$B$7:$R$2292,17,0)</f>
        <v>4.4333</v>
      </c>
      <c r="M30" s="61">
        <f t="shared" si="9"/>
        <v>3</v>
      </c>
      <c r="N30" s="60">
        <f>VLOOKUP($A30,'Return Data'!$B$7:$R$2292,14,0)</f>
        <v>5.1177000000000001</v>
      </c>
      <c r="O30" s="61">
        <f t="shared" si="10"/>
        <v>1</v>
      </c>
      <c r="P30" s="60"/>
      <c r="Q30" s="61"/>
      <c r="R30" s="60">
        <f>VLOOKUP($A30,'Return Data'!$B$7:$R$2292,16,0)</f>
        <v>5.5418000000000003</v>
      </c>
      <c r="S30" s="62">
        <f t="shared" si="6"/>
        <v>17</v>
      </c>
    </row>
    <row r="31" spans="1:19" x14ac:dyDescent="0.3">
      <c r="A31" s="58" t="s">
        <v>1618</v>
      </c>
      <c r="B31" s="59">
        <f>VLOOKUP($A31,'Return Data'!$B$7:$R$2292,3,0)</f>
        <v>44762</v>
      </c>
      <c r="C31" s="60">
        <f>VLOOKUP($A31,'Return Data'!$B$7:$R$2292,4,0)</f>
        <v>11.7638</v>
      </c>
      <c r="D31" s="60">
        <f>VLOOKUP($A31,'Return Data'!$B$7:$R$2292,10,0)</f>
        <v>0.74939999999999996</v>
      </c>
      <c r="E31" s="61">
        <f t="shared" si="0"/>
        <v>22</v>
      </c>
      <c r="F31" s="60">
        <f>VLOOKUP($A31,'Return Data'!$B$7:$R$2292,11,0)</f>
        <v>1.7313000000000001</v>
      </c>
      <c r="G31" s="61">
        <f t="shared" si="1"/>
        <v>22</v>
      </c>
      <c r="H31" s="60">
        <f>VLOOKUP($A31,'Return Data'!$B$7:$R$2292,12,0)</f>
        <v>2.7675000000000001</v>
      </c>
      <c r="I31" s="61">
        <f t="shared" si="2"/>
        <v>20</v>
      </c>
      <c r="J31" s="60">
        <f>VLOOKUP($A31,'Return Data'!$B$7:$R$2292,13,0)</f>
        <v>3.6741000000000001</v>
      </c>
      <c r="K31" s="61">
        <f t="shared" si="3"/>
        <v>19</v>
      </c>
      <c r="L31" s="60">
        <f>VLOOKUP($A31,'Return Data'!$B$7:$R$2292,17,0)</f>
        <v>3.8397000000000001</v>
      </c>
      <c r="M31" s="61">
        <f t="shared" si="9"/>
        <v>19</v>
      </c>
      <c r="N31" s="60">
        <f>VLOOKUP($A31,'Return Data'!$B$7:$R$2292,14,0)</f>
        <v>4.5044000000000004</v>
      </c>
      <c r="O31" s="61">
        <f t="shared" si="10"/>
        <v>13</v>
      </c>
      <c r="P31" s="60"/>
      <c r="Q31" s="61"/>
      <c r="R31" s="60">
        <f>VLOOKUP($A31,'Return Data'!$B$7:$R$2292,16,0)</f>
        <v>4.8735999999999997</v>
      </c>
      <c r="S31" s="62">
        <f t="shared" si="6"/>
        <v>19</v>
      </c>
    </row>
    <row r="32" spans="1:19" x14ac:dyDescent="0.3">
      <c r="A32" s="58" t="s">
        <v>1619</v>
      </c>
      <c r="B32" s="59">
        <f>VLOOKUP($A32,'Return Data'!$B$7:$R$2292,3,0)</f>
        <v>44762</v>
      </c>
      <c r="C32" s="60">
        <f>VLOOKUP($A32,'Return Data'!$B$7:$R$2292,4,0)</f>
        <v>30.090499999999999</v>
      </c>
      <c r="D32" s="60">
        <f>VLOOKUP($A32,'Return Data'!$B$7:$R$2292,10,0)</f>
        <v>0.94710000000000005</v>
      </c>
      <c r="E32" s="61">
        <f t="shared" si="0"/>
        <v>11</v>
      </c>
      <c r="F32" s="60">
        <f>VLOOKUP($A32,'Return Data'!$B$7:$R$2292,11,0)</f>
        <v>2.0407999999999999</v>
      </c>
      <c r="G32" s="61">
        <f t="shared" si="1"/>
        <v>12</v>
      </c>
      <c r="H32" s="60">
        <f>VLOOKUP($A32,'Return Data'!$B$7:$R$2292,12,0)</f>
        <v>3.1585000000000001</v>
      </c>
      <c r="I32" s="61">
        <f t="shared" si="2"/>
        <v>11</v>
      </c>
      <c r="J32" s="60">
        <f>VLOOKUP($A32,'Return Data'!$B$7:$R$2292,13,0)</f>
        <v>3.9740000000000002</v>
      </c>
      <c r="K32" s="61">
        <f t="shared" si="3"/>
        <v>10</v>
      </c>
      <c r="L32" s="60">
        <f>VLOOKUP($A32,'Return Data'!$B$7:$R$2292,17,0)</f>
        <v>4.2404000000000002</v>
      </c>
      <c r="M32" s="61">
        <f t="shared" si="9"/>
        <v>9</v>
      </c>
      <c r="N32" s="60">
        <f>VLOOKUP($A32,'Return Data'!$B$7:$R$2292,14,0)</f>
        <v>4.7225000000000001</v>
      </c>
      <c r="O32" s="61">
        <f t="shared" si="10"/>
        <v>10</v>
      </c>
      <c r="P32" s="60">
        <f>VLOOKUP($A32,'Return Data'!$B$7:$R$2292,15,0)</f>
        <v>5.5784000000000002</v>
      </c>
      <c r="Q32" s="61">
        <f>RANK(P32,P$8:P$32,0)</f>
        <v>8</v>
      </c>
      <c r="R32" s="60">
        <f>VLOOKUP($A32,'Return Data'!$B$7:$R$2292,16,0)</f>
        <v>6.5773000000000001</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0.92007200000000022</v>
      </c>
      <c r="E34" s="69"/>
      <c r="F34" s="70">
        <f>AVERAGE(F8:F32)</f>
        <v>1.989552</v>
      </c>
      <c r="G34" s="69"/>
      <c r="H34" s="70">
        <f>AVERAGE(H8:H32)</f>
        <v>3.0194159999999992</v>
      </c>
      <c r="I34" s="69"/>
      <c r="J34" s="70">
        <f>AVERAGE(J8:J32)</f>
        <v>3.7785840000000004</v>
      </c>
      <c r="K34" s="69"/>
      <c r="L34" s="70">
        <f>AVERAGE(L8:L32)</f>
        <v>3.9641083333333333</v>
      </c>
      <c r="M34" s="69"/>
      <c r="N34" s="70">
        <f>AVERAGE(N8:N32)</f>
        <v>4.4525545454545457</v>
      </c>
      <c r="O34" s="69"/>
      <c r="P34" s="70">
        <f>AVERAGE(P8:P32)</f>
        <v>5.2868999999999993</v>
      </c>
      <c r="Q34" s="69"/>
      <c r="R34" s="70">
        <f>AVERAGE(R8:R32)</f>
        <v>5.7272360000000004</v>
      </c>
      <c r="S34" s="71"/>
    </row>
    <row r="35" spans="1:19" x14ac:dyDescent="0.3">
      <c r="A35" s="68" t="s">
        <v>28</v>
      </c>
      <c r="B35" s="69"/>
      <c r="C35" s="69"/>
      <c r="D35" s="70">
        <f>MIN(D8:D32)</f>
        <v>0.6744</v>
      </c>
      <c r="E35" s="69"/>
      <c r="F35" s="70">
        <f>MIN(F8:F32)</f>
        <v>1.3713</v>
      </c>
      <c r="G35" s="69"/>
      <c r="H35" s="70">
        <f>MIN(H8:H32)</f>
        <v>2.1246</v>
      </c>
      <c r="I35" s="69"/>
      <c r="J35" s="70">
        <f>MIN(J8:J32)</f>
        <v>2.5594000000000001</v>
      </c>
      <c r="K35" s="69"/>
      <c r="L35" s="70">
        <f>MIN(L8:L32)</f>
        <v>2.843</v>
      </c>
      <c r="M35" s="69"/>
      <c r="N35" s="70">
        <f>MIN(N8:N32)</f>
        <v>2.9350000000000001</v>
      </c>
      <c r="O35" s="69"/>
      <c r="P35" s="70">
        <f>MIN(P8:P32)</f>
        <v>2.782</v>
      </c>
      <c r="Q35" s="69"/>
      <c r="R35" s="70">
        <f>MIN(R8:R32)</f>
        <v>3.4725000000000001</v>
      </c>
      <c r="S35" s="71"/>
    </row>
    <row r="36" spans="1:19" ht="15" thickBot="1" x14ac:dyDescent="0.35">
      <c r="A36" s="72" t="s">
        <v>29</v>
      </c>
      <c r="B36" s="73"/>
      <c r="C36" s="73"/>
      <c r="D36" s="74">
        <f>MAX(D8:D32)</f>
        <v>1.2098</v>
      </c>
      <c r="E36" s="73"/>
      <c r="F36" s="74">
        <f>MAX(F8:F32)</f>
        <v>2.6259000000000001</v>
      </c>
      <c r="G36" s="73"/>
      <c r="H36" s="74">
        <f>MAX(H8:H32)</f>
        <v>3.8304999999999998</v>
      </c>
      <c r="I36" s="73"/>
      <c r="J36" s="74">
        <f>MAX(J8:J32)</f>
        <v>4.5678999999999998</v>
      </c>
      <c r="K36" s="73"/>
      <c r="L36" s="74">
        <f>MAX(L8:L32)</f>
        <v>4.47</v>
      </c>
      <c r="M36" s="73"/>
      <c r="N36" s="74">
        <f>MAX(N8:N32)</f>
        <v>5.1177000000000001</v>
      </c>
      <c r="O36" s="73"/>
      <c r="P36" s="74">
        <f>MAX(P8:P32)</f>
        <v>5.8030999999999997</v>
      </c>
      <c r="Q36" s="73"/>
      <c r="R36" s="74">
        <f>MAX(R8:R32)</f>
        <v>6.9776999999999996</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44762</v>
      </c>
      <c r="C8" s="60">
        <f>VLOOKUP($A8,'Return Data'!$B$7:$R$2292,4,0)</f>
        <v>21.82</v>
      </c>
      <c r="D8" s="60">
        <f>VLOOKUP($A8,'Return Data'!$B$7:$R$2292,10,0)</f>
        <v>0.78239999999999998</v>
      </c>
      <c r="E8" s="61">
        <f t="shared" ref="E8:E32" si="0">RANK(D8,D$8:D$32,0)</f>
        <v>12</v>
      </c>
      <c r="F8" s="60">
        <f>VLOOKUP($A8,'Return Data'!$B$7:$R$2292,11,0)</f>
        <v>1.7377</v>
      </c>
      <c r="G8" s="61">
        <f t="shared" ref="G8:G32" si="1">RANK(F8,F$8:F$32,0)</f>
        <v>10</v>
      </c>
      <c r="H8" s="60">
        <f>VLOOKUP($A8,'Return Data'!$B$7:$R$2292,12,0)</f>
        <v>2.6539000000000001</v>
      </c>
      <c r="I8" s="61">
        <f t="shared" ref="I8:I32" si="2">RANK(H8,H$8:H$32,0)</f>
        <v>10</v>
      </c>
      <c r="J8" s="60">
        <f>VLOOKUP($A8,'Return Data'!$B$7:$R$2292,13,0)</f>
        <v>3.2904</v>
      </c>
      <c r="K8" s="61">
        <f t="shared" ref="K8:K32" si="3">RANK(J8,J$8:J$32,0)</f>
        <v>9</v>
      </c>
      <c r="L8" s="60">
        <f>VLOOKUP($A8,'Return Data'!$B$7:$R$2292,17,0)</f>
        <v>3.6063999999999998</v>
      </c>
      <c r="M8" s="61">
        <f t="shared" ref="M8:M23" si="4">RANK(L8,L$8:L$32,0)</f>
        <v>10</v>
      </c>
      <c r="N8" s="60">
        <f>VLOOKUP($A8,'Return Data'!$B$7:$R$2292,14,0)</f>
        <v>4.0782999999999996</v>
      </c>
      <c r="O8" s="61">
        <f t="shared" ref="O8:O18" si="5">RANK(N8,N$8:N$32,0)</f>
        <v>10</v>
      </c>
      <c r="P8" s="60">
        <f>VLOOKUP($A8,'Return Data'!$B$7:$R$2292,15,0)</f>
        <v>4.9218000000000002</v>
      </c>
      <c r="Q8" s="61">
        <f>RANK(P8,P$8:P$32,0)</f>
        <v>9</v>
      </c>
      <c r="R8" s="60">
        <f>VLOOKUP($A8,'Return Data'!$B$7:$R$2292,16,0)</f>
        <v>6.1870000000000003</v>
      </c>
      <c r="S8" s="62">
        <f t="shared" ref="S8:S32" si="6">RANK(R8,R$8:R$32,0)</f>
        <v>10</v>
      </c>
    </row>
    <row r="9" spans="1:20" x14ac:dyDescent="0.3">
      <c r="A9" s="58" t="s">
        <v>1621</v>
      </c>
      <c r="B9" s="59">
        <f>VLOOKUP($A9,'Return Data'!$B$7:$R$2292,3,0)</f>
        <v>44762</v>
      </c>
      <c r="C9" s="60">
        <f>VLOOKUP($A9,'Return Data'!$B$7:$R$2292,4,0)</f>
        <v>15.401899999999999</v>
      </c>
      <c r="D9" s="60">
        <f>VLOOKUP($A9,'Return Data'!$B$7:$R$2292,10,0)</f>
        <v>0.80900000000000005</v>
      </c>
      <c r="E9" s="61">
        <f t="shared" si="0"/>
        <v>8</v>
      </c>
      <c r="F9" s="60">
        <f>VLOOKUP($A9,'Return Data'!$B$7:$R$2292,11,0)</f>
        <v>1.9332</v>
      </c>
      <c r="G9" s="61">
        <f t="shared" si="1"/>
        <v>4</v>
      </c>
      <c r="H9" s="60">
        <f>VLOOKUP($A9,'Return Data'!$B$7:$R$2292,12,0)</f>
        <v>3.1</v>
      </c>
      <c r="I9" s="61">
        <f t="shared" si="2"/>
        <v>2</v>
      </c>
      <c r="J9" s="60">
        <f>VLOOKUP($A9,'Return Data'!$B$7:$R$2292,13,0)</f>
        <v>3.7976000000000001</v>
      </c>
      <c r="K9" s="61">
        <f t="shared" si="3"/>
        <v>3</v>
      </c>
      <c r="L9" s="60">
        <f>VLOOKUP($A9,'Return Data'!$B$7:$R$2292,17,0)</f>
        <v>3.6324999999999998</v>
      </c>
      <c r="M9" s="61">
        <f t="shared" si="4"/>
        <v>7</v>
      </c>
      <c r="N9" s="60">
        <f>VLOOKUP($A9,'Return Data'!$B$7:$R$2292,14,0)</f>
        <v>4.1022999999999996</v>
      </c>
      <c r="O9" s="61">
        <f t="shared" si="5"/>
        <v>9</v>
      </c>
      <c r="P9" s="60">
        <f>VLOOKUP($A9,'Return Data'!$B$7:$R$2292,15,0)</f>
        <v>4.9066000000000001</v>
      </c>
      <c r="Q9" s="61">
        <f>RANK(P9,P$8:P$32,0)</f>
        <v>10</v>
      </c>
      <c r="R9" s="60">
        <f>VLOOKUP($A9,'Return Data'!$B$7:$R$2292,16,0)</f>
        <v>5.5925000000000002</v>
      </c>
      <c r="S9" s="62">
        <f t="shared" si="6"/>
        <v>13</v>
      </c>
    </row>
    <row r="10" spans="1:20" x14ac:dyDescent="0.3">
      <c r="A10" s="58" t="s">
        <v>1960</v>
      </c>
      <c r="B10" s="59">
        <f>VLOOKUP($A10,'Return Data'!$B$7:$R$2292,3,0)</f>
        <v>44762</v>
      </c>
      <c r="C10" s="60">
        <f>VLOOKUP($A10,'Return Data'!$B$7:$R$2292,4,0)</f>
        <v>13.2339</v>
      </c>
      <c r="D10" s="60">
        <f>VLOOKUP($A10,'Return Data'!$B$7:$R$2292,10,0)</f>
        <v>0.63270000000000004</v>
      </c>
      <c r="E10" s="61">
        <f t="shared" si="0"/>
        <v>21</v>
      </c>
      <c r="F10" s="60">
        <f>VLOOKUP($A10,'Return Data'!$B$7:$R$2292,11,0)</f>
        <v>1.5259</v>
      </c>
      <c r="G10" s="61">
        <f t="shared" si="1"/>
        <v>19</v>
      </c>
      <c r="H10" s="60">
        <f>VLOOKUP($A10,'Return Data'!$B$7:$R$2292,12,0)</f>
        <v>2.3662000000000001</v>
      </c>
      <c r="I10" s="61">
        <f t="shared" si="2"/>
        <v>19</v>
      </c>
      <c r="J10" s="60">
        <f>VLOOKUP($A10,'Return Data'!$B$7:$R$2292,13,0)</f>
        <v>3.0596999999999999</v>
      </c>
      <c r="K10" s="61">
        <f t="shared" si="3"/>
        <v>19</v>
      </c>
      <c r="L10" s="60">
        <f>VLOOKUP($A10,'Return Data'!$B$7:$R$2292,17,0)</f>
        <v>3.4832000000000001</v>
      </c>
      <c r="M10" s="61">
        <f t="shared" si="4"/>
        <v>14</v>
      </c>
      <c r="N10" s="60">
        <f>VLOOKUP($A10,'Return Data'!$B$7:$R$2292,14,0)</f>
        <v>4.1101000000000001</v>
      </c>
      <c r="O10" s="61">
        <f t="shared" si="5"/>
        <v>8</v>
      </c>
      <c r="P10" s="60">
        <f>VLOOKUP($A10,'Return Data'!$B$7:$R$2292,15,0)</f>
        <v>4.9589999999999996</v>
      </c>
      <c r="Q10" s="61">
        <f>RANK(P10,P$8:P$32,0)</f>
        <v>6</v>
      </c>
      <c r="R10" s="60">
        <f>VLOOKUP($A10,'Return Data'!$B$7:$R$2292,16,0)</f>
        <v>5.1670999999999996</v>
      </c>
      <c r="S10" s="62">
        <f t="shared" si="6"/>
        <v>16</v>
      </c>
    </row>
    <row r="11" spans="1:20" x14ac:dyDescent="0.3">
      <c r="A11" s="58" t="s">
        <v>2018</v>
      </c>
      <c r="B11" s="59">
        <f>VLOOKUP($A11,'Return Data'!$B$7:$R$2292,3,0)</f>
        <v>44762</v>
      </c>
      <c r="C11" s="60">
        <f>VLOOKUP($A11,'Return Data'!$B$7:$R$2292,4,0)</f>
        <v>11.5771</v>
      </c>
      <c r="D11" s="60">
        <f>VLOOKUP($A11,'Return Data'!$B$7:$R$2292,10,0)</f>
        <v>0.57340000000000002</v>
      </c>
      <c r="E11" s="61">
        <f t="shared" si="0"/>
        <v>23</v>
      </c>
      <c r="F11" s="60">
        <f>VLOOKUP($A11,'Return Data'!$B$7:$R$2292,11,0)</f>
        <v>1.179</v>
      </c>
      <c r="G11" s="61">
        <f t="shared" si="1"/>
        <v>23</v>
      </c>
      <c r="H11" s="60">
        <f>VLOOKUP($A11,'Return Data'!$B$7:$R$2292,12,0)</f>
        <v>1.7972999999999999</v>
      </c>
      <c r="I11" s="61">
        <f t="shared" si="2"/>
        <v>23</v>
      </c>
      <c r="J11" s="60">
        <f>VLOOKUP($A11,'Return Data'!$B$7:$R$2292,13,0)</f>
        <v>2.1114999999999999</v>
      </c>
      <c r="K11" s="61">
        <f t="shared" si="3"/>
        <v>23</v>
      </c>
      <c r="L11" s="60">
        <f>VLOOKUP($A11,'Return Data'!$B$7:$R$2292,17,0)</f>
        <v>2.3290000000000002</v>
      </c>
      <c r="M11" s="61">
        <f t="shared" si="4"/>
        <v>22</v>
      </c>
      <c r="N11" s="60">
        <f>VLOOKUP($A11,'Return Data'!$B$7:$R$2292,14,0)</f>
        <v>2.8428</v>
      </c>
      <c r="O11" s="61">
        <f t="shared" si="5"/>
        <v>21</v>
      </c>
      <c r="P11" s="60"/>
      <c r="Q11" s="61"/>
      <c r="R11" s="60">
        <f>VLOOKUP($A11,'Return Data'!$B$7:$R$2292,16,0)</f>
        <v>3.645</v>
      </c>
      <c r="S11" s="62">
        <f t="shared" si="6"/>
        <v>21</v>
      </c>
    </row>
    <row r="12" spans="1:20" x14ac:dyDescent="0.3">
      <c r="A12" s="58" t="s">
        <v>1622</v>
      </c>
      <c r="B12" s="59">
        <f>VLOOKUP($A12,'Return Data'!$B$7:$R$2292,3,0)</f>
        <v>44762</v>
      </c>
      <c r="C12" s="60">
        <f>VLOOKUP($A12,'Return Data'!$B$7:$R$2292,4,0)</f>
        <v>12.285</v>
      </c>
      <c r="D12" s="60">
        <f>VLOOKUP($A12,'Return Data'!$B$7:$R$2292,10,0)</f>
        <v>0.75449999999999995</v>
      </c>
      <c r="E12" s="61">
        <f t="shared" si="0"/>
        <v>16</v>
      </c>
      <c r="F12" s="60">
        <f>VLOOKUP($A12,'Return Data'!$B$7:$R$2292,11,0)</f>
        <v>1.6213</v>
      </c>
      <c r="G12" s="61">
        <f t="shared" si="1"/>
        <v>16</v>
      </c>
      <c r="H12" s="60">
        <f>VLOOKUP($A12,'Return Data'!$B$7:$R$2292,12,0)</f>
        <v>2.4860000000000002</v>
      </c>
      <c r="I12" s="61">
        <f t="shared" si="2"/>
        <v>16</v>
      </c>
      <c r="J12" s="60">
        <f>VLOOKUP($A12,'Return Data'!$B$7:$R$2292,13,0)</f>
        <v>3.1053000000000002</v>
      </c>
      <c r="K12" s="61">
        <f t="shared" si="3"/>
        <v>16</v>
      </c>
      <c r="L12" s="60">
        <f>VLOOKUP($A12,'Return Data'!$B$7:$R$2292,17,0)</f>
        <v>3.3386999999999998</v>
      </c>
      <c r="M12" s="61">
        <f t="shared" si="4"/>
        <v>17</v>
      </c>
      <c r="N12" s="60">
        <f>VLOOKUP($A12,'Return Data'!$B$7:$R$2292,14,0)</f>
        <v>3.8639999999999999</v>
      </c>
      <c r="O12" s="61">
        <f t="shared" si="5"/>
        <v>14</v>
      </c>
      <c r="P12" s="60"/>
      <c r="Q12" s="61"/>
      <c r="R12" s="60">
        <f>VLOOKUP($A12,'Return Data'!$B$7:$R$2292,16,0)</f>
        <v>4.6955</v>
      </c>
      <c r="S12" s="62">
        <f t="shared" si="6"/>
        <v>18</v>
      </c>
    </row>
    <row r="13" spans="1:20" x14ac:dyDescent="0.3">
      <c r="A13" s="58" t="s">
        <v>1623</v>
      </c>
      <c r="B13" s="59">
        <f>VLOOKUP($A13,'Return Data'!$B$7:$R$2292,3,0)</f>
        <v>44762</v>
      </c>
      <c r="C13" s="60">
        <f>VLOOKUP($A13,'Return Data'!$B$7:$R$2292,4,0)</f>
        <v>15.886799999999999</v>
      </c>
      <c r="D13" s="60">
        <f>VLOOKUP($A13,'Return Data'!$B$7:$R$2292,10,0)</f>
        <v>0.86019999999999996</v>
      </c>
      <c r="E13" s="61">
        <f t="shared" si="0"/>
        <v>4</v>
      </c>
      <c r="F13" s="60">
        <f>VLOOKUP($A13,'Return Data'!$B$7:$R$2292,11,0)</f>
        <v>1.9169</v>
      </c>
      <c r="G13" s="61">
        <f t="shared" si="1"/>
        <v>5</v>
      </c>
      <c r="H13" s="60">
        <f>VLOOKUP($A13,'Return Data'!$B$7:$R$2292,12,0)</f>
        <v>2.9390999999999998</v>
      </c>
      <c r="I13" s="61">
        <f t="shared" si="2"/>
        <v>4</v>
      </c>
      <c r="J13" s="60">
        <f>VLOOKUP($A13,'Return Data'!$B$7:$R$2292,13,0)</f>
        <v>3.5943000000000001</v>
      </c>
      <c r="K13" s="61">
        <f t="shared" si="3"/>
        <v>5</v>
      </c>
      <c r="L13" s="60">
        <f>VLOOKUP($A13,'Return Data'!$B$7:$R$2292,17,0)</f>
        <v>3.7128000000000001</v>
      </c>
      <c r="M13" s="61">
        <f t="shared" si="4"/>
        <v>2</v>
      </c>
      <c r="N13" s="60">
        <f>VLOOKUP($A13,'Return Data'!$B$7:$R$2292,14,0)</f>
        <v>4.2553000000000001</v>
      </c>
      <c r="O13" s="61">
        <f t="shared" si="5"/>
        <v>3</v>
      </c>
      <c r="P13" s="60">
        <f>VLOOKUP($A13,'Return Data'!$B$7:$R$2292,15,0)</f>
        <v>5.0679999999999996</v>
      </c>
      <c r="Q13" s="61">
        <f t="shared" ref="Q13:Q18" si="7">RANK(P13,P$8:P$32,0)</f>
        <v>3</v>
      </c>
      <c r="R13" s="60">
        <f>VLOOKUP($A13,'Return Data'!$B$7:$R$2292,16,0)</f>
        <v>5.9048999999999996</v>
      </c>
      <c r="S13" s="62">
        <f t="shared" si="6"/>
        <v>11</v>
      </c>
    </row>
    <row r="14" spans="1:20" x14ac:dyDescent="0.3">
      <c r="A14" s="58" t="s">
        <v>1624</v>
      </c>
      <c r="B14" s="59">
        <f>VLOOKUP($A14,'Return Data'!$B$7:$R$2292,3,0)</f>
        <v>44762</v>
      </c>
      <c r="C14" s="60">
        <f>VLOOKUP($A14,'Return Data'!$B$7:$R$2292,4,0)</f>
        <v>25.11</v>
      </c>
      <c r="D14" s="60">
        <f>VLOOKUP($A14,'Return Data'!$B$7:$R$2292,10,0)</f>
        <v>0.81910000000000005</v>
      </c>
      <c r="E14" s="61">
        <f t="shared" si="0"/>
        <v>7</v>
      </c>
      <c r="F14" s="60">
        <f>VLOOKUP($A14,'Return Data'!$B$7:$R$2292,11,0)</f>
        <v>1.7382</v>
      </c>
      <c r="G14" s="61">
        <f t="shared" si="1"/>
        <v>9</v>
      </c>
      <c r="H14" s="60">
        <f>VLOOKUP($A14,'Return Data'!$B$7:$R$2292,12,0)</f>
        <v>2.6154000000000002</v>
      </c>
      <c r="I14" s="61">
        <f t="shared" si="2"/>
        <v>11</v>
      </c>
      <c r="J14" s="60">
        <f>VLOOKUP($A14,'Return Data'!$B$7:$R$2292,13,0)</f>
        <v>3.2101999999999999</v>
      </c>
      <c r="K14" s="61">
        <f t="shared" si="3"/>
        <v>12</v>
      </c>
      <c r="L14" s="60">
        <f>VLOOKUP($A14,'Return Data'!$B$7:$R$2292,17,0)</f>
        <v>3.5318999999999998</v>
      </c>
      <c r="M14" s="61">
        <f t="shared" si="4"/>
        <v>12</v>
      </c>
      <c r="N14" s="60">
        <f>VLOOKUP($A14,'Return Data'!$B$7:$R$2292,14,0)</f>
        <v>3.8468</v>
      </c>
      <c r="O14" s="61">
        <f t="shared" si="5"/>
        <v>15</v>
      </c>
      <c r="P14" s="60">
        <f>VLOOKUP($A14,'Return Data'!$B$7:$R$2292,15,0)</f>
        <v>4.6417000000000002</v>
      </c>
      <c r="Q14" s="61">
        <f t="shared" si="7"/>
        <v>13</v>
      </c>
      <c r="R14" s="60">
        <f>VLOOKUP($A14,'Return Data'!$B$7:$R$2292,16,0)</f>
        <v>6.4405000000000001</v>
      </c>
      <c r="S14" s="62">
        <f t="shared" si="6"/>
        <v>8</v>
      </c>
    </row>
    <row r="15" spans="1:20" x14ac:dyDescent="0.3">
      <c r="A15" s="58" t="s">
        <v>1625</v>
      </c>
      <c r="B15" s="59">
        <f>VLOOKUP($A15,'Return Data'!$B$7:$R$2292,3,0)</f>
        <v>44762</v>
      </c>
      <c r="C15" s="60">
        <f>VLOOKUP($A15,'Return Data'!$B$7:$R$2292,4,0)</f>
        <v>28.121500000000001</v>
      </c>
      <c r="D15" s="60">
        <f>VLOOKUP($A15,'Return Data'!$B$7:$R$2292,10,0)</f>
        <v>0.7903</v>
      </c>
      <c r="E15" s="61">
        <f t="shared" si="0"/>
        <v>11</v>
      </c>
      <c r="F15" s="60">
        <f>VLOOKUP($A15,'Return Data'!$B$7:$R$2292,11,0)</f>
        <v>1.7277</v>
      </c>
      <c r="G15" s="61">
        <f t="shared" si="1"/>
        <v>12</v>
      </c>
      <c r="H15" s="60">
        <f>VLOOKUP($A15,'Return Data'!$B$7:$R$2292,12,0)</f>
        <v>2.7465000000000002</v>
      </c>
      <c r="I15" s="61">
        <f t="shared" si="2"/>
        <v>7</v>
      </c>
      <c r="J15" s="60">
        <f>VLOOKUP($A15,'Return Data'!$B$7:$R$2292,13,0)</f>
        <v>3.3938999999999999</v>
      </c>
      <c r="K15" s="61">
        <f t="shared" si="3"/>
        <v>7</v>
      </c>
      <c r="L15" s="60">
        <f>VLOOKUP($A15,'Return Data'!$B$7:$R$2292,17,0)</f>
        <v>3.6173000000000002</v>
      </c>
      <c r="M15" s="61">
        <f t="shared" si="4"/>
        <v>9</v>
      </c>
      <c r="N15" s="60">
        <f>VLOOKUP($A15,'Return Data'!$B$7:$R$2292,14,0)</f>
        <v>4.077</v>
      </c>
      <c r="O15" s="61">
        <f t="shared" si="5"/>
        <v>11</v>
      </c>
      <c r="P15" s="60">
        <f>VLOOKUP($A15,'Return Data'!$B$7:$R$2292,15,0)</f>
        <v>4.9268000000000001</v>
      </c>
      <c r="Q15" s="61">
        <f t="shared" si="7"/>
        <v>8</v>
      </c>
      <c r="R15" s="60">
        <f>VLOOKUP($A15,'Return Data'!$B$7:$R$2292,16,0)</f>
        <v>6.8686999999999996</v>
      </c>
      <c r="S15" s="62">
        <f t="shared" si="6"/>
        <v>3</v>
      </c>
    </row>
    <row r="16" spans="1:20" x14ac:dyDescent="0.3">
      <c r="A16" s="58" t="s">
        <v>1626</v>
      </c>
      <c r="B16" s="59">
        <f>VLOOKUP($A16,'Return Data'!$B$7:$R$2292,3,0)</f>
        <v>44762</v>
      </c>
      <c r="C16" s="60">
        <f>VLOOKUP($A16,'Return Data'!$B$7:$R$2292,4,0)</f>
        <v>26.645099999999999</v>
      </c>
      <c r="D16" s="60">
        <f>VLOOKUP($A16,'Return Data'!$B$7:$R$2292,10,0)</f>
        <v>0.76659999999999995</v>
      </c>
      <c r="E16" s="61">
        <f t="shared" si="0"/>
        <v>15</v>
      </c>
      <c r="F16" s="60">
        <f>VLOOKUP($A16,'Return Data'!$B$7:$R$2292,11,0)</f>
        <v>1.6840999999999999</v>
      </c>
      <c r="G16" s="61">
        <f t="shared" si="1"/>
        <v>14</v>
      </c>
      <c r="H16" s="60">
        <f>VLOOKUP($A16,'Return Data'!$B$7:$R$2292,12,0)</f>
        <v>2.5790000000000002</v>
      </c>
      <c r="I16" s="61">
        <f t="shared" si="2"/>
        <v>12</v>
      </c>
      <c r="J16" s="60">
        <f>VLOOKUP($A16,'Return Data'!$B$7:$R$2292,13,0)</f>
        <v>3.206</v>
      </c>
      <c r="K16" s="61">
        <f t="shared" si="3"/>
        <v>13</v>
      </c>
      <c r="L16" s="60">
        <f>VLOOKUP($A16,'Return Data'!$B$7:$R$2292,17,0)</f>
        <v>3.4192999999999998</v>
      </c>
      <c r="M16" s="61">
        <f t="shared" si="4"/>
        <v>16</v>
      </c>
      <c r="N16" s="60">
        <f>VLOOKUP($A16,'Return Data'!$B$7:$R$2292,14,0)</f>
        <v>3.8075999999999999</v>
      </c>
      <c r="O16" s="61">
        <f t="shared" si="5"/>
        <v>17</v>
      </c>
      <c r="P16" s="60">
        <f>VLOOKUP($A16,'Return Data'!$B$7:$R$2292,15,0)</f>
        <v>4.8056000000000001</v>
      </c>
      <c r="Q16" s="61">
        <f t="shared" si="7"/>
        <v>12</v>
      </c>
      <c r="R16" s="60">
        <f>VLOOKUP($A16,'Return Data'!$B$7:$R$2292,16,0)</f>
        <v>6.4884000000000004</v>
      </c>
      <c r="S16" s="62">
        <f t="shared" si="6"/>
        <v>6</v>
      </c>
    </row>
    <row r="17" spans="1:19" x14ac:dyDescent="0.3">
      <c r="A17" s="58" t="s">
        <v>1627</v>
      </c>
      <c r="B17" s="59">
        <f>VLOOKUP($A17,'Return Data'!$B$7:$R$2292,3,0)</f>
        <v>44762</v>
      </c>
      <c r="C17" s="60">
        <f>VLOOKUP($A17,'Return Data'!$B$7:$R$2292,4,0)</f>
        <v>14.661</v>
      </c>
      <c r="D17" s="60">
        <f>VLOOKUP($A17,'Return Data'!$B$7:$R$2292,10,0)</f>
        <v>0.49830000000000002</v>
      </c>
      <c r="E17" s="61">
        <f t="shared" si="0"/>
        <v>25</v>
      </c>
      <c r="F17" s="60">
        <f>VLOOKUP($A17,'Return Data'!$B$7:$R$2292,11,0)</f>
        <v>1.0198</v>
      </c>
      <c r="G17" s="61">
        <f t="shared" si="1"/>
        <v>25</v>
      </c>
      <c r="H17" s="60">
        <f>VLOOKUP($A17,'Return Data'!$B$7:$R$2292,12,0)</f>
        <v>1.7298</v>
      </c>
      <c r="I17" s="61">
        <f t="shared" si="2"/>
        <v>24</v>
      </c>
      <c r="J17" s="60">
        <f>VLOOKUP($A17,'Return Data'!$B$7:$R$2292,13,0)</f>
        <v>1.9995000000000001</v>
      </c>
      <c r="K17" s="61">
        <f t="shared" si="3"/>
        <v>25</v>
      </c>
      <c r="L17" s="60">
        <f>VLOOKUP($A17,'Return Data'!$B$7:$R$2292,17,0)</f>
        <v>2.1825000000000001</v>
      </c>
      <c r="M17" s="61">
        <f t="shared" si="4"/>
        <v>24</v>
      </c>
      <c r="N17" s="60">
        <f>VLOOKUP($A17,'Return Data'!$B$7:$R$2292,14,0)</f>
        <v>2.9270999999999998</v>
      </c>
      <c r="O17" s="61">
        <f t="shared" si="5"/>
        <v>20</v>
      </c>
      <c r="P17" s="60">
        <f>VLOOKUP($A17,'Return Data'!$B$7:$R$2292,15,0)</f>
        <v>4.1661999999999999</v>
      </c>
      <c r="Q17" s="61">
        <f t="shared" si="7"/>
        <v>15</v>
      </c>
      <c r="R17" s="60">
        <f>VLOOKUP($A17,'Return Data'!$B$7:$R$2292,16,0)</f>
        <v>5.1707999999999998</v>
      </c>
      <c r="S17" s="62">
        <f t="shared" si="6"/>
        <v>15</v>
      </c>
    </row>
    <row r="18" spans="1:19" x14ac:dyDescent="0.3">
      <c r="A18" s="58" t="s">
        <v>1628</v>
      </c>
      <c r="B18" s="59">
        <f>VLOOKUP($A18,'Return Data'!$B$7:$R$2292,3,0)</f>
        <v>44762</v>
      </c>
      <c r="C18" s="60">
        <f>VLOOKUP($A18,'Return Data'!$B$7:$R$2292,4,0)</f>
        <v>26.0382</v>
      </c>
      <c r="D18" s="60">
        <f>VLOOKUP($A18,'Return Data'!$B$7:$R$2292,10,0)</f>
        <v>1.0356000000000001</v>
      </c>
      <c r="E18" s="61">
        <f t="shared" si="0"/>
        <v>1</v>
      </c>
      <c r="F18" s="60">
        <f>VLOOKUP($A18,'Return Data'!$B$7:$R$2292,11,0)</f>
        <v>2.2753999999999999</v>
      </c>
      <c r="G18" s="61">
        <f t="shared" si="1"/>
        <v>1</v>
      </c>
      <c r="H18" s="60">
        <f>VLOOKUP($A18,'Return Data'!$B$7:$R$2292,12,0)</f>
        <v>3.3147000000000002</v>
      </c>
      <c r="I18" s="61">
        <f t="shared" si="2"/>
        <v>1</v>
      </c>
      <c r="J18" s="60">
        <f>VLOOKUP($A18,'Return Data'!$B$7:$R$2292,13,0)</f>
        <v>3.84</v>
      </c>
      <c r="K18" s="61">
        <f t="shared" si="3"/>
        <v>2</v>
      </c>
      <c r="L18" s="60">
        <f>VLOOKUP($A18,'Return Data'!$B$7:$R$2292,17,0)</f>
        <v>3.7044000000000001</v>
      </c>
      <c r="M18" s="61">
        <f t="shared" si="4"/>
        <v>3</v>
      </c>
      <c r="N18" s="60">
        <f>VLOOKUP($A18,'Return Data'!$B$7:$R$2292,14,0)</f>
        <v>4.2150999999999996</v>
      </c>
      <c r="O18" s="61">
        <f t="shared" si="5"/>
        <v>4</v>
      </c>
      <c r="P18" s="60">
        <f>VLOOKUP($A18,'Return Data'!$B$7:$R$2292,15,0)</f>
        <v>4.9318</v>
      </c>
      <c r="Q18" s="61">
        <f t="shared" si="7"/>
        <v>7</v>
      </c>
      <c r="R18" s="60">
        <f>VLOOKUP($A18,'Return Data'!$B$7:$R$2292,16,0)</f>
        <v>6.4839000000000002</v>
      </c>
      <c r="S18" s="62">
        <f t="shared" si="6"/>
        <v>7</v>
      </c>
    </row>
    <row r="19" spans="1:19" x14ac:dyDescent="0.3">
      <c r="A19" s="58" t="s">
        <v>1629</v>
      </c>
      <c r="B19" s="59">
        <f>VLOOKUP($A19,'Return Data'!$B$7:$R$2292,3,0)</f>
        <v>44762</v>
      </c>
      <c r="C19" s="60">
        <f>VLOOKUP($A19,'Return Data'!$B$7:$R$2292,4,0)</f>
        <v>10.836600000000001</v>
      </c>
      <c r="D19" s="60">
        <f>VLOOKUP($A19,'Return Data'!$B$7:$R$2292,10,0)</f>
        <v>0.53439999999999999</v>
      </c>
      <c r="E19" s="61">
        <f t="shared" si="0"/>
        <v>24</v>
      </c>
      <c r="F19" s="60">
        <f>VLOOKUP($A19,'Return Data'!$B$7:$R$2292,11,0)</f>
        <v>1.1093999999999999</v>
      </c>
      <c r="G19" s="61">
        <f t="shared" si="1"/>
        <v>24</v>
      </c>
      <c r="H19" s="60">
        <f>VLOOKUP($A19,'Return Data'!$B$7:$R$2292,12,0)</f>
        <v>1.7205999999999999</v>
      </c>
      <c r="I19" s="61">
        <f t="shared" si="2"/>
        <v>25</v>
      </c>
      <c r="J19" s="60">
        <f>VLOOKUP($A19,'Return Data'!$B$7:$R$2292,13,0)</f>
        <v>2.0106999999999999</v>
      </c>
      <c r="K19" s="61">
        <f t="shared" si="3"/>
        <v>24</v>
      </c>
      <c r="L19" s="60">
        <f>VLOOKUP($A19,'Return Data'!$B$7:$R$2292,17,0)</f>
        <v>2.3256999999999999</v>
      </c>
      <c r="M19" s="61">
        <f t="shared" si="4"/>
        <v>23</v>
      </c>
      <c r="N19" s="60"/>
      <c r="O19" s="61"/>
      <c r="P19" s="60"/>
      <c r="Q19" s="61"/>
      <c r="R19" s="60">
        <f>VLOOKUP($A19,'Return Data'!$B$7:$R$2292,16,0)</f>
        <v>2.8460000000000001</v>
      </c>
      <c r="S19" s="62">
        <f t="shared" si="6"/>
        <v>24</v>
      </c>
    </row>
    <row r="20" spans="1:19" x14ac:dyDescent="0.3">
      <c r="A20" s="58" t="s">
        <v>1630</v>
      </c>
      <c r="B20" s="59">
        <f>VLOOKUP($A20,'Return Data'!$B$7:$R$2292,3,0)</f>
        <v>44762</v>
      </c>
      <c r="C20" s="60">
        <f>VLOOKUP($A20,'Return Data'!$B$7:$R$2292,4,0)</f>
        <v>27.0913</v>
      </c>
      <c r="D20" s="60">
        <f>VLOOKUP($A20,'Return Data'!$B$7:$R$2292,10,0)</f>
        <v>0.73809999999999998</v>
      </c>
      <c r="E20" s="61">
        <f t="shared" si="0"/>
        <v>17</v>
      </c>
      <c r="F20" s="60">
        <f>VLOOKUP($A20,'Return Data'!$B$7:$R$2292,11,0)</f>
        <v>1.6642999999999999</v>
      </c>
      <c r="G20" s="61">
        <f t="shared" si="1"/>
        <v>15</v>
      </c>
      <c r="H20" s="60">
        <f>VLOOKUP($A20,'Return Data'!$B$7:$R$2292,12,0)</f>
        <v>2.4455</v>
      </c>
      <c r="I20" s="61">
        <f t="shared" si="2"/>
        <v>18</v>
      </c>
      <c r="J20" s="60">
        <f>VLOOKUP($A20,'Return Data'!$B$7:$R$2292,13,0)</f>
        <v>2.9554999999999998</v>
      </c>
      <c r="K20" s="61">
        <f t="shared" si="3"/>
        <v>20</v>
      </c>
      <c r="L20" s="60">
        <f>VLOOKUP($A20,'Return Data'!$B$7:$R$2292,17,0)</f>
        <v>2.7938000000000001</v>
      </c>
      <c r="M20" s="61">
        <f t="shared" si="4"/>
        <v>20</v>
      </c>
      <c r="N20" s="60">
        <f>VLOOKUP($A20,'Return Data'!$B$7:$R$2292,14,0)</f>
        <v>2.9975999999999998</v>
      </c>
      <c r="O20" s="61">
        <f>RANK(N20,N$8:N$32,0)</f>
        <v>19</v>
      </c>
      <c r="P20" s="60">
        <f>VLOOKUP($A20,'Return Data'!$B$7:$R$2292,15,0)</f>
        <v>4.0064000000000002</v>
      </c>
      <c r="Q20" s="61">
        <f>RANK(P20,P$8:P$32,0)</f>
        <v>16</v>
      </c>
      <c r="R20" s="60">
        <f>VLOOKUP($A20,'Return Data'!$B$7:$R$2292,16,0)</f>
        <v>6.4202000000000004</v>
      </c>
      <c r="S20" s="62">
        <f t="shared" si="6"/>
        <v>9</v>
      </c>
    </row>
    <row r="21" spans="1:19" x14ac:dyDescent="0.3">
      <c r="A21" s="58" t="s">
        <v>1631</v>
      </c>
      <c r="B21" s="59">
        <f>VLOOKUP($A21,'Return Data'!$B$7:$R$2292,3,0)</f>
        <v>44762</v>
      </c>
      <c r="C21" s="60">
        <f>VLOOKUP($A21,'Return Data'!$B$7:$R$2292,4,0)</f>
        <v>30.567499999999999</v>
      </c>
      <c r="D21" s="60">
        <f>VLOOKUP($A21,'Return Data'!$B$7:$R$2292,10,0)</f>
        <v>0.92710000000000004</v>
      </c>
      <c r="E21" s="61">
        <f t="shared" si="0"/>
        <v>2</v>
      </c>
      <c r="F21" s="60">
        <f>VLOOKUP($A21,'Return Data'!$B$7:$R$2292,11,0)</f>
        <v>1.9899</v>
      </c>
      <c r="G21" s="61">
        <f t="shared" si="1"/>
        <v>2</v>
      </c>
      <c r="H21" s="60">
        <f>VLOOKUP($A21,'Return Data'!$B$7:$R$2292,12,0)</f>
        <v>3.0078999999999998</v>
      </c>
      <c r="I21" s="61">
        <f t="shared" si="2"/>
        <v>3</v>
      </c>
      <c r="J21" s="60">
        <f>VLOOKUP($A21,'Return Data'!$B$7:$R$2292,13,0)</f>
        <v>3.6913999999999998</v>
      </c>
      <c r="K21" s="61">
        <f t="shared" si="3"/>
        <v>4</v>
      </c>
      <c r="L21" s="60">
        <f>VLOOKUP($A21,'Return Data'!$B$7:$R$2292,17,0)</f>
        <v>3.8683000000000001</v>
      </c>
      <c r="M21" s="61">
        <f t="shared" si="4"/>
        <v>1</v>
      </c>
      <c r="N21" s="60">
        <f>VLOOKUP($A21,'Return Data'!$B$7:$R$2292,14,0)</f>
        <v>4.2576999999999998</v>
      </c>
      <c r="O21" s="61">
        <f>RANK(N21,N$8:N$32,0)</f>
        <v>2</v>
      </c>
      <c r="P21" s="60">
        <f>VLOOKUP($A21,'Return Data'!$B$7:$R$2292,15,0)</f>
        <v>5.1029999999999998</v>
      </c>
      <c r="Q21" s="61">
        <f>RANK(P21,P$8:P$32,0)</f>
        <v>1</v>
      </c>
      <c r="R21" s="60">
        <f>VLOOKUP($A21,'Return Data'!$B$7:$R$2292,16,0)</f>
        <v>6.8700999999999999</v>
      </c>
      <c r="S21" s="62">
        <f t="shared" si="6"/>
        <v>1</v>
      </c>
    </row>
    <row r="22" spans="1:19" x14ac:dyDescent="0.3">
      <c r="A22" s="58" t="s">
        <v>1632</v>
      </c>
      <c r="B22" s="59">
        <f>VLOOKUP($A22,'Return Data'!$B$7:$R$2292,3,0)</f>
        <v>44762</v>
      </c>
      <c r="C22" s="60">
        <f>VLOOKUP($A22,'Return Data'!$B$7:$R$2292,4,0)</f>
        <v>15.656000000000001</v>
      </c>
      <c r="D22" s="60">
        <f>VLOOKUP($A22,'Return Data'!$B$7:$R$2292,10,0)</f>
        <v>0.67520000000000002</v>
      </c>
      <c r="E22" s="61">
        <f t="shared" si="0"/>
        <v>19</v>
      </c>
      <c r="F22" s="60">
        <f>VLOOKUP($A22,'Return Data'!$B$7:$R$2292,11,0)</f>
        <v>1.6161000000000001</v>
      </c>
      <c r="G22" s="61">
        <f t="shared" si="1"/>
        <v>17</v>
      </c>
      <c r="H22" s="60">
        <f>VLOOKUP($A22,'Return Data'!$B$7:$R$2292,12,0)</f>
        <v>2.4540000000000002</v>
      </c>
      <c r="I22" s="61">
        <f t="shared" si="2"/>
        <v>17</v>
      </c>
      <c r="J22" s="60">
        <f>VLOOKUP($A22,'Return Data'!$B$7:$R$2292,13,0)</f>
        <v>3.0678000000000001</v>
      </c>
      <c r="K22" s="61">
        <f t="shared" si="3"/>
        <v>18</v>
      </c>
      <c r="L22" s="60">
        <f>VLOOKUP($A22,'Return Data'!$B$7:$R$2292,17,0)</f>
        <v>3.5638999999999998</v>
      </c>
      <c r="M22" s="61">
        <f t="shared" si="4"/>
        <v>11</v>
      </c>
      <c r="N22" s="60">
        <f>VLOOKUP($A22,'Return Data'!$B$7:$R$2292,14,0)</f>
        <v>4.1775000000000002</v>
      </c>
      <c r="O22" s="61">
        <f>RANK(N22,N$8:N$32,0)</f>
        <v>5</v>
      </c>
      <c r="P22" s="60">
        <f>VLOOKUP($A22,'Return Data'!$B$7:$R$2292,15,0)</f>
        <v>4.9782000000000002</v>
      </c>
      <c r="Q22" s="61">
        <f>RANK(P22,P$8:P$32,0)</f>
        <v>5</v>
      </c>
      <c r="R22" s="60">
        <f>VLOOKUP($A22,'Return Data'!$B$7:$R$2292,16,0)</f>
        <v>5.7190000000000003</v>
      </c>
      <c r="S22" s="62">
        <f t="shared" si="6"/>
        <v>12</v>
      </c>
    </row>
    <row r="23" spans="1:19" x14ac:dyDescent="0.3">
      <c r="A23" s="58" t="s">
        <v>1633</v>
      </c>
      <c r="B23" s="59">
        <f>VLOOKUP($A23,'Return Data'!$B$7:$R$2292,3,0)</f>
        <v>44762</v>
      </c>
      <c r="C23" s="60">
        <f>VLOOKUP($A23,'Return Data'!$B$7:$R$2292,4,0)</f>
        <v>11.465299999999999</v>
      </c>
      <c r="D23" s="60">
        <f>VLOOKUP($A23,'Return Data'!$B$7:$R$2292,10,0)</f>
        <v>0.81950000000000001</v>
      </c>
      <c r="E23" s="61">
        <f t="shared" si="0"/>
        <v>6</v>
      </c>
      <c r="F23" s="60">
        <f>VLOOKUP($A23,'Return Data'!$B$7:$R$2292,11,0)</f>
        <v>1.8150999999999999</v>
      </c>
      <c r="G23" s="61">
        <f t="shared" si="1"/>
        <v>6</v>
      </c>
      <c r="H23" s="60">
        <f>VLOOKUP($A23,'Return Data'!$B$7:$R$2292,12,0)</f>
        <v>2.6621000000000001</v>
      </c>
      <c r="I23" s="61">
        <f t="shared" si="2"/>
        <v>9</v>
      </c>
      <c r="J23" s="60">
        <f>VLOOKUP($A23,'Return Data'!$B$7:$R$2292,13,0)</f>
        <v>3.2315</v>
      </c>
      <c r="K23" s="61">
        <f t="shared" si="3"/>
        <v>10</v>
      </c>
      <c r="L23" s="60">
        <f>VLOOKUP($A23,'Return Data'!$B$7:$R$2292,17,0)</f>
        <v>3.1526000000000001</v>
      </c>
      <c r="M23" s="61">
        <f t="shared" si="4"/>
        <v>19</v>
      </c>
      <c r="N23" s="60">
        <f>VLOOKUP($A23,'Return Data'!$B$7:$R$2292,14,0)</f>
        <v>3.6448999999999998</v>
      </c>
      <c r="O23" s="61">
        <f>RANK(N23,N$8:N$32,0)</f>
        <v>18</v>
      </c>
      <c r="P23" s="60"/>
      <c r="Q23" s="61"/>
      <c r="R23" s="60">
        <f>VLOOKUP($A23,'Return Data'!$B$7:$R$2292,16,0)</f>
        <v>4.0016999999999996</v>
      </c>
      <c r="S23" s="62">
        <f t="shared" si="6"/>
        <v>20</v>
      </c>
    </row>
    <row r="24" spans="1:19" x14ac:dyDescent="0.3">
      <c r="A24" s="58" t="s">
        <v>1634</v>
      </c>
      <c r="B24" s="59">
        <f>VLOOKUP($A24,'Return Data'!$B$7:$R$2292,3,0)</f>
        <v>44762</v>
      </c>
      <c r="C24" s="60">
        <f>VLOOKUP($A24,'Return Data'!$B$7:$R$2292,4,0)</f>
        <v>10.528</v>
      </c>
      <c r="D24" s="60">
        <f>VLOOKUP($A24,'Return Data'!$B$7:$R$2292,10,0)</f>
        <v>0.66069999999999995</v>
      </c>
      <c r="E24" s="61">
        <f t="shared" si="0"/>
        <v>20</v>
      </c>
      <c r="F24" s="60">
        <f>VLOOKUP($A24,'Return Data'!$B$7:$R$2292,11,0)</f>
        <v>1.4101999999999999</v>
      </c>
      <c r="G24" s="61">
        <f t="shared" si="1"/>
        <v>21</v>
      </c>
      <c r="H24" s="60">
        <f>VLOOKUP($A24,'Return Data'!$B$7:$R$2292,12,0)</f>
        <v>2.0402</v>
      </c>
      <c r="I24" s="61">
        <f t="shared" si="2"/>
        <v>21</v>
      </c>
      <c r="J24" s="60">
        <f>VLOOKUP($A24,'Return Data'!$B$7:$R$2292,13,0)</f>
        <v>2.4723000000000002</v>
      </c>
      <c r="K24" s="61">
        <f t="shared" si="3"/>
        <v>21</v>
      </c>
      <c r="L24" s="60"/>
      <c r="M24" s="61"/>
      <c r="N24" s="60"/>
      <c r="O24" s="61"/>
      <c r="P24" s="60"/>
      <c r="Q24" s="61"/>
      <c r="R24" s="60">
        <f>VLOOKUP($A24,'Return Data'!$B$7:$R$2292,16,0)</f>
        <v>2.7391000000000001</v>
      </c>
      <c r="S24" s="62">
        <f t="shared" si="6"/>
        <v>25</v>
      </c>
    </row>
    <row r="25" spans="1:19" x14ac:dyDescent="0.3">
      <c r="A25" s="58" t="s">
        <v>1635</v>
      </c>
      <c r="B25" s="59">
        <f>VLOOKUP($A25,'Return Data'!$B$7:$R$2292,3,0)</f>
        <v>44762</v>
      </c>
      <c r="C25" s="60">
        <f>VLOOKUP($A25,'Return Data'!$B$7:$R$2292,4,0)</f>
        <v>10.722</v>
      </c>
      <c r="D25" s="60">
        <f>VLOOKUP($A25,'Return Data'!$B$7:$R$2292,10,0)</f>
        <v>0.73280000000000001</v>
      </c>
      <c r="E25" s="61">
        <f t="shared" si="0"/>
        <v>18</v>
      </c>
      <c r="F25" s="60">
        <f>VLOOKUP($A25,'Return Data'!$B$7:$R$2292,11,0)</f>
        <v>1.7363999999999999</v>
      </c>
      <c r="G25" s="61">
        <f t="shared" si="1"/>
        <v>11</v>
      </c>
      <c r="H25" s="60">
        <f>VLOOKUP($A25,'Return Data'!$B$7:$R$2292,12,0)</f>
        <v>2.5537999999999998</v>
      </c>
      <c r="I25" s="61">
        <f t="shared" si="2"/>
        <v>14</v>
      </c>
      <c r="J25" s="60">
        <f>VLOOKUP($A25,'Return Data'!$B$7:$R$2292,13,0)</f>
        <v>3.2151999999999998</v>
      </c>
      <c r="K25" s="61">
        <f t="shared" si="3"/>
        <v>11</v>
      </c>
      <c r="L25" s="60">
        <f>VLOOKUP($A25,'Return Data'!$B$7:$R$2292,17,0)</f>
        <v>3.4643999999999999</v>
      </c>
      <c r="M25" s="61">
        <f t="shared" ref="M25" si="8">RANK(L25,L$8:L$32,0)</f>
        <v>15</v>
      </c>
      <c r="N25" s="60"/>
      <c r="O25" s="61"/>
      <c r="P25" s="60"/>
      <c r="Q25" s="61"/>
      <c r="R25" s="60">
        <f>VLOOKUP($A25,'Return Data'!$B$7:$R$2292,16,0)</f>
        <v>3.4001999999999999</v>
      </c>
      <c r="S25" s="62">
        <f t="shared" si="6"/>
        <v>22</v>
      </c>
    </row>
    <row r="26" spans="1:19" x14ac:dyDescent="0.3">
      <c r="A26" s="58" t="s">
        <v>1636</v>
      </c>
      <c r="B26" s="59">
        <f>VLOOKUP($A26,'Return Data'!$B$7:$R$2292,3,0)</f>
        <v>44762</v>
      </c>
      <c r="C26" s="60">
        <f>VLOOKUP($A26,'Return Data'!$B$7:$R$2292,4,0)</f>
        <v>21.8611</v>
      </c>
      <c r="D26" s="60">
        <f>VLOOKUP($A26,'Return Data'!$B$7:$R$2292,10,0)</f>
        <v>0.80189999999999995</v>
      </c>
      <c r="E26" s="61">
        <f t="shared" si="0"/>
        <v>9</v>
      </c>
      <c r="F26" s="60">
        <f>VLOOKUP($A26,'Return Data'!$B$7:$R$2292,11,0)</f>
        <v>1.7888999999999999</v>
      </c>
      <c r="G26" s="61">
        <f t="shared" si="1"/>
        <v>7</v>
      </c>
      <c r="H26" s="60">
        <f>VLOOKUP($A26,'Return Data'!$B$7:$R$2292,12,0)</f>
        <v>2.7988</v>
      </c>
      <c r="I26" s="61">
        <f t="shared" si="2"/>
        <v>6</v>
      </c>
      <c r="J26" s="60">
        <f>VLOOKUP($A26,'Return Data'!$B$7:$R$2292,13,0)</f>
        <v>3.4624999999999999</v>
      </c>
      <c r="K26" s="61">
        <f t="shared" si="3"/>
        <v>6</v>
      </c>
      <c r="L26" s="60">
        <f>VLOOKUP($A26,'Return Data'!$B$7:$R$2292,17,0)</f>
        <v>3.6374</v>
      </c>
      <c r="M26" s="61">
        <f t="shared" ref="M26:M32" si="9">RANK(L26,L$8:L$32,0)</f>
        <v>6</v>
      </c>
      <c r="N26" s="60">
        <f>VLOOKUP($A26,'Return Data'!$B$7:$R$2292,14,0)</f>
        <v>4.1166999999999998</v>
      </c>
      <c r="O26" s="61">
        <f t="shared" ref="O26:O32" si="10">RANK(N26,N$8:N$32,0)</f>
        <v>7</v>
      </c>
      <c r="P26" s="60">
        <f>VLOOKUP($A26,'Return Data'!$B$7:$R$2292,15,0)</f>
        <v>5.085</v>
      </c>
      <c r="Q26" s="61">
        <f>RANK(P26,P$8:P$32,0)</f>
        <v>2</v>
      </c>
      <c r="R26" s="60">
        <f>VLOOKUP($A26,'Return Data'!$B$7:$R$2292,16,0)</f>
        <v>6.8692000000000002</v>
      </c>
      <c r="S26" s="62">
        <f t="shared" si="6"/>
        <v>2</v>
      </c>
    </row>
    <row r="27" spans="1:19" x14ac:dyDescent="0.3">
      <c r="A27" s="58" t="s">
        <v>1637</v>
      </c>
      <c r="B27" s="59">
        <f>VLOOKUP($A27,'Return Data'!$B$7:$R$2292,3,0)</f>
        <v>44762</v>
      </c>
      <c r="C27" s="60">
        <f>VLOOKUP($A27,'Return Data'!$B$7:$R$2292,4,0)</f>
        <v>15.2562</v>
      </c>
      <c r="D27" s="60">
        <f>VLOOKUP($A27,'Return Data'!$B$7:$R$2292,10,0)</f>
        <v>0.76749999999999996</v>
      </c>
      <c r="E27" s="61">
        <f t="shared" si="0"/>
        <v>14</v>
      </c>
      <c r="F27" s="60">
        <f>VLOOKUP($A27,'Return Data'!$B$7:$R$2292,11,0)</f>
        <v>1.5462</v>
      </c>
      <c r="G27" s="61">
        <f t="shared" si="1"/>
        <v>18</v>
      </c>
      <c r="H27" s="60">
        <f>VLOOKUP($A27,'Return Data'!$B$7:$R$2292,12,0)</f>
        <v>2.5186000000000002</v>
      </c>
      <c r="I27" s="61">
        <f t="shared" si="2"/>
        <v>15</v>
      </c>
      <c r="J27" s="60">
        <f>VLOOKUP($A27,'Return Data'!$B$7:$R$2292,13,0)</f>
        <v>3.1493000000000002</v>
      </c>
      <c r="K27" s="61">
        <f t="shared" si="3"/>
        <v>15</v>
      </c>
      <c r="L27" s="60">
        <f>VLOOKUP($A27,'Return Data'!$B$7:$R$2292,17,0)</f>
        <v>3.5036999999999998</v>
      </c>
      <c r="M27" s="61">
        <f t="shared" si="9"/>
        <v>13</v>
      </c>
      <c r="N27" s="60">
        <f>VLOOKUP($A27,'Return Data'!$B$7:$R$2292,14,0)</f>
        <v>3.8321000000000001</v>
      </c>
      <c r="O27" s="61">
        <f t="shared" si="10"/>
        <v>16</v>
      </c>
      <c r="P27" s="60">
        <f>VLOOKUP($A27,'Return Data'!$B$7:$R$2292,15,0)</f>
        <v>4.6386000000000003</v>
      </c>
      <c r="Q27" s="61">
        <f>RANK(P27,P$8:P$32,0)</f>
        <v>14</v>
      </c>
      <c r="R27" s="60">
        <f>VLOOKUP($A27,'Return Data'!$B$7:$R$2292,16,0)</f>
        <v>5.4913999999999996</v>
      </c>
      <c r="S27" s="62">
        <f t="shared" si="6"/>
        <v>14</v>
      </c>
    </row>
    <row r="28" spans="1:19" x14ac:dyDescent="0.3">
      <c r="A28" s="58" t="s">
        <v>1638</v>
      </c>
      <c r="B28" s="59">
        <f>VLOOKUP($A28,'Return Data'!$B$7:$R$2292,3,0)</f>
        <v>44762</v>
      </c>
      <c r="C28" s="60">
        <f>VLOOKUP($A28,'Return Data'!$B$7:$R$2292,4,0)</f>
        <v>27.6035</v>
      </c>
      <c r="D28" s="60">
        <f>VLOOKUP($A28,'Return Data'!$B$7:$R$2292,10,0)</f>
        <v>0.87450000000000006</v>
      </c>
      <c r="E28" s="61">
        <f t="shared" si="0"/>
        <v>3</v>
      </c>
      <c r="F28" s="60">
        <f>VLOOKUP($A28,'Return Data'!$B$7:$R$2292,11,0)</f>
        <v>1.9652000000000001</v>
      </c>
      <c r="G28" s="61">
        <f t="shared" si="1"/>
        <v>3</v>
      </c>
      <c r="H28" s="60">
        <f>VLOOKUP($A28,'Return Data'!$B$7:$R$2292,12,0)</f>
        <v>2.8780000000000001</v>
      </c>
      <c r="I28" s="61">
        <f t="shared" si="2"/>
        <v>5</v>
      </c>
      <c r="J28" s="60">
        <f>VLOOKUP($A28,'Return Data'!$B$7:$R$2292,13,0)</f>
        <v>3.9041999999999999</v>
      </c>
      <c r="K28" s="61">
        <f t="shared" si="3"/>
        <v>1</v>
      </c>
      <c r="L28" s="60">
        <f>VLOOKUP($A28,'Return Data'!$B$7:$R$2292,17,0)</f>
        <v>3.6989000000000001</v>
      </c>
      <c r="M28" s="61">
        <f t="shared" si="9"/>
        <v>4</v>
      </c>
      <c r="N28" s="60">
        <f>VLOOKUP($A28,'Return Data'!$B$7:$R$2292,14,0)</f>
        <v>3.9538000000000002</v>
      </c>
      <c r="O28" s="61">
        <f t="shared" si="10"/>
        <v>13</v>
      </c>
      <c r="P28" s="60">
        <f>VLOOKUP($A28,'Return Data'!$B$7:$R$2292,15,0)</f>
        <v>4.8705999999999996</v>
      </c>
      <c r="Q28" s="61">
        <f>RANK(P28,P$8:P$32,0)</f>
        <v>11</v>
      </c>
      <c r="R28" s="60">
        <f>VLOOKUP($A28,'Return Data'!$B$7:$R$2292,16,0)</f>
        <v>6.6718999999999999</v>
      </c>
      <c r="S28" s="62">
        <f t="shared" si="6"/>
        <v>5</v>
      </c>
    </row>
    <row r="29" spans="1:19" x14ac:dyDescent="0.3">
      <c r="A29" s="58" t="s">
        <v>1901</v>
      </c>
      <c r="B29" s="59">
        <f>VLOOKUP($A29,'Return Data'!$B$7:$R$2292,3,0)</f>
        <v>44762</v>
      </c>
      <c r="C29" s="60">
        <f>VLOOKUP($A29,'Return Data'!$B$7:$R$2292,4,0)</f>
        <v>11.966900000000001</v>
      </c>
      <c r="D29" s="60">
        <f>VLOOKUP($A29,'Return Data'!$B$7:$R$2292,10,0)</f>
        <v>0.84440000000000004</v>
      </c>
      <c r="E29" s="61">
        <f t="shared" si="0"/>
        <v>5</v>
      </c>
      <c r="F29" s="60">
        <f>VLOOKUP($A29,'Return Data'!$B$7:$R$2292,11,0)</f>
        <v>1.5099</v>
      </c>
      <c r="G29" s="61">
        <f t="shared" si="1"/>
        <v>20</v>
      </c>
      <c r="H29" s="60">
        <f>VLOOKUP($A29,'Return Data'!$B$7:$R$2292,12,0)</f>
        <v>1.8736999999999999</v>
      </c>
      <c r="I29" s="61">
        <f t="shared" si="2"/>
        <v>22</v>
      </c>
      <c r="J29" s="60">
        <f>VLOOKUP($A29,'Return Data'!$B$7:$R$2292,13,0)</f>
        <v>2.2349000000000001</v>
      </c>
      <c r="K29" s="61">
        <f t="shared" si="3"/>
        <v>22</v>
      </c>
      <c r="L29" s="60">
        <f>VLOOKUP($A29,'Return Data'!$B$7:$R$2292,17,0)</f>
        <v>2.3660000000000001</v>
      </c>
      <c r="M29" s="61">
        <f t="shared" si="9"/>
        <v>21</v>
      </c>
      <c r="N29" s="60">
        <f>VLOOKUP($A29,'Return Data'!$B$7:$R$2292,14,0)</f>
        <v>2.4615</v>
      </c>
      <c r="O29" s="61">
        <f t="shared" si="10"/>
        <v>22</v>
      </c>
      <c r="P29" s="60">
        <f>VLOOKUP($A29,'Return Data'!$B$7:$R$2292,15,0)</f>
        <v>2.2683</v>
      </c>
      <c r="Q29" s="61">
        <f>RANK(P29,P$8:P$32,0)</f>
        <v>17</v>
      </c>
      <c r="R29" s="60">
        <f>VLOOKUP($A29,'Return Data'!$B$7:$R$2292,16,0)</f>
        <v>2.9148999999999998</v>
      </c>
      <c r="S29" s="62">
        <f t="shared" si="6"/>
        <v>23</v>
      </c>
    </row>
    <row r="30" spans="1:19" x14ac:dyDescent="0.3">
      <c r="A30" s="58" t="s">
        <v>1639</v>
      </c>
      <c r="B30" s="59">
        <f>VLOOKUP($A30,'Return Data'!$B$7:$R$2292,3,0)</f>
        <v>44762</v>
      </c>
      <c r="C30" s="60">
        <f>VLOOKUP($A30,'Return Data'!$B$7:$R$2292,4,0)</f>
        <v>11.8079</v>
      </c>
      <c r="D30" s="60">
        <f>VLOOKUP($A30,'Return Data'!$B$7:$R$2292,10,0)</f>
        <v>0.77839999999999998</v>
      </c>
      <c r="E30" s="61">
        <f t="shared" si="0"/>
        <v>13</v>
      </c>
      <c r="F30" s="60">
        <f>VLOOKUP($A30,'Return Data'!$B$7:$R$2292,11,0)</f>
        <v>1.6870000000000001</v>
      </c>
      <c r="G30" s="61">
        <f t="shared" si="1"/>
        <v>13</v>
      </c>
      <c r="H30" s="60">
        <f>VLOOKUP($A30,'Return Data'!$B$7:$R$2292,12,0)</f>
        <v>2.5640999999999998</v>
      </c>
      <c r="I30" s="61">
        <f t="shared" si="2"/>
        <v>13</v>
      </c>
      <c r="J30" s="60">
        <f>VLOOKUP($A30,'Return Data'!$B$7:$R$2292,13,0)</f>
        <v>3.1997</v>
      </c>
      <c r="K30" s="61">
        <f t="shared" si="3"/>
        <v>14</v>
      </c>
      <c r="L30" s="60">
        <f>VLOOKUP($A30,'Return Data'!$B$7:$R$2292,17,0)</f>
        <v>3.6294</v>
      </c>
      <c r="M30" s="61">
        <f t="shared" si="9"/>
        <v>8</v>
      </c>
      <c r="N30" s="60">
        <f>VLOOKUP($A30,'Return Data'!$B$7:$R$2292,14,0)</f>
        <v>4.3009000000000004</v>
      </c>
      <c r="O30" s="61">
        <f t="shared" si="10"/>
        <v>1</v>
      </c>
      <c r="P30" s="60"/>
      <c r="Q30" s="61"/>
      <c r="R30" s="60">
        <f>VLOOKUP($A30,'Return Data'!$B$7:$R$2292,16,0)</f>
        <v>4.7392000000000003</v>
      </c>
      <c r="S30" s="62">
        <f t="shared" si="6"/>
        <v>17</v>
      </c>
    </row>
    <row r="31" spans="1:19" x14ac:dyDescent="0.3">
      <c r="A31" s="58" t="s">
        <v>1640</v>
      </c>
      <c r="B31" s="59">
        <f>VLOOKUP($A31,'Return Data'!$B$7:$R$2292,3,0)</f>
        <v>44762</v>
      </c>
      <c r="C31" s="60">
        <f>VLOOKUP($A31,'Return Data'!$B$7:$R$2292,4,0)</f>
        <v>11.562200000000001</v>
      </c>
      <c r="D31" s="60">
        <f>VLOOKUP($A31,'Return Data'!$B$7:$R$2292,10,0)</f>
        <v>0.59950000000000003</v>
      </c>
      <c r="E31" s="61">
        <f t="shared" si="0"/>
        <v>22</v>
      </c>
      <c r="F31" s="60">
        <f>VLOOKUP($A31,'Return Data'!$B$7:$R$2292,11,0)</f>
        <v>1.4086000000000001</v>
      </c>
      <c r="G31" s="61">
        <f t="shared" si="1"/>
        <v>22</v>
      </c>
      <c r="H31" s="60">
        <f>VLOOKUP($A31,'Return Data'!$B$7:$R$2292,12,0)</f>
        <v>2.2905000000000002</v>
      </c>
      <c r="I31" s="61">
        <f t="shared" si="2"/>
        <v>20</v>
      </c>
      <c r="J31" s="60">
        <f>VLOOKUP($A31,'Return Data'!$B$7:$R$2292,13,0)</f>
        <v>3.0931000000000002</v>
      </c>
      <c r="K31" s="61">
        <f t="shared" si="3"/>
        <v>17</v>
      </c>
      <c r="L31" s="60">
        <f>VLOOKUP($A31,'Return Data'!$B$7:$R$2292,17,0)</f>
        <v>3.3132000000000001</v>
      </c>
      <c r="M31" s="61">
        <f t="shared" si="9"/>
        <v>18</v>
      </c>
      <c r="N31" s="60">
        <f>VLOOKUP($A31,'Return Data'!$B$7:$R$2292,14,0)</f>
        <v>3.9699</v>
      </c>
      <c r="O31" s="61">
        <f t="shared" si="10"/>
        <v>12</v>
      </c>
      <c r="P31" s="60"/>
      <c r="Q31" s="61"/>
      <c r="R31" s="60">
        <f>VLOOKUP($A31,'Return Data'!$B$7:$R$2292,16,0)</f>
        <v>4.3438999999999997</v>
      </c>
      <c r="S31" s="62">
        <f t="shared" si="6"/>
        <v>19</v>
      </c>
    </row>
    <row r="32" spans="1:19" x14ac:dyDescent="0.3">
      <c r="A32" s="58" t="s">
        <v>1641</v>
      </c>
      <c r="B32" s="59">
        <f>VLOOKUP($A32,'Return Data'!$B$7:$R$2292,3,0)</f>
        <v>44762</v>
      </c>
      <c r="C32" s="60">
        <f>VLOOKUP($A32,'Return Data'!$B$7:$R$2292,4,0)</f>
        <v>28.723400000000002</v>
      </c>
      <c r="D32" s="60">
        <f>VLOOKUP($A32,'Return Data'!$B$7:$R$2292,10,0)</f>
        <v>0.80189999999999995</v>
      </c>
      <c r="E32" s="61">
        <f t="shared" si="0"/>
        <v>9</v>
      </c>
      <c r="F32" s="60">
        <f>VLOOKUP($A32,'Return Data'!$B$7:$R$2292,11,0)</f>
        <v>1.7456</v>
      </c>
      <c r="G32" s="61">
        <f t="shared" si="1"/>
        <v>8</v>
      </c>
      <c r="H32" s="60">
        <f>VLOOKUP($A32,'Return Data'!$B$7:$R$2292,12,0)</f>
        <v>2.7075999999999998</v>
      </c>
      <c r="I32" s="61">
        <f t="shared" si="2"/>
        <v>8</v>
      </c>
      <c r="J32" s="60">
        <f>VLOOKUP($A32,'Return Data'!$B$7:$R$2292,13,0)</f>
        <v>3.3610000000000002</v>
      </c>
      <c r="K32" s="61">
        <f t="shared" si="3"/>
        <v>8</v>
      </c>
      <c r="L32" s="60">
        <f>VLOOKUP($A32,'Return Data'!$B$7:$R$2292,17,0)</f>
        <v>3.6408</v>
      </c>
      <c r="M32" s="61">
        <f t="shared" si="9"/>
        <v>5</v>
      </c>
      <c r="N32" s="60">
        <f>VLOOKUP($A32,'Return Data'!$B$7:$R$2292,14,0)</f>
        <v>4.1407999999999996</v>
      </c>
      <c r="O32" s="61">
        <f t="shared" si="10"/>
        <v>6</v>
      </c>
      <c r="P32" s="60">
        <f>VLOOKUP($A32,'Return Data'!$B$7:$R$2292,15,0)</f>
        <v>5.0204000000000004</v>
      </c>
      <c r="Q32" s="61">
        <f>RANK(P32,P$8:P$32,0)</f>
        <v>4</v>
      </c>
      <c r="R32" s="60">
        <f>VLOOKUP($A32,'Return Data'!$B$7:$R$2292,16,0)</f>
        <v>6.7868000000000004</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0.7551199999999999</v>
      </c>
      <c r="E34" s="69"/>
      <c r="F34" s="70">
        <f>AVERAGE(F8:F32)</f>
        <v>1.6540800000000002</v>
      </c>
      <c r="G34" s="69"/>
      <c r="H34" s="70">
        <f>AVERAGE(H8:H32)</f>
        <v>2.5137320000000001</v>
      </c>
      <c r="I34" s="69"/>
      <c r="J34" s="70">
        <f>AVERAGE(J8:J32)</f>
        <v>3.1063000000000001</v>
      </c>
      <c r="K34" s="69"/>
      <c r="L34" s="70">
        <f>AVERAGE(L8:L32)</f>
        <v>3.3131708333333325</v>
      </c>
      <c r="M34" s="69"/>
      <c r="N34" s="70">
        <f>AVERAGE(N8:N32)</f>
        <v>3.8172636363636361</v>
      </c>
      <c r="O34" s="69"/>
      <c r="P34" s="70">
        <f>AVERAGE(P8:P32)</f>
        <v>4.6645882352941177</v>
      </c>
      <c r="Q34" s="69"/>
      <c r="R34" s="70">
        <f>AVERAGE(R8:R32)</f>
        <v>5.2983159999999989</v>
      </c>
      <c r="S34" s="71"/>
    </row>
    <row r="35" spans="1:19" x14ac:dyDescent="0.3">
      <c r="A35" s="68" t="s">
        <v>28</v>
      </c>
      <c r="B35" s="69"/>
      <c r="C35" s="69"/>
      <c r="D35" s="70">
        <f>MIN(D8:D32)</f>
        <v>0.49830000000000002</v>
      </c>
      <c r="E35" s="69"/>
      <c r="F35" s="70">
        <f>MIN(F8:F32)</f>
        <v>1.0198</v>
      </c>
      <c r="G35" s="69"/>
      <c r="H35" s="70">
        <f>MIN(H8:H32)</f>
        <v>1.7205999999999999</v>
      </c>
      <c r="I35" s="69"/>
      <c r="J35" s="70">
        <f>MIN(J8:J32)</f>
        <v>1.9995000000000001</v>
      </c>
      <c r="K35" s="69"/>
      <c r="L35" s="70">
        <f>MIN(L8:L32)</f>
        <v>2.1825000000000001</v>
      </c>
      <c r="M35" s="69"/>
      <c r="N35" s="70">
        <f>MIN(N8:N32)</f>
        <v>2.4615</v>
      </c>
      <c r="O35" s="69"/>
      <c r="P35" s="70">
        <f>MIN(P8:P32)</f>
        <v>2.2683</v>
      </c>
      <c r="Q35" s="69"/>
      <c r="R35" s="70">
        <f>MIN(R8:R32)</f>
        <v>2.7391000000000001</v>
      </c>
      <c r="S35" s="71"/>
    </row>
    <row r="36" spans="1:19" ht="15" thickBot="1" x14ac:dyDescent="0.35">
      <c r="A36" s="72" t="s">
        <v>29</v>
      </c>
      <c r="B36" s="73"/>
      <c r="C36" s="73"/>
      <c r="D36" s="74">
        <f>MAX(D8:D32)</f>
        <v>1.0356000000000001</v>
      </c>
      <c r="E36" s="73"/>
      <c r="F36" s="74">
        <f>MAX(F8:F32)</f>
        <v>2.2753999999999999</v>
      </c>
      <c r="G36" s="73"/>
      <c r="H36" s="74">
        <f>MAX(H8:H32)</f>
        <v>3.3147000000000002</v>
      </c>
      <c r="I36" s="73"/>
      <c r="J36" s="74">
        <f>MAX(J8:J32)</f>
        <v>3.9041999999999999</v>
      </c>
      <c r="K36" s="73"/>
      <c r="L36" s="74">
        <f>MAX(L8:L32)</f>
        <v>3.8683000000000001</v>
      </c>
      <c r="M36" s="73"/>
      <c r="N36" s="74">
        <f>MAX(N8:N32)</f>
        <v>4.3009000000000004</v>
      </c>
      <c r="O36" s="73"/>
      <c r="P36" s="74">
        <f>MAX(P8:P32)</f>
        <v>5.1029999999999998</v>
      </c>
      <c r="Q36" s="73"/>
      <c r="R36" s="74">
        <f>MAX(R8:R32)</f>
        <v>6.8700999999999999</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44762</v>
      </c>
      <c r="C8" s="60">
        <f>VLOOKUP($A8,'Return Data'!$B$7:$R$2292,4,0)</f>
        <v>83.28</v>
      </c>
      <c r="D8" s="60">
        <f>VLOOKUP($A8,'Return Data'!$B$7:$R$2292,10,0)</f>
        <v>-1.6997</v>
      </c>
      <c r="E8" s="61">
        <f>RANK(D8,D$8:D$10,0)</f>
        <v>2</v>
      </c>
      <c r="F8" s="60">
        <f>VLOOKUP($A8,'Return Data'!$B$7:$R$2292,11,0)</f>
        <v>-6.0256999999999996</v>
      </c>
      <c r="G8" s="61">
        <f>RANK(F8,F$8:F$10,0)</f>
        <v>3</v>
      </c>
      <c r="H8" s="60">
        <f>VLOOKUP($A8,'Return Data'!$B$7:$R$2292,12,0)</f>
        <v>-6.8456000000000001</v>
      </c>
      <c r="I8" s="61">
        <f>RANK(H8,H$8:H$10,0)</f>
        <v>3</v>
      </c>
      <c r="J8" s="60">
        <f>VLOOKUP($A8,'Return Data'!$B$7:$R$2292,13,0)</f>
        <v>6.0621</v>
      </c>
      <c r="K8" s="61">
        <f>RANK(J8,J$8:J$10,0)</f>
        <v>3</v>
      </c>
      <c r="L8" s="60">
        <f>VLOOKUP($A8,'Return Data'!$B$7:$R$2292,17,0)</f>
        <v>25.744399999999999</v>
      </c>
      <c r="M8" s="61">
        <f>RANK(L8,L$8:L$10,0)</f>
        <v>3</v>
      </c>
      <c r="N8" s="60">
        <f>VLOOKUP($A8,'Return Data'!$B$7:$R$2292,14,0)</f>
        <v>18.304600000000001</v>
      </c>
      <c r="O8" s="61">
        <f>RANK(N8,N$8:N$10,0)</f>
        <v>2</v>
      </c>
      <c r="P8" s="60">
        <f>VLOOKUP($A8,'Return Data'!$B$7:$R$2292,15,0)</f>
        <v>13.841200000000001</v>
      </c>
      <c r="Q8" s="61">
        <f>RANK(P8,P$8:P$10,0)</f>
        <v>3</v>
      </c>
      <c r="R8" s="60">
        <f>VLOOKUP($A8,'Return Data'!$B$7:$R$2292,16,0)</f>
        <v>17.752300000000002</v>
      </c>
      <c r="S8" s="62">
        <f>RANK(R8,R$8:R$10,0)</f>
        <v>1</v>
      </c>
    </row>
    <row r="9" spans="1:20" x14ac:dyDescent="0.3">
      <c r="A9" s="58" t="s">
        <v>599</v>
      </c>
      <c r="B9" s="59">
        <f>VLOOKUP($A9,'Return Data'!$B$7:$R$2292,3,0)</f>
        <v>44762</v>
      </c>
      <c r="C9" s="60">
        <f>VLOOKUP($A9,'Return Data'!$B$7:$R$2292,4,0)</f>
        <v>90.177000000000007</v>
      </c>
      <c r="D9" s="60">
        <f>VLOOKUP($A9,'Return Data'!$B$7:$R$2292,10,0)</f>
        <v>-3.4735</v>
      </c>
      <c r="E9" s="61">
        <f>RANK(D9,D$8:D$10,0)</f>
        <v>3</v>
      </c>
      <c r="F9" s="60">
        <f>VLOOKUP($A9,'Return Data'!$B$7:$R$2292,11,0)</f>
        <v>-5.6212999999999997</v>
      </c>
      <c r="G9" s="61">
        <f>RANK(F9,F$8:F$10,0)</f>
        <v>2</v>
      </c>
      <c r="H9" s="60">
        <f>VLOOKUP($A9,'Return Data'!$B$7:$R$2292,12,0)</f>
        <v>-6.4447000000000001</v>
      </c>
      <c r="I9" s="61">
        <f>RANK(H9,H$8:H$10,0)</f>
        <v>2</v>
      </c>
      <c r="J9" s="60">
        <f>VLOOKUP($A9,'Return Data'!$B$7:$R$2292,13,0)</f>
        <v>6.2030000000000003</v>
      </c>
      <c r="K9" s="61">
        <f>RANK(J9,J$8:J$10,0)</f>
        <v>2</v>
      </c>
      <c r="L9" s="60">
        <f>VLOOKUP($A9,'Return Data'!$B$7:$R$2292,17,0)</f>
        <v>27.1341</v>
      </c>
      <c r="M9" s="61">
        <f>RANK(L9,L$8:L$10,0)</f>
        <v>2</v>
      </c>
      <c r="N9" s="60">
        <f>VLOOKUP($A9,'Return Data'!$B$7:$R$2292,14,0)</f>
        <v>17.312000000000001</v>
      </c>
      <c r="O9" s="61">
        <f>RANK(N9,N$8:N$10,0)</f>
        <v>3</v>
      </c>
      <c r="P9" s="60">
        <f>VLOOKUP($A9,'Return Data'!$B$7:$R$2292,15,0)</f>
        <v>14.164400000000001</v>
      </c>
      <c r="Q9" s="61">
        <f>RANK(P9,P$8:P$10,0)</f>
        <v>1</v>
      </c>
      <c r="R9" s="60">
        <f>VLOOKUP($A9,'Return Data'!$B$7:$R$2292,16,0)</f>
        <v>15.147600000000001</v>
      </c>
      <c r="S9" s="62">
        <f>RANK(R9,R$8:R$10,0)</f>
        <v>2</v>
      </c>
    </row>
    <row r="10" spans="1:20" x14ac:dyDescent="0.3">
      <c r="A10" s="58" t="s">
        <v>1728</v>
      </c>
      <c r="B10" s="59">
        <f>VLOOKUP($A10,'Return Data'!$B$7:$R$2292,3,0)</f>
        <v>44762</v>
      </c>
      <c r="C10" s="60">
        <f>VLOOKUP($A10,'Return Data'!$B$7:$R$2292,4,0)</f>
        <v>217.14240000000001</v>
      </c>
      <c r="D10" s="60">
        <f>VLOOKUP($A10,'Return Data'!$B$7:$R$2292,10,0)</f>
        <v>-0.81169999999999998</v>
      </c>
      <c r="E10" s="61">
        <f>RANK(D10,D$8:D$10,0)</f>
        <v>1</v>
      </c>
      <c r="F10" s="60">
        <f>VLOOKUP($A10,'Return Data'!$B$7:$R$2292,11,0)</f>
        <v>-1.2753000000000001</v>
      </c>
      <c r="G10" s="61">
        <f>RANK(F10,F$8:F$10,0)</f>
        <v>1</v>
      </c>
      <c r="H10" s="60">
        <f>VLOOKUP($A10,'Return Data'!$B$7:$R$2292,12,0)</f>
        <v>2.4495</v>
      </c>
      <c r="I10" s="61">
        <f>RANK(H10,H$8:H$10,0)</f>
        <v>1</v>
      </c>
      <c r="J10" s="60">
        <f>VLOOKUP($A10,'Return Data'!$B$7:$R$2292,13,0)</f>
        <v>15.425800000000001</v>
      </c>
      <c r="K10" s="61">
        <f>RANK(J10,J$8:J$10,0)</f>
        <v>1</v>
      </c>
      <c r="L10" s="60">
        <f>VLOOKUP($A10,'Return Data'!$B$7:$R$2292,17,0)</f>
        <v>46.255000000000003</v>
      </c>
      <c r="M10" s="61">
        <f>RANK(L10,L$8:L$10,0)</f>
        <v>1</v>
      </c>
      <c r="N10" s="60">
        <f>VLOOKUP($A10,'Return Data'!$B$7:$R$2292,14,0)</f>
        <v>26.658200000000001</v>
      </c>
      <c r="O10" s="61">
        <f>RANK(N10,N$8:N$10,0)</f>
        <v>1</v>
      </c>
      <c r="P10" s="60">
        <f>VLOOKUP($A10,'Return Data'!$B$7:$R$2292,15,0)</f>
        <v>14.030900000000001</v>
      </c>
      <c r="Q10" s="61">
        <f>RANK(P10,P$8:P$10,0)</f>
        <v>2</v>
      </c>
      <c r="R10" s="60">
        <f>VLOOKUP($A10,'Return Data'!$B$7:$R$2292,16,0)</f>
        <v>14.594900000000001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-1.9949666666666666</v>
      </c>
      <c r="E12" s="69"/>
      <c r="F12" s="70">
        <f>AVERAGE(F8:F10)</f>
        <v>-4.307433333333333</v>
      </c>
      <c r="G12" s="69"/>
      <c r="H12" s="70">
        <f>AVERAGE(H8:H10)</f>
        <v>-3.6135999999999999</v>
      </c>
      <c r="I12" s="69"/>
      <c r="J12" s="70">
        <f>AVERAGE(J8:J10)</f>
        <v>9.2302999999999997</v>
      </c>
      <c r="K12" s="69"/>
      <c r="L12" s="70">
        <f>AVERAGE(L8:L10)</f>
        <v>33.044499999999999</v>
      </c>
      <c r="M12" s="69"/>
      <c r="N12" s="70">
        <f>AVERAGE(N8:N10)</f>
        <v>20.758266666666668</v>
      </c>
      <c r="O12" s="69"/>
      <c r="P12" s="70">
        <f>AVERAGE(P8:P10)</f>
        <v>14.012166666666667</v>
      </c>
      <c r="Q12" s="69"/>
      <c r="R12" s="70">
        <f>AVERAGE(R8:R10)</f>
        <v>15.831600000000002</v>
      </c>
      <c r="S12" s="71"/>
    </row>
    <row r="13" spans="1:20" x14ac:dyDescent="0.3">
      <c r="A13" s="68" t="s">
        <v>28</v>
      </c>
      <c r="B13" s="69"/>
      <c r="C13" s="69"/>
      <c r="D13" s="70">
        <f>MIN(D8:D10)</f>
        <v>-3.4735</v>
      </c>
      <c r="E13" s="69"/>
      <c r="F13" s="70">
        <f>MIN(F8:F10)</f>
        <v>-6.0256999999999996</v>
      </c>
      <c r="G13" s="69"/>
      <c r="H13" s="70">
        <f>MIN(H8:H10)</f>
        <v>-6.8456000000000001</v>
      </c>
      <c r="I13" s="69"/>
      <c r="J13" s="70">
        <f>MIN(J8:J10)</f>
        <v>6.0621</v>
      </c>
      <c r="K13" s="69"/>
      <c r="L13" s="70">
        <f>MIN(L8:L10)</f>
        <v>25.744399999999999</v>
      </c>
      <c r="M13" s="69"/>
      <c r="N13" s="70">
        <f>MIN(N8:N10)</f>
        <v>17.312000000000001</v>
      </c>
      <c r="O13" s="69"/>
      <c r="P13" s="70">
        <f>MIN(P8:P10)</f>
        <v>13.841200000000001</v>
      </c>
      <c r="Q13" s="69"/>
      <c r="R13" s="70">
        <f>MIN(R8:R10)</f>
        <v>14.594900000000001</v>
      </c>
      <c r="S13" s="71"/>
    </row>
    <row r="14" spans="1:20" ht="15" thickBot="1" x14ac:dyDescent="0.35">
      <c r="A14" s="72" t="s">
        <v>29</v>
      </c>
      <c r="B14" s="73"/>
      <c r="C14" s="73"/>
      <c r="D14" s="74">
        <f>MAX(D8:D10)</f>
        <v>-0.81169999999999998</v>
      </c>
      <c r="E14" s="73"/>
      <c r="F14" s="74">
        <f>MAX(F8:F10)</f>
        <v>-1.2753000000000001</v>
      </c>
      <c r="G14" s="73"/>
      <c r="H14" s="74">
        <f>MAX(H8:H10)</f>
        <v>2.4495</v>
      </c>
      <c r="I14" s="73"/>
      <c r="J14" s="74">
        <f>MAX(J8:J10)</f>
        <v>15.425800000000001</v>
      </c>
      <c r="K14" s="73"/>
      <c r="L14" s="74">
        <f>MAX(L8:L10)</f>
        <v>46.255000000000003</v>
      </c>
      <c r="M14" s="73"/>
      <c r="N14" s="74">
        <f>MAX(N8:N10)</f>
        <v>26.658200000000001</v>
      </c>
      <c r="O14" s="73"/>
      <c r="P14" s="74">
        <f>MAX(P8:P10)</f>
        <v>14.164400000000001</v>
      </c>
      <c r="Q14" s="73"/>
      <c r="R14" s="74">
        <f>MAX(R8:R10)</f>
        <v>17.752300000000002</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44762</v>
      </c>
      <c r="C8" s="60">
        <f>VLOOKUP($A8,'Return Data'!$B$7:$R$2292,4,0)</f>
        <v>73.53</v>
      </c>
      <c r="D8" s="60">
        <f>VLOOKUP($A8,'Return Data'!$B$7:$R$2292,10,0)</f>
        <v>-2.0123000000000002</v>
      </c>
      <c r="E8" s="61">
        <f>RANK(D8,D$8:D$10,0)</f>
        <v>2</v>
      </c>
      <c r="F8" s="60">
        <f>VLOOKUP($A8,'Return Data'!$B$7:$R$2292,11,0)</f>
        <v>-6.6166999999999998</v>
      </c>
      <c r="G8" s="61">
        <f>RANK(F8,F$8:F$10,0)</f>
        <v>3</v>
      </c>
      <c r="H8" s="60">
        <f>VLOOKUP($A8,'Return Data'!$B$7:$R$2292,12,0)</f>
        <v>-7.73</v>
      </c>
      <c r="I8" s="61">
        <f>RANK(H8,H$8:H$10,0)</f>
        <v>3</v>
      </c>
      <c r="J8" s="60">
        <f>VLOOKUP($A8,'Return Data'!$B$7:$R$2292,13,0)</f>
        <v>4.7286999999999999</v>
      </c>
      <c r="K8" s="61">
        <f>RANK(J8,J$8:J$10,0)</f>
        <v>3</v>
      </c>
      <c r="L8" s="60">
        <f>VLOOKUP($A8,'Return Data'!$B$7:$R$2292,17,0)</f>
        <v>24.131499999999999</v>
      </c>
      <c r="M8" s="61">
        <f>RANK(L8,L$8:L$10,0)</f>
        <v>3</v>
      </c>
      <c r="N8" s="60">
        <f>VLOOKUP($A8,'Return Data'!$B$7:$R$2292,14,0)</f>
        <v>16.864899999999999</v>
      </c>
      <c r="O8" s="61">
        <f>RANK(N8,N$8:N$10,0)</f>
        <v>2</v>
      </c>
      <c r="P8" s="60">
        <f>VLOOKUP($A8,'Return Data'!$B$7:$R$2292,15,0)</f>
        <v>12.4069</v>
      </c>
      <c r="Q8" s="61">
        <f>RANK(P8,P$8:P$10,0)</f>
        <v>3</v>
      </c>
      <c r="R8" s="60">
        <f>VLOOKUP($A8,'Return Data'!$B$7:$R$2292,16,0)</f>
        <v>13.943</v>
      </c>
      <c r="S8" s="62">
        <f>RANK(R8,R$8:R$10,0)</f>
        <v>2</v>
      </c>
    </row>
    <row r="9" spans="1:20" x14ac:dyDescent="0.3">
      <c r="A9" s="58" t="s">
        <v>598</v>
      </c>
      <c r="B9" s="59">
        <f>VLOOKUP($A9,'Return Data'!$B$7:$R$2292,3,0)</f>
        <v>44762</v>
      </c>
      <c r="C9" s="60">
        <f>VLOOKUP($A9,'Return Data'!$B$7:$R$2292,4,0)</f>
        <v>79.599999999999994</v>
      </c>
      <c r="D9" s="60">
        <f>VLOOKUP($A9,'Return Data'!$B$7:$R$2292,10,0)</f>
        <v>-3.8136000000000001</v>
      </c>
      <c r="E9" s="61">
        <f>RANK(D9,D$8:D$10,0)</f>
        <v>3</v>
      </c>
      <c r="F9" s="60">
        <f>VLOOKUP($A9,'Return Data'!$B$7:$R$2292,11,0)</f>
        <v>-6.2801999999999998</v>
      </c>
      <c r="G9" s="61">
        <f>RANK(F9,F$8:F$10,0)</f>
        <v>2</v>
      </c>
      <c r="H9" s="60">
        <f>VLOOKUP($A9,'Return Data'!$B$7:$R$2292,12,0)</f>
        <v>-7.4062999999999999</v>
      </c>
      <c r="I9" s="61">
        <f>RANK(H9,H$8:H$10,0)</f>
        <v>2</v>
      </c>
      <c r="J9" s="60">
        <f>VLOOKUP($A9,'Return Data'!$B$7:$R$2292,13,0)</f>
        <v>4.7492000000000001</v>
      </c>
      <c r="K9" s="61">
        <f>RANK(J9,J$8:J$10,0)</f>
        <v>2</v>
      </c>
      <c r="L9" s="60">
        <f>VLOOKUP($A9,'Return Data'!$B$7:$R$2292,17,0)</f>
        <v>25.415500000000002</v>
      </c>
      <c r="M9" s="61">
        <f>RANK(L9,L$8:L$10,0)</f>
        <v>2</v>
      </c>
      <c r="N9" s="60">
        <f>VLOOKUP($A9,'Return Data'!$B$7:$R$2292,14,0)</f>
        <v>15.721</v>
      </c>
      <c r="O9" s="61">
        <f>RANK(N9,N$8:N$10,0)</f>
        <v>3</v>
      </c>
      <c r="P9" s="60">
        <f>VLOOKUP($A9,'Return Data'!$B$7:$R$2292,15,0)</f>
        <v>12.610900000000001</v>
      </c>
      <c r="Q9" s="61">
        <f>RANK(P9,P$8:P$10,0)</f>
        <v>2</v>
      </c>
      <c r="R9" s="60">
        <f>VLOOKUP($A9,'Return Data'!$B$7:$R$2292,16,0)</f>
        <v>12.9849</v>
      </c>
      <c r="S9" s="62">
        <f>RANK(R9,R$8:R$10,0)</f>
        <v>3</v>
      </c>
    </row>
    <row r="10" spans="1:20" x14ac:dyDescent="0.3">
      <c r="A10" s="58" t="s">
        <v>1729</v>
      </c>
      <c r="B10" s="59">
        <f>VLOOKUP($A10,'Return Data'!$B$7:$R$2292,3,0)</f>
        <v>44762</v>
      </c>
      <c r="C10" s="60">
        <f>VLOOKUP($A10,'Return Data'!$B$7:$R$2292,4,0)</f>
        <v>517.02380855125602</v>
      </c>
      <c r="D10" s="60">
        <f>VLOOKUP($A10,'Return Data'!$B$7:$R$2292,10,0)</f>
        <v>-0.97370000000000001</v>
      </c>
      <c r="E10" s="61">
        <f>RANK(D10,D$8:D$10,0)</f>
        <v>1</v>
      </c>
      <c r="F10" s="60">
        <f>VLOOKUP($A10,'Return Data'!$B$7:$R$2292,11,0)</f>
        <v>-1.64</v>
      </c>
      <c r="G10" s="61">
        <f>RANK(F10,F$8:F$10,0)</f>
        <v>1</v>
      </c>
      <c r="H10" s="60">
        <f>VLOOKUP($A10,'Return Data'!$B$7:$R$2292,12,0)</f>
        <v>1.8732</v>
      </c>
      <c r="I10" s="61">
        <f>RANK(H10,H$8:H$10,0)</f>
        <v>1</v>
      </c>
      <c r="J10" s="60">
        <f>VLOOKUP($A10,'Return Data'!$B$7:$R$2292,13,0)</f>
        <v>14.5632</v>
      </c>
      <c r="K10" s="61">
        <f>RANK(J10,J$8:J$10,0)</f>
        <v>1</v>
      </c>
      <c r="L10" s="60">
        <f>VLOOKUP($A10,'Return Data'!$B$7:$R$2292,17,0)</f>
        <v>45.241999999999997</v>
      </c>
      <c r="M10" s="61">
        <f>RANK(L10,L$8:L$10,0)</f>
        <v>1</v>
      </c>
      <c r="N10" s="60">
        <f>VLOOKUP($A10,'Return Data'!$B$7:$R$2292,14,0)</f>
        <v>25.828800000000001</v>
      </c>
      <c r="O10" s="61">
        <f>RANK(N10,N$8:N$10,0)</f>
        <v>1</v>
      </c>
      <c r="P10" s="60">
        <f>VLOOKUP($A10,'Return Data'!$B$7:$R$2292,15,0)</f>
        <v>13.274100000000001</v>
      </c>
      <c r="Q10" s="61">
        <f>RANK(P10,P$8:P$10,0)</f>
        <v>1</v>
      </c>
      <c r="R10" s="60">
        <f>VLOOKUP($A10,'Return Data'!$B$7:$R$2292,16,0)</f>
        <v>18.199100000000001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-2.2665333333333337</v>
      </c>
      <c r="E12" s="69"/>
      <c r="F12" s="70">
        <f>AVERAGE(F8:F10)</f>
        <v>-4.8456333333333328</v>
      </c>
      <c r="G12" s="69"/>
      <c r="H12" s="70">
        <f>AVERAGE(H8:H10)</f>
        <v>-4.4210333333333329</v>
      </c>
      <c r="I12" s="69"/>
      <c r="J12" s="70">
        <f>AVERAGE(J8:J10)</f>
        <v>8.0137</v>
      </c>
      <c r="K12" s="69"/>
      <c r="L12" s="70">
        <f>AVERAGE(L8:L10)</f>
        <v>31.59633333333333</v>
      </c>
      <c r="M12" s="69"/>
      <c r="N12" s="70">
        <f>AVERAGE(N8:N10)</f>
        <v>19.471566666666664</v>
      </c>
      <c r="O12" s="69"/>
      <c r="P12" s="70">
        <f>AVERAGE(P8:P10)</f>
        <v>12.763966666666667</v>
      </c>
      <c r="Q12" s="69"/>
      <c r="R12" s="70">
        <f>AVERAGE(R8:R10)</f>
        <v>15.042333333333334</v>
      </c>
      <c r="S12" s="71"/>
    </row>
    <row r="13" spans="1:20" x14ac:dyDescent="0.3">
      <c r="A13" s="68" t="s">
        <v>28</v>
      </c>
      <c r="B13" s="69"/>
      <c r="C13" s="69"/>
      <c r="D13" s="70">
        <f>MIN(D8:D10)</f>
        <v>-3.8136000000000001</v>
      </c>
      <c r="E13" s="69"/>
      <c r="F13" s="70">
        <f>MIN(F8:F10)</f>
        <v>-6.6166999999999998</v>
      </c>
      <c r="G13" s="69"/>
      <c r="H13" s="70">
        <f>MIN(H8:H10)</f>
        <v>-7.73</v>
      </c>
      <c r="I13" s="69"/>
      <c r="J13" s="70">
        <f>MIN(J8:J10)</f>
        <v>4.7286999999999999</v>
      </c>
      <c r="K13" s="69"/>
      <c r="L13" s="70">
        <f>MIN(L8:L10)</f>
        <v>24.131499999999999</v>
      </c>
      <c r="M13" s="69"/>
      <c r="N13" s="70">
        <f>MIN(N8:N10)</f>
        <v>15.721</v>
      </c>
      <c r="O13" s="69"/>
      <c r="P13" s="70">
        <f>MIN(P8:P10)</f>
        <v>12.4069</v>
      </c>
      <c r="Q13" s="69"/>
      <c r="R13" s="70">
        <f>MIN(R8:R10)</f>
        <v>12.9849</v>
      </c>
      <c r="S13" s="71"/>
    </row>
    <row r="14" spans="1:20" ht="15" thickBot="1" x14ac:dyDescent="0.35">
      <c r="A14" s="72" t="s">
        <v>29</v>
      </c>
      <c r="B14" s="73"/>
      <c r="C14" s="73"/>
      <c r="D14" s="74">
        <f>MAX(D8:D10)</f>
        <v>-0.97370000000000001</v>
      </c>
      <c r="E14" s="73"/>
      <c r="F14" s="74">
        <f>MAX(F8:F10)</f>
        <v>-1.64</v>
      </c>
      <c r="G14" s="73"/>
      <c r="H14" s="74">
        <f>MAX(H8:H10)</f>
        <v>1.8732</v>
      </c>
      <c r="I14" s="73"/>
      <c r="J14" s="74">
        <f>MAX(J8:J10)</f>
        <v>14.5632</v>
      </c>
      <c r="K14" s="73"/>
      <c r="L14" s="74">
        <f>MAX(L8:L10)</f>
        <v>45.241999999999997</v>
      </c>
      <c r="M14" s="73"/>
      <c r="N14" s="74">
        <f>MAX(N8:N10)</f>
        <v>25.828800000000001</v>
      </c>
      <c r="O14" s="73"/>
      <c r="P14" s="74">
        <f>MAX(P8:P10)</f>
        <v>13.274100000000001</v>
      </c>
      <c r="Q14" s="73"/>
      <c r="R14" s="74">
        <f>MAX(R8:R10)</f>
        <v>18.199100000000001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44762</v>
      </c>
      <c r="C8" s="60">
        <f>VLOOKUP($A8,'Return Data'!$B$7:$R$2292,4,0)</f>
        <v>73.802700000000002</v>
      </c>
      <c r="D8" s="60">
        <f>VLOOKUP($A8,'Return Data'!$B$7:$R$2292,10,0)</f>
        <v>-7.7154999999999996</v>
      </c>
      <c r="E8" s="61">
        <f t="shared" ref="E8:E21" si="0">RANK(D8,D$8:D$21,0)</f>
        <v>14</v>
      </c>
      <c r="F8" s="60">
        <f>VLOOKUP($A8,'Return Data'!$B$7:$R$2292,11,0)</f>
        <v>-10.7056</v>
      </c>
      <c r="G8" s="61">
        <f t="shared" ref="G8:G21" si="1">RANK(F8,F$8:F$21,0)</f>
        <v>14</v>
      </c>
      <c r="H8" s="60">
        <f>VLOOKUP($A8,'Return Data'!$B$7:$R$2292,12,0)</f>
        <v>-10.5997</v>
      </c>
      <c r="I8" s="61">
        <f t="shared" ref="I8:I21" si="2">RANK(H8,H$8:H$21,0)</f>
        <v>14</v>
      </c>
      <c r="J8" s="60">
        <f>VLOOKUP($A8,'Return Data'!$B$7:$R$2292,13,0)</f>
        <v>-0.18809999999999999</v>
      </c>
      <c r="K8" s="61">
        <f t="shared" ref="K8:K21" si="3">RANK(J8,J$8:J$21,0)</f>
        <v>14</v>
      </c>
      <c r="L8" s="60">
        <f>VLOOKUP($A8,'Return Data'!$B$7:$R$2292,17,0)</f>
        <v>30.270900000000001</v>
      </c>
      <c r="M8" s="61">
        <f t="shared" ref="M8:M21" si="4">RANK(L8,L$8:L$21,0)</f>
        <v>6</v>
      </c>
      <c r="N8" s="60">
        <f>VLOOKUP($A8,'Return Data'!$B$7:$R$2292,14,0)</f>
        <v>13.2073</v>
      </c>
      <c r="O8" s="61">
        <f t="shared" ref="O8:O19" si="5">RANK(N8,N$8:N$21,0)</f>
        <v>12</v>
      </c>
      <c r="P8" s="60">
        <f>VLOOKUP($A8,'Return Data'!$B$7:$R$2292,15,0)</f>
        <v>5.4313000000000002</v>
      </c>
      <c r="Q8" s="61">
        <f>RANK(P8,P$8:P$21,0)</f>
        <v>12</v>
      </c>
      <c r="R8" s="60">
        <f>VLOOKUP($A8,'Return Data'!$B$7:$R$2292,16,0)</f>
        <v>15.6251</v>
      </c>
      <c r="S8" s="62">
        <f t="shared" ref="S8:S21" si="6">RANK(R8,R$8:R$21,0)</f>
        <v>5</v>
      </c>
    </row>
    <row r="9" spans="1:19" s="63" customFormat="1" x14ac:dyDescent="0.3">
      <c r="A9" s="58" t="s">
        <v>12</v>
      </c>
      <c r="B9" s="59">
        <f>VLOOKUP($A9,'Return Data'!$B$7:$R$2292,3,0)</f>
        <v>44762</v>
      </c>
      <c r="C9" s="60">
        <f>VLOOKUP($A9,'Return Data'!$B$7:$R$2292,4,0)</f>
        <v>443.46300000000002</v>
      </c>
      <c r="D9" s="60">
        <f>VLOOKUP($A9,'Return Data'!$B$7:$R$2292,10,0)</f>
        <v>-4.8380999999999998</v>
      </c>
      <c r="E9" s="61">
        <f t="shared" si="0"/>
        <v>11</v>
      </c>
      <c r="F9" s="60">
        <f>VLOOKUP($A9,'Return Data'!$B$7:$R$2292,11,0)</f>
        <v>-8.4957999999999991</v>
      </c>
      <c r="G9" s="61">
        <f t="shared" si="1"/>
        <v>11</v>
      </c>
      <c r="H9" s="60">
        <f>VLOOKUP($A9,'Return Data'!$B$7:$R$2292,12,0)</f>
        <v>-8.3683999999999994</v>
      </c>
      <c r="I9" s="61">
        <f t="shared" si="2"/>
        <v>11</v>
      </c>
      <c r="J9" s="60">
        <f>VLOOKUP($A9,'Return Data'!$B$7:$R$2292,13,0)</f>
        <v>6.1097000000000001</v>
      </c>
      <c r="K9" s="61">
        <f t="shared" si="3"/>
        <v>6</v>
      </c>
      <c r="L9" s="60">
        <f>VLOOKUP($A9,'Return Data'!$B$7:$R$2292,17,0)</f>
        <v>28.161200000000001</v>
      </c>
      <c r="M9" s="61">
        <f t="shared" si="4"/>
        <v>7</v>
      </c>
      <c r="N9" s="60">
        <f>VLOOKUP($A9,'Return Data'!$B$7:$R$2292,14,0)</f>
        <v>14.575200000000001</v>
      </c>
      <c r="O9" s="61">
        <f t="shared" si="5"/>
        <v>11</v>
      </c>
      <c r="P9" s="60">
        <f>VLOOKUP($A9,'Return Data'!$B$7:$R$2292,15,0)</f>
        <v>10.246499999999999</v>
      </c>
      <c r="Q9" s="61">
        <f>RANK(P9,P$8:P$21,0)</f>
        <v>6</v>
      </c>
      <c r="R9" s="60">
        <f>VLOOKUP($A9,'Return Data'!$B$7:$R$2292,16,0)</f>
        <v>14.9848</v>
      </c>
      <c r="S9" s="62">
        <f t="shared" si="6"/>
        <v>7</v>
      </c>
    </row>
    <row r="10" spans="1:19" s="63" customFormat="1" x14ac:dyDescent="0.3">
      <c r="A10" s="58" t="s">
        <v>13</v>
      </c>
      <c r="B10" s="59">
        <f>VLOOKUP($A10,'Return Data'!$B$7:$R$2292,3,0)</f>
        <v>44762</v>
      </c>
      <c r="C10" s="60">
        <f>VLOOKUP($A10,'Return Data'!$B$7:$R$2292,4,0)</f>
        <v>267.77999999999997</v>
      </c>
      <c r="D10" s="60">
        <f>VLOOKUP($A10,'Return Data'!$B$7:$R$2292,10,0)</f>
        <v>-4.6502999999999997</v>
      </c>
      <c r="E10" s="61">
        <f t="shared" si="0"/>
        <v>10</v>
      </c>
      <c r="F10" s="60">
        <f>VLOOKUP($A10,'Return Data'!$B$7:$R$2292,11,0)</f>
        <v>-1.3266</v>
      </c>
      <c r="G10" s="61">
        <f t="shared" si="1"/>
        <v>1</v>
      </c>
      <c r="H10" s="60">
        <f>VLOOKUP($A10,'Return Data'!$B$7:$R$2292,12,0)</f>
        <v>-1.5261</v>
      </c>
      <c r="I10" s="61">
        <f t="shared" si="2"/>
        <v>2</v>
      </c>
      <c r="J10" s="60">
        <f>VLOOKUP($A10,'Return Data'!$B$7:$R$2292,13,0)</f>
        <v>16.299700000000001</v>
      </c>
      <c r="K10" s="61">
        <f t="shared" si="3"/>
        <v>1</v>
      </c>
      <c r="L10" s="60">
        <f>VLOOKUP($A10,'Return Data'!$B$7:$R$2292,17,0)</f>
        <v>32.891300000000001</v>
      </c>
      <c r="M10" s="61">
        <f t="shared" si="4"/>
        <v>3</v>
      </c>
      <c r="N10" s="60">
        <f>VLOOKUP($A10,'Return Data'!$B$7:$R$2292,14,0)</f>
        <v>20.945900000000002</v>
      </c>
      <c r="O10" s="61">
        <f t="shared" si="5"/>
        <v>2</v>
      </c>
      <c r="P10" s="60">
        <f>VLOOKUP($A10,'Return Data'!$B$7:$R$2292,15,0)</f>
        <v>13.3803</v>
      </c>
      <c r="Q10" s="61">
        <f>RANK(P10,P$8:P$21,0)</f>
        <v>1</v>
      </c>
      <c r="R10" s="60">
        <f>VLOOKUP($A10,'Return Data'!$B$7:$R$2292,16,0)</f>
        <v>17.356999999999999</v>
      </c>
      <c r="S10" s="62">
        <f t="shared" si="6"/>
        <v>2</v>
      </c>
    </row>
    <row r="11" spans="1:19" s="63" customFormat="1" x14ac:dyDescent="0.3">
      <c r="A11" s="58" t="s">
        <v>14</v>
      </c>
      <c r="B11" s="59">
        <f>VLOOKUP($A11,'Return Data'!$B$7:$R$2292,3,0)</f>
        <v>44762</v>
      </c>
      <c r="C11" s="60">
        <f>VLOOKUP($A11,'Return Data'!$B$7:$R$2292,4,0)</f>
        <v>15.64</v>
      </c>
      <c r="D11" s="60">
        <f>VLOOKUP($A11,'Return Data'!$B$7:$R$2292,10,0)</f>
        <v>-4.1078999999999999</v>
      </c>
      <c r="E11" s="61">
        <f t="shared" si="0"/>
        <v>8</v>
      </c>
      <c r="F11" s="60">
        <f>VLOOKUP($A11,'Return Data'!$B$7:$R$2292,11,0)</f>
        <v>-7.8373999999999997</v>
      </c>
      <c r="G11" s="61">
        <f t="shared" si="1"/>
        <v>10</v>
      </c>
      <c r="H11" s="60">
        <f>VLOOKUP($A11,'Return Data'!$B$7:$R$2292,12,0)</f>
        <v>-8.9639000000000006</v>
      </c>
      <c r="I11" s="61">
        <f t="shared" si="2"/>
        <v>12</v>
      </c>
      <c r="J11" s="60">
        <f>VLOOKUP($A11,'Return Data'!$B$7:$R$2292,13,0)</f>
        <v>4.6853999999999996</v>
      </c>
      <c r="K11" s="61">
        <f t="shared" si="3"/>
        <v>11</v>
      </c>
      <c r="L11" s="60">
        <f>VLOOKUP($A11,'Return Data'!$B$7:$R$2292,17,0)</f>
        <v>26.523499999999999</v>
      </c>
      <c r="M11" s="61">
        <f t="shared" si="4"/>
        <v>10</v>
      </c>
      <c r="N11" s="60">
        <f>VLOOKUP($A11,'Return Data'!$B$7:$R$2292,14,0)</f>
        <v>14.798400000000001</v>
      </c>
      <c r="O11" s="61">
        <f t="shared" si="5"/>
        <v>10</v>
      </c>
      <c r="P11" s="60"/>
      <c r="Q11" s="61"/>
      <c r="R11" s="60">
        <f>VLOOKUP($A11,'Return Data'!$B$7:$R$2292,16,0)</f>
        <v>12.0928</v>
      </c>
      <c r="S11" s="62">
        <f t="shared" si="6"/>
        <v>13</v>
      </c>
    </row>
    <row r="12" spans="1:19" s="63" customFormat="1" x14ac:dyDescent="0.3">
      <c r="A12" s="58" t="s">
        <v>15</v>
      </c>
      <c r="B12" s="59">
        <f>VLOOKUP($A12,'Return Data'!$B$7:$R$2292,3,0)</f>
        <v>44762</v>
      </c>
      <c r="C12" s="60">
        <f>VLOOKUP($A12,'Return Data'!$B$7:$R$2292,4,0)</f>
        <v>94.12</v>
      </c>
      <c r="D12" s="60">
        <f>VLOOKUP($A12,'Return Data'!$B$7:$R$2292,10,0)</f>
        <v>-4.9100999999999999</v>
      </c>
      <c r="E12" s="61">
        <f t="shared" si="0"/>
        <v>12</v>
      </c>
      <c r="F12" s="60">
        <f>VLOOKUP($A12,'Return Data'!$B$7:$R$2292,11,0)</f>
        <v>-7.4077999999999999</v>
      </c>
      <c r="G12" s="61">
        <f t="shared" si="1"/>
        <v>8</v>
      </c>
      <c r="H12" s="60">
        <f>VLOOKUP($A12,'Return Data'!$B$7:$R$2292,12,0)</f>
        <v>-0.75919999999999999</v>
      </c>
      <c r="I12" s="61">
        <f t="shared" si="2"/>
        <v>1</v>
      </c>
      <c r="J12" s="60">
        <f>VLOOKUP($A12,'Return Data'!$B$7:$R$2292,13,0)</f>
        <v>11.1347</v>
      </c>
      <c r="K12" s="61">
        <f t="shared" si="3"/>
        <v>3</v>
      </c>
      <c r="L12" s="60">
        <f>VLOOKUP($A12,'Return Data'!$B$7:$R$2292,17,0)</f>
        <v>48.797400000000003</v>
      </c>
      <c r="M12" s="61">
        <f t="shared" si="4"/>
        <v>1</v>
      </c>
      <c r="N12" s="60">
        <f>VLOOKUP($A12,'Return Data'!$B$7:$R$2292,14,0)</f>
        <v>23.294</v>
      </c>
      <c r="O12" s="61">
        <f t="shared" si="5"/>
        <v>1</v>
      </c>
      <c r="P12" s="60">
        <f>VLOOKUP($A12,'Return Data'!$B$7:$R$2292,15,0)</f>
        <v>12.5701</v>
      </c>
      <c r="Q12" s="61">
        <f t="shared" ref="Q12:Q19" si="7">RANK(P12,P$8:P$21,0)</f>
        <v>3</v>
      </c>
      <c r="R12" s="60">
        <f>VLOOKUP($A12,'Return Data'!$B$7:$R$2292,16,0)</f>
        <v>16.493600000000001</v>
      </c>
      <c r="S12" s="62">
        <f t="shared" si="6"/>
        <v>3</v>
      </c>
    </row>
    <row r="13" spans="1:19" s="63" customFormat="1" x14ac:dyDescent="0.3">
      <c r="A13" s="58" t="s">
        <v>16</v>
      </c>
      <c r="B13" s="59">
        <f>VLOOKUP($A13,'Return Data'!$B$7:$R$2292,3,0)</f>
        <v>44762</v>
      </c>
      <c r="C13" s="60">
        <f>VLOOKUP($A13,'Return Data'!$B$7:$R$2292,4,0)</f>
        <v>18.392499999999998</v>
      </c>
      <c r="D13" s="60">
        <f>VLOOKUP($A13,'Return Data'!$B$7:$R$2292,10,0)</f>
        <v>-3.1999</v>
      </c>
      <c r="E13" s="61">
        <f t="shared" si="0"/>
        <v>5</v>
      </c>
      <c r="F13" s="60">
        <f>VLOOKUP($A13,'Return Data'!$B$7:$R$2292,11,0)</f>
        <v>-7.1704999999999997</v>
      </c>
      <c r="G13" s="61">
        <f t="shared" si="1"/>
        <v>7</v>
      </c>
      <c r="H13" s="60">
        <f>VLOOKUP($A13,'Return Data'!$B$7:$R$2292,12,0)</f>
        <v>-8.1183999999999994</v>
      </c>
      <c r="I13" s="61">
        <f t="shared" si="2"/>
        <v>9</v>
      </c>
      <c r="J13" s="60">
        <f>VLOOKUP($A13,'Return Data'!$B$7:$R$2292,13,0)</f>
        <v>5.1066000000000003</v>
      </c>
      <c r="K13" s="61">
        <f t="shared" si="3"/>
        <v>9</v>
      </c>
      <c r="L13" s="60">
        <f>VLOOKUP($A13,'Return Data'!$B$7:$R$2292,17,0)</f>
        <v>25.348199999999999</v>
      </c>
      <c r="M13" s="61">
        <f t="shared" si="4"/>
        <v>13</v>
      </c>
      <c r="N13" s="60">
        <f>VLOOKUP($A13,'Return Data'!$B$7:$R$2292,14,0)</f>
        <v>15.305300000000001</v>
      </c>
      <c r="O13" s="61">
        <f t="shared" si="5"/>
        <v>8</v>
      </c>
      <c r="P13" s="60">
        <f>VLOOKUP($A13,'Return Data'!$B$7:$R$2292,15,0)</f>
        <v>5.7809999999999997</v>
      </c>
      <c r="Q13" s="61">
        <f t="shared" si="7"/>
        <v>11</v>
      </c>
      <c r="R13" s="60">
        <f>VLOOKUP($A13,'Return Data'!$B$7:$R$2292,16,0)</f>
        <v>9.2734000000000005</v>
      </c>
      <c r="S13" s="62">
        <f t="shared" si="6"/>
        <v>14</v>
      </c>
    </row>
    <row r="14" spans="1:19" s="63" customFormat="1" x14ac:dyDescent="0.3">
      <c r="A14" s="58" t="s">
        <v>17</v>
      </c>
      <c r="B14" s="59">
        <f>VLOOKUP($A14,'Return Data'!$B$7:$R$2292,3,0)</f>
        <v>44762</v>
      </c>
      <c r="C14" s="60">
        <f>VLOOKUP($A14,'Return Data'!$B$7:$R$2292,4,0)</f>
        <v>52.056600000000003</v>
      </c>
      <c r="D14" s="60">
        <f>VLOOKUP($A14,'Return Data'!$B$7:$R$2292,10,0)</f>
        <v>-3.8069999999999999</v>
      </c>
      <c r="E14" s="61">
        <f t="shared" si="0"/>
        <v>7</v>
      </c>
      <c r="F14" s="60">
        <f>VLOOKUP($A14,'Return Data'!$B$7:$R$2292,11,0)</f>
        <v>-9.8417999999999992</v>
      </c>
      <c r="G14" s="61">
        <f t="shared" si="1"/>
        <v>13</v>
      </c>
      <c r="H14" s="60">
        <f>VLOOKUP($A14,'Return Data'!$B$7:$R$2292,12,0)</f>
        <v>-9.3046000000000006</v>
      </c>
      <c r="I14" s="61">
        <f t="shared" si="2"/>
        <v>13</v>
      </c>
      <c r="J14" s="60">
        <f>VLOOKUP($A14,'Return Data'!$B$7:$R$2292,13,0)</f>
        <v>3.6859999999999999</v>
      </c>
      <c r="K14" s="61">
        <f t="shared" si="3"/>
        <v>12</v>
      </c>
      <c r="L14" s="60">
        <f>VLOOKUP($A14,'Return Data'!$B$7:$R$2292,17,0)</f>
        <v>26.4984</v>
      </c>
      <c r="M14" s="61">
        <f t="shared" si="4"/>
        <v>11</v>
      </c>
      <c r="N14" s="60">
        <f>VLOOKUP($A14,'Return Data'!$B$7:$R$2292,14,0)</f>
        <v>16.923300000000001</v>
      </c>
      <c r="O14" s="61">
        <f t="shared" si="5"/>
        <v>6</v>
      </c>
      <c r="P14" s="60">
        <f>VLOOKUP($A14,'Return Data'!$B$7:$R$2292,15,0)</f>
        <v>10.2387</v>
      </c>
      <c r="Q14" s="61">
        <f t="shared" si="7"/>
        <v>7</v>
      </c>
      <c r="R14" s="60">
        <f>VLOOKUP($A14,'Return Data'!$B$7:$R$2292,16,0)</f>
        <v>14.3279</v>
      </c>
      <c r="S14" s="62">
        <f t="shared" si="6"/>
        <v>9</v>
      </c>
    </row>
    <row r="15" spans="1:19" s="63" customFormat="1" x14ac:dyDescent="0.3">
      <c r="A15" s="58" t="s">
        <v>18</v>
      </c>
      <c r="B15" s="59">
        <f>VLOOKUP($A15,'Return Data'!$B$7:$R$2292,3,0)</f>
        <v>44762</v>
      </c>
      <c r="C15" s="60">
        <f>VLOOKUP($A15,'Return Data'!$B$7:$R$2292,4,0)</f>
        <v>58.753</v>
      </c>
      <c r="D15" s="60">
        <f>VLOOKUP($A15,'Return Data'!$B$7:$R$2292,10,0)</f>
        <v>-5.1421999999999999</v>
      </c>
      <c r="E15" s="61">
        <f t="shared" si="0"/>
        <v>13</v>
      </c>
      <c r="F15" s="60">
        <f>VLOOKUP($A15,'Return Data'!$B$7:$R$2292,11,0)</f>
        <v>-9.4072999999999993</v>
      </c>
      <c r="G15" s="61">
        <f t="shared" si="1"/>
        <v>12</v>
      </c>
      <c r="H15" s="60">
        <f>VLOOKUP($A15,'Return Data'!$B$7:$R$2292,12,0)</f>
        <v>-8.3501999999999992</v>
      </c>
      <c r="I15" s="61">
        <f t="shared" si="2"/>
        <v>10</v>
      </c>
      <c r="J15" s="60">
        <f>VLOOKUP($A15,'Return Data'!$B$7:$R$2292,13,0)</f>
        <v>5.7964000000000002</v>
      </c>
      <c r="K15" s="61">
        <f t="shared" si="3"/>
        <v>7</v>
      </c>
      <c r="L15" s="60">
        <f>VLOOKUP($A15,'Return Data'!$B$7:$R$2292,17,0)</f>
        <v>30.3569</v>
      </c>
      <c r="M15" s="61">
        <f t="shared" si="4"/>
        <v>5</v>
      </c>
      <c r="N15" s="60">
        <f>VLOOKUP($A15,'Return Data'!$B$7:$R$2292,14,0)</f>
        <v>16.856000000000002</v>
      </c>
      <c r="O15" s="61">
        <f t="shared" si="5"/>
        <v>7</v>
      </c>
      <c r="P15" s="60">
        <f>VLOOKUP($A15,'Return Data'!$B$7:$R$2292,15,0)</f>
        <v>9.9064999999999994</v>
      </c>
      <c r="Q15" s="61">
        <f t="shared" si="7"/>
        <v>8</v>
      </c>
      <c r="R15" s="60">
        <f>VLOOKUP($A15,'Return Data'!$B$7:$R$2292,16,0)</f>
        <v>17.805299999999999</v>
      </c>
      <c r="S15" s="62">
        <f t="shared" si="6"/>
        <v>1</v>
      </c>
    </row>
    <row r="16" spans="1:19" s="63" customFormat="1" x14ac:dyDescent="0.3">
      <c r="A16" s="58" t="s">
        <v>19</v>
      </c>
      <c r="B16" s="59">
        <f>VLOOKUP($A16,'Return Data'!$B$7:$R$2292,3,0)</f>
        <v>44762</v>
      </c>
      <c r="C16" s="60">
        <f>VLOOKUP($A16,'Return Data'!$B$7:$R$2292,4,0)</f>
        <v>125.3312</v>
      </c>
      <c r="D16" s="60">
        <f>VLOOKUP($A16,'Return Data'!$B$7:$R$2292,10,0)</f>
        <v>-4.1242999999999999</v>
      </c>
      <c r="E16" s="61">
        <f t="shared" si="0"/>
        <v>9</v>
      </c>
      <c r="F16" s="60">
        <f>VLOOKUP($A16,'Return Data'!$B$7:$R$2292,11,0)</f>
        <v>-7.4295999999999998</v>
      </c>
      <c r="G16" s="61">
        <f t="shared" si="1"/>
        <v>9</v>
      </c>
      <c r="H16" s="60">
        <f>VLOOKUP($A16,'Return Data'!$B$7:$R$2292,12,0)</f>
        <v>-7.3616000000000001</v>
      </c>
      <c r="I16" s="61">
        <f t="shared" si="2"/>
        <v>8</v>
      </c>
      <c r="J16" s="60">
        <f>VLOOKUP($A16,'Return Data'!$B$7:$R$2292,13,0)</f>
        <v>5.7603999999999997</v>
      </c>
      <c r="K16" s="61">
        <f t="shared" si="3"/>
        <v>8</v>
      </c>
      <c r="L16" s="60">
        <f>VLOOKUP($A16,'Return Data'!$B$7:$R$2292,17,0)</f>
        <v>32.386200000000002</v>
      </c>
      <c r="M16" s="61">
        <f t="shared" si="4"/>
        <v>4</v>
      </c>
      <c r="N16" s="60">
        <f>VLOOKUP($A16,'Return Data'!$B$7:$R$2292,14,0)</f>
        <v>18.2774</v>
      </c>
      <c r="O16" s="61">
        <f t="shared" si="5"/>
        <v>4</v>
      </c>
      <c r="P16" s="60">
        <f>VLOOKUP($A16,'Return Data'!$B$7:$R$2292,15,0)</f>
        <v>12.4872</v>
      </c>
      <c r="Q16" s="61">
        <f t="shared" si="7"/>
        <v>4</v>
      </c>
      <c r="R16" s="60">
        <f>VLOOKUP($A16,'Return Data'!$B$7:$R$2292,16,0)</f>
        <v>14.517200000000001</v>
      </c>
      <c r="S16" s="62">
        <f t="shared" si="6"/>
        <v>8</v>
      </c>
    </row>
    <row r="17" spans="1:21" s="63" customFormat="1" x14ac:dyDescent="0.3">
      <c r="A17" s="58" t="s">
        <v>20</v>
      </c>
      <c r="B17" s="59">
        <f>VLOOKUP($A17,'Return Data'!$B$7:$R$2292,3,0)</f>
        <v>44762</v>
      </c>
      <c r="C17" s="60">
        <f>VLOOKUP($A17,'Return Data'!$B$7:$R$2292,4,0)</f>
        <v>74.89</v>
      </c>
      <c r="D17" s="60">
        <f>VLOOKUP($A17,'Return Data'!$B$7:$R$2292,10,0)</f>
        <v>-1.0569</v>
      </c>
      <c r="E17" s="61">
        <f t="shared" si="0"/>
        <v>1</v>
      </c>
      <c r="F17" s="60">
        <f>VLOOKUP($A17,'Return Data'!$B$7:$R$2292,11,0)</f>
        <v>-4.0487000000000002</v>
      </c>
      <c r="G17" s="61">
        <f t="shared" si="1"/>
        <v>3</v>
      </c>
      <c r="H17" s="60">
        <f>VLOOKUP($A17,'Return Data'!$B$7:$R$2292,12,0)</f>
        <v>-7.165</v>
      </c>
      <c r="I17" s="61">
        <f t="shared" si="2"/>
        <v>7</v>
      </c>
      <c r="J17" s="60">
        <f>VLOOKUP($A17,'Return Data'!$B$7:$R$2292,13,0)</f>
        <v>2.4626999999999999</v>
      </c>
      <c r="K17" s="61">
        <f t="shared" si="3"/>
        <v>13</v>
      </c>
      <c r="L17" s="60">
        <f>VLOOKUP($A17,'Return Data'!$B$7:$R$2292,17,0)</f>
        <v>26.257000000000001</v>
      </c>
      <c r="M17" s="61">
        <f t="shared" si="4"/>
        <v>12</v>
      </c>
      <c r="N17" s="60">
        <f>VLOOKUP($A17,'Return Data'!$B$7:$R$2292,14,0)</f>
        <v>11.5504</v>
      </c>
      <c r="O17" s="61">
        <f t="shared" si="5"/>
        <v>13</v>
      </c>
      <c r="P17" s="60">
        <f>VLOOKUP($A17,'Return Data'!$B$7:$R$2292,15,0)</f>
        <v>8.0204000000000004</v>
      </c>
      <c r="Q17" s="61">
        <f t="shared" si="7"/>
        <v>10</v>
      </c>
      <c r="R17" s="60">
        <f>VLOOKUP($A17,'Return Data'!$B$7:$R$2292,16,0)</f>
        <v>13.092700000000001</v>
      </c>
      <c r="S17" s="62">
        <f t="shared" si="6"/>
        <v>11</v>
      </c>
    </row>
    <row r="18" spans="1:21" s="63" customFormat="1" x14ac:dyDescent="0.3">
      <c r="A18" s="58" t="s">
        <v>21</v>
      </c>
      <c r="B18" s="59">
        <f>VLOOKUP($A18,'Return Data'!$B$7:$R$2292,3,0)</f>
        <v>44762</v>
      </c>
      <c r="C18" s="60">
        <f>VLOOKUP($A18,'Return Data'!$B$7:$R$2292,4,0)</f>
        <v>207.83920000000001</v>
      </c>
      <c r="D18" s="60">
        <f>VLOOKUP($A18,'Return Data'!$B$7:$R$2292,10,0)</f>
        <v>-2.4346000000000001</v>
      </c>
      <c r="E18" s="61">
        <f t="shared" si="0"/>
        <v>3</v>
      </c>
      <c r="F18" s="60">
        <f>VLOOKUP($A18,'Return Data'!$B$7:$R$2292,11,0)</f>
        <v>-5.1361999999999997</v>
      </c>
      <c r="G18" s="61">
        <f t="shared" si="1"/>
        <v>4</v>
      </c>
      <c r="H18" s="60">
        <f>VLOOKUP($A18,'Return Data'!$B$7:$R$2292,12,0)</f>
        <v>-6.9394</v>
      </c>
      <c r="I18" s="61">
        <f t="shared" si="2"/>
        <v>5</v>
      </c>
      <c r="J18" s="60">
        <f>VLOOKUP($A18,'Return Data'!$B$7:$R$2292,13,0)</f>
        <v>8.9038000000000004</v>
      </c>
      <c r="K18" s="61">
        <f t="shared" si="3"/>
        <v>4</v>
      </c>
      <c r="L18" s="60">
        <f>VLOOKUP($A18,'Return Data'!$B$7:$R$2292,17,0)</f>
        <v>23.203800000000001</v>
      </c>
      <c r="M18" s="61">
        <f t="shared" si="4"/>
        <v>14</v>
      </c>
      <c r="N18" s="60">
        <f>VLOOKUP($A18,'Return Data'!$B$7:$R$2292,14,0)</f>
        <v>14.900499999999999</v>
      </c>
      <c r="O18" s="61">
        <f t="shared" si="5"/>
        <v>9</v>
      </c>
      <c r="P18" s="60">
        <f>VLOOKUP($A18,'Return Data'!$B$7:$R$2292,15,0)</f>
        <v>9.6456999999999997</v>
      </c>
      <c r="Q18" s="61">
        <f t="shared" si="7"/>
        <v>9</v>
      </c>
      <c r="R18" s="60">
        <f>VLOOKUP($A18,'Return Data'!$B$7:$R$2292,16,0)</f>
        <v>15.906700000000001</v>
      </c>
      <c r="S18" s="62">
        <f t="shared" si="6"/>
        <v>4</v>
      </c>
    </row>
    <row r="19" spans="1:21" s="63" customFormat="1" x14ac:dyDescent="0.3">
      <c r="A19" s="58" t="s">
        <v>24</v>
      </c>
      <c r="B19" s="59">
        <f>VLOOKUP($A19,'Return Data'!$B$7:$R$2292,3,0)</f>
        <v>44762</v>
      </c>
      <c r="C19" s="60">
        <f>VLOOKUP($A19,'Return Data'!$B$7:$R$2292,4,0)</f>
        <v>427.49720000000002</v>
      </c>
      <c r="D19" s="60">
        <f>VLOOKUP($A19,'Return Data'!$B$7:$R$2292,10,0)</f>
        <v>-3.7587000000000002</v>
      </c>
      <c r="E19" s="61">
        <f t="shared" si="0"/>
        <v>6</v>
      </c>
      <c r="F19" s="60">
        <f>VLOOKUP($A19,'Return Data'!$B$7:$R$2292,11,0)</f>
        <v>-3.4064999999999999</v>
      </c>
      <c r="G19" s="61">
        <f t="shared" si="1"/>
        <v>2</v>
      </c>
      <c r="H19" s="60">
        <f>VLOOKUP($A19,'Return Data'!$B$7:$R$2292,12,0)</f>
        <v>-2.9285000000000001</v>
      </c>
      <c r="I19" s="61">
        <f t="shared" si="2"/>
        <v>3</v>
      </c>
      <c r="J19" s="60">
        <f>VLOOKUP($A19,'Return Data'!$B$7:$R$2292,13,0)</f>
        <v>12.601599999999999</v>
      </c>
      <c r="K19" s="61">
        <f t="shared" si="3"/>
        <v>2</v>
      </c>
      <c r="L19" s="60">
        <f>VLOOKUP($A19,'Return Data'!$B$7:$R$2292,17,0)</f>
        <v>40.528300000000002</v>
      </c>
      <c r="M19" s="61">
        <f t="shared" si="4"/>
        <v>2</v>
      </c>
      <c r="N19" s="60">
        <f>VLOOKUP($A19,'Return Data'!$B$7:$R$2292,14,0)</f>
        <v>19.621700000000001</v>
      </c>
      <c r="O19" s="61">
        <f t="shared" si="5"/>
        <v>3</v>
      </c>
      <c r="P19" s="60">
        <f>VLOOKUP($A19,'Return Data'!$B$7:$R$2292,15,0)</f>
        <v>10.391400000000001</v>
      </c>
      <c r="Q19" s="61">
        <f t="shared" si="7"/>
        <v>5</v>
      </c>
      <c r="R19" s="60">
        <f>VLOOKUP($A19,'Return Data'!$B$7:$R$2292,16,0)</f>
        <v>13.648199999999999</v>
      </c>
      <c r="S19" s="62">
        <f t="shared" si="6"/>
        <v>10</v>
      </c>
    </row>
    <row r="20" spans="1:21" s="63" customFormat="1" x14ac:dyDescent="0.3">
      <c r="A20" s="58" t="s">
        <v>25</v>
      </c>
      <c r="B20" s="59">
        <f>VLOOKUP($A20,'Return Data'!$B$7:$R$2292,3,0)</f>
        <v>44762</v>
      </c>
      <c r="C20" s="60">
        <f>VLOOKUP($A20,'Return Data'!$B$7:$R$2292,4,0)</f>
        <v>16.649999999999999</v>
      </c>
      <c r="D20" s="60">
        <f>VLOOKUP($A20,'Return Data'!$B$7:$R$2292,10,0)</f>
        <v>-2.4605000000000001</v>
      </c>
      <c r="E20" s="61">
        <f t="shared" si="0"/>
        <v>4</v>
      </c>
      <c r="F20" s="60">
        <f>VLOOKUP($A20,'Return Data'!$B$7:$R$2292,11,0)</f>
        <v>-5.2362000000000002</v>
      </c>
      <c r="G20" s="61">
        <f t="shared" si="1"/>
        <v>5</v>
      </c>
      <c r="H20" s="60">
        <f>VLOOKUP($A20,'Return Data'!$B$7:$R$2292,12,0)</f>
        <v>-6.6703999999999999</v>
      </c>
      <c r="I20" s="61">
        <f t="shared" si="2"/>
        <v>4</v>
      </c>
      <c r="J20" s="60">
        <f>VLOOKUP($A20,'Return Data'!$B$7:$R$2292,13,0)</f>
        <v>8.7523999999999997</v>
      </c>
      <c r="K20" s="61">
        <f t="shared" si="3"/>
        <v>5</v>
      </c>
      <c r="L20" s="60">
        <f>VLOOKUP($A20,'Return Data'!$B$7:$R$2292,17,0)</f>
        <v>26.834399999999999</v>
      </c>
      <c r="M20" s="61">
        <f t="shared" si="4"/>
        <v>9</v>
      </c>
      <c r="N20" s="60"/>
      <c r="O20" s="61"/>
      <c r="P20" s="60"/>
      <c r="Q20" s="61"/>
      <c r="R20" s="60">
        <f>VLOOKUP($A20,'Return Data'!$B$7:$R$2292,16,0)</f>
        <v>15.1027</v>
      </c>
      <c r="S20" s="62">
        <f t="shared" si="6"/>
        <v>6</v>
      </c>
    </row>
    <row r="21" spans="1:21" s="63" customFormat="1" x14ac:dyDescent="0.3">
      <c r="A21" s="58" t="s">
        <v>26</v>
      </c>
      <c r="B21" s="59">
        <f>VLOOKUP($A21,'Return Data'!$B$7:$R$2292,3,0)</f>
        <v>44762</v>
      </c>
      <c r="C21" s="60">
        <f>VLOOKUP($A21,'Return Data'!$B$7:$R$2292,4,0)</f>
        <v>102.4235</v>
      </c>
      <c r="D21" s="60">
        <f>VLOOKUP($A21,'Return Data'!$B$7:$R$2292,10,0)</f>
        <v>-1.8227</v>
      </c>
      <c r="E21" s="61">
        <f t="shared" si="0"/>
        <v>2</v>
      </c>
      <c r="F21" s="60">
        <f>VLOOKUP($A21,'Return Data'!$B$7:$R$2292,11,0)</f>
        <v>-6.5309999999999997</v>
      </c>
      <c r="G21" s="61">
        <f t="shared" si="1"/>
        <v>6</v>
      </c>
      <c r="H21" s="60">
        <f>VLOOKUP($A21,'Return Data'!$B$7:$R$2292,12,0)</f>
        <v>-6.9566999999999997</v>
      </c>
      <c r="I21" s="61">
        <f t="shared" si="2"/>
        <v>6</v>
      </c>
      <c r="J21" s="60">
        <f>VLOOKUP($A21,'Return Data'!$B$7:$R$2292,13,0)</f>
        <v>5.0971000000000002</v>
      </c>
      <c r="K21" s="61">
        <f t="shared" si="3"/>
        <v>10</v>
      </c>
      <c r="L21" s="60">
        <f>VLOOKUP($A21,'Return Data'!$B$7:$R$2292,17,0)</f>
        <v>27.0656</v>
      </c>
      <c r="M21" s="61">
        <f t="shared" si="4"/>
        <v>8</v>
      </c>
      <c r="N21" s="60">
        <f>VLOOKUP($A21,'Return Data'!$B$7:$R$2292,14,0)</f>
        <v>18.0501</v>
      </c>
      <c r="O21" s="61">
        <f>RANK(N21,N$8:N$21,0)</f>
        <v>5</v>
      </c>
      <c r="P21" s="60">
        <f>VLOOKUP($A21,'Return Data'!$B$7:$R$2292,15,0)</f>
        <v>12.6439</v>
      </c>
      <c r="Q21" s="61">
        <f>RANK(P21,P$8:P$21,0)</f>
        <v>2</v>
      </c>
      <c r="R21" s="60">
        <f>VLOOKUP($A21,'Return Data'!$B$7:$R$2292,16,0)</f>
        <v>12.8216</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-3.8591928571428573</v>
      </c>
      <c r="E23" s="69"/>
      <c r="F23" s="70">
        <f>AVERAGE(F8:F21)</f>
        <v>-6.71292857142857</v>
      </c>
      <c r="G23" s="69"/>
      <c r="H23" s="70">
        <f>AVERAGE(H8:H21)</f>
        <v>-6.7151500000000013</v>
      </c>
      <c r="I23" s="69"/>
      <c r="J23" s="70">
        <f>AVERAGE(J8:J21)</f>
        <v>6.8720285714285714</v>
      </c>
      <c r="K23" s="69"/>
      <c r="L23" s="70">
        <f>AVERAGE(L8:L21)</f>
        <v>30.365935714285719</v>
      </c>
      <c r="M23" s="69"/>
      <c r="N23" s="70">
        <f>AVERAGE(N8:N21)</f>
        <v>16.792730769230769</v>
      </c>
      <c r="O23" s="69"/>
      <c r="P23" s="70">
        <f>AVERAGE(P8:P21)</f>
        <v>10.061916666666667</v>
      </c>
      <c r="Q23" s="69"/>
      <c r="R23" s="70">
        <f>AVERAGE(R8:R21)</f>
        <v>14.503499999999999</v>
      </c>
      <c r="S23" s="71"/>
    </row>
    <row r="24" spans="1:21" s="63" customFormat="1" x14ac:dyDescent="0.3">
      <c r="A24" s="68" t="s">
        <v>28</v>
      </c>
      <c r="B24" s="69"/>
      <c r="C24" s="69"/>
      <c r="D24" s="70">
        <f>MIN(D8:D21)</f>
        <v>-7.7154999999999996</v>
      </c>
      <c r="E24" s="69"/>
      <c r="F24" s="70">
        <f>MIN(F8:F21)</f>
        <v>-10.7056</v>
      </c>
      <c r="G24" s="69"/>
      <c r="H24" s="70">
        <f>MIN(H8:H21)</f>
        <v>-10.5997</v>
      </c>
      <c r="I24" s="69"/>
      <c r="J24" s="70">
        <f>MIN(J8:J21)</f>
        <v>-0.18809999999999999</v>
      </c>
      <c r="K24" s="69"/>
      <c r="L24" s="70">
        <f>MIN(L8:L21)</f>
        <v>23.203800000000001</v>
      </c>
      <c r="M24" s="69"/>
      <c r="N24" s="70">
        <f>MIN(N8:N21)</f>
        <v>11.5504</v>
      </c>
      <c r="O24" s="69"/>
      <c r="P24" s="70">
        <f>MIN(P8:P21)</f>
        <v>5.4313000000000002</v>
      </c>
      <c r="Q24" s="69"/>
      <c r="R24" s="70">
        <f>MIN(R8:R21)</f>
        <v>9.2734000000000005</v>
      </c>
      <c r="S24" s="71"/>
    </row>
    <row r="25" spans="1:21" s="63" customFormat="1" ht="15" thickBot="1" x14ac:dyDescent="0.35">
      <c r="A25" s="72" t="s">
        <v>29</v>
      </c>
      <c r="B25" s="73"/>
      <c r="C25" s="73"/>
      <c r="D25" s="74">
        <f>MAX(D8:D21)</f>
        <v>-1.0569</v>
      </c>
      <c r="E25" s="73"/>
      <c r="F25" s="74">
        <f>MAX(F8:F21)</f>
        <v>-1.3266</v>
      </c>
      <c r="G25" s="73"/>
      <c r="H25" s="74">
        <f>MAX(H8:H21)</f>
        <v>-0.75919999999999999</v>
      </c>
      <c r="I25" s="73"/>
      <c r="J25" s="74">
        <f>MAX(J8:J21)</f>
        <v>16.299700000000001</v>
      </c>
      <c r="K25" s="73"/>
      <c r="L25" s="74">
        <f>MAX(L8:L21)</f>
        <v>48.797400000000003</v>
      </c>
      <c r="M25" s="73"/>
      <c r="N25" s="74">
        <f>MAX(N8:N21)</f>
        <v>23.294</v>
      </c>
      <c r="O25" s="73"/>
      <c r="P25" s="74">
        <f>MAX(P8:P21)</f>
        <v>13.3803</v>
      </c>
      <c r="Q25" s="73"/>
      <c r="R25" s="74">
        <f>MAX(R8:R21)</f>
        <v>17.805299999999999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44762</v>
      </c>
      <c r="C8" s="60">
        <f>VLOOKUP($A8,'Return Data'!$B$7:$R$2292,4,0)</f>
        <v>257.66000000000003</v>
      </c>
      <c r="D8" s="60">
        <f>VLOOKUP($A8,'Return Data'!$B$7:$R$2292,10,0)</f>
        <v>-4.8734000000000002</v>
      </c>
      <c r="E8" s="61">
        <f t="shared" ref="E8:E14" si="0">RANK(D8,D$8:D$14,0)</f>
        <v>5</v>
      </c>
      <c r="F8" s="60">
        <f>VLOOKUP($A8,'Return Data'!$B$7:$R$2292,11,0)</f>
        <v>-6.6144999999999996</v>
      </c>
      <c r="G8" s="61">
        <f t="shared" ref="G8:G14" si="1">RANK(F8,F$8:F$14,0)</f>
        <v>4</v>
      </c>
      <c r="H8" s="60">
        <f>VLOOKUP($A8,'Return Data'!$B$7:$R$2292,12,0)</f>
        <v>-8.1590000000000007</v>
      </c>
      <c r="I8" s="61">
        <f t="shared" ref="I8:I14" si="2">RANK(H8,H$8:H$14,0)</f>
        <v>6</v>
      </c>
      <c r="J8" s="60">
        <f>VLOOKUP($A8,'Return Data'!$B$7:$R$2292,13,0)</f>
        <v>2.2582</v>
      </c>
      <c r="K8" s="61">
        <f t="shared" ref="K8:K14" si="3">RANK(J8,J$8:J$14,0)</f>
        <v>6</v>
      </c>
      <c r="L8" s="60">
        <f>VLOOKUP($A8,'Return Data'!$B$7:$R$2292,17,0)</f>
        <v>25.465900000000001</v>
      </c>
      <c r="M8" s="61">
        <f>RANK(L8,L$8:L$14,0)</f>
        <v>3</v>
      </c>
      <c r="N8" s="60">
        <f>VLOOKUP($A8,'Return Data'!$B$7:$R$2292,14,0)</f>
        <v>17.382000000000001</v>
      </c>
      <c r="O8" s="61">
        <f>RANK(N8,N$8:N$14,0)</f>
        <v>5</v>
      </c>
      <c r="P8" s="60">
        <f>VLOOKUP($A8,'Return Data'!$B$7:$R$2292,15,0)</f>
        <v>7.59</v>
      </c>
      <c r="Q8" s="61">
        <f>RANK(P8,P$8:P$14,0)</f>
        <v>5</v>
      </c>
      <c r="R8" s="60">
        <f>VLOOKUP($A8,'Return Data'!$B$7:$R$2292,16,0)</f>
        <v>10.951599999999999</v>
      </c>
      <c r="S8" s="62">
        <f t="shared" ref="S8:S14" si="4">RANK(R8,R$8:R$14,0)</f>
        <v>7</v>
      </c>
    </row>
    <row r="9" spans="1:20" x14ac:dyDescent="0.3">
      <c r="A9" s="58" t="s">
        <v>1736</v>
      </c>
      <c r="B9" s="59">
        <f>VLOOKUP($A9,'Return Data'!$B$7:$R$2292,3,0)</f>
        <v>44762</v>
      </c>
      <c r="C9" s="60">
        <f>VLOOKUP($A9,'Return Data'!$B$7:$R$2292,4,0)</f>
        <v>14.247999999999999</v>
      </c>
      <c r="D9" s="60">
        <f>VLOOKUP($A9,'Return Data'!$B$7:$R$2292,10,0)</f>
        <v>-3.0748000000000002</v>
      </c>
      <c r="E9" s="61">
        <f t="shared" si="0"/>
        <v>2</v>
      </c>
      <c r="F9" s="60">
        <f>VLOOKUP($A9,'Return Data'!$B$7:$R$2292,11,0)</f>
        <v>-4.6127000000000002</v>
      </c>
      <c r="G9" s="61">
        <f t="shared" si="1"/>
        <v>3</v>
      </c>
      <c r="H9" s="60">
        <f>VLOOKUP($A9,'Return Data'!$B$7:$R$2292,12,0)</f>
        <v>-2.9228999999999998</v>
      </c>
      <c r="I9" s="61">
        <f t="shared" si="2"/>
        <v>2</v>
      </c>
      <c r="J9" s="60">
        <f>VLOOKUP($A9,'Return Data'!$B$7:$R$2292,13,0)</f>
        <v>13.883800000000001</v>
      </c>
      <c r="K9" s="61">
        <f t="shared" si="3"/>
        <v>2</v>
      </c>
      <c r="L9" s="60"/>
      <c r="M9" s="61"/>
      <c r="N9" s="60"/>
      <c r="O9" s="61"/>
      <c r="P9" s="60"/>
      <c r="Q9" s="61"/>
      <c r="R9" s="60">
        <f>VLOOKUP($A9,'Return Data'!$B$7:$R$2292,16,0)</f>
        <v>25.0046</v>
      </c>
      <c r="S9" s="62">
        <f t="shared" si="4"/>
        <v>1</v>
      </c>
    </row>
    <row r="10" spans="1:20" x14ac:dyDescent="0.3">
      <c r="A10" s="58" t="s">
        <v>740</v>
      </c>
      <c r="B10" s="59">
        <f>VLOOKUP($A10,'Return Data'!$B$7:$R$2292,3,0)</f>
        <v>44762</v>
      </c>
      <c r="C10" s="60">
        <f>VLOOKUP($A10,'Return Data'!$B$7:$R$2292,4,0)</f>
        <v>28.07</v>
      </c>
      <c r="D10" s="60">
        <f>VLOOKUP($A10,'Return Data'!$B$7:$R$2292,10,0)</f>
        <v>-3.5727000000000002</v>
      </c>
      <c r="E10" s="61">
        <f t="shared" si="0"/>
        <v>4</v>
      </c>
      <c r="F10" s="60">
        <f>VLOOKUP($A10,'Return Data'!$B$7:$R$2292,11,0)</f>
        <v>-3.9028</v>
      </c>
      <c r="G10" s="61">
        <f t="shared" si="1"/>
        <v>2</v>
      </c>
      <c r="H10" s="60">
        <f>VLOOKUP($A10,'Return Data'!$B$7:$R$2292,12,0)</f>
        <v>-3.2069000000000001</v>
      </c>
      <c r="I10" s="61">
        <f t="shared" si="2"/>
        <v>3</v>
      </c>
      <c r="J10" s="60">
        <f>VLOOKUP($A10,'Return Data'!$B$7:$R$2292,13,0)</f>
        <v>16.28</v>
      </c>
      <c r="K10" s="61">
        <f t="shared" si="3"/>
        <v>1</v>
      </c>
      <c r="L10" s="60">
        <f>VLOOKUP($A10,'Return Data'!$B$7:$R$2292,17,0)</f>
        <v>35.804400000000001</v>
      </c>
      <c r="M10" s="61">
        <f>RANK(L10,L$8:L$14,0)</f>
        <v>2</v>
      </c>
      <c r="N10" s="60">
        <f>VLOOKUP($A10,'Return Data'!$B$7:$R$2292,14,0)</f>
        <v>19.2181</v>
      </c>
      <c r="O10" s="61">
        <f>RANK(N10,N$8:N$14,0)</f>
        <v>2</v>
      </c>
      <c r="P10" s="60">
        <f>VLOOKUP($A10,'Return Data'!$B$7:$R$2292,15,0)</f>
        <v>9.8050999999999995</v>
      </c>
      <c r="Q10" s="61">
        <f>RANK(P10,P$8:P$14,0)</f>
        <v>4</v>
      </c>
      <c r="R10" s="60">
        <f>VLOOKUP($A10,'Return Data'!$B$7:$R$2292,16,0)</f>
        <v>13.4419</v>
      </c>
      <c r="S10" s="62">
        <f t="shared" si="4"/>
        <v>4</v>
      </c>
    </row>
    <row r="11" spans="1:20" x14ac:dyDescent="0.3">
      <c r="A11" s="58" t="s">
        <v>741</v>
      </c>
      <c r="B11" s="59">
        <f>VLOOKUP($A11,'Return Data'!$B$7:$R$2292,3,0)</f>
        <v>44762</v>
      </c>
      <c r="C11" s="60">
        <f>VLOOKUP($A11,'Return Data'!$B$7:$R$2292,4,0)</f>
        <v>16.86</v>
      </c>
      <c r="D11" s="60">
        <f>VLOOKUP($A11,'Return Data'!$B$7:$R$2292,10,0)</f>
        <v>-5.2276999999999996</v>
      </c>
      <c r="E11" s="61">
        <f t="shared" si="0"/>
        <v>6</v>
      </c>
      <c r="F11" s="60">
        <f>VLOOKUP($A11,'Return Data'!$B$7:$R$2292,11,0)</f>
        <v>-9.2083999999999993</v>
      </c>
      <c r="G11" s="61">
        <f t="shared" si="1"/>
        <v>7</v>
      </c>
      <c r="H11" s="60">
        <f>VLOOKUP($A11,'Return Data'!$B$7:$R$2292,12,0)</f>
        <v>-7.8689</v>
      </c>
      <c r="I11" s="61">
        <f t="shared" si="2"/>
        <v>5</v>
      </c>
      <c r="J11" s="60">
        <f>VLOOKUP($A11,'Return Data'!$B$7:$R$2292,13,0)</f>
        <v>5.2434000000000003</v>
      </c>
      <c r="K11" s="61">
        <f t="shared" si="3"/>
        <v>4</v>
      </c>
      <c r="L11" s="60">
        <f>VLOOKUP($A11,'Return Data'!$B$7:$R$2292,17,0)</f>
        <v>23.634899999999998</v>
      </c>
      <c r="M11" s="61">
        <f>RANK(L11,L$8:L$14,0)</f>
        <v>6</v>
      </c>
      <c r="N11" s="60">
        <f>VLOOKUP($A11,'Return Data'!$B$7:$R$2292,14,0)</f>
        <v>18.706199999999999</v>
      </c>
      <c r="O11" s="61">
        <f>RANK(N11,N$8:N$14,0)</f>
        <v>3</v>
      </c>
      <c r="P11" s="60"/>
      <c r="Q11" s="61"/>
      <c r="R11" s="60">
        <f>VLOOKUP($A11,'Return Data'!$B$7:$R$2292,16,0)</f>
        <v>15.705399999999999</v>
      </c>
      <c r="S11" s="62">
        <f t="shared" si="4"/>
        <v>2</v>
      </c>
    </row>
    <row r="12" spans="1:20" x14ac:dyDescent="0.3">
      <c r="A12" s="58" t="s">
        <v>1909</v>
      </c>
      <c r="B12" s="59">
        <f>VLOOKUP($A12,'Return Data'!$B$7:$R$2292,3,0)</f>
        <v>44762</v>
      </c>
      <c r="C12" s="60">
        <f>VLOOKUP($A12,'Return Data'!$B$7:$R$2292,4,0)</f>
        <v>86.266499999999994</v>
      </c>
      <c r="D12" s="60">
        <f>VLOOKUP($A12,'Return Data'!$B$7:$R$2292,10,0)</f>
        <v>-3.3403999999999998</v>
      </c>
      <c r="E12" s="61">
        <f t="shared" si="0"/>
        <v>3</v>
      </c>
      <c r="F12" s="60">
        <f>VLOOKUP($A12,'Return Data'!$B$7:$R$2292,11,0)</f>
        <v>-6.8211000000000004</v>
      </c>
      <c r="G12" s="61">
        <f t="shared" si="1"/>
        <v>5</v>
      </c>
      <c r="H12" s="60">
        <f>VLOOKUP($A12,'Return Data'!$B$7:$R$2292,12,0)</f>
        <v>-6.1096000000000004</v>
      </c>
      <c r="I12" s="61">
        <f t="shared" si="2"/>
        <v>4</v>
      </c>
      <c r="J12" s="60">
        <f>VLOOKUP($A12,'Return Data'!$B$7:$R$2292,13,0)</f>
        <v>4.5528000000000004</v>
      </c>
      <c r="K12" s="61">
        <f t="shared" si="3"/>
        <v>5</v>
      </c>
      <c r="L12" s="60">
        <f>VLOOKUP($A12,'Return Data'!$B$7:$R$2292,17,0)</f>
        <v>25.295999999999999</v>
      </c>
      <c r="M12" s="61">
        <f>RANK(L12,L$8:L$14,0)</f>
        <v>4</v>
      </c>
      <c r="N12" s="60">
        <f>VLOOKUP($A12,'Return Data'!$B$7:$R$2292,14,0)</f>
        <v>18.374199999999998</v>
      </c>
      <c r="O12" s="61">
        <f>RANK(N12,N$8:N$14,0)</f>
        <v>4</v>
      </c>
      <c r="P12" s="60">
        <f>VLOOKUP($A12,'Return Data'!$B$7:$R$2292,15,0)</f>
        <v>12.399900000000001</v>
      </c>
      <c r="Q12" s="61">
        <f>RANK(P12,P$8:P$14,0)</f>
        <v>2</v>
      </c>
      <c r="R12" s="60">
        <f>VLOOKUP($A12,'Return Data'!$B$7:$R$2292,16,0)</f>
        <v>13.168200000000001</v>
      </c>
      <c r="S12" s="62">
        <f t="shared" si="4"/>
        <v>5</v>
      </c>
    </row>
    <row r="13" spans="1:20" x14ac:dyDescent="0.3">
      <c r="A13" s="58" t="s">
        <v>744</v>
      </c>
      <c r="B13" s="59">
        <f>VLOOKUP($A13,'Return Data'!$B$7:$R$2292,3,0)</f>
        <v>44762</v>
      </c>
      <c r="C13" s="60">
        <f>VLOOKUP($A13,'Return Data'!$B$7:$R$2292,4,0)</f>
        <v>88.062600000000003</v>
      </c>
      <c r="D13" s="60">
        <f>VLOOKUP($A13,'Return Data'!$B$7:$R$2292,10,0)</f>
        <v>-1.9966999999999999</v>
      </c>
      <c r="E13" s="61">
        <f t="shared" si="0"/>
        <v>1</v>
      </c>
      <c r="F13" s="60">
        <f>VLOOKUP($A13,'Return Data'!$B$7:$R$2292,11,0)</f>
        <v>-1.123</v>
      </c>
      <c r="G13" s="61">
        <f t="shared" si="1"/>
        <v>1</v>
      </c>
      <c r="H13" s="60">
        <f>VLOOKUP($A13,'Return Data'!$B$7:$R$2292,12,0)</f>
        <v>0.40960000000000002</v>
      </c>
      <c r="I13" s="61">
        <f t="shared" si="2"/>
        <v>1</v>
      </c>
      <c r="J13" s="60">
        <f>VLOOKUP($A13,'Return Data'!$B$7:$R$2292,13,0)</f>
        <v>12.258699999999999</v>
      </c>
      <c r="K13" s="61">
        <f t="shared" si="3"/>
        <v>3</v>
      </c>
      <c r="L13" s="60">
        <f>VLOOKUP($A13,'Return Data'!$B$7:$R$2292,17,0)</f>
        <v>40.242100000000001</v>
      </c>
      <c r="M13" s="61">
        <f>RANK(L13,L$8:L$14,0)</f>
        <v>1</v>
      </c>
      <c r="N13" s="60">
        <f>VLOOKUP($A13,'Return Data'!$B$7:$R$2292,14,0)</f>
        <v>22.975300000000001</v>
      </c>
      <c r="O13" s="61">
        <f>RANK(N13,N$8:N$14,0)</f>
        <v>1</v>
      </c>
      <c r="P13" s="60">
        <f>VLOOKUP($A13,'Return Data'!$B$7:$R$2292,15,0)</f>
        <v>14.376200000000001</v>
      </c>
      <c r="Q13" s="61">
        <f>RANK(P13,P$8:P$14,0)</f>
        <v>1</v>
      </c>
      <c r="R13" s="60">
        <f>VLOOKUP($A13,'Return Data'!$B$7:$R$2292,16,0)</f>
        <v>14.894</v>
      </c>
      <c r="S13" s="62">
        <f t="shared" si="4"/>
        <v>3</v>
      </c>
    </row>
    <row r="14" spans="1:20" x14ac:dyDescent="0.3">
      <c r="A14" s="58" t="s">
        <v>745</v>
      </c>
      <c r="B14" s="59">
        <f>VLOOKUP($A14,'Return Data'!$B$7:$R$2292,3,0)</f>
        <v>44762</v>
      </c>
      <c r="C14" s="60">
        <f>VLOOKUP($A14,'Return Data'!$B$7:$R$2292,4,0)</f>
        <v>104.35850000000001</v>
      </c>
      <c r="D14" s="60">
        <f>VLOOKUP($A14,'Return Data'!$B$7:$R$2292,10,0)</f>
        <v>-5.7530000000000001</v>
      </c>
      <c r="E14" s="61">
        <f t="shared" si="0"/>
        <v>7</v>
      </c>
      <c r="F14" s="60">
        <f>VLOOKUP($A14,'Return Data'!$B$7:$R$2292,11,0)</f>
        <v>-8.5533999999999999</v>
      </c>
      <c r="G14" s="61">
        <f t="shared" si="1"/>
        <v>6</v>
      </c>
      <c r="H14" s="60">
        <f>VLOOKUP($A14,'Return Data'!$B$7:$R$2292,12,0)</f>
        <v>-11.907400000000001</v>
      </c>
      <c r="I14" s="61">
        <f t="shared" si="2"/>
        <v>7</v>
      </c>
      <c r="J14" s="60">
        <f>VLOOKUP($A14,'Return Data'!$B$7:$R$2292,13,0)</f>
        <v>2.1133999999999999</v>
      </c>
      <c r="K14" s="61">
        <f t="shared" si="3"/>
        <v>7</v>
      </c>
      <c r="L14" s="60">
        <f>VLOOKUP($A14,'Return Data'!$B$7:$R$2292,17,0)</f>
        <v>24.340800000000002</v>
      </c>
      <c r="M14" s="61">
        <f>RANK(L14,L$8:L$14,0)</f>
        <v>5</v>
      </c>
      <c r="N14" s="60">
        <f>VLOOKUP($A14,'Return Data'!$B$7:$R$2292,14,0)</f>
        <v>17.026</v>
      </c>
      <c r="O14" s="61">
        <f>RANK(N14,N$8:N$14,0)</f>
        <v>6</v>
      </c>
      <c r="P14" s="60">
        <f>VLOOKUP($A14,'Return Data'!$B$7:$R$2292,15,0)</f>
        <v>11.735099999999999</v>
      </c>
      <c r="Q14" s="61">
        <f>RANK(P14,P$8:P$14,0)</f>
        <v>3</v>
      </c>
      <c r="R14" s="60">
        <f>VLOOKUP($A14,'Return Data'!$B$7:$R$2292,16,0)</f>
        <v>12.1823</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-3.9769571428571426</v>
      </c>
      <c r="E16" s="69"/>
      <c r="F16" s="70">
        <f>AVERAGE(F8:F14)</f>
        <v>-5.8336999999999994</v>
      </c>
      <c r="G16" s="69"/>
      <c r="H16" s="70">
        <f>AVERAGE(H8:H14)</f>
        <v>-5.6807285714285722</v>
      </c>
      <c r="I16" s="69"/>
      <c r="J16" s="70">
        <f>AVERAGE(J8:J14)</f>
        <v>8.0843285714285695</v>
      </c>
      <c r="K16" s="69"/>
      <c r="L16" s="70">
        <f>AVERAGE(L8:L14)</f>
        <v>29.130683333333334</v>
      </c>
      <c r="M16" s="69"/>
      <c r="N16" s="70">
        <f>AVERAGE(N8:N14)</f>
        <v>18.946966666666665</v>
      </c>
      <c r="O16" s="69"/>
      <c r="P16" s="70">
        <f>AVERAGE(P8:P14)</f>
        <v>11.18126</v>
      </c>
      <c r="Q16" s="69"/>
      <c r="R16" s="70">
        <f>AVERAGE(R8:R14)</f>
        <v>15.049714285714286</v>
      </c>
      <c r="S16" s="71"/>
    </row>
    <row r="17" spans="1:19" x14ac:dyDescent="0.3">
      <c r="A17" s="68" t="s">
        <v>28</v>
      </c>
      <c r="B17" s="69"/>
      <c r="C17" s="69"/>
      <c r="D17" s="70">
        <f>MIN(D8:D14)</f>
        <v>-5.7530000000000001</v>
      </c>
      <c r="E17" s="69"/>
      <c r="F17" s="70">
        <f>MIN(F8:F14)</f>
        <v>-9.2083999999999993</v>
      </c>
      <c r="G17" s="69"/>
      <c r="H17" s="70">
        <f>MIN(H8:H14)</f>
        <v>-11.907400000000001</v>
      </c>
      <c r="I17" s="69"/>
      <c r="J17" s="70">
        <f>MIN(J8:J14)</f>
        <v>2.1133999999999999</v>
      </c>
      <c r="K17" s="69"/>
      <c r="L17" s="70">
        <f>MIN(L8:L14)</f>
        <v>23.634899999999998</v>
      </c>
      <c r="M17" s="69"/>
      <c r="N17" s="70">
        <f>MIN(N8:N14)</f>
        <v>17.026</v>
      </c>
      <c r="O17" s="69"/>
      <c r="P17" s="70">
        <f>MIN(P8:P14)</f>
        <v>7.59</v>
      </c>
      <c r="Q17" s="69"/>
      <c r="R17" s="70">
        <f>MIN(R8:R14)</f>
        <v>10.951599999999999</v>
      </c>
      <c r="S17" s="71"/>
    </row>
    <row r="18" spans="1:19" ht="15" thickBot="1" x14ac:dyDescent="0.35">
      <c r="A18" s="72" t="s">
        <v>29</v>
      </c>
      <c r="B18" s="73"/>
      <c r="C18" s="73"/>
      <c r="D18" s="74">
        <f>MAX(D8:D14)</f>
        <v>-1.9966999999999999</v>
      </c>
      <c r="E18" s="73"/>
      <c r="F18" s="74">
        <f>MAX(F8:F14)</f>
        <v>-1.123</v>
      </c>
      <c r="G18" s="73"/>
      <c r="H18" s="74">
        <f>MAX(H8:H14)</f>
        <v>0.40960000000000002</v>
      </c>
      <c r="I18" s="73"/>
      <c r="J18" s="74">
        <f>MAX(J8:J14)</f>
        <v>16.28</v>
      </c>
      <c r="K18" s="73"/>
      <c r="L18" s="74">
        <f>MAX(L8:L14)</f>
        <v>40.242100000000001</v>
      </c>
      <c r="M18" s="73"/>
      <c r="N18" s="74">
        <f>MAX(N8:N14)</f>
        <v>22.975300000000001</v>
      </c>
      <c r="O18" s="73"/>
      <c r="P18" s="74">
        <f>MAX(P8:P14)</f>
        <v>14.376200000000001</v>
      </c>
      <c r="Q18" s="73"/>
      <c r="R18" s="74">
        <f>MAX(R8:R14)</f>
        <v>25.0046</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44762</v>
      </c>
      <c r="C8" s="60">
        <f>VLOOKUP($A8,'Return Data'!$B$7:$R$2292,4,0)</f>
        <v>240.08</v>
      </c>
      <c r="D8" s="60">
        <f>VLOOKUP($A8,'Return Data'!$B$7:$R$2292,10,0)</f>
        <v>-5.0541999999999998</v>
      </c>
      <c r="E8" s="61">
        <f t="shared" ref="E8:E14" si="0">RANK(D8,D$8:D$14,0)</f>
        <v>5</v>
      </c>
      <c r="F8" s="60">
        <f>VLOOKUP($A8,'Return Data'!$B$7:$R$2292,11,0)</f>
        <v>-6.9997999999999996</v>
      </c>
      <c r="G8" s="61">
        <f t="shared" ref="G8:G14" si="1">RANK(F8,F$8:F$14,0)</f>
        <v>4</v>
      </c>
      <c r="H8" s="60">
        <f>VLOOKUP($A8,'Return Data'!$B$7:$R$2292,12,0)</f>
        <v>-8.6940000000000008</v>
      </c>
      <c r="I8" s="61">
        <f t="shared" ref="I8:I14" si="2">RANK(H8,H$8:H$14,0)</f>
        <v>6</v>
      </c>
      <c r="J8" s="60">
        <f>VLOOKUP($A8,'Return Data'!$B$7:$R$2292,13,0)</f>
        <v>1.5008999999999999</v>
      </c>
      <c r="K8" s="61">
        <f t="shared" ref="K8:K14" si="3">RANK(J8,J$8:J$14,0)</f>
        <v>6</v>
      </c>
      <c r="L8" s="60">
        <f>VLOOKUP($A8,'Return Data'!$B$7:$R$2292,17,0)</f>
        <v>24.579599999999999</v>
      </c>
      <c r="M8" s="61">
        <f>RANK(L8,L$8:L$14,0)</f>
        <v>3</v>
      </c>
      <c r="N8" s="60">
        <f>VLOOKUP($A8,'Return Data'!$B$7:$R$2292,14,0)</f>
        <v>16.581900000000001</v>
      </c>
      <c r="O8" s="61">
        <f>RANK(N8,N$8:N$14,0)</f>
        <v>5</v>
      </c>
      <c r="P8" s="60">
        <f>VLOOKUP($A8,'Return Data'!$B$7:$R$2292,15,0)</f>
        <v>6.8323</v>
      </c>
      <c r="Q8" s="61">
        <f>RANK(P8,P$8:P$14,0)</f>
        <v>5</v>
      </c>
      <c r="R8" s="60">
        <f>VLOOKUP($A8,'Return Data'!$B$7:$R$2292,16,0)</f>
        <v>17.750299999999999</v>
      </c>
      <c r="S8" s="62">
        <f t="shared" ref="S8:S14" si="4">RANK(R8,R$8:R$14,0)</f>
        <v>2</v>
      </c>
    </row>
    <row r="9" spans="1:20" x14ac:dyDescent="0.3">
      <c r="A9" s="58" t="s">
        <v>1737</v>
      </c>
      <c r="B9" s="59">
        <f>VLOOKUP($A9,'Return Data'!$B$7:$R$2292,3,0)</f>
        <v>44762</v>
      </c>
      <c r="C9" s="60">
        <f>VLOOKUP($A9,'Return Data'!$B$7:$R$2292,4,0)</f>
        <v>13.875</v>
      </c>
      <c r="D9" s="60">
        <f>VLOOKUP($A9,'Return Data'!$B$7:$R$2292,10,0)</f>
        <v>-3.4581</v>
      </c>
      <c r="E9" s="61">
        <f t="shared" si="0"/>
        <v>2</v>
      </c>
      <c r="F9" s="60">
        <f>VLOOKUP($A9,'Return Data'!$B$7:$R$2292,11,0)</f>
        <v>-5.3612000000000002</v>
      </c>
      <c r="G9" s="61">
        <f t="shared" si="1"/>
        <v>3</v>
      </c>
      <c r="H9" s="60">
        <f>VLOOKUP($A9,'Return Data'!$B$7:$R$2292,12,0)</f>
        <v>-4.1252000000000004</v>
      </c>
      <c r="I9" s="61">
        <f t="shared" si="2"/>
        <v>2</v>
      </c>
      <c r="J9" s="60">
        <f>VLOOKUP($A9,'Return Data'!$B$7:$R$2292,13,0)</f>
        <v>12.0036</v>
      </c>
      <c r="K9" s="61">
        <f t="shared" si="3"/>
        <v>2</v>
      </c>
      <c r="L9" s="60"/>
      <c r="M9" s="61"/>
      <c r="N9" s="60"/>
      <c r="O9" s="61"/>
      <c r="P9" s="60"/>
      <c r="Q9" s="61"/>
      <c r="R9" s="60">
        <f>VLOOKUP($A9,'Return Data'!$B$7:$R$2292,16,0)</f>
        <v>22.9315</v>
      </c>
      <c r="S9" s="62">
        <f t="shared" si="4"/>
        <v>1</v>
      </c>
    </row>
    <row r="10" spans="1:20" x14ac:dyDescent="0.3">
      <c r="A10" s="58" t="s">
        <v>739</v>
      </c>
      <c r="B10" s="59">
        <f>VLOOKUP($A10,'Return Data'!$B$7:$R$2292,3,0)</f>
        <v>44762</v>
      </c>
      <c r="C10" s="60">
        <f>VLOOKUP($A10,'Return Data'!$B$7:$R$2292,4,0)</f>
        <v>26.24</v>
      </c>
      <c r="D10" s="60">
        <f>VLOOKUP($A10,'Return Data'!$B$7:$R$2292,10,0)</f>
        <v>-3.9180000000000001</v>
      </c>
      <c r="E10" s="61">
        <f t="shared" si="0"/>
        <v>4</v>
      </c>
      <c r="F10" s="60">
        <f>VLOOKUP($A10,'Return Data'!$B$7:$R$2292,11,0)</f>
        <v>-4.5818000000000003</v>
      </c>
      <c r="G10" s="61">
        <f t="shared" si="1"/>
        <v>2</v>
      </c>
      <c r="H10" s="60">
        <f>VLOOKUP($A10,'Return Data'!$B$7:$R$2292,12,0)</f>
        <v>-4.1985999999999999</v>
      </c>
      <c r="I10" s="61">
        <f t="shared" si="2"/>
        <v>3</v>
      </c>
      <c r="J10" s="60">
        <f>VLOOKUP($A10,'Return Data'!$B$7:$R$2292,13,0)</f>
        <v>14.7857</v>
      </c>
      <c r="K10" s="61">
        <f t="shared" si="3"/>
        <v>1</v>
      </c>
      <c r="L10" s="60">
        <f>VLOOKUP($A10,'Return Data'!$B$7:$R$2292,17,0)</f>
        <v>34.292099999999998</v>
      </c>
      <c r="M10" s="61">
        <f>RANK(L10,L$8:L$14,0)</f>
        <v>2</v>
      </c>
      <c r="N10" s="60">
        <f>VLOOKUP($A10,'Return Data'!$B$7:$R$2292,14,0)</f>
        <v>18.039400000000001</v>
      </c>
      <c r="O10" s="61">
        <f>RANK(N10,N$8:N$14,0)</f>
        <v>2</v>
      </c>
      <c r="P10" s="60">
        <f>VLOOKUP($A10,'Return Data'!$B$7:$R$2292,15,0)</f>
        <v>8.7969000000000008</v>
      </c>
      <c r="Q10" s="61">
        <f>RANK(P10,P$8:P$14,0)</f>
        <v>4</v>
      </c>
      <c r="R10" s="60">
        <f>VLOOKUP($A10,'Return Data'!$B$7:$R$2292,16,0)</f>
        <v>12.511200000000001</v>
      </c>
      <c r="S10" s="62">
        <f t="shared" si="4"/>
        <v>7</v>
      </c>
    </row>
    <row r="11" spans="1:20" x14ac:dyDescent="0.3">
      <c r="A11" s="58" t="s">
        <v>742</v>
      </c>
      <c r="B11" s="59">
        <f>VLOOKUP($A11,'Return Data'!$B$7:$R$2292,3,0)</f>
        <v>44762</v>
      </c>
      <c r="C11" s="60">
        <f>VLOOKUP($A11,'Return Data'!$B$7:$R$2292,4,0)</f>
        <v>16.11</v>
      </c>
      <c r="D11" s="60">
        <f>VLOOKUP($A11,'Return Data'!$B$7:$R$2292,10,0)</f>
        <v>-5.4577</v>
      </c>
      <c r="E11" s="61">
        <f t="shared" si="0"/>
        <v>6</v>
      </c>
      <c r="F11" s="60">
        <f>VLOOKUP($A11,'Return Data'!$B$7:$R$2292,11,0)</f>
        <v>-9.5960000000000001</v>
      </c>
      <c r="G11" s="61">
        <f t="shared" si="1"/>
        <v>7</v>
      </c>
      <c r="H11" s="60">
        <f>VLOOKUP($A11,'Return Data'!$B$7:$R$2292,12,0)</f>
        <v>-8.4658999999999995</v>
      </c>
      <c r="I11" s="61">
        <f t="shared" si="2"/>
        <v>5</v>
      </c>
      <c r="J11" s="60">
        <f>VLOOKUP($A11,'Return Data'!$B$7:$R$2292,13,0)</f>
        <v>4.2717999999999998</v>
      </c>
      <c r="K11" s="61">
        <f t="shared" si="3"/>
        <v>4</v>
      </c>
      <c r="L11" s="60">
        <f>VLOOKUP($A11,'Return Data'!$B$7:$R$2292,17,0)</f>
        <v>22.4175</v>
      </c>
      <c r="M11" s="61">
        <f>RANK(L11,L$8:L$14,0)</f>
        <v>6</v>
      </c>
      <c r="N11" s="60">
        <f>VLOOKUP($A11,'Return Data'!$B$7:$R$2292,14,0)</f>
        <v>17.3506</v>
      </c>
      <c r="O11" s="61">
        <f>RANK(N11,N$8:N$14,0)</f>
        <v>4</v>
      </c>
      <c r="P11" s="60"/>
      <c r="Q11" s="61"/>
      <c r="R11" s="60">
        <f>VLOOKUP($A11,'Return Data'!$B$7:$R$2292,16,0)</f>
        <v>14.244300000000001</v>
      </c>
      <c r="S11" s="62">
        <f t="shared" si="4"/>
        <v>3</v>
      </c>
    </row>
    <row r="12" spans="1:20" x14ac:dyDescent="0.3">
      <c r="A12" s="58" t="s">
        <v>1908</v>
      </c>
      <c r="B12" s="59">
        <f>VLOOKUP($A12,'Return Data'!$B$7:$R$2292,3,0)</f>
        <v>44762</v>
      </c>
      <c r="C12" s="60">
        <f>VLOOKUP($A12,'Return Data'!$B$7:$R$2292,4,0)</f>
        <v>81.969899999999996</v>
      </c>
      <c r="D12" s="60">
        <f>VLOOKUP($A12,'Return Data'!$B$7:$R$2292,10,0)</f>
        <v>-3.5445000000000002</v>
      </c>
      <c r="E12" s="61">
        <f t="shared" si="0"/>
        <v>3</v>
      </c>
      <c r="F12" s="60">
        <f>VLOOKUP($A12,'Return Data'!$B$7:$R$2292,11,0)</f>
        <v>-7.2293000000000003</v>
      </c>
      <c r="G12" s="61">
        <f t="shared" si="1"/>
        <v>5</v>
      </c>
      <c r="H12" s="60">
        <f>VLOOKUP($A12,'Return Data'!$B$7:$R$2292,12,0)</f>
        <v>-6.6402000000000001</v>
      </c>
      <c r="I12" s="61">
        <f t="shared" si="2"/>
        <v>4</v>
      </c>
      <c r="J12" s="60">
        <f>VLOOKUP($A12,'Return Data'!$B$7:$R$2292,13,0)</f>
        <v>3.8513999999999999</v>
      </c>
      <c r="K12" s="61">
        <f t="shared" si="3"/>
        <v>5</v>
      </c>
      <c r="L12" s="60">
        <f>VLOOKUP($A12,'Return Data'!$B$7:$R$2292,17,0)</f>
        <v>24.574200000000001</v>
      </c>
      <c r="M12" s="61">
        <f>RANK(L12,L$8:L$14,0)</f>
        <v>4</v>
      </c>
      <c r="N12" s="60">
        <f>VLOOKUP($A12,'Return Data'!$B$7:$R$2292,14,0)</f>
        <v>17.7133</v>
      </c>
      <c r="O12" s="61">
        <f>RANK(N12,N$8:N$14,0)</f>
        <v>3</v>
      </c>
      <c r="P12" s="60">
        <f>VLOOKUP($A12,'Return Data'!$B$7:$R$2292,15,0)</f>
        <v>11.7501</v>
      </c>
      <c r="Q12" s="61">
        <f>RANK(P12,P$8:P$14,0)</f>
        <v>2</v>
      </c>
      <c r="R12" s="60">
        <f>VLOOKUP($A12,'Return Data'!$B$7:$R$2292,16,0)</f>
        <v>12.5662</v>
      </c>
      <c r="S12" s="62">
        <f t="shared" si="4"/>
        <v>6</v>
      </c>
    </row>
    <row r="13" spans="1:20" x14ac:dyDescent="0.3">
      <c r="A13" s="58" t="s">
        <v>743</v>
      </c>
      <c r="B13" s="59">
        <f>VLOOKUP($A13,'Return Data'!$B$7:$R$2292,3,0)</f>
        <v>44762</v>
      </c>
      <c r="C13" s="60">
        <f>VLOOKUP($A13,'Return Data'!$B$7:$R$2292,4,0)</f>
        <v>82.477400000000003</v>
      </c>
      <c r="D13" s="60">
        <f>VLOOKUP($A13,'Return Data'!$B$7:$R$2292,10,0)</f>
        <v>-2.1674000000000002</v>
      </c>
      <c r="E13" s="61">
        <f t="shared" si="0"/>
        <v>1</v>
      </c>
      <c r="F13" s="60">
        <f>VLOOKUP($A13,'Return Data'!$B$7:$R$2292,11,0)</f>
        <v>-1.456</v>
      </c>
      <c r="G13" s="61">
        <f t="shared" si="1"/>
        <v>1</v>
      </c>
      <c r="H13" s="60">
        <f>VLOOKUP($A13,'Return Data'!$B$7:$R$2292,12,0)</f>
        <v>-9.7500000000000003E-2</v>
      </c>
      <c r="I13" s="61">
        <f t="shared" si="2"/>
        <v>1</v>
      </c>
      <c r="J13" s="60">
        <f>VLOOKUP($A13,'Return Data'!$B$7:$R$2292,13,0)</f>
        <v>11.492000000000001</v>
      </c>
      <c r="K13" s="61">
        <f t="shared" si="3"/>
        <v>3</v>
      </c>
      <c r="L13" s="60">
        <f>VLOOKUP($A13,'Return Data'!$B$7:$R$2292,17,0)</f>
        <v>39.163499999999999</v>
      </c>
      <c r="M13" s="61">
        <f>RANK(L13,L$8:L$14,0)</f>
        <v>1</v>
      </c>
      <c r="N13" s="60">
        <f>VLOOKUP($A13,'Return Data'!$B$7:$R$2292,14,0)</f>
        <v>21.939399999999999</v>
      </c>
      <c r="O13" s="61">
        <f>RANK(N13,N$8:N$14,0)</f>
        <v>1</v>
      </c>
      <c r="P13" s="60">
        <f>VLOOKUP($A13,'Return Data'!$B$7:$R$2292,15,0)</f>
        <v>13.495900000000001</v>
      </c>
      <c r="Q13" s="61">
        <f>RANK(P13,P$8:P$14,0)</f>
        <v>1</v>
      </c>
      <c r="R13" s="60">
        <f>VLOOKUP($A13,'Return Data'!$B$7:$R$2292,16,0)</f>
        <v>13.925599999999999</v>
      </c>
      <c r="S13" s="62">
        <f t="shared" si="4"/>
        <v>5</v>
      </c>
    </row>
    <row r="14" spans="1:20" x14ac:dyDescent="0.3">
      <c r="A14" s="58" t="s">
        <v>746</v>
      </c>
      <c r="B14" s="59">
        <f>VLOOKUP($A14,'Return Data'!$B$7:$R$2292,3,0)</f>
        <v>44762</v>
      </c>
      <c r="C14" s="60">
        <f>VLOOKUP($A14,'Return Data'!$B$7:$R$2292,4,0)</f>
        <v>98.457899999999995</v>
      </c>
      <c r="D14" s="60">
        <f>VLOOKUP($A14,'Return Data'!$B$7:$R$2292,10,0)</f>
        <v>-5.8977000000000004</v>
      </c>
      <c r="E14" s="61">
        <f t="shared" si="0"/>
        <v>7</v>
      </c>
      <c r="F14" s="60">
        <f>VLOOKUP($A14,'Return Data'!$B$7:$R$2292,11,0)</f>
        <v>-8.8314000000000004</v>
      </c>
      <c r="G14" s="61">
        <f t="shared" si="1"/>
        <v>6</v>
      </c>
      <c r="H14" s="60">
        <f>VLOOKUP($A14,'Return Data'!$B$7:$R$2292,12,0)</f>
        <v>-12.311500000000001</v>
      </c>
      <c r="I14" s="61">
        <f t="shared" si="2"/>
        <v>7</v>
      </c>
      <c r="J14" s="60">
        <f>VLOOKUP($A14,'Return Data'!$B$7:$R$2292,13,0)</f>
        <v>1.4904999999999999</v>
      </c>
      <c r="K14" s="61">
        <f t="shared" si="3"/>
        <v>7</v>
      </c>
      <c r="L14" s="60">
        <f>VLOOKUP($A14,'Return Data'!$B$7:$R$2292,17,0)</f>
        <v>23.608899999999998</v>
      </c>
      <c r="M14" s="61">
        <f>RANK(L14,L$8:L$14,0)</f>
        <v>5</v>
      </c>
      <c r="N14" s="60">
        <f>VLOOKUP($A14,'Return Data'!$B$7:$R$2292,14,0)</f>
        <v>16.355799999999999</v>
      </c>
      <c r="O14" s="61">
        <f>RANK(N14,N$8:N$14,0)</f>
        <v>6</v>
      </c>
      <c r="P14" s="60">
        <f>VLOOKUP($A14,'Return Data'!$B$7:$R$2292,15,0)</f>
        <v>11.0685</v>
      </c>
      <c r="Q14" s="61">
        <f>RANK(P14,P$8:P$14,0)</f>
        <v>3</v>
      </c>
      <c r="R14" s="60">
        <f>VLOOKUP($A14,'Return Data'!$B$7:$R$2292,16,0)</f>
        <v>14.1996</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-4.2139428571428565</v>
      </c>
      <c r="E16" s="69"/>
      <c r="F16" s="70">
        <f>AVERAGE(F8:F14)</f>
        <v>-6.2936428571428582</v>
      </c>
      <c r="G16" s="69"/>
      <c r="H16" s="70">
        <f>AVERAGE(H8:H14)</f>
        <v>-6.3618428571428565</v>
      </c>
      <c r="I16" s="69"/>
      <c r="J16" s="70">
        <f>AVERAGE(J8:J14)</f>
        <v>7.0565571428571428</v>
      </c>
      <c r="K16" s="69"/>
      <c r="L16" s="70">
        <f>AVERAGE(L8:L14)</f>
        <v>28.105966666666671</v>
      </c>
      <c r="M16" s="69"/>
      <c r="N16" s="70">
        <f>AVERAGE(N8:N14)</f>
        <v>17.996733333333335</v>
      </c>
      <c r="O16" s="69"/>
      <c r="P16" s="70">
        <f>AVERAGE(P8:P14)</f>
        <v>10.38874</v>
      </c>
      <c r="Q16" s="69"/>
      <c r="R16" s="70">
        <f>AVERAGE(R8:R14)</f>
        <v>15.446957142857142</v>
      </c>
      <c r="S16" s="71"/>
    </row>
    <row r="17" spans="1:19" x14ac:dyDescent="0.3">
      <c r="A17" s="68" t="s">
        <v>28</v>
      </c>
      <c r="B17" s="69"/>
      <c r="C17" s="69"/>
      <c r="D17" s="70">
        <f>MIN(D8:D14)</f>
        <v>-5.8977000000000004</v>
      </c>
      <c r="E17" s="69"/>
      <c r="F17" s="70">
        <f>MIN(F8:F14)</f>
        <v>-9.5960000000000001</v>
      </c>
      <c r="G17" s="69"/>
      <c r="H17" s="70">
        <f>MIN(H8:H14)</f>
        <v>-12.311500000000001</v>
      </c>
      <c r="I17" s="69"/>
      <c r="J17" s="70">
        <f>MIN(J8:J14)</f>
        <v>1.4904999999999999</v>
      </c>
      <c r="K17" s="69"/>
      <c r="L17" s="70">
        <f>MIN(L8:L14)</f>
        <v>22.4175</v>
      </c>
      <c r="M17" s="69"/>
      <c r="N17" s="70">
        <f>MIN(N8:N14)</f>
        <v>16.355799999999999</v>
      </c>
      <c r="O17" s="69"/>
      <c r="P17" s="70">
        <f>MIN(P8:P14)</f>
        <v>6.8323</v>
      </c>
      <c r="Q17" s="69"/>
      <c r="R17" s="70">
        <f>MIN(R8:R14)</f>
        <v>12.511200000000001</v>
      </c>
      <c r="S17" s="71"/>
    </row>
    <row r="18" spans="1:19" ht="15" thickBot="1" x14ac:dyDescent="0.35">
      <c r="A18" s="72" t="s">
        <v>29</v>
      </c>
      <c r="B18" s="73"/>
      <c r="C18" s="73"/>
      <c r="D18" s="74">
        <f>MAX(D8:D14)</f>
        <v>-2.1674000000000002</v>
      </c>
      <c r="E18" s="73"/>
      <c r="F18" s="74">
        <f>MAX(F8:F14)</f>
        <v>-1.456</v>
      </c>
      <c r="G18" s="73"/>
      <c r="H18" s="74">
        <f>MAX(H8:H14)</f>
        <v>-9.7500000000000003E-2</v>
      </c>
      <c r="I18" s="73"/>
      <c r="J18" s="74">
        <f>MAX(J8:J14)</f>
        <v>14.7857</v>
      </c>
      <c r="K18" s="73"/>
      <c r="L18" s="74">
        <f>MAX(L8:L14)</f>
        <v>39.163499999999999</v>
      </c>
      <c r="M18" s="73"/>
      <c r="N18" s="74">
        <f>MAX(N8:N14)</f>
        <v>21.939399999999999</v>
      </c>
      <c r="O18" s="73"/>
      <c r="P18" s="74">
        <f>MAX(P8:P14)</f>
        <v>13.495900000000001</v>
      </c>
      <c r="Q18" s="73"/>
      <c r="R18" s="74">
        <f>MAX(R8:R14)</f>
        <v>22.9315</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44762</v>
      </c>
      <c r="C8" s="60">
        <f>VLOOKUP($A8,'Return Data'!$B$7:$R$2292,4,0)</f>
        <v>94.504599999999996</v>
      </c>
      <c r="D8" s="60">
        <f>VLOOKUP($A8,'Return Data'!$B$7:$R$2292,10,0)</f>
        <v>-2.7008999999999999</v>
      </c>
      <c r="E8" s="61">
        <f t="shared" ref="E8:E28" si="0">RANK(D8,D$8:D$28,0)</f>
        <v>10</v>
      </c>
      <c r="F8" s="60">
        <f>VLOOKUP($A8,'Return Data'!$B$7:$R$2292,11,0)</f>
        <v>-7.2953000000000001</v>
      </c>
      <c r="G8" s="61">
        <f t="shared" ref="G8:G28" si="1">RANK(F8,F$8:F$28,0)</f>
        <v>9</v>
      </c>
      <c r="H8" s="60">
        <f>VLOOKUP($A8,'Return Data'!$B$7:$R$2292,12,0)</f>
        <v>-8.7094000000000005</v>
      </c>
      <c r="I8" s="61">
        <f t="shared" ref="I8:I28" si="2">RANK(H8,H$8:H$28,0)</f>
        <v>14</v>
      </c>
      <c r="J8" s="60">
        <f>VLOOKUP($A8,'Return Data'!$B$7:$R$2292,13,0)</f>
        <v>5.8608000000000002</v>
      </c>
      <c r="K8" s="61">
        <f t="shared" ref="K8:K28" si="3">RANK(J8,J$8:J$28,0)</f>
        <v>11</v>
      </c>
      <c r="L8" s="60">
        <f>VLOOKUP($A8,'Return Data'!$B$7:$R$2292,17,0)</f>
        <v>23.326699999999999</v>
      </c>
      <c r="M8" s="61">
        <f>RANK(L8,L$8:L$28,0)</f>
        <v>13</v>
      </c>
      <c r="N8" s="60">
        <f>VLOOKUP($A8,'Return Data'!$B$7:$R$2292,14,0)</f>
        <v>14.2378</v>
      </c>
      <c r="O8" s="61">
        <f>RANK(N8,N$8:N$28,0)</f>
        <v>13</v>
      </c>
      <c r="P8" s="60">
        <f>VLOOKUP($A8,'Return Data'!$B$7:$R$2292,15,0)</f>
        <v>10.533099999999999</v>
      </c>
      <c r="Q8" s="61">
        <f>RANK(P8,P$8:P$28,0)</f>
        <v>9</v>
      </c>
      <c r="R8" s="60">
        <f>VLOOKUP($A8,'Return Data'!$B$7:$R$2292,16,0)</f>
        <v>14.359400000000001</v>
      </c>
      <c r="S8" s="62">
        <f>RANK(R8,R$8:R$28,0)</f>
        <v>12</v>
      </c>
    </row>
    <row r="9" spans="1:20" x14ac:dyDescent="0.3">
      <c r="A9" s="58" t="s">
        <v>789</v>
      </c>
      <c r="B9" s="59">
        <f>VLOOKUP($A9,'Return Data'!$B$7:$R$2292,3,0)</f>
        <v>44762</v>
      </c>
      <c r="C9" s="60">
        <f>VLOOKUP($A9,'Return Data'!$B$7:$R$2292,4,0)</f>
        <v>43.63</v>
      </c>
      <c r="D9" s="60">
        <f>VLOOKUP($A9,'Return Data'!$B$7:$R$2292,10,0)</f>
        <v>-7.6417999999999999</v>
      </c>
      <c r="E9" s="61">
        <f t="shared" si="0"/>
        <v>21</v>
      </c>
      <c r="F9" s="60">
        <f>VLOOKUP($A9,'Return Data'!$B$7:$R$2292,11,0)</f>
        <v>-14.9513</v>
      </c>
      <c r="G9" s="61">
        <f t="shared" si="1"/>
        <v>21</v>
      </c>
      <c r="H9" s="60">
        <f>VLOOKUP($A9,'Return Data'!$B$7:$R$2292,12,0)</f>
        <v>-19.576000000000001</v>
      </c>
      <c r="I9" s="61">
        <f t="shared" si="2"/>
        <v>21</v>
      </c>
      <c r="J9" s="60">
        <f>VLOOKUP($A9,'Return Data'!$B$7:$R$2292,13,0)</f>
        <v>-5.5628000000000002</v>
      </c>
      <c r="K9" s="61">
        <f t="shared" si="3"/>
        <v>21</v>
      </c>
      <c r="L9" s="60">
        <f>VLOOKUP($A9,'Return Data'!$B$7:$R$2292,17,0)</f>
        <v>18.539100000000001</v>
      </c>
      <c r="M9" s="61">
        <f t="shared" ref="M9:M28" si="4">RANK(L9,L$8:L$28,0)</f>
        <v>21</v>
      </c>
      <c r="N9" s="60">
        <f>VLOOKUP($A9,'Return Data'!$B$7:$R$2292,14,0)</f>
        <v>13.461</v>
      </c>
      <c r="O9" s="61">
        <f t="shared" ref="O9:O26" si="5">RANK(N9,N$8:N$28,0)</f>
        <v>15</v>
      </c>
      <c r="P9" s="60">
        <f>VLOOKUP($A9,'Return Data'!$B$7:$R$2292,15,0)</f>
        <v>11.7387</v>
      </c>
      <c r="Q9" s="61">
        <f t="shared" ref="Q9:Q26" si="6">RANK(P9,P$8:P$28,0)</f>
        <v>7</v>
      </c>
      <c r="R9" s="60">
        <f>VLOOKUP($A9,'Return Data'!$B$7:$R$2292,16,0)</f>
        <v>14.812099999999999</v>
      </c>
      <c r="S9" s="62">
        <f t="shared" ref="S9:S28" si="7">RANK(R9,R$8:R$28,0)</f>
        <v>10</v>
      </c>
    </row>
    <row r="10" spans="1:20" x14ac:dyDescent="0.3">
      <c r="A10" s="58" t="s">
        <v>1973</v>
      </c>
      <c r="B10" s="59">
        <f>VLOOKUP($A10,'Return Data'!$B$7:$R$2292,3,0)</f>
        <v>44762</v>
      </c>
      <c r="C10" s="60">
        <f>VLOOKUP($A10,'Return Data'!$B$7:$R$2292,4,0)</f>
        <v>14.966900000000001</v>
      </c>
      <c r="D10" s="60">
        <f>VLOOKUP($A10,'Return Data'!$B$7:$R$2292,10,0)</f>
        <v>-3.1143000000000001</v>
      </c>
      <c r="E10" s="61">
        <f t="shared" si="0"/>
        <v>11</v>
      </c>
      <c r="F10" s="60">
        <f>VLOOKUP($A10,'Return Data'!$B$7:$R$2292,11,0)</f>
        <v>-6.4919000000000002</v>
      </c>
      <c r="G10" s="61">
        <f t="shared" si="1"/>
        <v>7</v>
      </c>
      <c r="H10" s="60">
        <f>VLOOKUP($A10,'Return Data'!$B$7:$R$2292,12,0)</f>
        <v>-6.4100999999999999</v>
      </c>
      <c r="I10" s="61">
        <f t="shared" si="2"/>
        <v>6</v>
      </c>
      <c r="J10" s="60">
        <f>VLOOKUP($A10,'Return Data'!$B$7:$R$2292,13,0)</f>
        <v>7.7995999999999999</v>
      </c>
      <c r="K10" s="61">
        <f t="shared" si="3"/>
        <v>6</v>
      </c>
      <c r="L10" s="60">
        <f>VLOOKUP($A10,'Return Data'!$B$7:$R$2292,17,0)</f>
        <v>22.937000000000001</v>
      </c>
      <c r="M10" s="61">
        <f t="shared" si="4"/>
        <v>14</v>
      </c>
      <c r="N10" s="60">
        <f>VLOOKUP($A10,'Return Data'!$B$7:$R$2292,14,0)</f>
        <v>15.563700000000001</v>
      </c>
      <c r="O10" s="61">
        <f t="shared" si="5"/>
        <v>9</v>
      </c>
      <c r="P10" s="60"/>
      <c r="Q10" s="61"/>
      <c r="R10" s="60">
        <f>VLOOKUP($A10,'Return Data'!$B$7:$R$2292,16,0)</f>
        <v>8.7850999999999999</v>
      </c>
      <c r="S10" s="62">
        <f t="shared" si="7"/>
        <v>21</v>
      </c>
    </row>
    <row r="11" spans="1:20" x14ac:dyDescent="0.3">
      <c r="A11" s="58" t="s">
        <v>791</v>
      </c>
      <c r="B11" s="59">
        <f>VLOOKUP($A11,'Return Data'!$B$7:$R$2292,3,0)</f>
        <v>44762</v>
      </c>
      <c r="C11" s="60">
        <f>VLOOKUP($A11,'Return Data'!$B$7:$R$2292,4,0)</f>
        <v>33.972000000000001</v>
      </c>
      <c r="D11" s="60">
        <f>VLOOKUP($A11,'Return Data'!$B$7:$R$2292,10,0)</f>
        <v>-2.3765000000000001</v>
      </c>
      <c r="E11" s="61">
        <f t="shared" si="0"/>
        <v>9</v>
      </c>
      <c r="F11" s="60">
        <f>VLOOKUP($A11,'Return Data'!$B$7:$R$2292,11,0)</f>
        <v>-9.9244000000000003</v>
      </c>
      <c r="G11" s="61">
        <f t="shared" si="1"/>
        <v>16</v>
      </c>
      <c r="H11" s="60">
        <f>VLOOKUP($A11,'Return Data'!$B$7:$R$2292,12,0)</f>
        <v>-8.9442000000000004</v>
      </c>
      <c r="I11" s="61">
        <f t="shared" si="2"/>
        <v>15</v>
      </c>
      <c r="J11" s="60">
        <f>VLOOKUP($A11,'Return Data'!$B$7:$R$2292,13,0)</f>
        <v>-2.3203999999999998</v>
      </c>
      <c r="K11" s="61">
        <f t="shared" si="3"/>
        <v>20</v>
      </c>
      <c r="L11" s="60">
        <f>VLOOKUP($A11,'Return Data'!$B$7:$R$2292,17,0)</f>
        <v>18.8461</v>
      </c>
      <c r="M11" s="61">
        <f t="shared" si="4"/>
        <v>20</v>
      </c>
      <c r="N11" s="60">
        <f>VLOOKUP($A11,'Return Data'!$B$7:$R$2292,14,0)</f>
        <v>12.503500000000001</v>
      </c>
      <c r="O11" s="61">
        <f t="shared" si="5"/>
        <v>16</v>
      </c>
      <c r="P11" s="60">
        <f>VLOOKUP($A11,'Return Data'!$B$7:$R$2292,15,0)</f>
        <v>8.8958999999999993</v>
      </c>
      <c r="Q11" s="61">
        <f t="shared" si="6"/>
        <v>12</v>
      </c>
      <c r="R11" s="60">
        <f>VLOOKUP($A11,'Return Data'!$B$7:$R$2292,16,0)</f>
        <v>12.451000000000001</v>
      </c>
      <c r="S11" s="62">
        <f t="shared" si="7"/>
        <v>18</v>
      </c>
    </row>
    <row r="12" spans="1:20" x14ac:dyDescent="0.3">
      <c r="A12" s="58" t="s">
        <v>794</v>
      </c>
      <c r="B12" s="59">
        <f>VLOOKUP($A12,'Return Data'!$B$7:$R$2292,3,0)</f>
        <v>44762</v>
      </c>
      <c r="C12" s="60">
        <f>VLOOKUP($A12,'Return Data'!$B$7:$R$2292,4,0)</f>
        <v>70.510800000000003</v>
      </c>
      <c r="D12" s="60">
        <f>VLOOKUP($A12,'Return Data'!$B$7:$R$2292,10,0)</f>
        <v>-0.63719999999999999</v>
      </c>
      <c r="E12" s="61">
        <f t="shared" si="0"/>
        <v>3</v>
      </c>
      <c r="F12" s="60">
        <f>VLOOKUP($A12,'Return Data'!$B$7:$R$2292,11,0)</f>
        <v>-5.0446999999999997</v>
      </c>
      <c r="G12" s="61">
        <f t="shared" si="1"/>
        <v>5</v>
      </c>
      <c r="H12" s="60">
        <f>VLOOKUP($A12,'Return Data'!$B$7:$R$2292,12,0)</f>
        <v>-3.8477999999999999</v>
      </c>
      <c r="I12" s="61">
        <f t="shared" si="2"/>
        <v>2</v>
      </c>
      <c r="J12" s="60">
        <f>VLOOKUP($A12,'Return Data'!$B$7:$R$2292,13,0)</f>
        <v>8.0220000000000002</v>
      </c>
      <c r="K12" s="61">
        <f t="shared" si="3"/>
        <v>5</v>
      </c>
      <c r="L12" s="60">
        <f>VLOOKUP($A12,'Return Data'!$B$7:$R$2292,17,0)</f>
        <v>33.739800000000002</v>
      </c>
      <c r="M12" s="61">
        <f t="shared" si="4"/>
        <v>3</v>
      </c>
      <c r="N12" s="60">
        <f>VLOOKUP($A12,'Return Data'!$B$7:$R$2292,14,0)</f>
        <v>16.8354</v>
      </c>
      <c r="O12" s="61">
        <f t="shared" si="5"/>
        <v>7</v>
      </c>
      <c r="P12" s="60">
        <f>VLOOKUP($A12,'Return Data'!$B$7:$R$2292,15,0)</f>
        <v>12.3644</v>
      </c>
      <c r="Q12" s="61">
        <f t="shared" si="6"/>
        <v>6</v>
      </c>
      <c r="R12" s="60">
        <f>VLOOKUP($A12,'Return Data'!$B$7:$R$2292,16,0)</f>
        <v>17.904699999999998</v>
      </c>
      <c r="S12" s="62">
        <f t="shared" si="7"/>
        <v>3</v>
      </c>
    </row>
    <row r="13" spans="1:20" x14ac:dyDescent="0.3">
      <c r="A13" s="58" t="s">
        <v>796</v>
      </c>
      <c r="B13" s="59">
        <f>VLOOKUP($A13,'Return Data'!$B$7:$R$2292,3,0)</f>
        <v>44762</v>
      </c>
      <c r="C13" s="60">
        <f>VLOOKUP($A13,'Return Data'!$B$7:$R$2292,4,0)</f>
        <v>128.721</v>
      </c>
      <c r="D13" s="60">
        <f>VLOOKUP($A13,'Return Data'!$B$7:$R$2292,10,0)</f>
        <v>-0.43780000000000002</v>
      </c>
      <c r="E13" s="61">
        <f t="shared" si="0"/>
        <v>2</v>
      </c>
      <c r="F13" s="60">
        <f>VLOOKUP($A13,'Return Data'!$B$7:$R$2292,11,0)</f>
        <v>1.5262</v>
      </c>
      <c r="G13" s="61">
        <f t="shared" si="1"/>
        <v>1</v>
      </c>
      <c r="H13" s="60">
        <f>VLOOKUP($A13,'Return Data'!$B$7:$R$2292,12,0)</f>
        <v>1.3966000000000001</v>
      </c>
      <c r="I13" s="61">
        <f t="shared" si="2"/>
        <v>1</v>
      </c>
      <c r="J13" s="60">
        <f>VLOOKUP($A13,'Return Data'!$B$7:$R$2292,13,0)</f>
        <v>20.306699999999999</v>
      </c>
      <c r="K13" s="61">
        <f t="shared" si="3"/>
        <v>1</v>
      </c>
      <c r="L13" s="60">
        <f>VLOOKUP($A13,'Return Data'!$B$7:$R$2292,17,0)</f>
        <v>35.0974</v>
      </c>
      <c r="M13" s="61">
        <f t="shared" si="4"/>
        <v>1</v>
      </c>
      <c r="N13" s="60">
        <f>VLOOKUP($A13,'Return Data'!$B$7:$R$2292,14,0)</f>
        <v>16.836400000000001</v>
      </c>
      <c r="O13" s="61">
        <f t="shared" si="5"/>
        <v>6</v>
      </c>
      <c r="P13" s="60">
        <f>VLOOKUP($A13,'Return Data'!$B$7:$R$2292,15,0)</f>
        <v>9.9498999999999995</v>
      </c>
      <c r="Q13" s="61">
        <f t="shared" si="6"/>
        <v>11</v>
      </c>
      <c r="R13" s="60">
        <f>VLOOKUP($A13,'Return Data'!$B$7:$R$2292,16,0)</f>
        <v>13.075100000000001</v>
      </c>
      <c r="S13" s="62">
        <f t="shared" si="7"/>
        <v>16</v>
      </c>
    </row>
    <row r="14" spans="1:20" x14ac:dyDescent="0.3">
      <c r="A14" s="58" t="s">
        <v>799</v>
      </c>
      <c r="B14" s="59">
        <f>VLOOKUP($A14,'Return Data'!$B$7:$R$2292,3,0)</f>
        <v>44762</v>
      </c>
      <c r="C14" s="60">
        <f>VLOOKUP($A14,'Return Data'!$B$7:$R$2292,4,0)</f>
        <v>52.54</v>
      </c>
      <c r="D14" s="60">
        <f>VLOOKUP($A14,'Return Data'!$B$7:$R$2292,10,0)</f>
        <v>-0.79310000000000003</v>
      </c>
      <c r="E14" s="61">
        <f t="shared" si="0"/>
        <v>4</v>
      </c>
      <c r="F14" s="60">
        <f>VLOOKUP($A14,'Return Data'!$B$7:$R$2292,11,0)</f>
        <v>-4.6288</v>
      </c>
      <c r="G14" s="61">
        <f t="shared" si="1"/>
        <v>4</v>
      </c>
      <c r="H14" s="60">
        <f>VLOOKUP($A14,'Return Data'!$B$7:$R$2292,12,0)</f>
        <v>-5.6901999999999999</v>
      </c>
      <c r="I14" s="61">
        <f t="shared" si="2"/>
        <v>5</v>
      </c>
      <c r="J14" s="60">
        <f>VLOOKUP($A14,'Return Data'!$B$7:$R$2292,13,0)</f>
        <v>10.1698</v>
      </c>
      <c r="K14" s="61">
        <f t="shared" si="3"/>
        <v>3</v>
      </c>
      <c r="L14" s="60">
        <f>VLOOKUP($A14,'Return Data'!$B$7:$R$2292,17,0)</f>
        <v>27.796700000000001</v>
      </c>
      <c r="M14" s="61">
        <f t="shared" si="4"/>
        <v>7</v>
      </c>
      <c r="N14" s="60">
        <f>VLOOKUP($A14,'Return Data'!$B$7:$R$2292,14,0)</f>
        <v>18.8079</v>
      </c>
      <c r="O14" s="61">
        <f t="shared" si="5"/>
        <v>4</v>
      </c>
      <c r="P14" s="60">
        <f>VLOOKUP($A14,'Return Data'!$B$7:$R$2292,15,0)</f>
        <v>12.6523</v>
      </c>
      <c r="Q14" s="61">
        <f t="shared" si="6"/>
        <v>4</v>
      </c>
      <c r="R14" s="60">
        <f>VLOOKUP($A14,'Return Data'!$B$7:$R$2292,16,0)</f>
        <v>13.7797</v>
      </c>
      <c r="S14" s="62">
        <f t="shared" si="7"/>
        <v>14</v>
      </c>
    </row>
    <row r="15" spans="1:20" x14ac:dyDescent="0.3">
      <c r="A15" s="58" t="s">
        <v>800</v>
      </c>
      <c r="B15" s="59">
        <f>VLOOKUP($A15,'Return Data'!$B$7:$R$2292,3,0)</f>
        <v>44762</v>
      </c>
      <c r="C15" s="60">
        <f>VLOOKUP($A15,'Return Data'!$B$7:$R$2292,4,0)</f>
        <v>15.3</v>
      </c>
      <c r="D15" s="60">
        <f>VLOOKUP($A15,'Return Data'!$B$7:$R$2292,10,0)</f>
        <v>-3.2869999999999999</v>
      </c>
      <c r="E15" s="61">
        <f t="shared" si="0"/>
        <v>13</v>
      </c>
      <c r="F15" s="60">
        <f>VLOOKUP($A15,'Return Data'!$B$7:$R$2292,11,0)</f>
        <v>-8.3283000000000005</v>
      </c>
      <c r="G15" s="61">
        <f t="shared" si="1"/>
        <v>12</v>
      </c>
      <c r="H15" s="60">
        <f>VLOOKUP($A15,'Return Data'!$B$7:$R$2292,12,0)</f>
        <v>-9.6812000000000005</v>
      </c>
      <c r="I15" s="61">
        <f t="shared" si="2"/>
        <v>16</v>
      </c>
      <c r="J15" s="60">
        <f>VLOOKUP($A15,'Return Data'!$B$7:$R$2292,13,0)</f>
        <v>7.3684000000000003</v>
      </c>
      <c r="K15" s="61">
        <f t="shared" si="3"/>
        <v>7</v>
      </c>
      <c r="L15" s="60">
        <f>VLOOKUP($A15,'Return Data'!$B$7:$R$2292,17,0)</f>
        <v>22.7758</v>
      </c>
      <c r="M15" s="61">
        <f t="shared" si="4"/>
        <v>15</v>
      </c>
      <c r="N15" s="60">
        <f>VLOOKUP($A15,'Return Data'!$B$7:$R$2292,14,0)</f>
        <v>15.3535</v>
      </c>
      <c r="O15" s="61">
        <f t="shared" si="5"/>
        <v>10</v>
      </c>
      <c r="P15" s="60"/>
      <c r="Q15" s="61"/>
      <c r="R15" s="60">
        <f>VLOOKUP($A15,'Return Data'!$B$7:$R$2292,16,0)</f>
        <v>9.5253999999999994</v>
      </c>
      <c r="S15" s="62">
        <f t="shared" si="7"/>
        <v>20</v>
      </c>
    </row>
    <row r="16" spans="1:20" x14ac:dyDescent="0.3">
      <c r="A16" s="58" t="s">
        <v>802</v>
      </c>
      <c r="B16" s="59">
        <f>VLOOKUP($A16,'Return Data'!$B$7:$R$2292,3,0)</f>
        <v>44762</v>
      </c>
      <c r="C16" s="60">
        <f>VLOOKUP($A16,'Return Data'!$B$7:$R$2292,4,0)</f>
        <v>57.47</v>
      </c>
      <c r="D16" s="60">
        <f>VLOOKUP($A16,'Return Data'!$B$7:$R$2292,10,0)</f>
        <v>-3.1187</v>
      </c>
      <c r="E16" s="61">
        <f t="shared" si="0"/>
        <v>12</v>
      </c>
      <c r="F16" s="60">
        <f>VLOOKUP($A16,'Return Data'!$B$7:$R$2292,11,0)</f>
        <v>-8.8066999999999993</v>
      </c>
      <c r="G16" s="61">
        <f t="shared" si="1"/>
        <v>14</v>
      </c>
      <c r="H16" s="60">
        <f>VLOOKUP($A16,'Return Data'!$B$7:$R$2292,12,0)</f>
        <v>-8.2241999999999997</v>
      </c>
      <c r="I16" s="61">
        <f t="shared" si="2"/>
        <v>11</v>
      </c>
      <c r="J16" s="60">
        <f>VLOOKUP($A16,'Return Data'!$B$7:$R$2292,13,0)</f>
        <v>4.2066999999999997</v>
      </c>
      <c r="K16" s="61">
        <f t="shared" si="3"/>
        <v>14</v>
      </c>
      <c r="L16" s="60">
        <f>VLOOKUP($A16,'Return Data'!$B$7:$R$2292,17,0)</f>
        <v>19.7897</v>
      </c>
      <c r="M16" s="61">
        <f t="shared" si="4"/>
        <v>18</v>
      </c>
      <c r="N16" s="60">
        <f>VLOOKUP($A16,'Return Data'!$B$7:$R$2292,14,0)</f>
        <v>15.191700000000001</v>
      </c>
      <c r="O16" s="61">
        <f t="shared" si="5"/>
        <v>11</v>
      </c>
      <c r="P16" s="60">
        <f>VLOOKUP($A16,'Return Data'!$B$7:$R$2292,15,0)</f>
        <v>8.5189000000000004</v>
      </c>
      <c r="Q16" s="61">
        <f t="shared" si="6"/>
        <v>13</v>
      </c>
      <c r="R16" s="60">
        <f>VLOOKUP($A16,'Return Data'!$B$7:$R$2292,16,0)</f>
        <v>11.6934</v>
      </c>
      <c r="S16" s="62">
        <f t="shared" si="7"/>
        <v>19</v>
      </c>
    </row>
    <row r="17" spans="1:19" x14ac:dyDescent="0.3">
      <c r="A17" s="58" t="s">
        <v>804</v>
      </c>
      <c r="B17" s="59">
        <f>VLOOKUP($A17,'Return Data'!$B$7:$R$2292,3,0)</f>
        <v>44762</v>
      </c>
      <c r="C17" s="60">
        <f>VLOOKUP($A17,'Return Data'!$B$7:$R$2292,4,0)</f>
        <v>30.483499999999999</v>
      </c>
      <c r="D17" s="60">
        <f>VLOOKUP($A17,'Return Data'!$B$7:$R$2292,10,0)</f>
        <v>-3.5122</v>
      </c>
      <c r="E17" s="61">
        <f t="shared" si="0"/>
        <v>14</v>
      </c>
      <c r="F17" s="60">
        <f>VLOOKUP($A17,'Return Data'!$B$7:$R$2292,11,0)</f>
        <v>-10.8352</v>
      </c>
      <c r="G17" s="61">
        <f t="shared" si="1"/>
        <v>18</v>
      </c>
      <c r="H17" s="60">
        <f>VLOOKUP($A17,'Return Data'!$B$7:$R$2292,12,0)</f>
        <v>-10.928900000000001</v>
      </c>
      <c r="I17" s="61">
        <f t="shared" si="2"/>
        <v>18</v>
      </c>
      <c r="J17" s="60">
        <f>VLOOKUP($A17,'Return Data'!$B$7:$R$2292,13,0)</f>
        <v>4.5951000000000004</v>
      </c>
      <c r="K17" s="61">
        <f t="shared" si="3"/>
        <v>12</v>
      </c>
      <c r="L17" s="60">
        <f>VLOOKUP($A17,'Return Data'!$B$7:$R$2292,17,0)</f>
        <v>27.640499999999999</v>
      </c>
      <c r="M17" s="61">
        <f t="shared" si="4"/>
        <v>8</v>
      </c>
      <c r="N17" s="60">
        <f>VLOOKUP($A17,'Return Data'!$B$7:$R$2292,14,0)</f>
        <v>20.881699999999999</v>
      </c>
      <c r="O17" s="61">
        <f t="shared" si="5"/>
        <v>1</v>
      </c>
      <c r="P17" s="60">
        <f>VLOOKUP($A17,'Return Data'!$B$7:$R$2292,15,0)</f>
        <v>15.3409</v>
      </c>
      <c r="Q17" s="61">
        <f t="shared" si="6"/>
        <v>1</v>
      </c>
      <c r="R17" s="60">
        <f>VLOOKUP($A17,'Return Data'!$B$7:$R$2292,16,0)</f>
        <v>15.5191</v>
      </c>
      <c r="S17" s="62">
        <f t="shared" si="7"/>
        <v>8</v>
      </c>
    </row>
    <row r="18" spans="1:19" x14ac:dyDescent="0.3">
      <c r="A18" s="58" t="s">
        <v>2012</v>
      </c>
      <c r="B18" s="59">
        <f>VLOOKUP($A18,'Return Data'!$B$7:$R$2292,3,0)</f>
        <v>44762</v>
      </c>
      <c r="C18" s="60">
        <f>VLOOKUP($A18,'Return Data'!$B$7:$R$2292,4,0)</f>
        <v>12.638199999999999</v>
      </c>
      <c r="D18" s="60">
        <f>VLOOKUP($A18,'Return Data'!$B$7:$R$2292,10,0)</f>
        <v>-1.1343000000000001</v>
      </c>
      <c r="E18" s="61">
        <f t="shared" si="0"/>
        <v>5</v>
      </c>
      <c r="F18" s="60">
        <f>VLOOKUP($A18,'Return Data'!$B$7:$R$2292,11,0)</f>
        <v>-6.6596000000000002</v>
      </c>
      <c r="G18" s="61">
        <f t="shared" si="1"/>
        <v>8</v>
      </c>
      <c r="H18" s="60">
        <f>VLOOKUP($A18,'Return Data'!$B$7:$R$2292,12,0)</f>
        <v>-8.4487000000000005</v>
      </c>
      <c r="I18" s="61">
        <f t="shared" si="2"/>
        <v>12</v>
      </c>
      <c r="J18" s="60">
        <f>VLOOKUP($A18,'Return Data'!$B$7:$R$2292,13,0)</f>
        <v>8.2316000000000003</v>
      </c>
      <c r="K18" s="61">
        <f t="shared" si="3"/>
        <v>4</v>
      </c>
      <c r="L18" s="60">
        <f>VLOOKUP($A18,'Return Data'!$B$7:$R$2292,17,0)</f>
        <v>20.4892</v>
      </c>
      <c r="M18" s="61">
        <f t="shared" si="4"/>
        <v>16</v>
      </c>
      <c r="N18" s="60">
        <f>VLOOKUP($A18,'Return Data'!$B$7:$R$2292,14,0)</f>
        <v>11.459899999999999</v>
      </c>
      <c r="O18" s="61">
        <f t="shared" si="5"/>
        <v>17</v>
      </c>
      <c r="P18" s="60">
        <f>VLOOKUP($A18,'Return Data'!$B$7:$R$2292,15,0)</f>
        <v>8.0370000000000008</v>
      </c>
      <c r="Q18" s="61">
        <f t="shared" si="6"/>
        <v>14</v>
      </c>
      <c r="R18" s="60">
        <f>VLOOKUP($A18,'Return Data'!$B$7:$R$2292,16,0)</f>
        <v>13.1402</v>
      </c>
      <c r="S18" s="62">
        <f t="shared" si="7"/>
        <v>15</v>
      </c>
    </row>
    <row r="19" spans="1:19" x14ac:dyDescent="0.3">
      <c r="A19" s="58" t="s">
        <v>806</v>
      </c>
      <c r="B19" s="59">
        <f>VLOOKUP($A19,'Return Data'!$B$7:$R$2292,3,0)</f>
        <v>44762</v>
      </c>
      <c r="C19" s="60">
        <f>VLOOKUP($A19,'Return Data'!$B$7:$R$2292,4,0)</f>
        <v>16.271999999999998</v>
      </c>
      <c r="D19" s="60">
        <f>VLOOKUP($A19,'Return Data'!$B$7:$R$2292,10,0)</f>
        <v>-4.1639999999999997</v>
      </c>
      <c r="E19" s="61">
        <f t="shared" si="0"/>
        <v>15</v>
      </c>
      <c r="F19" s="60">
        <f>VLOOKUP($A19,'Return Data'!$B$7:$R$2292,11,0)</f>
        <v>-8.7533999999999992</v>
      </c>
      <c r="G19" s="61">
        <f t="shared" si="1"/>
        <v>13</v>
      </c>
      <c r="H19" s="60">
        <f>VLOOKUP($A19,'Return Data'!$B$7:$R$2292,12,0)</f>
        <v>-7.5875000000000004</v>
      </c>
      <c r="I19" s="61">
        <f t="shared" si="2"/>
        <v>10</v>
      </c>
      <c r="J19" s="60">
        <f>VLOOKUP($A19,'Return Data'!$B$7:$R$2292,13,0)</f>
        <v>6.1239999999999997</v>
      </c>
      <c r="K19" s="61">
        <f t="shared" si="3"/>
        <v>10</v>
      </c>
      <c r="L19" s="60">
        <f>VLOOKUP($A19,'Return Data'!$B$7:$R$2292,17,0)</f>
        <v>25.984200000000001</v>
      </c>
      <c r="M19" s="61">
        <f t="shared" si="4"/>
        <v>10</v>
      </c>
      <c r="N19" s="60"/>
      <c r="O19" s="61"/>
      <c r="P19" s="60"/>
      <c r="Q19" s="61"/>
      <c r="R19" s="60">
        <f>VLOOKUP($A19,'Return Data'!$B$7:$R$2292,16,0)</f>
        <v>17.533000000000001</v>
      </c>
      <c r="S19" s="62">
        <f t="shared" si="7"/>
        <v>5</v>
      </c>
    </row>
    <row r="20" spans="1:19" x14ac:dyDescent="0.3">
      <c r="A20" s="58" t="s">
        <v>808</v>
      </c>
      <c r="B20" s="59">
        <f>VLOOKUP($A20,'Return Data'!$B$7:$R$2292,3,0)</f>
        <v>44762</v>
      </c>
      <c r="C20" s="60">
        <f>VLOOKUP($A20,'Return Data'!$B$7:$R$2292,4,0)</f>
        <v>15.736000000000001</v>
      </c>
      <c r="D20" s="60">
        <f>VLOOKUP($A20,'Return Data'!$B$7:$R$2292,10,0)</f>
        <v>-1.883</v>
      </c>
      <c r="E20" s="61">
        <f t="shared" si="0"/>
        <v>8</v>
      </c>
      <c r="F20" s="60">
        <f>VLOOKUP($A20,'Return Data'!$B$7:$R$2292,11,0)</f>
        <v>-9.532</v>
      </c>
      <c r="G20" s="61">
        <f t="shared" si="1"/>
        <v>15</v>
      </c>
      <c r="H20" s="60">
        <f>VLOOKUP($A20,'Return Data'!$B$7:$R$2292,12,0)</f>
        <v>-6.9810999999999996</v>
      </c>
      <c r="I20" s="61">
        <f t="shared" si="2"/>
        <v>7</v>
      </c>
      <c r="J20" s="60">
        <f>VLOOKUP($A20,'Return Data'!$B$7:$R$2292,13,0)</f>
        <v>-0.75680000000000003</v>
      </c>
      <c r="K20" s="61">
        <f t="shared" si="3"/>
        <v>19</v>
      </c>
      <c r="L20" s="60">
        <f>VLOOKUP($A20,'Return Data'!$B$7:$R$2292,17,0)</f>
        <v>20.152799999999999</v>
      </c>
      <c r="M20" s="61">
        <f t="shared" si="4"/>
        <v>17</v>
      </c>
      <c r="N20" s="60">
        <f>VLOOKUP($A20,'Return Data'!$B$7:$R$2292,14,0)</f>
        <v>13.7677</v>
      </c>
      <c r="O20" s="61">
        <f t="shared" si="5"/>
        <v>14</v>
      </c>
      <c r="P20" s="60"/>
      <c r="Q20" s="61"/>
      <c r="R20" s="60">
        <f>VLOOKUP($A20,'Return Data'!$B$7:$R$2292,16,0)</f>
        <v>13.0099</v>
      </c>
      <c r="S20" s="62">
        <f t="shared" si="7"/>
        <v>17</v>
      </c>
    </row>
    <row r="21" spans="1:19" x14ac:dyDescent="0.3">
      <c r="A21" s="58" t="s">
        <v>810</v>
      </c>
      <c r="B21" s="59">
        <f>VLOOKUP($A21,'Return Data'!$B$7:$R$2292,3,0)</f>
        <v>44762</v>
      </c>
      <c r="C21" s="60">
        <f>VLOOKUP($A21,'Return Data'!$B$7:$R$2292,4,0)</f>
        <v>18.882000000000001</v>
      </c>
      <c r="D21" s="60">
        <f>VLOOKUP($A21,'Return Data'!$B$7:$R$2292,10,0)</f>
        <v>-4.8285999999999998</v>
      </c>
      <c r="E21" s="61">
        <f t="shared" si="0"/>
        <v>17</v>
      </c>
      <c r="F21" s="60">
        <f>VLOOKUP($A21,'Return Data'!$B$7:$R$2292,11,0)</f>
        <v>-11.1477</v>
      </c>
      <c r="G21" s="61">
        <f t="shared" si="1"/>
        <v>19</v>
      </c>
      <c r="H21" s="60">
        <f>VLOOKUP($A21,'Return Data'!$B$7:$R$2292,12,0)</f>
        <v>-11.339600000000001</v>
      </c>
      <c r="I21" s="61">
        <f t="shared" si="2"/>
        <v>20</v>
      </c>
      <c r="J21" s="60">
        <f>VLOOKUP($A21,'Return Data'!$B$7:$R$2292,13,0)</f>
        <v>3.3441000000000001</v>
      </c>
      <c r="K21" s="61">
        <f t="shared" si="3"/>
        <v>16</v>
      </c>
      <c r="L21" s="60">
        <f>VLOOKUP($A21,'Return Data'!$B$7:$R$2292,17,0)</f>
        <v>27.937100000000001</v>
      </c>
      <c r="M21" s="61">
        <f t="shared" si="4"/>
        <v>6</v>
      </c>
      <c r="N21" s="60"/>
      <c r="O21" s="61"/>
      <c r="P21" s="60"/>
      <c r="Q21" s="61"/>
      <c r="R21" s="60">
        <f>VLOOKUP($A21,'Return Data'!$B$7:$R$2292,16,0)</f>
        <v>22.0776</v>
      </c>
      <c r="S21" s="62">
        <f t="shared" si="7"/>
        <v>1</v>
      </c>
    </row>
    <row r="22" spans="1:19" x14ac:dyDescent="0.3">
      <c r="A22" s="58" t="s">
        <v>812</v>
      </c>
      <c r="B22" s="59">
        <f>VLOOKUP($A22,'Return Data'!$B$7:$R$2292,3,0)</f>
        <v>44762</v>
      </c>
      <c r="C22" s="60">
        <f>VLOOKUP($A22,'Return Data'!$B$7:$R$2292,4,0)</f>
        <v>34.941800000000001</v>
      </c>
      <c r="D22" s="60">
        <f>VLOOKUP($A22,'Return Data'!$B$7:$R$2292,10,0)</f>
        <v>0.3075</v>
      </c>
      <c r="E22" s="61">
        <f t="shared" si="0"/>
        <v>1</v>
      </c>
      <c r="F22" s="60">
        <f>VLOOKUP($A22,'Return Data'!$B$7:$R$2292,11,0)</f>
        <v>-5.4371999999999998</v>
      </c>
      <c r="G22" s="61">
        <f t="shared" si="1"/>
        <v>6</v>
      </c>
      <c r="H22" s="60">
        <f>VLOOKUP($A22,'Return Data'!$B$7:$R$2292,12,0)</f>
        <v>-8.5079999999999991</v>
      </c>
      <c r="I22" s="61">
        <f t="shared" si="2"/>
        <v>13</v>
      </c>
      <c r="J22" s="60">
        <f>VLOOKUP($A22,'Return Data'!$B$7:$R$2292,13,0)</f>
        <v>0.2142</v>
      </c>
      <c r="K22" s="61">
        <f t="shared" si="3"/>
        <v>18</v>
      </c>
      <c r="L22" s="60">
        <f>VLOOKUP($A22,'Return Data'!$B$7:$R$2292,17,0)</f>
        <v>18.868500000000001</v>
      </c>
      <c r="M22" s="61">
        <f t="shared" si="4"/>
        <v>19</v>
      </c>
      <c r="N22" s="60">
        <f>VLOOKUP($A22,'Return Data'!$B$7:$R$2292,14,0)</f>
        <v>14.531499999999999</v>
      </c>
      <c r="O22" s="61">
        <f t="shared" si="5"/>
        <v>12</v>
      </c>
      <c r="P22" s="60">
        <f>VLOOKUP($A22,'Return Data'!$B$7:$R$2292,15,0)</f>
        <v>10.1342</v>
      </c>
      <c r="Q22" s="61">
        <f t="shared" si="6"/>
        <v>10</v>
      </c>
      <c r="R22" s="60">
        <f>VLOOKUP($A22,'Return Data'!$B$7:$R$2292,16,0)</f>
        <v>14.5809</v>
      </c>
      <c r="S22" s="62">
        <f t="shared" si="7"/>
        <v>11</v>
      </c>
    </row>
    <row r="23" spans="1:19" x14ac:dyDescent="0.3">
      <c r="A23" s="58" t="s">
        <v>815</v>
      </c>
      <c r="B23" s="59">
        <f>VLOOKUP($A23,'Return Data'!$B$7:$R$2292,3,0)</f>
        <v>44762</v>
      </c>
      <c r="C23" s="60">
        <f>VLOOKUP($A23,'Return Data'!$B$7:$R$2292,4,0)</f>
        <v>82.2881</v>
      </c>
      <c r="D23" s="60">
        <f>VLOOKUP($A23,'Return Data'!$B$7:$R$2292,10,0)</f>
        <v>-1.6096999999999999</v>
      </c>
      <c r="E23" s="61">
        <f t="shared" si="0"/>
        <v>7</v>
      </c>
      <c r="F23" s="60">
        <f>VLOOKUP($A23,'Return Data'!$B$7:$R$2292,11,0)</f>
        <v>-3.8801999999999999</v>
      </c>
      <c r="G23" s="61">
        <f t="shared" si="1"/>
        <v>3</v>
      </c>
      <c r="H23" s="60">
        <f>VLOOKUP($A23,'Return Data'!$B$7:$R$2292,12,0)</f>
        <v>-4.4759000000000002</v>
      </c>
      <c r="I23" s="61">
        <f t="shared" si="2"/>
        <v>4</v>
      </c>
      <c r="J23" s="60">
        <f>VLOOKUP($A23,'Return Data'!$B$7:$R$2292,13,0)</f>
        <v>11.628399999999999</v>
      </c>
      <c r="K23" s="61">
        <f t="shared" si="3"/>
        <v>2</v>
      </c>
      <c r="L23" s="60">
        <f>VLOOKUP($A23,'Return Data'!$B$7:$R$2292,17,0)</f>
        <v>34.770200000000003</v>
      </c>
      <c r="M23" s="61">
        <f t="shared" si="4"/>
        <v>2</v>
      </c>
      <c r="N23" s="60">
        <f>VLOOKUP($A23,'Return Data'!$B$7:$R$2292,14,0)</f>
        <v>19.435300000000002</v>
      </c>
      <c r="O23" s="61">
        <f t="shared" si="5"/>
        <v>3</v>
      </c>
      <c r="P23" s="60">
        <f>VLOOKUP($A23,'Return Data'!$B$7:$R$2292,15,0)</f>
        <v>11.700900000000001</v>
      </c>
      <c r="Q23" s="61">
        <f t="shared" si="6"/>
        <v>8</v>
      </c>
      <c r="R23" s="60">
        <f>VLOOKUP($A23,'Return Data'!$B$7:$R$2292,16,0)</f>
        <v>17.7407</v>
      </c>
      <c r="S23" s="62">
        <f t="shared" si="7"/>
        <v>4</v>
      </c>
    </row>
    <row r="24" spans="1:19" x14ac:dyDescent="0.3">
      <c r="A24" s="58" t="s">
        <v>817</v>
      </c>
      <c r="B24" s="59">
        <f>VLOOKUP($A24,'Return Data'!$B$7:$R$2292,3,0)</f>
        <v>44762</v>
      </c>
      <c r="C24" s="60">
        <f>VLOOKUP($A24,'Return Data'!$B$7:$R$2292,4,0)</f>
        <v>55.23</v>
      </c>
      <c r="D24" s="60">
        <f>VLOOKUP($A24,'Return Data'!$B$7:$R$2292,10,0)</f>
        <v>-6.5019999999999998</v>
      </c>
      <c r="E24" s="61">
        <f t="shared" si="0"/>
        <v>19</v>
      </c>
      <c r="F24" s="60">
        <f>VLOOKUP($A24,'Return Data'!$B$7:$R$2292,11,0)</f>
        <v>-3.4289999999999998</v>
      </c>
      <c r="G24" s="61">
        <f t="shared" si="1"/>
        <v>2</v>
      </c>
      <c r="H24" s="60">
        <f>VLOOKUP($A24,'Return Data'!$B$7:$R$2292,12,0)</f>
        <v>-4.2476000000000003</v>
      </c>
      <c r="I24" s="61">
        <f t="shared" si="2"/>
        <v>3</v>
      </c>
      <c r="J24" s="60">
        <f>VLOOKUP($A24,'Return Data'!$B$7:$R$2292,13,0)</f>
        <v>6.9870000000000001</v>
      </c>
      <c r="K24" s="61">
        <f t="shared" si="3"/>
        <v>8</v>
      </c>
      <c r="L24" s="60">
        <f>VLOOKUP($A24,'Return Data'!$B$7:$R$2292,17,0)</f>
        <v>32.492199999999997</v>
      </c>
      <c r="M24" s="61">
        <f t="shared" si="4"/>
        <v>4</v>
      </c>
      <c r="N24" s="60">
        <f>VLOOKUP($A24,'Return Data'!$B$7:$R$2292,14,0)</f>
        <v>20.656400000000001</v>
      </c>
      <c r="O24" s="61">
        <f t="shared" si="5"/>
        <v>2</v>
      </c>
      <c r="P24" s="60">
        <f>VLOOKUP($A24,'Return Data'!$B$7:$R$2292,15,0)</f>
        <v>14.0488</v>
      </c>
      <c r="Q24" s="61">
        <f t="shared" si="6"/>
        <v>3</v>
      </c>
      <c r="R24" s="60">
        <f>VLOOKUP($A24,'Return Data'!$B$7:$R$2292,16,0)</f>
        <v>16.752199999999998</v>
      </c>
      <c r="S24" s="62">
        <f t="shared" si="7"/>
        <v>6</v>
      </c>
    </row>
    <row r="25" spans="1:19" x14ac:dyDescent="0.3">
      <c r="A25" s="58" t="s">
        <v>818</v>
      </c>
      <c r="B25" s="59">
        <f>VLOOKUP($A25,'Return Data'!$B$7:$R$2292,3,0)</f>
        <v>44762</v>
      </c>
      <c r="C25" s="60">
        <f>VLOOKUP($A25,'Return Data'!$B$7:$R$2292,4,0)</f>
        <v>238.12530000000001</v>
      </c>
      <c r="D25" s="60">
        <f>VLOOKUP($A25,'Return Data'!$B$7:$R$2292,10,0)</f>
        <v>-6.9626000000000001</v>
      </c>
      <c r="E25" s="61">
        <f t="shared" si="0"/>
        <v>20</v>
      </c>
      <c r="F25" s="60">
        <f>VLOOKUP($A25,'Return Data'!$B$7:$R$2292,11,0)</f>
        <v>-12.2585</v>
      </c>
      <c r="G25" s="61">
        <f t="shared" si="1"/>
        <v>20</v>
      </c>
      <c r="H25" s="60">
        <f>VLOOKUP($A25,'Return Data'!$B$7:$R$2292,12,0)</f>
        <v>-11.020099999999999</v>
      </c>
      <c r="I25" s="61">
        <f t="shared" si="2"/>
        <v>19</v>
      </c>
      <c r="J25" s="60">
        <f>VLOOKUP($A25,'Return Data'!$B$7:$R$2292,13,0)</f>
        <v>3.7010000000000001</v>
      </c>
      <c r="K25" s="61">
        <f t="shared" si="3"/>
        <v>15</v>
      </c>
      <c r="L25" s="60">
        <f>VLOOKUP($A25,'Return Data'!$B$7:$R$2292,17,0)</f>
        <v>25.137699999999999</v>
      </c>
      <c r="M25" s="61">
        <f t="shared" si="4"/>
        <v>11</v>
      </c>
      <c r="N25" s="60">
        <f>VLOOKUP($A25,'Return Data'!$B$7:$R$2292,14,0)</f>
        <v>16.552800000000001</v>
      </c>
      <c r="O25" s="61">
        <f t="shared" si="5"/>
        <v>8</v>
      </c>
      <c r="P25" s="60">
        <f>VLOOKUP($A25,'Return Data'!$B$7:$R$2292,15,0)</f>
        <v>14.1839</v>
      </c>
      <c r="Q25" s="61">
        <f t="shared" si="6"/>
        <v>2</v>
      </c>
      <c r="R25" s="60">
        <f>VLOOKUP($A25,'Return Data'!$B$7:$R$2292,16,0)</f>
        <v>15.231400000000001</v>
      </c>
      <c r="S25" s="62">
        <f t="shared" si="7"/>
        <v>9</v>
      </c>
    </row>
    <row r="26" spans="1:19" x14ac:dyDescent="0.3">
      <c r="A26" s="58" t="s">
        <v>1916</v>
      </c>
      <c r="B26" s="59">
        <f>VLOOKUP($A26,'Return Data'!$B$7:$R$2292,3,0)</f>
        <v>44762</v>
      </c>
      <c r="C26" s="60">
        <f>VLOOKUP($A26,'Return Data'!$B$7:$R$2292,4,0)</f>
        <v>108.22580000000001</v>
      </c>
      <c r="D26" s="60">
        <f>VLOOKUP($A26,'Return Data'!$B$7:$R$2292,10,0)</f>
        <v>-5.9945000000000004</v>
      </c>
      <c r="E26" s="61">
        <f t="shared" si="0"/>
        <v>18</v>
      </c>
      <c r="F26" s="60">
        <f>VLOOKUP($A26,'Return Data'!$B$7:$R$2292,11,0)</f>
        <v>-10.3794</v>
      </c>
      <c r="G26" s="61">
        <f t="shared" si="1"/>
        <v>17</v>
      </c>
      <c r="H26" s="60">
        <f>VLOOKUP($A26,'Return Data'!$B$7:$R$2292,12,0)</f>
        <v>-10.0891</v>
      </c>
      <c r="I26" s="61">
        <f t="shared" si="2"/>
        <v>17</v>
      </c>
      <c r="J26" s="60">
        <f>VLOOKUP($A26,'Return Data'!$B$7:$R$2292,13,0)</f>
        <v>2.0901999999999998</v>
      </c>
      <c r="K26" s="61">
        <f t="shared" si="3"/>
        <v>17</v>
      </c>
      <c r="L26" s="60">
        <f>VLOOKUP($A26,'Return Data'!$B$7:$R$2292,17,0)</f>
        <v>24.671500000000002</v>
      </c>
      <c r="M26" s="61">
        <f t="shared" si="4"/>
        <v>12</v>
      </c>
      <c r="N26" s="60">
        <f>VLOOKUP($A26,'Return Data'!$B$7:$R$2292,14,0)</f>
        <v>18.269600000000001</v>
      </c>
      <c r="O26" s="61">
        <f t="shared" si="5"/>
        <v>5</v>
      </c>
      <c r="P26" s="60">
        <f>VLOOKUP($A26,'Return Data'!$B$7:$R$2292,15,0)</f>
        <v>12.5594</v>
      </c>
      <c r="Q26" s="61">
        <f t="shared" si="6"/>
        <v>5</v>
      </c>
      <c r="R26" s="60">
        <f>VLOOKUP($A26,'Return Data'!$B$7:$R$2292,16,0)</f>
        <v>13.9778</v>
      </c>
      <c r="S26" s="62">
        <f t="shared" si="7"/>
        <v>13</v>
      </c>
    </row>
    <row r="27" spans="1:19" x14ac:dyDescent="0.3">
      <c r="A27" s="58" t="s">
        <v>822</v>
      </c>
      <c r="B27" s="59">
        <f>VLOOKUP($A27,'Return Data'!$B$7:$R$2292,3,0)</f>
        <v>44762</v>
      </c>
      <c r="C27" s="60">
        <f>VLOOKUP($A27,'Return Data'!$B$7:$R$2292,4,0)</f>
        <v>14.8491</v>
      </c>
      <c r="D27" s="60">
        <f>VLOOKUP($A27,'Return Data'!$B$7:$R$2292,10,0)</f>
        <v>-4.8208000000000002</v>
      </c>
      <c r="E27" s="61">
        <f t="shared" si="0"/>
        <v>16</v>
      </c>
      <c r="F27" s="60">
        <f>VLOOKUP($A27,'Return Data'!$B$7:$R$2292,11,0)</f>
        <v>-7.6589</v>
      </c>
      <c r="G27" s="61">
        <f t="shared" si="1"/>
        <v>10</v>
      </c>
      <c r="H27" s="60">
        <f>VLOOKUP($A27,'Return Data'!$B$7:$R$2292,12,0)</f>
        <v>-7.2111000000000001</v>
      </c>
      <c r="I27" s="61">
        <f t="shared" si="2"/>
        <v>9</v>
      </c>
      <c r="J27" s="60">
        <f>VLOOKUP($A27,'Return Data'!$B$7:$R$2292,13,0)</f>
        <v>6.1506999999999996</v>
      </c>
      <c r="K27" s="61">
        <f t="shared" si="3"/>
        <v>9</v>
      </c>
      <c r="L27" s="60">
        <f>VLOOKUP($A27,'Return Data'!$B$7:$R$2292,17,0)</f>
        <v>27.979299999999999</v>
      </c>
      <c r="M27" s="61">
        <f t="shared" si="4"/>
        <v>5</v>
      </c>
      <c r="N27" s="60"/>
      <c r="O27" s="61"/>
      <c r="P27" s="60"/>
      <c r="Q27" s="61"/>
      <c r="R27" s="60">
        <f>VLOOKUP($A27,'Return Data'!$B$7:$R$2292,16,0)</f>
        <v>16.256699999999999</v>
      </c>
      <c r="S27" s="62">
        <f t="shared" si="7"/>
        <v>7</v>
      </c>
    </row>
    <row r="28" spans="1:19" x14ac:dyDescent="0.3">
      <c r="A28" s="58" t="s">
        <v>824</v>
      </c>
      <c r="B28" s="59">
        <f>VLOOKUP($A28,'Return Data'!$B$7:$R$2292,3,0)</f>
        <v>44762</v>
      </c>
      <c r="C28" s="60">
        <f>VLOOKUP($A28,'Return Data'!$B$7:$R$2292,4,0)</f>
        <v>17.5</v>
      </c>
      <c r="D28" s="60">
        <f>VLOOKUP($A28,'Return Data'!$B$7:$R$2292,10,0)</f>
        <v>-1.1858</v>
      </c>
      <c r="E28" s="61">
        <f t="shared" si="0"/>
        <v>6</v>
      </c>
      <c r="F28" s="60">
        <f>VLOOKUP($A28,'Return Data'!$B$7:$R$2292,11,0)</f>
        <v>-7.7004000000000001</v>
      </c>
      <c r="G28" s="61">
        <f t="shared" si="1"/>
        <v>11</v>
      </c>
      <c r="H28" s="60">
        <f>VLOOKUP($A28,'Return Data'!$B$7:$R$2292,12,0)</f>
        <v>-7.2110000000000003</v>
      </c>
      <c r="I28" s="61">
        <f t="shared" si="2"/>
        <v>8</v>
      </c>
      <c r="J28" s="60">
        <f>VLOOKUP($A28,'Return Data'!$B$7:$R$2292,13,0)</f>
        <v>4.4153000000000002</v>
      </c>
      <c r="K28" s="61">
        <f t="shared" si="3"/>
        <v>13</v>
      </c>
      <c r="L28" s="60">
        <f>VLOOKUP($A28,'Return Data'!$B$7:$R$2292,17,0)</f>
        <v>27.058700000000002</v>
      </c>
      <c r="M28" s="61">
        <f t="shared" si="4"/>
        <v>9</v>
      </c>
      <c r="N28" s="60"/>
      <c r="O28" s="61"/>
      <c r="P28" s="60"/>
      <c r="Q28" s="61"/>
      <c r="R28" s="60">
        <f>VLOOKUP($A28,'Return Data'!$B$7:$R$2292,16,0)</f>
        <v>20.819700000000001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-3.1617761904761914</v>
      </c>
      <c r="E30" s="69"/>
      <c r="F30" s="70">
        <f>AVERAGE(F8:F28)</f>
        <v>-7.6960333333333324</v>
      </c>
      <c r="G30" s="69"/>
      <c r="H30" s="70">
        <f>AVERAGE(H8:H28)</f>
        <v>-7.9873857142857148</v>
      </c>
      <c r="I30" s="69"/>
      <c r="J30" s="70">
        <f>AVERAGE(J8:J28)</f>
        <v>5.3607428571428573</v>
      </c>
      <c r="K30" s="69"/>
      <c r="L30" s="70">
        <f>AVERAGE(L8:L28)</f>
        <v>25.525247619047622</v>
      </c>
      <c r="M30" s="69"/>
      <c r="N30" s="70">
        <f>AVERAGE(N8:N28)</f>
        <v>16.13798823529412</v>
      </c>
      <c r="O30" s="69"/>
      <c r="P30" s="70">
        <f>AVERAGE(P8:P28)</f>
        <v>11.475592857142859</v>
      </c>
      <c r="Q30" s="69"/>
      <c r="R30" s="70">
        <f>AVERAGE(R8:R28)</f>
        <v>14.90595714285714</v>
      </c>
      <c r="S30" s="71"/>
    </row>
    <row r="31" spans="1:19" x14ac:dyDescent="0.3">
      <c r="A31" s="68" t="s">
        <v>28</v>
      </c>
      <c r="B31" s="69"/>
      <c r="C31" s="69"/>
      <c r="D31" s="70">
        <f>MIN(D8:D28)</f>
        <v>-7.6417999999999999</v>
      </c>
      <c r="E31" s="69"/>
      <c r="F31" s="70">
        <f>MIN(F8:F28)</f>
        <v>-14.9513</v>
      </c>
      <c r="G31" s="69"/>
      <c r="H31" s="70">
        <f>MIN(H8:H28)</f>
        <v>-19.576000000000001</v>
      </c>
      <c r="I31" s="69"/>
      <c r="J31" s="70">
        <f>MIN(J8:J28)</f>
        <v>-5.5628000000000002</v>
      </c>
      <c r="K31" s="69"/>
      <c r="L31" s="70">
        <f>MIN(L8:L28)</f>
        <v>18.539100000000001</v>
      </c>
      <c r="M31" s="69"/>
      <c r="N31" s="70">
        <f>MIN(N8:N28)</f>
        <v>11.459899999999999</v>
      </c>
      <c r="O31" s="69"/>
      <c r="P31" s="70">
        <f>MIN(P8:P28)</f>
        <v>8.0370000000000008</v>
      </c>
      <c r="Q31" s="69"/>
      <c r="R31" s="70">
        <f>MIN(R8:R28)</f>
        <v>8.7850999999999999</v>
      </c>
      <c r="S31" s="71"/>
    </row>
    <row r="32" spans="1:19" ht="15" thickBot="1" x14ac:dyDescent="0.35">
      <c r="A32" s="72" t="s">
        <v>29</v>
      </c>
      <c r="B32" s="73"/>
      <c r="C32" s="73"/>
      <c r="D32" s="74">
        <f>MAX(D8:D28)</f>
        <v>0.3075</v>
      </c>
      <c r="E32" s="73"/>
      <c r="F32" s="74">
        <f>MAX(F8:F28)</f>
        <v>1.5262</v>
      </c>
      <c r="G32" s="73"/>
      <c r="H32" s="74">
        <f>MAX(H8:H28)</f>
        <v>1.3966000000000001</v>
      </c>
      <c r="I32" s="73"/>
      <c r="J32" s="74">
        <f>MAX(J8:J28)</f>
        <v>20.306699999999999</v>
      </c>
      <c r="K32" s="73"/>
      <c r="L32" s="74">
        <f>MAX(L8:L28)</f>
        <v>35.0974</v>
      </c>
      <c r="M32" s="73"/>
      <c r="N32" s="74">
        <f>MAX(N8:N28)</f>
        <v>20.881699999999999</v>
      </c>
      <c r="O32" s="73"/>
      <c r="P32" s="74">
        <f>MAX(P8:P28)</f>
        <v>15.3409</v>
      </c>
      <c r="Q32" s="73"/>
      <c r="R32" s="74">
        <f>MAX(R8:R28)</f>
        <v>22.0776</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44762</v>
      </c>
      <c r="C8" s="60">
        <f>VLOOKUP($A8,'Return Data'!$B$7:$R$2292,4,0)</f>
        <v>86.350999999999999</v>
      </c>
      <c r="D8" s="60">
        <f>VLOOKUP($A8,'Return Data'!$B$7:$R$2292,10,0)</f>
        <v>-2.9361000000000002</v>
      </c>
      <c r="E8" s="61">
        <f t="shared" ref="E8:E28" si="0">RANK(D8,D$8:D$28,0)</f>
        <v>10</v>
      </c>
      <c r="F8" s="60">
        <f>VLOOKUP($A8,'Return Data'!$B$7:$R$2292,11,0)</f>
        <v>-7.7157</v>
      </c>
      <c r="G8" s="61">
        <f t="shared" ref="G8:G28" si="1">RANK(F8,F$8:F$28,0)</f>
        <v>9</v>
      </c>
      <c r="H8" s="60">
        <f>VLOOKUP($A8,'Return Data'!$B$7:$R$2292,12,0)</f>
        <v>-9.3308999999999997</v>
      </c>
      <c r="I8" s="61">
        <f t="shared" ref="I8:I28" si="2">RANK(H8,H$8:H$28,0)</f>
        <v>14</v>
      </c>
      <c r="J8" s="60">
        <f>VLOOKUP($A8,'Return Data'!$B$7:$R$2292,13,0)</f>
        <v>4.9081000000000001</v>
      </c>
      <c r="K8" s="61">
        <f t="shared" ref="K8:K28" si="3">RANK(J8,J$8:J$28,0)</f>
        <v>8</v>
      </c>
      <c r="L8" s="60">
        <f>VLOOKUP($A8,'Return Data'!$B$7:$R$2292,17,0)</f>
        <v>22.220099999999999</v>
      </c>
      <c r="M8" s="61">
        <f t="shared" ref="M8:M28" si="4">RANK(L8,L$8:L$28,0)</f>
        <v>13</v>
      </c>
      <c r="N8" s="60">
        <f>VLOOKUP($A8,'Return Data'!$B$7:$R$2292,14,0)</f>
        <v>13.220800000000001</v>
      </c>
      <c r="O8" s="61">
        <f t="shared" ref="O8:O18" si="5">RANK(N8,N$8:N$28,0)</f>
        <v>12</v>
      </c>
      <c r="P8" s="60">
        <f>VLOOKUP($A8,'Return Data'!$B$7:$R$2292,15,0)</f>
        <v>9.4716000000000005</v>
      </c>
      <c r="Q8" s="61">
        <f>RANK(P8,P$8:P$28,0)</f>
        <v>9</v>
      </c>
      <c r="R8" s="60">
        <f>VLOOKUP($A8,'Return Data'!$B$7:$R$2292,16,0)</f>
        <v>13.737399999999999</v>
      </c>
      <c r="S8" s="62">
        <f t="shared" ref="S8:S28" si="6">RANK(R8,R$8:R$28,0)</f>
        <v>11</v>
      </c>
    </row>
    <row r="9" spans="1:20" x14ac:dyDescent="0.3">
      <c r="A9" s="58" t="s">
        <v>790</v>
      </c>
      <c r="B9" s="59">
        <f>VLOOKUP($A9,'Return Data'!$B$7:$R$2292,3,0)</f>
        <v>44762</v>
      </c>
      <c r="C9" s="60">
        <f>VLOOKUP($A9,'Return Data'!$B$7:$R$2292,4,0)</f>
        <v>38.9</v>
      </c>
      <c r="D9" s="60">
        <f>VLOOKUP($A9,'Return Data'!$B$7:$R$2292,10,0)</f>
        <v>-7.9071999999999996</v>
      </c>
      <c r="E9" s="61">
        <f t="shared" si="0"/>
        <v>21</v>
      </c>
      <c r="F9" s="60">
        <f>VLOOKUP($A9,'Return Data'!$B$7:$R$2292,11,0)</f>
        <v>-15.434799999999999</v>
      </c>
      <c r="G9" s="61">
        <f t="shared" si="1"/>
        <v>21</v>
      </c>
      <c r="H9" s="60">
        <f>VLOOKUP($A9,'Return Data'!$B$7:$R$2292,12,0)</f>
        <v>-20.254200000000001</v>
      </c>
      <c r="I9" s="61">
        <f t="shared" si="2"/>
        <v>21</v>
      </c>
      <c r="J9" s="60">
        <f>VLOOKUP($A9,'Return Data'!$B$7:$R$2292,13,0)</f>
        <v>-6.6475</v>
      </c>
      <c r="K9" s="61">
        <f t="shared" si="3"/>
        <v>21</v>
      </c>
      <c r="L9" s="60">
        <f>VLOOKUP($A9,'Return Data'!$B$7:$R$2292,17,0)</f>
        <v>17.179500000000001</v>
      </c>
      <c r="M9" s="61">
        <f t="shared" si="4"/>
        <v>21</v>
      </c>
      <c r="N9" s="60">
        <f>VLOOKUP($A9,'Return Data'!$B$7:$R$2292,14,0)</f>
        <v>12.15</v>
      </c>
      <c r="O9" s="61">
        <f t="shared" si="5"/>
        <v>15</v>
      </c>
      <c r="P9" s="60">
        <f>VLOOKUP($A9,'Return Data'!$B$7:$R$2292,15,0)</f>
        <v>10.412100000000001</v>
      </c>
      <c r="Q9" s="61">
        <f>RANK(P9,P$8:P$28,0)</f>
        <v>8</v>
      </c>
      <c r="R9" s="60">
        <f>VLOOKUP($A9,'Return Data'!$B$7:$R$2292,16,0)</f>
        <v>14.4526</v>
      </c>
      <c r="S9" s="62">
        <f t="shared" si="6"/>
        <v>7</v>
      </c>
    </row>
    <row r="10" spans="1:20" x14ac:dyDescent="0.3">
      <c r="A10" s="58" t="s">
        <v>1974</v>
      </c>
      <c r="B10" s="59">
        <f>VLOOKUP($A10,'Return Data'!$B$7:$R$2292,3,0)</f>
        <v>44762</v>
      </c>
      <c r="C10" s="60">
        <f>VLOOKUP($A10,'Return Data'!$B$7:$R$2292,4,0)</f>
        <v>13.953799999999999</v>
      </c>
      <c r="D10" s="60">
        <f>VLOOKUP($A10,'Return Data'!$B$7:$R$2292,10,0)</f>
        <v>-3.516</v>
      </c>
      <c r="E10" s="61">
        <f t="shared" si="0"/>
        <v>13</v>
      </c>
      <c r="F10" s="60">
        <f>VLOOKUP($A10,'Return Data'!$B$7:$R$2292,11,0)</f>
        <v>-7.2529000000000003</v>
      </c>
      <c r="G10" s="61">
        <f t="shared" si="1"/>
        <v>8</v>
      </c>
      <c r="H10" s="60">
        <f>VLOOKUP($A10,'Return Data'!$B$7:$R$2292,12,0)</f>
        <v>-7.5601000000000003</v>
      </c>
      <c r="I10" s="61">
        <f t="shared" si="2"/>
        <v>6</v>
      </c>
      <c r="J10" s="60">
        <f>VLOOKUP($A10,'Return Data'!$B$7:$R$2292,13,0)</f>
        <v>6.04</v>
      </c>
      <c r="K10" s="61">
        <f t="shared" si="3"/>
        <v>7</v>
      </c>
      <c r="L10" s="60">
        <f>VLOOKUP($A10,'Return Data'!$B$7:$R$2292,17,0)</f>
        <v>21.004000000000001</v>
      </c>
      <c r="M10" s="61">
        <f t="shared" si="4"/>
        <v>15</v>
      </c>
      <c r="N10" s="60">
        <f>VLOOKUP($A10,'Return Data'!$B$7:$R$2292,14,0)</f>
        <v>13.8299</v>
      </c>
      <c r="O10" s="61">
        <f t="shared" si="5"/>
        <v>10</v>
      </c>
      <c r="P10" s="60"/>
      <c r="Q10" s="61"/>
      <c r="R10" s="60">
        <f>VLOOKUP($A10,'Return Data'!$B$7:$R$2292,16,0)</f>
        <v>7.2046000000000001</v>
      </c>
      <c r="S10" s="62">
        <f t="shared" si="6"/>
        <v>20</v>
      </c>
    </row>
    <row r="11" spans="1:20" x14ac:dyDescent="0.3">
      <c r="A11" s="58" t="s">
        <v>792</v>
      </c>
      <c r="B11" s="59">
        <f>VLOOKUP($A11,'Return Data'!$B$7:$R$2292,3,0)</f>
        <v>44762</v>
      </c>
      <c r="C11" s="60">
        <f>VLOOKUP($A11,'Return Data'!$B$7:$R$2292,4,0)</f>
        <v>31.399000000000001</v>
      </c>
      <c r="D11" s="60">
        <f>VLOOKUP($A11,'Return Data'!$B$7:$R$2292,10,0)</f>
        <v>-2.6387999999999998</v>
      </c>
      <c r="E11" s="61">
        <f t="shared" si="0"/>
        <v>9</v>
      </c>
      <c r="F11" s="60">
        <f>VLOOKUP($A11,'Return Data'!$B$7:$R$2292,11,0)</f>
        <v>-10.4038</v>
      </c>
      <c r="G11" s="61">
        <f t="shared" si="1"/>
        <v>16</v>
      </c>
      <c r="H11" s="60">
        <f>VLOOKUP($A11,'Return Data'!$B$7:$R$2292,12,0)</f>
        <v>-9.6744000000000003</v>
      </c>
      <c r="I11" s="61">
        <f t="shared" si="2"/>
        <v>15</v>
      </c>
      <c r="J11" s="60">
        <f>VLOOKUP($A11,'Return Data'!$B$7:$R$2292,13,0)</f>
        <v>-3.3580000000000001</v>
      </c>
      <c r="K11" s="61">
        <f t="shared" si="3"/>
        <v>20</v>
      </c>
      <c r="L11" s="60">
        <f>VLOOKUP($A11,'Return Data'!$B$7:$R$2292,17,0)</f>
        <v>17.5869</v>
      </c>
      <c r="M11" s="61">
        <f t="shared" si="4"/>
        <v>19</v>
      </c>
      <c r="N11" s="60">
        <f>VLOOKUP($A11,'Return Data'!$B$7:$R$2292,14,0)</f>
        <v>11.306800000000001</v>
      </c>
      <c r="O11" s="61">
        <f t="shared" si="5"/>
        <v>16</v>
      </c>
      <c r="P11" s="60">
        <f>VLOOKUP($A11,'Return Data'!$B$7:$R$2292,15,0)</f>
        <v>7.8201999999999998</v>
      </c>
      <c r="Q11" s="61">
        <f>RANK(P11,P$8:P$28,0)</f>
        <v>12</v>
      </c>
      <c r="R11" s="60">
        <f>VLOOKUP($A11,'Return Data'!$B$7:$R$2292,16,0)</f>
        <v>9.9024000000000001</v>
      </c>
      <c r="S11" s="62">
        <f t="shared" si="6"/>
        <v>18</v>
      </c>
    </row>
    <row r="12" spans="1:20" x14ac:dyDescent="0.3">
      <c r="A12" s="58" t="s">
        <v>793</v>
      </c>
      <c r="B12" s="59">
        <f>VLOOKUP($A12,'Return Data'!$B$7:$R$2292,3,0)</f>
        <v>44762</v>
      </c>
      <c r="C12" s="60">
        <f>VLOOKUP($A12,'Return Data'!$B$7:$R$2292,4,0)</f>
        <v>64.150300000000001</v>
      </c>
      <c r="D12" s="60">
        <f>VLOOKUP($A12,'Return Data'!$B$7:$R$2292,10,0)</f>
        <v>-0.83740000000000003</v>
      </c>
      <c r="E12" s="61">
        <f t="shared" si="0"/>
        <v>3</v>
      </c>
      <c r="F12" s="60">
        <f>VLOOKUP($A12,'Return Data'!$B$7:$R$2292,11,0)</f>
        <v>-5.4137000000000004</v>
      </c>
      <c r="G12" s="61">
        <f t="shared" si="1"/>
        <v>5</v>
      </c>
      <c r="H12" s="60">
        <f>VLOOKUP($A12,'Return Data'!$B$7:$R$2292,12,0)</f>
        <v>-4.4054000000000002</v>
      </c>
      <c r="I12" s="61">
        <f t="shared" si="2"/>
        <v>2</v>
      </c>
      <c r="J12" s="60">
        <f>VLOOKUP($A12,'Return Data'!$B$7:$R$2292,13,0)</f>
        <v>7.1889000000000003</v>
      </c>
      <c r="K12" s="61">
        <f t="shared" si="3"/>
        <v>5</v>
      </c>
      <c r="L12" s="60">
        <f>VLOOKUP($A12,'Return Data'!$B$7:$R$2292,17,0)</f>
        <v>32.676499999999997</v>
      </c>
      <c r="M12" s="61">
        <f t="shared" si="4"/>
        <v>3</v>
      </c>
      <c r="N12" s="60">
        <f>VLOOKUP($A12,'Return Data'!$B$7:$R$2292,14,0)</f>
        <v>15.8842</v>
      </c>
      <c r="O12" s="61">
        <f t="shared" si="5"/>
        <v>6</v>
      </c>
      <c r="P12" s="60">
        <f>VLOOKUP($A12,'Return Data'!$B$7:$R$2292,15,0)</f>
        <v>11.329000000000001</v>
      </c>
      <c r="Q12" s="61">
        <f>RANK(P12,P$8:P$28,0)</f>
        <v>6</v>
      </c>
      <c r="R12" s="60">
        <f>VLOOKUP($A12,'Return Data'!$B$7:$R$2292,16,0)</f>
        <v>13.1965</v>
      </c>
      <c r="S12" s="62">
        <f t="shared" si="6"/>
        <v>12</v>
      </c>
    </row>
    <row r="13" spans="1:20" x14ac:dyDescent="0.3">
      <c r="A13" s="58" t="s">
        <v>795</v>
      </c>
      <c r="B13" s="59">
        <f>VLOOKUP($A13,'Return Data'!$B$7:$R$2292,3,0)</f>
        <v>44762</v>
      </c>
      <c r="C13" s="60">
        <f>VLOOKUP($A13,'Return Data'!$B$7:$R$2292,4,0)</f>
        <v>117.74</v>
      </c>
      <c r="D13" s="60">
        <f>VLOOKUP($A13,'Return Data'!$B$7:$R$2292,10,0)</f>
        <v>-0.77280000000000004</v>
      </c>
      <c r="E13" s="61">
        <f t="shared" si="0"/>
        <v>2</v>
      </c>
      <c r="F13" s="60">
        <f>VLOOKUP($A13,'Return Data'!$B$7:$R$2292,11,0)</f>
        <v>0.81079999999999997</v>
      </c>
      <c r="G13" s="61">
        <f t="shared" si="1"/>
        <v>1</v>
      </c>
      <c r="H13" s="60">
        <f>VLOOKUP($A13,'Return Data'!$B$7:$R$2292,12,0)</f>
        <v>0.33229999999999998</v>
      </c>
      <c r="I13" s="61">
        <f t="shared" si="2"/>
        <v>1</v>
      </c>
      <c r="J13" s="60">
        <f>VLOOKUP($A13,'Return Data'!$B$7:$R$2292,13,0)</f>
        <v>18.712299999999999</v>
      </c>
      <c r="K13" s="61">
        <f t="shared" si="3"/>
        <v>1</v>
      </c>
      <c r="L13" s="60">
        <f>VLOOKUP($A13,'Return Data'!$B$7:$R$2292,17,0)</f>
        <v>33.475200000000001</v>
      </c>
      <c r="M13" s="61">
        <f t="shared" si="4"/>
        <v>2</v>
      </c>
      <c r="N13" s="60">
        <f>VLOOKUP($A13,'Return Data'!$B$7:$R$2292,14,0)</f>
        <v>15.552199999999999</v>
      </c>
      <c r="O13" s="61">
        <f t="shared" si="5"/>
        <v>7</v>
      </c>
      <c r="P13" s="60">
        <f>VLOOKUP($A13,'Return Data'!$B$7:$R$2292,15,0)</f>
        <v>8.7977000000000007</v>
      </c>
      <c r="Q13" s="61">
        <f>RANK(P13,P$8:P$28,0)</f>
        <v>10</v>
      </c>
      <c r="R13" s="60">
        <f>VLOOKUP($A13,'Return Data'!$B$7:$R$2292,16,0)</f>
        <v>14.8148</v>
      </c>
      <c r="S13" s="62">
        <f t="shared" si="6"/>
        <v>6</v>
      </c>
    </row>
    <row r="14" spans="1:20" x14ac:dyDescent="0.3">
      <c r="A14" s="58" t="s">
        <v>798</v>
      </c>
      <c r="B14" s="59">
        <f>VLOOKUP($A14,'Return Data'!$B$7:$R$2292,3,0)</f>
        <v>44762</v>
      </c>
      <c r="C14" s="60">
        <f>VLOOKUP($A14,'Return Data'!$B$7:$R$2292,4,0)</f>
        <v>47.54</v>
      </c>
      <c r="D14" s="60">
        <f>VLOOKUP($A14,'Return Data'!$B$7:$R$2292,10,0)</f>
        <v>-1.1231</v>
      </c>
      <c r="E14" s="61">
        <f t="shared" si="0"/>
        <v>4</v>
      </c>
      <c r="F14" s="60">
        <f>VLOOKUP($A14,'Return Data'!$B$7:$R$2292,11,0)</f>
        <v>-5.2422000000000004</v>
      </c>
      <c r="G14" s="61">
        <f t="shared" si="1"/>
        <v>4</v>
      </c>
      <c r="H14" s="60">
        <f>VLOOKUP($A14,'Return Data'!$B$7:$R$2292,12,0)</f>
        <v>-6.6012000000000004</v>
      </c>
      <c r="I14" s="61">
        <f t="shared" si="2"/>
        <v>5</v>
      </c>
      <c r="J14" s="60">
        <f>VLOOKUP($A14,'Return Data'!$B$7:$R$2292,13,0)</f>
        <v>8.7622999999999998</v>
      </c>
      <c r="K14" s="61">
        <f t="shared" si="3"/>
        <v>3</v>
      </c>
      <c r="L14" s="60">
        <f>VLOOKUP($A14,'Return Data'!$B$7:$R$2292,17,0)</f>
        <v>26.220600000000001</v>
      </c>
      <c r="M14" s="61">
        <f t="shared" si="4"/>
        <v>5</v>
      </c>
      <c r="N14" s="60">
        <f>VLOOKUP($A14,'Return Data'!$B$7:$R$2292,14,0)</f>
        <v>17.432500000000001</v>
      </c>
      <c r="O14" s="61">
        <f t="shared" si="5"/>
        <v>4</v>
      </c>
      <c r="P14" s="60">
        <f>VLOOKUP($A14,'Return Data'!$B$7:$R$2292,15,0)</f>
        <v>11.401300000000001</v>
      </c>
      <c r="Q14" s="61">
        <f>RANK(P14,P$8:P$28,0)</f>
        <v>5</v>
      </c>
      <c r="R14" s="60">
        <f>VLOOKUP($A14,'Return Data'!$B$7:$R$2292,16,0)</f>
        <v>12.583299999999999</v>
      </c>
      <c r="S14" s="62">
        <f t="shared" si="6"/>
        <v>14</v>
      </c>
    </row>
    <row r="15" spans="1:20" x14ac:dyDescent="0.3">
      <c r="A15" s="58" t="s">
        <v>801</v>
      </c>
      <c r="B15" s="59">
        <f>VLOOKUP($A15,'Return Data'!$B$7:$R$2292,3,0)</f>
        <v>44762</v>
      </c>
      <c r="C15" s="60">
        <f>VLOOKUP($A15,'Return Data'!$B$7:$R$2292,4,0)</f>
        <v>14.32</v>
      </c>
      <c r="D15" s="60">
        <f>VLOOKUP($A15,'Return Data'!$B$7:$R$2292,10,0)</f>
        <v>-3.4390000000000001</v>
      </c>
      <c r="E15" s="61">
        <f t="shared" si="0"/>
        <v>11</v>
      </c>
      <c r="F15" s="60">
        <f>VLOOKUP($A15,'Return Data'!$B$7:$R$2292,11,0)</f>
        <v>-8.7317</v>
      </c>
      <c r="G15" s="61">
        <f t="shared" si="1"/>
        <v>12</v>
      </c>
      <c r="H15" s="60">
        <f>VLOOKUP($A15,'Return Data'!$B$7:$R$2292,12,0)</f>
        <v>-10.2194</v>
      </c>
      <c r="I15" s="61">
        <f t="shared" si="2"/>
        <v>16</v>
      </c>
      <c r="J15" s="60">
        <f>VLOOKUP($A15,'Return Data'!$B$7:$R$2292,13,0)</f>
        <v>6.4683999999999999</v>
      </c>
      <c r="K15" s="61">
        <f t="shared" si="3"/>
        <v>6</v>
      </c>
      <c r="L15" s="60">
        <f>VLOOKUP($A15,'Return Data'!$B$7:$R$2292,17,0)</f>
        <v>21.753900000000002</v>
      </c>
      <c r="M15" s="61">
        <f t="shared" si="4"/>
        <v>14</v>
      </c>
      <c r="N15" s="60">
        <f>VLOOKUP($A15,'Return Data'!$B$7:$R$2292,14,0)</f>
        <v>14.350300000000001</v>
      </c>
      <c r="O15" s="61">
        <f t="shared" si="5"/>
        <v>9</v>
      </c>
      <c r="P15" s="60"/>
      <c r="Q15" s="61"/>
      <c r="R15" s="60">
        <f>VLOOKUP($A15,'Return Data'!$B$7:$R$2292,16,0)</f>
        <v>7.9851999999999999</v>
      </c>
      <c r="S15" s="62">
        <f t="shared" si="6"/>
        <v>19</v>
      </c>
    </row>
    <row r="16" spans="1:20" x14ac:dyDescent="0.3">
      <c r="A16" s="58" t="s">
        <v>803</v>
      </c>
      <c r="B16" s="59">
        <f>VLOOKUP($A16,'Return Data'!$B$7:$R$2292,3,0)</f>
        <v>44762</v>
      </c>
      <c r="C16" s="60">
        <f>VLOOKUP($A16,'Return Data'!$B$7:$R$2292,4,0)</f>
        <v>50.73</v>
      </c>
      <c r="D16" s="60">
        <f>VLOOKUP($A16,'Return Data'!$B$7:$R$2292,10,0)</f>
        <v>-3.4634</v>
      </c>
      <c r="E16" s="61">
        <f t="shared" si="0"/>
        <v>12</v>
      </c>
      <c r="F16" s="60">
        <f>VLOOKUP($A16,'Return Data'!$B$7:$R$2292,11,0)</f>
        <v>-9.4268999999999998</v>
      </c>
      <c r="G16" s="61">
        <f t="shared" si="1"/>
        <v>13</v>
      </c>
      <c r="H16" s="60">
        <f>VLOOKUP($A16,'Return Data'!$B$7:$R$2292,12,0)</f>
        <v>-9.1510999999999996</v>
      </c>
      <c r="I16" s="61">
        <f t="shared" si="2"/>
        <v>12</v>
      </c>
      <c r="J16" s="60">
        <f>VLOOKUP($A16,'Return Data'!$B$7:$R$2292,13,0)</f>
        <v>2.7964000000000002</v>
      </c>
      <c r="K16" s="61">
        <f t="shared" si="3"/>
        <v>14</v>
      </c>
      <c r="L16" s="60">
        <f>VLOOKUP($A16,'Return Data'!$B$7:$R$2292,17,0)</f>
        <v>18.167999999999999</v>
      </c>
      <c r="M16" s="61">
        <f t="shared" si="4"/>
        <v>18</v>
      </c>
      <c r="N16" s="60">
        <f>VLOOKUP($A16,'Return Data'!$B$7:$R$2292,14,0)</f>
        <v>13.6439</v>
      </c>
      <c r="O16" s="61">
        <f t="shared" si="5"/>
        <v>11</v>
      </c>
      <c r="P16" s="60">
        <f>VLOOKUP($A16,'Return Data'!$B$7:$R$2292,15,0)</f>
        <v>6.9310999999999998</v>
      </c>
      <c r="Q16" s="61">
        <f>RANK(P16,P$8:P$28,0)</f>
        <v>13</v>
      </c>
      <c r="R16" s="60">
        <f>VLOOKUP($A16,'Return Data'!$B$7:$R$2292,16,0)</f>
        <v>10.4382</v>
      </c>
      <c r="S16" s="62">
        <f t="shared" si="6"/>
        <v>17</v>
      </c>
    </row>
    <row r="17" spans="1:19" x14ac:dyDescent="0.3">
      <c r="A17" s="58" t="s">
        <v>805</v>
      </c>
      <c r="B17" s="59">
        <f>VLOOKUP($A17,'Return Data'!$B$7:$R$2292,3,0)</f>
        <v>44762</v>
      </c>
      <c r="C17" s="60">
        <f>VLOOKUP($A17,'Return Data'!$B$7:$R$2292,4,0)</f>
        <v>27.699100000000001</v>
      </c>
      <c r="D17" s="60">
        <f>VLOOKUP($A17,'Return Data'!$B$7:$R$2292,10,0)</f>
        <v>-3.7671000000000001</v>
      </c>
      <c r="E17" s="61">
        <f t="shared" si="0"/>
        <v>14</v>
      </c>
      <c r="F17" s="60">
        <f>VLOOKUP($A17,'Return Data'!$B$7:$R$2292,11,0)</f>
        <v>-11.3078</v>
      </c>
      <c r="G17" s="61">
        <f t="shared" si="1"/>
        <v>18</v>
      </c>
      <c r="H17" s="60">
        <f>VLOOKUP($A17,'Return Data'!$B$7:$R$2292,12,0)</f>
        <v>-11.643599999999999</v>
      </c>
      <c r="I17" s="61">
        <f t="shared" si="2"/>
        <v>18</v>
      </c>
      <c r="J17" s="60">
        <f>VLOOKUP($A17,'Return Data'!$B$7:$R$2292,13,0)</f>
        <v>3.4649000000000001</v>
      </c>
      <c r="K17" s="61">
        <f t="shared" si="3"/>
        <v>12</v>
      </c>
      <c r="L17" s="60">
        <f>VLOOKUP($A17,'Return Data'!$B$7:$R$2292,17,0)</f>
        <v>26.2163</v>
      </c>
      <c r="M17" s="61">
        <f t="shared" si="4"/>
        <v>6</v>
      </c>
      <c r="N17" s="60">
        <f>VLOOKUP($A17,'Return Data'!$B$7:$R$2292,14,0)</f>
        <v>19.405200000000001</v>
      </c>
      <c r="O17" s="61">
        <f t="shared" si="5"/>
        <v>1</v>
      </c>
      <c r="P17" s="60">
        <f>VLOOKUP($A17,'Return Data'!$B$7:$R$2292,15,0)</f>
        <v>13.8001</v>
      </c>
      <c r="Q17" s="61">
        <f>RANK(P17,P$8:P$28,0)</f>
        <v>1</v>
      </c>
      <c r="R17" s="60">
        <f>VLOOKUP($A17,'Return Data'!$B$7:$R$2292,16,0)</f>
        <v>14.095800000000001</v>
      </c>
      <c r="S17" s="62">
        <f t="shared" si="6"/>
        <v>9</v>
      </c>
    </row>
    <row r="18" spans="1:19" x14ac:dyDescent="0.3">
      <c r="A18" s="58" t="s">
        <v>2013</v>
      </c>
      <c r="B18" s="59">
        <f>VLOOKUP($A18,'Return Data'!$B$7:$R$2292,3,0)</f>
        <v>44762</v>
      </c>
      <c r="C18" s="60">
        <f>VLOOKUP($A18,'Return Data'!$B$7:$R$2292,4,0)</f>
        <v>11.2257</v>
      </c>
      <c r="D18" s="60">
        <f>VLOOKUP($A18,'Return Data'!$B$7:$R$2292,10,0)</f>
        <v>-1.3446</v>
      </c>
      <c r="E18" s="61">
        <f t="shared" si="0"/>
        <v>5</v>
      </c>
      <c r="F18" s="60">
        <f>VLOOKUP($A18,'Return Data'!$B$7:$R$2292,11,0)</f>
        <v>-7.0381999999999998</v>
      </c>
      <c r="G18" s="61">
        <f t="shared" si="1"/>
        <v>7</v>
      </c>
      <c r="H18" s="60">
        <f>VLOOKUP($A18,'Return Data'!$B$7:$R$2292,12,0)</f>
        <v>-9.0676000000000005</v>
      </c>
      <c r="I18" s="61">
        <f t="shared" si="2"/>
        <v>11</v>
      </c>
      <c r="J18" s="60">
        <f>VLOOKUP($A18,'Return Data'!$B$7:$R$2292,13,0)</f>
        <v>7.2023999999999999</v>
      </c>
      <c r="K18" s="61">
        <f t="shared" si="3"/>
        <v>4</v>
      </c>
      <c r="L18" s="60">
        <f>VLOOKUP($A18,'Return Data'!$B$7:$R$2292,17,0)</f>
        <v>19.234100000000002</v>
      </c>
      <c r="M18" s="61">
        <f t="shared" si="4"/>
        <v>16</v>
      </c>
      <c r="N18" s="60">
        <f>VLOOKUP($A18,'Return Data'!$B$7:$R$2292,14,0)</f>
        <v>10.0418</v>
      </c>
      <c r="O18" s="61">
        <f t="shared" si="5"/>
        <v>17</v>
      </c>
      <c r="P18" s="60">
        <f>VLOOKUP($A18,'Return Data'!$B$7:$R$2292,15,0)</f>
        <v>6.681</v>
      </c>
      <c r="Q18" s="61">
        <f>RANK(P18,P$8:P$28,0)</f>
        <v>14</v>
      </c>
      <c r="R18" s="60">
        <f>VLOOKUP($A18,'Return Data'!$B$7:$R$2292,16,0)</f>
        <v>0.80710000000000004</v>
      </c>
      <c r="S18" s="62">
        <f t="shared" si="6"/>
        <v>21</v>
      </c>
    </row>
    <row r="19" spans="1:19" x14ac:dyDescent="0.3">
      <c r="A19" s="58" t="s">
        <v>807</v>
      </c>
      <c r="B19" s="59">
        <f>VLOOKUP($A19,'Return Data'!$B$7:$R$2292,3,0)</f>
        <v>44762</v>
      </c>
      <c r="C19" s="60">
        <f>VLOOKUP($A19,'Return Data'!$B$7:$R$2292,4,0)</f>
        <v>15.454000000000001</v>
      </c>
      <c r="D19" s="60">
        <f>VLOOKUP($A19,'Return Data'!$B$7:$R$2292,10,0)</f>
        <v>-4.5518999999999998</v>
      </c>
      <c r="E19" s="61">
        <f t="shared" si="0"/>
        <v>15</v>
      </c>
      <c r="F19" s="60">
        <f>VLOOKUP($A19,'Return Data'!$B$7:$R$2292,11,0)</f>
        <v>-9.4880999999999993</v>
      </c>
      <c r="G19" s="61">
        <f t="shared" si="1"/>
        <v>14</v>
      </c>
      <c r="H19" s="60">
        <f>VLOOKUP($A19,'Return Data'!$B$7:$R$2292,12,0)</f>
        <v>-8.7074999999999996</v>
      </c>
      <c r="I19" s="61">
        <f t="shared" si="2"/>
        <v>10</v>
      </c>
      <c r="J19" s="60">
        <f>VLOOKUP($A19,'Return Data'!$B$7:$R$2292,13,0)</f>
        <v>4.4047999999999998</v>
      </c>
      <c r="K19" s="61">
        <f t="shared" si="3"/>
        <v>10</v>
      </c>
      <c r="L19" s="60">
        <f>VLOOKUP($A19,'Return Data'!$B$7:$R$2292,17,0)</f>
        <v>23.8813</v>
      </c>
      <c r="M19" s="61">
        <f t="shared" si="4"/>
        <v>10</v>
      </c>
      <c r="N19" s="60"/>
      <c r="O19" s="61"/>
      <c r="P19" s="60"/>
      <c r="Q19" s="61"/>
      <c r="R19" s="60">
        <f>VLOOKUP($A19,'Return Data'!$B$7:$R$2292,16,0)</f>
        <v>15.538600000000001</v>
      </c>
      <c r="S19" s="62">
        <f t="shared" si="6"/>
        <v>4</v>
      </c>
    </row>
    <row r="20" spans="1:19" x14ac:dyDescent="0.3">
      <c r="A20" s="58" t="s">
        <v>809</v>
      </c>
      <c r="B20" s="59">
        <f>VLOOKUP($A20,'Return Data'!$B$7:$R$2292,3,0)</f>
        <v>44762</v>
      </c>
      <c r="C20" s="60">
        <f>VLOOKUP($A20,'Return Data'!$B$7:$R$2292,4,0)</f>
        <v>15.076000000000001</v>
      </c>
      <c r="D20" s="60">
        <f>VLOOKUP($A20,'Return Data'!$B$7:$R$2292,10,0)</f>
        <v>-2.1738</v>
      </c>
      <c r="E20" s="61">
        <f t="shared" si="0"/>
        <v>8</v>
      </c>
      <c r="F20" s="60">
        <f>VLOOKUP($A20,'Return Data'!$B$7:$R$2292,11,0)</f>
        <v>-10.0799</v>
      </c>
      <c r="G20" s="61">
        <f t="shared" si="1"/>
        <v>15</v>
      </c>
      <c r="H20" s="60">
        <f>VLOOKUP($A20,'Return Data'!$B$7:$R$2292,12,0)</f>
        <v>-7.8371000000000004</v>
      </c>
      <c r="I20" s="61">
        <f t="shared" si="2"/>
        <v>7</v>
      </c>
      <c r="J20" s="60">
        <f>VLOOKUP($A20,'Return Data'!$B$7:$R$2292,13,0)</f>
        <v>-1.9765999999999999</v>
      </c>
      <c r="K20" s="61">
        <f t="shared" si="3"/>
        <v>19</v>
      </c>
      <c r="L20" s="60">
        <f>VLOOKUP($A20,'Return Data'!$B$7:$R$2292,17,0)</f>
        <v>18.716799999999999</v>
      </c>
      <c r="M20" s="61">
        <f t="shared" si="4"/>
        <v>17</v>
      </c>
      <c r="N20" s="60">
        <f>VLOOKUP($A20,'Return Data'!$B$7:$R$2292,14,0)</f>
        <v>12.4312</v>
      </c>
      <c r="O20" s="61">
        <f>RANK(N20,N$8:N$28,0)</f>
        <v>14</v>
      </c>
      <c r="P20" s="60"/>
      <c r="Q20" s="61"/>
      <c r="R20" s="60">
        <f>VLOOKUP($A20,'Return Data'!$B$7:$R$2292,16,0)</f>
        <v>11.7111</v>
      </c>
      <c r="S20" s="62">
        <f t="shared" si="6"/>
        <v>16</v>
      </c>
    </row>
    <row r="21" spans="1:19" x14ac:dyDescent="0.3">
      <c r="A21" s="58" t="s">
        <v>811</v>
      </c>
      <c r="B21" s="59">
        <f>VLOOKUP($A21,'Return Data'!$B$7:$R$2292,3,0)</f>
        <v>44762</v>
      </c>
      <c r="C21" s="60">
        <f>VLOOKUP($A21,'Return Data'!$B$7:$R$2292,4,0)</f>
        <v>17.983000000000001</v>
      </c>
      <c r="D21" s="60">
        <f>VLOOKUP($A21,'Return Data'!$B$7:$R$2292,10,0)</f>
        <v>-5.1279000000000003</v>
      </c>
      <c r="E21" s="61">
        <f t="shared" si="0"/>
        <v>16</v>
      </c>
      <c r="F21" s="60">
        <f>VLOOKUP($A21,'Return Data'!$B$7:$R$2292,11,0)</f>
        <v>-11.7095</v>
      </c>
      <c r="G21" s="61">
        <f t="shared" si="1"/>
        <v>19</v>
      </c>
      <c r="H21" s="60">
        <f>VLOOKUP($A21,'Return Data'!$B$7:$R$2292,12,0)</f>
        <v>-12.2095</v>
      </c>
      <c r="I21" s="61">
        <f t="shared" si="2"/>
        <v>20</v>
      </c>
      <c r="J21" s="60">
        <f>VLOOKUP($A21,'Return Data'!$B$7:$R$2292,13,0)</f>
        <v>1.956</v>
      </c>
      <c r="K21" s="61">
        <f t="shared" si="3"/>
        <v>16</v>
      </c>
      <c r="L21" s="60">
        <f>VLOOKUP($A21,'Return Data'!$B$7:$R$2292,17,0)</f>
        <v>26.112300000000001</v>
      </c>
      <c r="M21" s="61">
        <f t="shared" si="4"/>
        <v>7</v>
      </c>
      <c r="N21" s="60"/>
      <c r="O21" s="61"/>
      <c r="P21" s="60"/>
      <c r="Q21" s="61"/>
      <c r="R21" s="60">
        <f>VLOOKUP($A21,'Return Data'!$B$7:$R$2292,16,0)</f>
        <v>20.222799999999999</v>
      </c>
      <c r="S21" s="62">
        <f t="shared" si="6"/>
        <v>1</v>
      </c>
    </row>
    <row r="22" spans="1:19" x14ac:dyDescent="0.3">
      <c r="A22" s="58" t="s">
        <v>813</v>
      </c>
      <c r="B22" s="59">
        <f>VLOOKUP($A22,'Return Data'!$B$7:$R$2292,3,0)</f>
        <v>44762</v>
      </c>
      <c r="C22" s="60">
        <f>VLOOKUP($A22,'Return Data'!$B$7:$R$2292,4,0)</f>
        <v>30.942</v>
      </c>
      <c r="D22" s="60">
        <f>VLOOKUP($A22,'Return Data'!$B$7:$R$2292,10,0)</f>
        <v>2.23E-2</v>
      </c>
      <c r="E22" s="61">
        <f t="shared" si="0"/>
        <v>1</v>
      </c>
      <c r="F22" s="60">
        <f>VLOOKUP($A22,'Return Data'!$B$7:$R$2292,11,0)</f>
        <v>-5.9733999999999998</v>
      </c>
      <c r="G22" s="61">
        <f t="shared" si="1"/>
        <v>6</v>
      </c>
      <c r="H22" s="60">
        <f>VLOOKUP($A22,'Return Data'!$B$7:$R$2292,12,0)</f>
        <v>-9.3001000000000005</v>
      </c>
      <c r="I22" s="61">
        <f t="shared" si="2"/>
        <v>13</v>
      </c>
      <c r="J22" s="60">
        <f>VLOOKUP($A22,'Return Data'!$B$7:$R$2292,13,0)</f>
        <v>-0.96850000000000003</v>
      </c>
      <c r="K22" s="61">
        <f t="shared" si="3"/>
        <v>18</v>
      </c>
      <c r="L22" s="60">
        <f>VLOOKUP($A22,'Return Data'!$B$7:$R$2292,17,0)</f>
        <v>17.446300000000001</v>
      </c>
      <c r="M22" s="61">
        <f t="shared" si="4"/>
        <v>20</v>
      </c>
      <c r="N22" s="60">
        <f>VLOOKUP($A22,'Return Data'!$B$7:$R$2292,14,0)</f>
        <v>13.1495</v>
      </c>
      <c r="O22" s="61">
        <f>RANK(N22,N$8:N$28,0)</f>
        <v>13</v>
      </c>
      <c r="P22" s="60">
        <f>VLOOKUP($A22,'Return Data'!$B$7:$R$2292,15,0)</f>
        <v>8.7753999999999994</v>
      </c>
      <c r="Q22" s="61">
        <f>RANK(P22,P$8:P$28,0)</f>
        <v>11</v>
      </c>
      <c r="R22" s="60">
        <f>VLOOKUP($A22,'Return Data'!$B$7:$R$2292,16,0)</f>
        <v>13.0754</v>
      </c>
      <c r="S22" s="62">
        <f t="shared" si="6"/>
        <v>13</v>
      </c>
    </row>
    <row r="23" spans="1:19" x14ac:dyDescent="0.3">
      <c r="A23" s="58" t="s">
        <v>814</v>
      </c>
      <c r="B23" s="59">
        <f>VLOOKUP($A23,'Return Data'!$B$7:$R$2292,3,0)</f>
        <v>44762</v>
      </c>
      <c r="C23" s="60">
        <f>VLOOKUP($A23,'Return Data'!$B$7:$R$2292,4,0)</f>
        <v>76.326800000000006</v>
      </c>
      <c r="D23" s="60">
        <f>VLOOKUP($A23,'Return Data'!$B$7:$R$2292,10,0)</f>
        <v>-1.7878000000000001</v>
      </c>
      <c r="E23" s="61">
        <f t="shared" si="0"/>
        <v>7</v>
      </c>
      <c r="F23" s="60">
        <f>VLOOKUP($A23,'Return Data'!$B$7:$R$2292,11,0)</f>
        <v>-4.2605000000000004</v>
      </c>
      <c r="G23" s="61">
        <f t="shared" si="1"/>
        <v>2</v>
      </c>
      <c r="H23" s="60">
        <f>VLOOKUP($A23,'Return Data'!$B$7:$R$2292,12,0)</f>
        <v>-5.0153999999999996</v>
      </c>
      <c r="I23" s="61">
        <f t="shared" si="2"/>
        <v>3</v>
      </c>
      <c r="J23" s="60">
        <f>VLOOKUP($A23,'Return Data'!$B$7:$R$2292,13,0)</f>
        <v>10.8124</v>
      </c>
      <c r="K23" s="61">
        <f t="shared" si="3"/>
        <v>2</v>
      </c>
      <c r="L23" s="60">
        <f>VLOOKUP($A23,'Return Data'!$B$7:$R$2292,17,0)</f>
        <v>33.8247</v>
      </c>
      <c r="M23" s="61">
        <f t="shared" si="4"/>
        <v>1</v>
      </c>
      <c r="N23" s="60">
        <f>VLOOKUP($A23,'Return Data'!$B$7:$R$2292,14,0)</f>
        <v>18.618300000000001</v>
      </c>
      <c r="O23" s="61">
        <f>RANK(N23,N$8:N$28,0)</f>
        <v>2</v>
      </c>
      <c r="P23" s="60">
        <f>VLOOKUP($A23,'Return Data'!$B$7:$R$2292,15,0)</f>
        <v>10.842599999999999</v>
      </c>
      <c r="Q23" s="61">
        <f>RANK(P23,P$8:P$28,0)</f>
        <v>7</v>
      </c>
      <c r="R23" s="60">
        <f>VLOOKUP($A23,'Return Data'!$B$7:$R$2292,16,0)</f>
        <v>13.938700000000001</v>
      </c>
      <c r="S23" s="62">
        <f t="shared" si="6"/>
        <v>10</v>
      </c>
    </row>
    <row r="24" spans="1:19" x14ac:dyDescent="0.3">
      <c r="A24" s="58" t="s">
        <v>816</v>
      </c>
      <c r="B24" s="59">
        <f>VLOOKUP($A24,'Return Data'!$B$7:$R$2292,3,0)</f>
        <v>44762</v>
      </c>
      <c r="C24" s="60">
        <f>VLOOKUP($A24,'Return Data'!$B$7:$R$2292,4,0)</f>
        <v>52.259399999999999</v>
      </c>
      <c r="D24" s="60">
        <f>VLOOKUP($A24,'Return Data'!$B$7:$R$2292,10,0)</f>
        <v>-6.9913999999999996</v>
      </c>
      <c r="E24" s="61">
        <f t="shared" si="0"/>
        <v>19</v>
      </c>
      <c r="F24" s="60">
        <f>VLOOKUP($A24,'Return Data'!$B$7:$R$2292,11,0)</f>
        <v>-4.3364000000000003</v>
      </c>
      <c r="G24" s="61">
        <f t="shared" si="1"/>
        <v>3</v>
      </c>
      <c r="H24" s="60">
        <f>VLOOKUP($A24,'Return Data'!$B$7:$R$2292,12,0)</f>
        <v>-5.6477000000000004</v>
      </c>
      <c r="I24" s="61">
        <f t="shared" si="2"/>
        <v>4</v>
      </c>
      <c r="J24" s="60">
        <f>VLOOKUP($A24,'Return Data'!$B$7:$R$2292,13,0)</f>
        <v>4.8773</v>
      </c>
      <c r="K24" s="61">
        <f t="shared" si="3"/>
        <v>9</v>
      </c>
      <c r="L24" s="60">
        <f>VLOOKUP($A24,'Return Data'!$B$7:$R$2292,17,0)</f>
        <v>29.815000000000001</v>
      </c>
      <c r="M24" s="61">
        <f t="shared" si="4"/>
        <v>4</v>
      </c>
      <c r="N24" s="60">
        <f>VLOOKUP($A24,'Return Data'!$B$7:$R$2292,14,0)</f>
        <v>18.441299999999998</v>
      </c>
      <c r="O24" s="61">
        <f>RANK(N24,N$8:N$28,0)</f>
        <v>3</v>
      </c>
      <c r="P24" s="60">
        <f>VLOOKUP($A24,'Return Data'!$B$7:$R$2292,15,0)</f>
        <v>12.5519</v>
      </c>
      <c r="Q24" s="61">
        <f>RANK(P24,P$8:P$28,0)</f>
        <v>3</v>
      </c>
      <c r="R24" s="60">
        <f>VLOOKUP($A24,'Return Data'!$B$7:$R$2292,16,0)</f>
        <v>12.561</v>
      </c>
      <c r="S24" s="62">
        <f t="shared" si="6"/>
        <v>15</v>
      </c>
    </row>
    <row r="25" spans="1:19" x14ac:dyDescent="0.3">
      <c r="A25" s="58" t="s">
        <v>819</v>
      </c>
      <c r="B25" s="59">
        <f>VLOOKUP($A25,'Return Data'!$B$7:$R$2292,3,0)</f>
        <v>44762</v>
      </c>
      <c r="C25" s="60">
        <f>VLOOKUP($A25,'Return Data'!$B$7:$R$2292,4,0)</f>
        <v>217.7107</v>
      </c>
      <c r="D25" s="60">
        <f>VLOOKUP($A25,'Return Data'!$B$7:$R$2292,10,0)</f>
        <v>-7.1837</v>
      </c>
      <c r="E25" s="61">
        <f t="shared" si="0"/>
        <v>20</v>
      </c>
      <c r="F25" s="60">
        <f>VLOOKUP($A25,'Return Data'!$B$7:$R$2292,11,0)</f>
        <v>-12.710100000000001</v>
      </c>
      <c r="G25" s="61">
        <f t="shared" si="1"/>
        <v>20</v>
      </c>
      <c r="H25" s="60">
        <f>VLOOKUP($A25,'Return Data'!$B$7:$R$2292,12,0)</f>
        <v>-11.725</v>
      </c>
      <c r="I25" s="61">
        <f t="shared" si="2"/>
        <v>19</v>
      </c>
      <c r="J25" s="60">
        <f>VLOOKUP($A25,'Return Data'!$B$7:$R$2292,13,0)</f>
        <v>2.6145</v>
      </c>
      <c r="K25" s="61">
        <f t="shared" si="3"/>
        <v>15</v>
      </c>
      <c r="L25" s="60">
        <f>VLOOKUP($A25,'Return Data'!$B$7:$R$2292,17,0)</f>
        <v>23.825399999999998</v>
      </c>
      <c r="M25" s="61">
        <f t="shared" si="4"/>
        <v>11</v>
      </c>
      <c r="N25" s="60">
        <f>VLOOKUP($A25,'Return Data'!$B$7:$R$2292,14,0)</f>
        <v>15.3307</v>
      </c>
      <c r="O25" s="61">
        <f>RANK(N25,N$8:N$28,0)</f>
        <v>8</v>
      </c>
      <c r="P25" s="60">
        <f>VLOOKUP($A25,'Return Data'!$B$7:$R$2292,15,0)</f>
        <v>13.0168</v>
      </c>
      <c r="Q25" s="61">
        <f>RANK(P25,P$8:P$28,0)</f>
        <v>2</v>
      </c>
      <c r="R25" s="60">
        <f>VLOOKUP($A25,'Return Data'!$B$7:$R$2292,16,0)</f>
        <v>18.913499999999999</v>
      </c>
      <c r="S25" s="62">
        <f t="shared" si="6"/>
        <v>3</v>
      </c>
    </row>
    <row r="26" spans="1:19" x14ac:dyDescent="0.3">
      <c r="A26" s="58" t="s">
        <v>1915</v>
      </c>
      <c r="B26" s="59">
        <f>VLOOKUP($A26,'Return Data'!$B$7:$R$2292,3,0)</f>
        <v>44762</v>
      </c>
      <c r="C26" s="60">
        <f>VLOOKUP($A26,'Return Data'!$B$7:$R$2292,4,0)</f>
        <v>100.8068</v>
      </c>
      <c r="D26" s="60">
        <f>VLOOKUP($A26,'Return Data'!$B$7:$R$2292,10,0)</f>
        <v>-6.2537000000000003</v>
      </c>
      <c r="E26" s="61">
        <f t="shared" si="0"/>
        <v>18</v>
      </c>
      <c r="F26" s="60">
        <f>VLOOKUP($A26,'Return Data'!$B$7:$R$2292,11,0)</f>
        <v>-10.8499</v>
      </c>
      <c r="G26" s="61">
        <f t="shared" si="1"/>
        <v>17</v>
      </c>
      <c r="H26" s="60">
        <f>VLOOKUP($A26,'Return Data'!$B$7:$R$2292,12,0)</f>
        <v>-10.782500000000001</v>
      </c>
      <c r="I26" s="61">
        <f t="shared" si="2"/>
        <v>17</v>
      </c>
      <c r="J26" s="60">
        <f>VLOOKUP($A26,'Return Data'!$B$7:$R$2292,13,0)</f>
        <v>1.0492999999999999</v>
      </c>
      <c r="K26" s="61">
        <f t="shared" si="3"/>
        <v>17</v>
      </c>
      <c r="L26" s="60">
        <f>VLOOKUP($A26,'Return Data'!$B$7:$R$2292,17,0)</f>
        <v>23.474799999999998</v>
      </c>
      <c r="M26" s="61">
        <f t="shared" si="4"/>
        <v>12</v>
      </c>
      <c r="N26" s="60">
        <f>VLOOKUP($A26,'Return Data'!$B$7:$R$2292,14,0)</f>
        <v>17.246600000000001</v>
      </c>
      <c r="O26" s="61">
        <f>RANK(N26,N$8:N$28,0)</f>
        <v>5</v>
      </c>
      <c r="P26" s="60">
        <f>VLOOKUP($A26,'Return Data'!$B$7:$R$2292,15,0)</f>
        <v>11.6213</v>
      </c>
      <c r="Q26" s="61">
        <f>RANK(P26,P$8:P$28,0)</f>
        <v>4</v>
      </c>
      <c r="R26" s="60">
        <f>VLOOKUP($A26,'Return Data'!$B$7:$R$2292,16,0)</f>
        <v>14.840299999999999</v>
      </c>
      <c r="S26" s="62">
        <f t="shared" si="6"/>
        <v>5</v>
      </c>
    </row>
    <row r="27" spans="1:19" x14ac:dyDescent="0.3">
      <c r="A27" s="58" t="s">
        <v>823</v>
      </c>
      <c r="B27" s="59">
        <f>VLOOKUP($A27,'Return Data'!$B$7:$R$2292,3,0)</f>
        <v>44762</v>
      </c>
      <c r="C27" s="60">
        <f>VLOOKUP($A27,'Return Data'!$B$7:$R$2292,4,0)</f>
        <v>14.1508</v>
      </c>
      <c r="D27" s="60">
        <f>VLOOKUP($A27,'Return Data'!$B$7:$R$2292,10,0)</f>
        <v>-5.2119999999999997</v>
      </c>
      <c r="E27" s="61">
        <f t="shared" si="0"/>
        <v>17</v>
      </c>
      <c r="F27" s="60">
        <f>VLOOKUP($A27,'Return Data'!$B$7:$R$2292,11,0)</f>
        <v>-8.4262999999999995</v>
      </c>
      <c r="G27" s="61">
        <f t="shared" si="1"/>
        <v>11</v>
      </c>
      <c r="H27" s="60">
        <f>VLOOKUP($A27,'Return Data'!$B$7:$R$2292,12,0)</f>
        <v>-8.3794000000000004</v>
      </c>
      <c r="I27" s="61">
        <f t="shared" si="2"/>
        <v>9</v>
      </c>
      <c r="J27" s="60">
        <f>VLOOKUP($A27,'Return Data'!$B$7:$R$2292,13,0)</f>
        <v>4.3631000000000002</v>
      </c>
      <c r="K27" s="61">
        <f t="shared" si="3"/>
        <v>11</v>
      </c>
      <c r="L27" s="60">
        <f>VLOOKUP($A27,'Return Data'!$B$7:$R$2292,17,0)</f>
        <v>25.842199999999998</v>
      </c>
      <c r="M27" s="61">
        <f t="shared" si="4"/>
        <v>9</v>
      </c>
      <c r="N27" s="60"/>
      <c r="O27" s="61"/>
      <c r="P27" s="60"/>
      <c r="Q27" s="61"/>
      <c r="R27" s="60">
        <f>VLOOKUP($A27,'Return Data'!$B$7:$R$2292,16,0)</f>
        <v>14.1426</v>
      </c>
      <c r="S27" s="62">
        <f t="shared" si="6"/>
        <v>8</v>
      </c>
    </row>
    <row r="28" spans="1:19" x14ac:dyDescent="0.3">
      <c r="A28" s="58" t="s">
        <v>825</v>
      </c>
      <c r="B28" s="59">
        <f>VLOOKUP($A28,'Return Data'!$B$7:$R$2292,3,0)</f>
        <v>44762</v>
      </c>
      <c r="C28" s="60">
        <f>VLOOKUP($A28,'Return Data'!$B$7:$R$2292,4,0)</f>
        <v>17.04</v>
      </c>
      <c r="D28" s="60">
        <f>VLOOKUP($A28,'Return Data'!$B$7:$R$2292,10,0)</f>
        <v>-1.5028999999999999</v>
      </c>
      <c r="E28" s="61">
        <f t="shared" si="0"/>
        <v>6</v>
      </c>
      <c r="F28" s="60">
        <f>VLOOKUP($A28,'Return Data'!$B$7:$R$2292,11,0)</f>
        <v>-8.1897000000000002</v>
      </c>
      <c r="G28" s="61">
        <f t="shared" si="1"/>
        <v>10</v>
      </c>
      <c r="H28" s="60">
        <f>VLOOKUP($A28,'Return Data'!$B$7:$R$2292,12,0)</f>
        <v>-7.8918999999999997</v>
      </c>
      <c r="I28" s="61">
        <f t="shared" si="2"/>
        <v>8</v>
      </c>
      <c r="J28" s="60">
        <f>VLOOKUP($A28,'Return Data'!$B$7:$R$2292,13,0)</f>
        <v>3.4607999999999999</v>
      </c>
      <c r="K28" s="61">
        <f t="shared" si="3"/>
        <v>13</v>
      </c>
      <c r="L28" s="60">
        <f>VLOOKUP($A28,'Return Data'!$B$7:$R$2292,17,0)</f>
        <v>25.901399999999999</v>
      </c>
      <c r="M28" s="61">
        <f t="shared" si="4"/>
        <v>8</v>
      </c>
      <c r="N28" s="60"/>
      <c r="O28" s="61"/>
      <c r="P28" s="60"/>
      <c r="Q28" s="61"/>
      <c r="R28" s="60">
        <f>VLOOKUP($A28,'Return Data'!$B$7:$R$2292,16,0)</f>
        <v>19.736899999999999</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-3.45277619047619</v>
      </c>
      <c r="E30" s="69"/>
      <c r="F30" s="70">
        <f>AVERAGE(F8:F28)</f>
        <v>-8.2467000000000006</v>
      </c>
      <c r="G30" s="69"/>
      <c r="H30" s="70">
        <f>AVERAGE(H8:H28)</f>
        <v>-8.8129380952380956</v>
      </c>
      <c r="I30" s="69"/>
      <c r="J30" s="70">
        <f>AVERAGE(J8:J28)</f>
        <v>4.1014904761904774</v>
      </c>
      <c r="K30" s="69"/>
      <c r="L30" s="70">
        <f>AVERAGE(L8:L28)</f>
        <v>24.027395238095238</v>
      </c>
      <c r="M30" s="69"/>
      <c r="N30" s="70">
        <f>AVERAGE(N8:N28)</f>
        <v>14.8256</v>
      </c>
      <c r="O30" s="69"/>
      <c r="P30" s="70">
        <f>AVERAGE(P8:P28)</f>
        <v>10.246578571428572</v>
      </c>
      <c r="Q30" s="69"/>
      <c r="R30" s="70">
        <f>AVERAGE(R8:R28)</f>
        <v>13.0428</v>
      </c>
      <c r="S30" s="71"/>
    </row>
    <row r="31" spans="1:19" x14ac:dyDescent="0.3">
      <c r="A31" s="68" t="s">
        <v>28</v>
      </c>
      <c r="B31" s="69"/>
      <c r="C31" s="69"/>
      <c r="D31" s="70">
        <f>MIN(D8:D28)</f>
        <v>-7.9071999999999996</v>
      </c>
      <c r="E31" s="69"/>
      <c r="F31" s="70">
        <f>MIN(F8:F28)</f>
        <v>-15.434799999999999</v>
      </c>
      <c r="G31" s="69"/>
      <c r="H31" s="70">
        <f>MIN(H8:H28)</f>
        <v>-20.254200000000001</v>
      </c>
      <c r="I31" s="69"/>
      <c r="J31" s="70">
        <f>MIN(J8:J28)</f>
        <v>-6.6475</v>
      </c>
      <c r="K31" s="69"/>
      <c r="L31" s="70">
        <f>MIN(L8:L28)</f>
        <v>17.179500000000001</v>
      </c>
      <c r="M31" s="69"/>
      <c r="N31" s="70">
        <f>MIN(N8:N28)</f>
        <v>10.0418</v>
      </c>
      <c r="O31" s="69"/>
      <c r="P31" s="70">
        <f>MIN(P8:P28)</f>
        <v>6.681</v>
      </c>
      <c r="Q31" s="69"/>
      <c r="R31" s="70">
        <f>MIN(R8:R28)</f>
        <v>0.80710000000000004</v>
      </c>
      <c r="S31" s="71"/>
    </row>
    <row r="32" spans="1:19" ht="15" thickBot="1" x14ac:dyDescent="0.35">
      <c r="A32" s="72" t="s">
        <v>29</v>
      </c>
      <c r="B32" s="73"/>
      <c r="C32" s="73"/>
      <c r="D32" s="74">
        <f>MAX(D8:D28)</f>
        <v>2.23E-2</v>
      </c>
      <c r="E32" s="73"/>
      <c r="F32" s="74">
        <f>MAX(F8:F28)</f>
        <v>0.81079999999999997</v>
      </c>
      <c r="G32" s="73"/>
      <c r="H32" s="74">
        <f>MAX(H8:H28)</f>
        <v>0.33229999999999998</v>
      </c>
      <c r="I32" s="73"/>
      <c r="J32" s="74">
        <f>MAX(J8:J28)</f>
        <v>18.712299999999999</v>
      </c>
      <c r="K32" s="73"/>
      <c r="L32" s="74">
        <f>MAX(L8:L28)</f>
        <v>33.8247</v>
      </c>
      <c r="M32" s="73"/>
      <c r="N32" s="74">
        <f>MAX(N8:N28)</f>
        <v>19.405200000000001</v>
      </c>
      <c r="O32" s="73"/>
      <c r="P32" s="74">
        <f>MAX(P8:P28)</f>
        <v>13.8001</v>
      </c>
      <c r="Q32" s="73"/>
      <c r="R32" s="74">
        <f>MAX(R8:R28)</f>
        <v>20.222799999999999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44762</v>
      </c>
      <c r="C8" s="60">
        <f>VLOOKUP($A8,'Return Data'!$B$7:$R$2292,4,0)</f>
        <v>53.832999999999998</v>
      </c>
      <c r="D8" s="60">
        <f>VLOOKUP($A8,'Return Data'!$B$7:$R$2292,10,0)</f>
        <v>-5.9936999999999996</v>
      </c>
      <c r="E8" s="61">
        <f t="shared" ref="E8:E29" si="0">RANK(D8,D$8:D$29,0)</f>
        <v>20</v>
      </c>
      <c r="F8" s="60">
        <f>VLOOKUP($A8,'Return Data'!$B$7:$R$2292,11,0)</f>
        <v>-13.9168</v>
      </c>
      <c r="G8" s="61">
        <f t="shared" ref="G8:G29" si="1">RANK(F8,F$8:F$29,0)</f>
        <v>21</v>
      </c>
      <c r="H8" s="60">
        <f>VLOOKUP($A8,'Return Data'!$B$7:$R$2292,12,0)</f>
        <v>-12.959899999999999</v>
      </c>
      <c r="I8" s="61">
        <f t="shared" ref="I8:I29" si="2">RANK(H8,H$8:H$29,0)</f>
        <v>20</v>
      </c>
      <c r="J8" s="60">
        <f>VLOOKUP($A8,'Return Data'!$B$7:$R$2292,13,0)</f>
        <v>-5.7316000000000003</v>
      </c>
      <c r="K8" s="61">
        <f t="shared" ref="K8:K29" si="3">RANK(J8,J$8:J$29,0)</f>
        <v>21</v>
      </c>
      <c r="L8" s="60">
        <f>VLOOKUP($A8,'Return Data'!$B$7:$R$2292,17,0)</f>
        <v>39.460799999999999</v>
      </c>
      <c r="M8" s="61">
        <f t="shared" ref="M8:M18" si="4">RANK(L8,L$8:L$29,0)</f>
        <v>20</v>
      </c>
      <c r="N8" s="60">
        <f>VLOOKUP($A8,'Return Data'!$B$7:$R$2292,14,0)</f>
        <v>16.770800000000001</v>
      </c>
      <c r="O8" s="61">
        <f>RANK(N8,N$8:N$29,0)</f>
        <v>20</v>
      </c>
      <c r="P8" s="60">
        <f>VLOOKUP($A8,'Return Data'!$B$7:$R$2292,15,0)</f>
        <v>6.1959</v>
      </c>
      <c r="Q8" s="61">
        <f>RANK(P8,P$8:P$29,0)</f>
        <v>15</v>
      </c>
      <c r="R8" s="60">
        <f>VLOOKUP($A8,'Return Data'!$B$7:$R$2292,16,0)</f>
        <v>15.787699999999999</v>
      </c>
      <c r="S8" s="62">
        <f t="shared" ref="S8:S29" si="5">RANK(R8,R$8:R$29,0)</f>
        <v>17</v>
      </c>
    </row>
    <row r="9" spans="1:20" x14ac:dyDescent="0.3">
      <c r="A9" s="58" t="s">
        <v>1358</v>
      </c>
      <c r="B9" s="59">
        <f>VLOOKUP($A9,'Return Data'!$B$7:$R$2292,3,0)</f>
        <v>44762</v>
      </c>
      <c r="C9" s="60">
        <f>VLOOKUP($A9,'Return Data'!$B$7:$R$2292,4,0)</f>
        <v>65.34</v>
      </c>
      <c r="D9" s="60">
        <f>VLOOKUP($A9,'Return Data'!$B$7:$R$2292,10,0)</f>
        <v>-3.7418999999999998</v>
      </c>
      <c r="E9" s="61">
        <f t="shared" si="0"/>
        <v>7</v>
      </c>
      <c r="F9" s="60">
        <f>VLOOKUP($A9,'Return Data'!$B$7:$R$2292,11,0)</f>
        <v>-7.3323</v>
      </c>
      <c r="G9" s="61">
        <f t="shared" si="1"/>
        <v>5</v>
      </c>
      <c r="H9" s="60">
        <f>VLOOKUP($A9,'Return Data'!$B$7:$R$2292,12,0)</f>
        <v>-1.3735999999999999</v>
      </c>
      <c r="I9" s="61">
        <f t="shared" si="2"/>
        <v>9</v>
      </c>
      <c r="J9" s="60">
        <f>VLOOKUP($A9,'Return Data'!$B$7:$R$2292,13,0)</f>
        <v>9.0817999999999994</v>
      </c>
      <c r="K9" s="61">
        <f t="shared" si="3"/>
        <v>9</v>
      </c>
      <c r="L9" s="60">
        <f>VLOOKUP($A9,'Return Data'!$B$7:$R$2292,17,0)</f>
        <v>44.668199999999999</v>
      </c>
      <c r="M9" s="61">
        <f t="shared" si="4"/>
        <v>16</v>
      </c>
      <c r="N9" s="60">
        <f>VLOOKUP($A9,'Return Data'!$B$7:$R$2292,14,0)</f>
        <v>29.007200000000001</v>
      </c>
      <c r="O9" s="61">
        <f>RANK(N9,N$8:N$29,0)</f>
        <v>10</v>
      </c>
      <c r="P9" s="60">
        <f>VLOOKUP($A9,'Return Data'!$B$7:$R$2292,15,0)</f>
        <v>19.6158</v>
      </c>
      <c r="Q9" s="61">
        <f>RANK(P9,P$8:P$29,0)</f>
        <v>2</v>
      </c>
      <c r="R9" s="60">
        <f>VLOOKUP($A9,'Return Data'!$B$7:$R$2292,16,0)</f>
        <v>24.2532</v>
      </c>
      <c r="S9" s="62">
        <f t="shared" si="5"/>
        <v>7</v>
      </c>
    </row>
    <row r="10" spans="1:20" x14ac:dyDescent="0.3">
      <c r="A10" s="58" t="s">
        <v>2042</v>
      </c>
      <c r="B10" s="59">
        <f>VLOOKUP($A10,'Return Data'!$B$7:$R$2292,3,0)</f>
        <v>44762</v>
      </c>
      <c r="C10" s="60">
        <f>VLOOKUP($A10,'Return Data'!$B$7:$R$2292,4,0)</f>
        <v>26.02</v>
      </c>
      <c r="D10" s="60">
        <f>VLOOKUP($A10,'Return Data'!$B$7:$R$2292,10,0)</f>
        <v>-5.3818000000000001</v>
      </c>
      <c r="E10" s="61">
        <f t="shared" si="0"/>
        <v>18</v>
      </c>
      <c r="F10" s="60">
        <f>VLOOKUP($A10,'Return Data'!$B$7:$R$2292,11,0)</f>
        <v>-12.302</v>
      </c>
      <c r="G10" s="61">
        <f t="shared" si="1"/>
        <v>18</v>
      </c>
      <c r="H10" s="60">
        <f>VLOOKUP($A10,'Return Data'!$B$7:$R$2292,12,0)</f>
        <v>-5.3818000000000001</v>
      </c>
      <c r="I10" s="61">
        <f t="shared" si="2"/>
        <v>13</v>
      </c>
      <c r="J10" s="60">
        <f>VLOOKUP($A10,'Return Data'!$B$7:$R$2292,13,0)</f>
        <v>4.5819999999999999</v>
      </c>
      <c r="K10" s="61">
        <f t="shared" si="3"/>
        <v>14</v>
      </c>
      <c r="L10" s="60">
        <f>VLOOKUP($A10,'Return Data'!$B$7:$R$2292,17,0)</f>
        <v>50.879600000000003</v>
      </c>
      <c r="M10" s="61">
        <f t="shared" si="4"/>
        <v>8</v>
      </c>
      <c r="N10" s="60">
        <f>VLOOKUP($A10,'Return Data'!$B$7:$R$2292,14,0)</f>
        <v>37.279800000000002</v>
      </c>
      <c r="O10" s="61">
        <f>RANK(N10,N$8:N$29,0)</f>
        <v>2</v>
      </c>
      <c r="P10" s="60"/>
      <c r="Q10" s="61"/>
      <c r="R10" s="60">
        <f>VLOOKUP($A10,'Return Data'!$B$7:$R$2292,16,0)</f>
        <v>30.5581</v>
      </c>
      <c r="S10" s="62">
        <f t="shared" si="5"/>
        <v>2</v>
      </c>
    </row>
    <row r="11" spans="1:20" x14ac:dyDescent="0.3">
      <c r="A11" s="58" t="s">
        <v>1360</v>
      </c>
      <c r="B11" s="59">
        <f>VLOOKUP($A11,'Return Data'!$B$7:$R$2292,3,0)</f>
        <v>44762</v>
      </c>
      <c r="C11" s="60">
        <f>VLOOKUP($A11,'Return Data'!$B$7:$R$2292,4,0)</f>
        <v>24.62</v>
      </c>
      <c r="D11" s="60">
        <f>VLOOKUP($A11,'Return Data'!$B$7:$R$2292,10,0)</f>
        <v>-4.2396000000000003</v>
      </c>
      <c r="E11" s="61">
        <f t="shared" si="0"/>
        <v>11</v>
      </c>
      <c r="F11" s="60">
        <f>VLOOKUP($A11,'Return Data'!$B$7:$R$2292,11,0)</f>
        <v>-4.1276999999999999</v>
      </c>
      <c r="G11" s="61">
        <f t="shared" si="1"/>
        <v>2</v>
      </c>
      <c r="H11" s="60">
        <f>VLOOKUP($A11,'Return Data'!$B$7:$R$2292,12,0)</f>
        <v>3.2284999999999999</v>
      </c>
      <c r="I11" s="61">
        <f t="shared" si="2"/>
        <v>1</v>
      </c>
      <c r="J11" s="60">
        <f>VLOOKUP($A11,'Return Data'!$B$7:$R$2292,13,0)</f>
        <v>18.479299999999999</v>
      </c>
      <c r="K11" s="61">
        <f t="shared" si="3"/>
        <v>1</v>
      </c>
      <c r="L11" s="60">
        <f>VLOOKUP($A11,'Return Data'!$B$7:$R$2292,17,0)</f>
        <v>57.937600000000003</v>
      </c>
      <c r="M11" s="61">
        <f t="shared" si="4"/>
        <v>2</v>
      </c>
      <c r="N11" s="60">
        <f>VLOOKUP($A11,'Return Data'!$B$7:$R$2292,14,0)</f>
        <v>37.039200000000001</v>
      </c>
      <c r="O11" s="61">
        <f t="shared" ref="O11:O25" si="6">RANK(N11,N$8:N$29,0)</f>
        <v>3</v>
      </c>
      <c r="P11" s="60"/>
      <c r="Q11" s="61"/>
      <c r="R11" s="60">
        <f>VLOOKUP($A11,'Return Data'!$B$7:$R$2292,16,0)</f>
        <v>30.066299999999998</v>
      </c>
      <c r="S11" s="62">
        <f t="shared" si="5"/>
        <v>3</v>
      </c>
    </row>
    <row r="12" spans="1:20" x14ac:dyDescent="0.3">
      <c r="A12" s="58" t="s">
        <v>1362</v>
      </c>
      <c r="B12" s="59">
        <f>VLOOKUP($A12,'Return Data'!$B$7:$R$2292,3,0)</f>
        <v>44762</v>
      </c>
      <c r="C12" s="60">
        <f>VLOOKUP($A12,'Return Data'!$B$7:$R$2292,4,0)</f>
        <v>114.90300000000001</v>
      </c>
      <c r="D12" s="60">
        <f>VLOOKUP($A12,'Return Data'!$B$7:$R$2292,10,0)</f>
        <v>-5.9352</v>
      </c>
      <c r="E12" s="61">
        <f t="shared" si="0"/>
        <v>19</v>
      </c>
      <c r="F12" s="60">
        <f>VLOOKUP($A12,'Return Data'!$B$7:$R$2292,11,0)</f>
        <v>-8.1658000000000008</v>
      </c>
      <c r="G12" s="61">
        <f t="shared" si="1"/>
        <v>9</v>
      </c>
      <c r="H12" s="60">
        <f>VLOOKUP($A12,'Return Data'!$B$7:$R$2292,12,0)</f>
        <v>6.0100000000000001E-2</v>
      </c>
      <c r="I12" s="61">
        <f t="shared" si="2"/>
        <v>5</v>
      </c>
      <c r="J12" s="60">
        <f>VLOOKUP($A12,'Return Data'!$B$7:$R$2292,13,0)</f>
        <v>9.1850000000000005</v>
      </c>
      <c r="K12" s="61">
        <f t="shared" si="3"/>
        <v>8</v>
      </c>
      <c r="L12" s="60">
        <f>VLOOKUP($A12,'Return Data'!$B$7:$R$2292,17,0)</f>
        <v>46.356900000000003</v>
      </c>
      <c r="M12" s="61">
        <f t="shared" si="4"/>
        <v>13</v>
      </c>
      <c r="N12" s="60">
        <f>VLOOKUP($A12,'Return Data'!$B$7:$R$2292,14,0)</f>
        <v>28.796700000000001</v>
      </c>
      <c r="O12" s="61">
        <f t="shared" si="6"/>
        <v>11</v>
      </c>
      <c r="P12" s="60">
        <f>VLOOKUP($A12,'Return Data'!$B$7:$R$2292,15,0)</f>
        <v>12.4491</v>
      </c>
      <c r="Q12" s="61">
        <f t="shared" ref="Q12:Q29" si="7">RANK(P12,P$8:P$29,0)</f>
        <v>11</v>
      </c>
      <c r="R12" s="60">
        <f>VLOOKUP($A12,'Return Data'!$B$7:$R$2292,16,0)</f>
        <v>21.747599999999998</v>
      </c>
      <c r="S12" s="62">
        <f t="shared" si="5"/>
        <v>10</v>
      </c>
    </row>
    <row r="13" spans="1:20" x14ac:dyDescent="0.3">
      <c r="A13" s="58" t="s">
        <v>1364</v>
      </c>
      <c r="B13" s="59">
        <f>VLOOKUP($A13,'Return Data'!$B$7:$R$2292,3,0)</f>
        <v>44762</v>
      </c>
      <c r="C13" s="60">
        <f>VLOOKUP($A13,'Return Data'!$B$7:$R$2292,4,0)</f>
        <v>24.692</v>
      </c>
      <c r="D13" s="60">
        <f>VLOOKUP($A13,'Return Data'!$B$7:$R$2292,10,0)</f>
        <v>-2.9441000000000002</v>
      </c>
      <c r="E13" s="61">
        <f t="shared" si="0"/>
        <v>5</v>
      </c>
      <c r="F13" s="60">
        <f>VLOOKUP($A13,'Return Data'!$B$7:$R$2292,11,0)</f>
        <v>-7.1520000000000001</v>
      </c>
      <c r="G13" s="61">
        <f t="shared" si="1"/>
        <v>4</v>
      </c>
      <c r="H13" s="60">
        <f>VLOOKUP($A13,'Return Data'!$B$7:$R$2292,12,0)</f>
        <v>-1.2042999999999999</v>
      </c>
      <c r="I13" s="61">
        <f t="shared" si="2"/>
        <v>8</v>
      </c>
      <c r="J13" s="60">
        <f>VLOOKUP($A13,'Return Data'!$B$7:$R$2292,13,0)</f>
        <v>9.6691000000000003</v>
      </c>
      <c r="K13" s="61">
        <f t="shared" si="3"/>
        <v>6</v>
      </c>
      <c r="L13" s="60">
        <f>VLOOKUP($A13,'Return Data'!$B$7:$R$2292,17,0)</f>
        <v>50.960599999999999</v>
      </c>
      <c r="M13" s="61">
        <f t="shared" si="4"/>
        <v>7</v>
      </c>
      <c r="N13" s="60">
        <f>VLOOKUP($A13,'Return Data'!$B$7:$R$2292,14,0)</f>
        <v>32.835999999999999</v>
      </c>
      <c r="O13" s="61">
        <f t="shared" si="6"/>
        <v>5</v>
      </c>
      <c r="P13" s="60"/>
      <c r="Q13" s="61"/>
      <c r="R13" s="60">
        <f>VLOOKUP($A13,'Return Data'!$B$7:$R$2292,16,0)</f>
        <v>29.959199999999999</v>
      </c>
      <c r="S13" s="62">
        <f t="shared" si="5"/>
        <v>4</v>
      </c>
    </row>
    <row r="14" spans="1:20" x14ac:dyDescent="0.3">
      <c r="A14" s="58" t="s">
        <v>1367</v>
      </c>
      <c r="B14" s="59">
        <f>VLOOKUP($A14,'Return Data'!$B$7:$R$2292,3,0)</f>
        <v>44762</v>
      </c>
      <c r="C14" s="60">
        <f>VLOOKUP($A14,'Return Data'!$B$7:$R$2292,4,0)</f>
        <v>94.050899999999999</v>
      </c>
      <c r="D14" s="60">
        <f>VLOOKUP($A14,'Return Data'!$B$7:$R$2292,10,0)</f>
        <v>-4.702</v>
      </c>
      <c r="E14" s="61">
        <f t="shared" si="0"/>
        <v>16</v>
      </c>
      <c r="F14" s="60">
        <f>VLOOKUP($A14,'Return Data'!$B$7:$R$2292,11,0)</f>
        <v>-10.111800000000001</v>
      </c>
      <c r="G14" s="61">
        <f t="shared" si="1"/>
        <v>13</v>
      </c>
      <c r="H14" s="60">
        <f>VLOOKUP($A14,'Return Data'!$B$7:$R$2292,12,0)</f>
        <v>-6.0369999999999999</v>
      </c>
      <c r="I14" s="61">
        <f t="shared" si="2"/>
        <v>15</v>
      </c>
      <c r="J14" s="60">
        <f>VLOOKUP($A14,'Return Data'!$B$7:$R$2292,13,0)</f>
        <v>5.24</v>
      </c>
      <c r="K14" s="61">
        <f t="shared" si="3"/>
        <v>13</v>
      </c>
      <c r="L14" s="60">
        <f>VLOOKUP($A14,'Return Data'!$B$7:$R$2292,17,0)</f>
        <v>45.521700000000003</v>
      </c>
      <c r="M14" s="61">
        <f t="shared" si="4"/>
        <v>14</v>
      </c>
      <c r="N14" s="60">
        <f>VLOOKUP($A14,'Return Data'!$B$7:$R$2292,14,0)</f>
        <v>20.289899999999999</v>
      </c>
      <c r="O14" s="61">
        <f t="shared" si="6"/>
        <v>19</v>
      </c>
      <c r="P14" s="60">
        <f>VLOOKUP($A14,'Return Data'!$B$7:$R$2292,15,0)</f>
        <v>10.0982</v>
      </c>
      <c r="Q14" s="61">
        <f t="shared" si="7"/>
        <v>12</v>
      </c>
      <c r="R14" s="60">
        <f>VLOOKUP($A14,'Return Data'!$B$7:$R$2292,16,0)</f>
        <v>19.4618</v>
      </c>
      <c r="S14" s="62">
        <f t="shared" si="5"/>
        <v>13</v>
      </c>
    </row>
    <row r="15" spans="1:20" x14ac:dyDescent="0.3">
      <c r="A15" s="58" t="s">
        <v>1368</v>
      </c>
      <c r="B15" s="59">
        <f>VLOOKUP($A15,'Return Data'!$B$7:$R$2292,3,0)</f>
        <v>44762</v>
      </c>
      <c r="C15" s="60">
        <f>VLOOKUP($A15,'Return Data'!$B$7:$R$2292,4,0)</f>
        <v>77.783000000000001</v>
      </c>
      <c r="D15" s="60">
        <f>VLOOKUP($A15,'Return Data'!$B$7:$R$2292,10,0)</f>
        <v>-3.6671</v>
      </c>
      <c r="E15" s="61">
        <f t="shared" si="0"/>
        <v>6</v>
      </c>
      <c r="F15" s="60">
        <f>VLOOKUP($A15,'Return Data'!$B$7:$R$2292,11,0)</f>
        <v>-9.4756999999999998</v>
      </c>
      <c r="G15" s="61">
        <f t="shared" si="1"/>
        <v>12</v>
      </c>
      <c r="H15" s="60">
        <f>VLOOKUP($A15,'Return Data'!$B$7:$R$2292,12,0)</f>
        <v>-5.4976000000000003</v>
      </c>
      <c r="I15" s="61">
        <f t="shared" si="2"/>
        <v>14</v>
      </c>
      <c r="J15" s="60">
        <f>VLOOKUP($A15,'Return Data'!$B$7:$R$2292,13,0)</f>
        <v>3.625</v>
      </c>
      <c r="K15" s="61">
        <f t="shared" si="3"/>
        <v>15</v>
      </c>
      <c r="L15" s="60">
        <f>VLOOKUP($A15,'Return Data'!$B$7:$R$2292,17,0)</f>
        <v>46.7346</v>
      </c>
      <c r="M15" s="61">
        <f t="shared" si="4"/>
        <v>11</v>
      </c>
      <c r="N15" s="60">
        <f>VLOOKUP($A15,'Return Data'!$B$7:$R$2292,14,0)</f>
        <v>21.7026</v>
      </c>
      <c r="O15" s="61">
        <f t="shared" si="6"/>
        <v>17</v>
      </c>
      <c r="P15" s="60">
        <f>VLOOKUP($A15,'Return Data'!$B$7:$R$2292,15,0)</f>
        <v>14.2674</v>
      </c>
      <c r="Q15" s="61">
        <f t="shared" si="7"/>
        <v>8</v>
      </c>
      <c r="R15" s="60">
        <f>VLOOKUP($A15,'Return Data'!$B$7:$R$2292,16,0)</f>
        <v>18.0718</v>
      </c>
      <c r="S15" s="62">
        <f t="shared" si="5"/>
        <v>14</v>
      </c>
    </row>
    <row r="16" spans="1:20" x14ac:dyDescent="0.3">
      <c r="A16" s="58" t="s">
        <v>1371</v>
      </c>
      <c r="B16" s="59">
        <f>VLOOKUP($A16,'Return Data'!$B$7:$R$2292,3,0)</f>
        <v>44762</v>
      </c>
      <c r="C16" s="60">
        <f>VLOOKUP($A16,'Return Data'!$B$7:$R$2292,4,0)</f>
        <v>82.983199999999997</v>
      </c>
      <c r="D16" s="60">
        <f>VLOOKUP($A16,'Return Data'!$B$7:$R$2292,10,0)</f>
        <v>-10.5503</v>
      </c>
      <c r="E16" s="61">
        <f t="shared" si="0"/>
        <v>21</v>
      </c>
      <c r="F16" s="60">
        <f>VLOOKUP($A16,'Return Data'!$B$7:$R$2292,11,0)</f>
        <v>-19.353400000000001</v>
      </c>
      <c r="G16" s="61">
        <f t="shared" si="1"/>
        <v>22</v>
      </c>
      <c r="H16" s="60">
        <f>VLOOKUP($A16,'Return Data'!$B$7:$R$2292,12,0)</f>
        <v>-16.0001</v>
      </c>
      <c r="I16" s="61">
        <f t="shared" si="2"/>
        <v>22</v>
      </c>
      <c r="J16" s="60">
        <f>VLOOKUP($A16,'Return Data'!$B$7:$R$2292,13,0)</f>
        <v>-4.1260000000000003</v>
      </c>
      <c r="K16" s="61">
        <f t="shared" si="3"/>
        <v>20</v>
      </c>
      <c r="L16" s="60">
        <f>VLOOKUP($A16,'Return Data'!$B$7:$R$2292,17,0)</f>
        <v>38.7425</v>
      </c>
      <c r="M16" s="61">
        <f t="shared" si="4"/>
        <v>21</v>
      </c>
      <c r="N16" s="60">
        <f>VLOOKUP($A16,'Return Data'!$B$7:$R$2292,14,0)</f>
        <v>20.444299999999998</v>
      </c>
      <c r="O16" s="61">
        <f t="shared" si="6"/>
        <v>18</v>
      </c>
      <c r="P16" s="60">
        <f>VLOOKUP($A16,'Return Data'!$B$7:$R$2292,15,0)</f>
        <v>8.3474000000000004</v>
      </c>
      <c r="Q16" s="61">
        <f t="shared" si="7"/>
        <v>13</v>
      </c>
      <c r="R16" s="60">
        <f>VLOOKUP($A16,'Return Data'!$B$7:$R$2292,16,0)</f>
        <v>15.651400000000001</v>
      </c>
      <c r="S16" s="62">
        <f t="shared" si="5"/>
        <v>18</v>
      </c>
    </row>
    <row r="17" spans="1:19" x14ac:dyDescent="0.3">
      <c r="A17" s="58" t="s">
        <v>1373</v>
      </c>
      <c r="B17" s="59">
        <f>VLOOKUP($A17,'Return Data'!$B$7:$R$2292,3,0)</f>
        <v>44762</v>
      </c>
      <c r="C17" s="60">
        <f>VLOOKUP($A17,'Return Data'!$B$7:$R$2292,4,0)</f>
        <v>55.81</v>
      </c>
      <c r="D17" s="60">
        <f>VLOOKUP($A17,'Return Data'!$B$7:$R$2292,10,0)</f>
        <v>1.8802000000000001</v>
      </c>
      <c r="E17" s="61">
        <f t="shared" si="0"/>
        <v>1</v>
      </c>
      <c r="F17" s="60">
        <f>VLOOKUP($A17,'Return Data'!$B$7:$R$2292,11,0)</f>
        <v>-1.7603</v>
      </c>
      <c r="G17" s="61">
        <f t="shared" si="1"/>
        <v>1</v>
      </c>
      <c r="H17" s="60">
        <f>VLOOKUP($A17,'Return Data'!$B$7:$R$2292,12,0)</f>
        <v>0.66739999999999999</v>
      </c>
      <c r="I17" s="61">
        <f t="shared" si="2"/>
        <v>3</v>
      </c>
      <c r="J17" s="60">
        <f>VLOOKUP($A17,'Return Data'!$B$7:$R$2292,13,0)</f>
        <v>11.530799999999999</v>
      </c>
      <c r="K17" s="61">
        <f t="shared" si="3"/>
        <v>5</v>
      </c>
      <c r="L17" s="60">
        <f>VLOOKUP($A17,'Return Data'!$B$7:$R$2292,17,0)</f>
        <v>54.106900000000003</v>
      </c>
      <c r="M17" s="61">
        <f t="shared" si="4"/>
        <v>4</v>
      </c>
      <c r="N17" s="60">
        <f>VLOOKUP($A17,'Return Data'!$B$7:$R$2292,14,0)</f>
        <v>29.654499999999999</v>
      </c>
      <c r="O17" s="61">
        <f t="shared" si="6"/>
        <v>9</v>
      </c>
      <c r="P17" s="60">
        <f>VLOOKUP($A17,'Return Data'!$B$7:$R$2292,15,0)</f>
        <v>15.560700000000001</v>
      </c>
      <c r="Q17" s="61">
        <f t="shared" si="7"/>
        <v>6</v>
      </c>
      <c r="R17" s="60">
        <f>VLOOKUP($A17,'Return Data'!$B$7:$R$2292,16,0)</f>
        <v>17.1676</v>
      </c>
      <c r="S17" s="62">
        <f t="shared" si="5"/>
        <v>15</v>
      </c>
    </row>
    <row r="18" spans="1:19" x14ac:dyDescent="0.3">
      <c r="A18" s="58" t="s">
        <v>1375</v>
      </c>
      <c r="B18" s="59">
        <f>VLOOKUP($A18,'Return Data'!$B$7:$R$2292,3,0)</f>
        <v>44762</v>
      </c>
      <c r="C18" s="60">
        <f>VLOOKUP($A18,'Return Data'!$B$7:$R$2292,4,0)</f>
        <v>18.27</v>
      </c>
      <c r="D18" s="60">
        <f>VLOOKUP($A18,'Return Data'!$B$7:$R$2292,10,0)</f>
        <v>-3.8420999999999998</v>
      </c>
      <c r="E18" s="61">
        <f t="shared" si="0"/>
        <v>8</v>
      </c>
      <c r="F18" s="60">
        <f>VLOOKUP($A18,'Return Data'!$B$7:$R$2292,11,0)</f>
        <v>-8.3292000000000002</v>
      </c>
      <c r="G18" s="61">
        <f t="shared" si="1"/>
        <v>10</v>
      </c>
      <c r="H18" s="60">
        <f>VLOOKUP($A18,'Return Data'!$B$7:$R$2292,12,0)</f>
        <v>0.495</v>
      </c>
      <c r="I18" s="61">
        <f t="shared" si="2"/>
        <v>4</v>
      </c>
      <c r="J18" s="60">
        <f>VLOOKUP($A18,'Return Data'!$B$7:$R$2292,13,0)</f>
        <v>13.690099999999999</v>
      </c>
      <c r="K18" s="61">
        <f t="shared" si="3"/>
        <v>2</v>
      </c>
      <c r="L18" s="60">
        <f>VLOOKUP($A18,'Return Data'!$B$7:$R$2292,17,0)</f>
        <v>47.742899999999999</v>
      </c>
      <c r="M18" s="61">
        <f t="shared" si="4"/>
        <v>10</v>
      </c>
      <c r="N18" s="60">
        <f>VLOOKUP($A18,'Return Data'!$B$7:$R$2292,14,0)</f>
        <v>25.101700000000001</v>
      </c>
      <c r="O18" s="61">
        <f t="shared" si="6"/>
        <v>15</v>
      </c>
      <c r="P18" s="60">
        <f>VLOOKUP($A18,'Return Data'!$B$7:$R$2292,15,0)</f>
        <v>12.690200000000001</v>
      </c>
      <c r="Q18" s="61">
        <f t="shared" si="7"/>
        <v>10</v>
      </c>
      <c r="R18" s="60">
        <f>VLOOKUP($A18,'Return Data'!$B$7:$R$2292,16,0)</f>
        <v>12.590299999999999</v>
      </c>
      <c r="S18" s="62">
        <f t="shared" si="5"/>
        <v>22</v>
      </c>
    </row>
    <row r="19" spans="1:19" x14ac:dyDescent="0.3">
      <c r="A19" s="58" t="s">
        <v>1376</v>
      </c>
      <c r="B19" s="59">
        <f>VLOOKUP($A19,'Return Data'!$B$7:$R$2292,3,0)</f>
        <v>44762</v>
      </c>
      <c r="C19" s="60">
        <f>VLOOKUP($A19,'Return Data'!$B$7:$R$2292,4,0)</f>
        <v>21.1</v>
      </c>
      <c r="D19" s="60">
        <f>VLOOKUP($A19,'Return Data'!$B$7:$R$2292,10,0)</f>
        <v>-4.6543000000000001</v>
      </c>
      <c r="E19" s="61">
        <f t="shared" si="0"/>
        <v>14</v>
      </c>
      <c r="F19" s="60">
        <f>VLOOKUP($A19,'Return Data'!$B$7:$R$2292,11,0)</f>
        <v>-11.6785</v>
      </c>
      <c r="G19" s="61">
        <f t="shared" si="1"/>
        <v>17</v>
      </c>
      <c r="H19" s="60">
        <f>VLOOKUP($A19,'Return Data'!$B$7:$R$2292,12,0)</f>
        <v>-11.4933</v>
      </c>
      <c r="I19" s="61">
        <f t="shared" si="2"/>
        <v>19</v>
      </c>
      <c r="J19" s="60">
        <f>VLOOKUP($A19,'Return Data'!$B$7:$R$2292,13,0)</f>
        <v>-2.9885000000000002</v>
      </c>
      <c r="K19" s="61">
        <f t="shared" si="3"/>
        <v>19</v>
      </c>
      <c r="L19" s="60">
        <f>VLOOKUP($A19,'Return Data'!$B$7:$R$2292,17,0)</f>
        <v>41.7577</v>
      </c>
      <c r="M19" s="61">
        <f t="shared" ref="M19:M21" si="8">RANK(L19,L$8:L$29,0)</f>
        <v>18</v>
      </c>
      <c r="N19" s="60"/>
      <c r="O19" s="61"/>
      <c r="P19" s="60"/>
      <c r="Q19" s="61"/>
      <c r="R19" s="60">
        <f>VLOOKUP($A19,'Return Data'!$B$7:$R$2292,16,0)</f>
        <v>36.4953</v>
      </c>
      <c r="S19" s="62">
        <f t="shared" si="5"/>
        <v>1</v>
      </c>
    </row>
    <row r="20" spans="1:19" x14ac:dyDescent="0.3">
      <c r="A20" s="58" t="s">
        <v>1378</v>
      </c>
      <c r="B20" s="59">
        <f>VLOOKUP($A20,'Return Data'!$B$7:$R$2292,3,0)</f>
        <v>44762</v>
      </c>
      <c r="C20" s="60">
        <f>VLOOKUP($A20,'Return Data'!$B$7:$R$2292,4,0)</f>
        <v>20.97</v>
      </c>
      <c r="D20" s="60">
        <f>VLOOKUP($A20,'Return Data'!$B$7:$R$2292,10,0)</f>
        <v>-4.2903000000000002</v>
      </c>
      <c r="E20" s="61">
        <f t="shared" si="0"/>
        <v>12</v>
      </c>
      <c r="F20" s="60">
        <f>VLOOKUP($A20,'Return Data'!$B$7:$R$2292,11,0)</f>
        <v>-10.9176</v>
      </c>
      <c r="G20" s="61">
        <f t="shared" si="1"/>
        <v>15</v>
      </c>
      <c r="H20" s="60">
        <f>VLOOKUP($A20,'Return Data'!$B$7:$R$2292,12,0)</f>
        <v>-6.5507999999999997</v>
      </c>
      <c r="I20" s="61">
        <f t="shared" si="2"/>
        <v>16</v>
      </c>
      <c r="J20" s="60">
        <f>VLOOKUP($A20,'Return Data'!$B$7:$R$2292,13,0)</f>
        <v>1.1577</v>
      </c>
      <c r="K20" s="61">
        <f t="shared" si="3"/>
        <v>17</v>
      </c>
      <c r="L20" s="60">
        <f>VLOOKUP($A20,'Return Data'!$B$7:$R$2292,17,0)</f>
        <v>41.590299999999999</v>
      </c>
      <c r="M20" s="61">
        <f t="shared" si="8"/>
        <v>19</v>
      </c>
      <c r="N20" s="60">
        <f>VLOOKUP($A20,'Return Data'!$B$7:$R$2292,14,0)</f>
        <v>28.3248</v>
      </c>
      <c r="O20" s="61">
        <f t="shared" si="6"/>
        <v>12</v>
      </c>
      <c r="P20" s="60"/>
      <c r="Q20" s="61"/>
      <c r="R20" s="60">
        <f>VLOOKUP($A20,'Return Data'!$B$7:$R$2292,16,0)</f>
        <v>22.004200000000001</v>
      </c>
      <c r="S20" s="62">
        <f t="shared" si="5"/>
        <v>9</v>
      </c>
    </row>
    <row r="21" spans="1:19" x14ac:dyDescent="0.3">
      <c r="A21" s="58" t="s">
        <v>1380</v>
      </c>
      <c r="B21" s="59">
        <f>VLOOKUP($A21,'Return Data'!$B$7:$R$2292,3,0)</f>
        <v>44762</v>
      </c>
      <c r="C21" s="60">
        <f>VLOOKUP($A21,'Return Data'!$B$7:$R$2292,4,0)</f>
        <v>13.873799999999999</v>
      </c>
      <c r="D21" s="60">
        <f>VLOOKUP($A21,'Return Data'!$B$7:$R$2292,10,0)</f>
        <v>-4.6645000000000003</v>
      </c>
      <c r="E21" s="61">
        <f t="shared" si="0"/>
        <v>15</v>
      </c>
      <c r="F21" s="60">
        <f>VLOOKUP($A21,'Return Data'!$B$7:$R$2292,11,0)</f>
        <v>-12.9389</v>
      </c>
      <c r="G21" s="61">
        <f t="shared" si="1"/>
        <v>19</v>
      </c>
      <c r="H21" s="60">
        <f>VLOOKUP($A21,'Return Data'!$B$7:$R$2292,12,0)</f>
        <v>-15.6387</v>
      </c>
      <c r="I21" s="61">
        <f t="shared" si="2"/>
        <v>21</v>
      </c>
      <c r="J21" s="60">
        <f>VLOOKUP($A21,'Return Data'!$B$7:$R$2292,13,0)</f>
        <v>-14.113799999999999</v>
      </c>
      <c r="K21" s="61">
        <f t="shared" si="3"/>
        <v>22</v>
      </c>
      <c r="L21" s="60">
        <f>VLOOKUP($A21,'Return Data'!$B$7:$R$2292,17,0)</f>
        <v>27.129899999999999</v>
      </c>
      <c r="M21" s="61">
        <f t="shared" si="8"/>
        <v>22</v>
      </c>
      <c r="N21" s="60"/>
      <c r="O21" s="61"/>
      <c r="P21" s="60"/>
      <c r="Q21" s="61"/>
      <c r="R21" s="60">
        <f>VLOOKUP($A21,'Return Data'!$B$7:$R$2292,16,0)</f>
        <v>14.475300000000001</v>
      </c>
      <c r="S21" s="62">
        <f t="shared" si="5"/>
        <v>21</v>
      </c>
    </row>
    <row r="22" spans="1:19" x14ac:dyDescent="0.3">
      <c r="A22" s="58" t="s">
        <v>1383</v>
      </c>
      <c r="B22" s="59">
        <f>VLOOKUP($A22,'Return Data'!$B$7:$R$2292,3,0)</f>
        <v>44762</v>
      </c>
      <c r="C22" s="60">
        <f>VLOOKUP($A22,'Return Data'!$B$7:$R$2292,4,0)</f>
        <v>176.602</v>
      </c>
      <c r="D22" s="60">
        <f>VLOOKUP($A22,'Return Data'!$B$7:$R$2292,10,0)</f>
        <v>-4.6261000000000001</v>
      </c>
      <c r="E22" s="61">
        <f t="shared" si="0"/>
        <v>13</v>
      </c>
      <c r="F22" s="60">
        <f>VLOOKUP($A22,'Return Data'!$B$7:$R$2292,11,0)</f>
        <v>-8.4129000000000005</v>
      </c>
      <c r="G22" s="61">
        <f t="shared" si="1"/>
        <v>11</v>
      </c>
      <c r="H22" s="60">
        <f>VLOOKUP($A22,'Return Data'!$B$7:$R$2292,12,0)</f>
        <v>-4.3689</v>
      </c>
      <c r="I22" s="61">
        <f t="shared" si="2"/>
        <v>12</v>
      </c>
      <c r="J22" s="60">
        <f>VLOOKUP($A22,'Return Data'!$B$7:$R$2292,13,0)</f>
        <v>8.7330000000000005</v>
      </c>
      <c r="K22" s="61">
        <f t="shared" si="3"/>
        <v>10</v>
      </c>
      <c r="L22" s="60">
        <f>VLOOKUP($A22,'Return Data'!$B$7:$R$2292,17,0)</f>
        <v>55.0017</v>
      </c>
      <c r="M22" s="61">
        <f t="shared" ref="M22:M29" si="9">RANK(L22,L$8:L$29,0)</f>
        <v>3</v>
      </c>
      <c r="N22" s="60">
        <f>VLOOKUP($A22,'Return Data'!$B$7:$R$2292,14,0)</f>
        <v>34.160299999999999</v>
      </c>
      <c r="O22" s="61">
        <f t="shared" si="6"/>
        <v>4</v>
      </c>
      <c r="P22" s="60">
        <f>VLOOKUP($A22,'Return Data'!$B$7:$R$2292,15,0)</f>
        <v>17.611499999999999</v>
      </c>
      <c r="Q22" s="61">
        <f t="shared" si="7"/>
        <v>4</v>
      </c>
      <c r="R22" s="60">
        <f>VLOOKUP($A22,'Return Data'!$B$7:$R$2292,16,0)</f>
        <v>20.2121</v>
      </c>
      <c r="S22" s="62">
        <f t="shared" si="5"/>
        <v>12</v>
      </c>
    </row>
    <row r="23" spans="1:19" x14ac:dyDescent="0.3">
      <c r="A23" s="58" t="s">
        <v>1384</v>
      </c>
      <c r="B23" s="59">
        <f>VLOOKUP($A23,'Return Data'!$B$7:$R$2292,3,0)</f>
        <v>44762</v>
      </c>
      <c r="C23" s="60">
        <f>VLOOKUP($A23,'Return Data'!$B$7:$R$2292,4,0)</f>
        <v>46.802999999999997</v>
      </c>
      <c r="D23" s="60">
        <f>VLOOKUP($A23,'Return Data'!$B$7:$R$2292,10,0)</f>
        <v>-3.9249000000000001</v>
      </c>
      <c r="E23" s="61">
        <f t="shared" si="0"/>
        <v>10</v>
      </c>
      <c r="F23" s="60">
        <f>VLOOKUP($A23,'Return Data'!$B$7:$R$2292,11,0)</f>
        <v>-10.613099999999999</v>
      </c>
      <c r="G23" s="61">
        <f t="shared" si="1"/>
        <v>14</v>
      </c>
      <c r="H23" s="60">
        <f>VLOOKUP($A23,'Return Data'!$B$7:$R$2292,12,0)</f>
        <v>-0.8579</v>
      </c>
      <c r="I23" s="61">
        <f t="shared" si="2"/>
        <v>7</v>
      </c>
      <c r="J23" s="60">
        <f>VLOOKUP($A23,'Return Data'!$B$7:$R$2292,13,0)</f>
        <v>12.688700000000001</v>
      </c>
      <c r="K23" s="61">
        <f t="shared" si="3"/>
        <v>3</v>
      </c>
      <c r="L23" s="60">
        <f>VLOOKUP($A23,'Return Data'!$B$7:$R$2292,17,0)</f>
        <v>53.213200000000001</v>
      </c>
      <c r="M23" s="61">
        <f t="shared" si="9"/>
        <v>6</v>
      </c>
      <c r="N23" s="60">
        <f>VLOOKUP($A23,'Return Data'!$B$7:$R$2292,14,0)</f>
        <v>25.530799999999999</v>
      </c>
      <c r="O23" s="61">
        <f t="shared" si="6"/>
        <v>14</v>
      </c>
      <c r="P23" s="60">
        <f>VLOOKUP($A23,'Return Data'!$B$7:$R$2292,15,0)</f>
        <v>13.177199999999999</v>
      </c>
      <c r="Q23" s="61">
        <f t="shared" si="7"/>
        <v>9</v>
      </c>
      <c r="R23" s="60">
        <f>VLOOKUP($A23,'Return Data'!$B$7:$R$2292,16,0)</f>
        <v>20.724499999999999</v>
      </c>
      <c r="S23" s="62">
        <f t="shared" si="5"/>
        <v>11</v>
      </c>
    </row>
    <row r="24" spans="1:19" x14ac:dyDescent="0.3">
      <c r="A24" s="58" t="s">
        <v>1387</v>
      </c>
      <c r="B24" s="59">
        <f>VLOOKUP($A24,'Return Data'!$B$7:$R$2292,3,0)</f>
        <v>44762</v>
      </c>
      <c r="C24" s="60">
        <f>VLOOKUP($A24,'Return Data'!$B$7:$R$2292,4,0)</f>
        <v>91.0946</v>
      </c>
      <c r="D24" s="60">
        <f>VLOOKUP($A24,'Return Data'!$B$7:$R$2292,10,0)</f>
        <v>-3.8624999999999998</v>
      </c>
      <c r="E24" s="61">
        <f t="shared" si="0"/>
        <v>9</v>
      </c>
      <c r="F24" s="60">
        <f>VLOOKUP($A24,'Return Data'!$B$7:$R$2292,11,0)</f>
        <v>-7.5507</v>
      </c>
      <c r="G24" s="61">
        <f t="shared" si="1"/>
        <v>6</v>
      </c>
      <c r="H24" s="60">
        <f>VLOOKUP($A24,'Return Data'!$B$7:$R$2292,12,0)</f>
        <v>0.98119999999999996</v>
      </c>
      <c r="I24" s="61">
        <f t="shared" si="2"/>
        <v>2</v>
      </c>
      <c r="J24" s="60">
        <f>VLOOKUP($A24,'Return Data'!$B$7:$R$2292,13,0)</f>
        <v>11.719099999999999</v>
      </c>
      <c r="K24" s="61">
        <f t="shared" si="3"/>
        <v>4</v>
      </c>
      <c r="L24" s="60">
        <f>VLOOKUP($A24,'Return Data'!$B$7:$R$2292,17,0)</f>
        <v>53.725700000000003</v>
      </c>
      <c r="M24" s="61">
        <f t="shared" si="9"/>
        <v>5</v>
      </c>
      <c r="N24" s="60">
        <f>VLOOKUP($A24,'Return Data'!$B$7:$R$2292,14,0)</f>
        <v>32.012500000000003</v>
      </c>
      <c r="O24" s="61">
        <f t="shared" si="6"/>
        <v>6</v>
      </c>
      <c r="P24" s="60">
        <f>VLOOKUP($A24,'Return Data'!$B$7:$R$2292,15,0)</f>
        <v>17.4057</v>
      </c>
      <c r="Q24" s="61">
        <f t="shared" si="7"/>
        <v>5</v>
      </c>
      <c r="R24" s="60">
        <f>VLOOKUP($A24,'Return Data'!$B$7:$R$2292,16,0)</f>
        <v>24.775500000000001</v>
      </c>
      <c r="S24" s="62">
        <f t="shared" si="5"/>
        <v>6</v>
      </c>
    </row>
    <row r="25" spans="1:19" x14ac:dyDescent="0.3">
      <c r="A25" s="58" t="s">
        <v>1391</v>
      </c>
      <c r="B25" s="59">
        <f>VLOOKUP($A25,'Return Data'!$B$7:$R$2292,3,0)</f>
        <v>44762</v>
      </c>
      <c r="C25" s="60">
        <f>VLOOKUP($A25,'Return Data'!$B$7:$R$2292,4,0)</f>
        <v>127.64449999999999</v>
      </c>
      <c r="D25" s="60">
        <f>VLOOKUP($A25,'Return Data'!$B$7:$R$2292,10,0)</f>
        <v>-11.838100000000001</v>
      </c>
      <c r="E25" s="61">
        <f t="shared" si="0"/>
        <v>22</v>
      </c>
      <c r="F25" s="60">
        <f>VLOOKUP($A25,'Return Data'!$B$7:$R$2292,11,0)</f>
        <v>-13.4122</v>
      </c>
      <c r="G25" s="61">
        <f t="shared" si="1"/>
        <v>20</v>
      </c>
      <c r="H25" s="60">
        <f>VLOOKUP($A25,'Return Data'!$B$7:$R$2292,12,0)</f>
        <v>-7.7736000000000001</v>
      </c>
      <c r="I25" s="61">
        <f t="shared" si="2"/>
        <v>17</v>
      </c>
      <c r="J25" s="60">
        <f>VLOOKUP($A25,'Return Data'!$B$7:$R$2292,13,0)</f>
        <v>0.92989999999999995</v>
      </c>
      <c r="K25" s="61">
        <f t="shared" si="3"/>
        <v>18</v>
      </c>
      <c r="L25" s="60">
        <f>VLOOKUP($A25,'Return Data'!$B$7:$R$2292,17,0)</f>
        <v>66.580399999999997</v>
      </c>
      <c r="M25" s="61">
        <f t="shared" si="9"/>
        <v>1</v>
      </c>
      <c r="N25" s="60">
        <f>VLOOKUP($A25,'Return Data'!$B$7:$R$2292,14,0)</f>
        <v>42.844900000000003</v>
      </c>
      <c r="O25" s="61">
        <f t="shared" si="6"/>
        <v>1</v>
      </c>
      <c r="P25" s="60">
        <f>VLOOKUP($A25,'Return Data'!$B$7:$R$2292,15,0)</f>
        <v>20.301500000000001</v>
      </c>
      <c r="Q25" s="61">
        <f t="shared" si="7"/>
        <v>1</v>
      </c>
      <c r="R25" s="60">
        <f>VLOOKUP($A25,'Return Data'!$B$7:$R$2292,16,0)</f>
        <v>14.840400000000001</v>
      </c>
      <c r="S25" s="62">
        <f t="shared" si="5"/>
        <v>19</v>
      </c>
    </row>
    <row r="26" spans="1:19" x14ac:dyDescent="0.3">
      <c r="A26" s="58" t="s">
        <v>1392</v>
      </c>
      <c r="B26" s="59">
        <f>VLOOKUP($A26,'Return Data'!$B$7:$R$2292,3,0)</f>
        <v>44762</v>
      </c>
      <c r="C26" s="60">
        <f>VLOOKUP($A26,'Return Data'!$B$7:$R$2292,4,0)</f>
        <v>112.9868</v>
      </c>
      <c r="D26" s="60">
        <f>VLOOKUP($A26,'Return Data'!$B$7:$R$2292,10,0)</f>
        <v>-2.6640999999999999</v>
      </c>
      <c r="E26" s="61">
        <f t="shared" si="0"/>
        <v>3</v>
      </c>
      <c r="F26" s="60">
        <f>VLOOKUP($A26,'Return Data'!$B$7:$R$2292,11,0)</f>
        <v>-5.9470999999999998</v>
      </c>
      <c r="G26" s="61">
        <f t="shared" si="1"/>
        <v>3</v>
      </c>
      <c r="H26" s="60">
        <f>VLOOKUP($A26,'Return Data'!$B$7:$R$2292,12,0)</f>
        <v>-0.44440000000000002</v>
      </c>
      <c r="I26" s="61">
        <f t="shared" si="2"/>
        <v>6</v>
      </c>
      <c r="J26" s="60">
        <f>VLOOKUP($A26,'Return Data'!$B$7:$R$2292,13,0)</f>
        <v>9.3134999999999994</v>
      </c>
      <c r="K26" s="61">
        <f t="shared" si="3"/>
        <v>7</v>
      </c>
      <c r="L26" s="60">
        <f>VLOOKUP($A26,'Return Data'!$B$7:$R$2292,17,0)</f>
        <v>43.453099999999999</v>
      </c>
      <c r="M26" s="61">
        <f t="shared" si="9"/>
        <v>17</v>
      </c>
      <c r="N26" s="60">
        <f>VLOOKUP($A26,'Return Data'!$B$7:$R$2292,14,0)</f>
        <v>28.3187</v>
      </c>
      <c r="O26" s="61">
        <f t="shared" ref="O26:O29" si="10">RANK(N26,N$8:N$29,0)</f>
        <v>13</v>
      </c>
      <c r="P26" s="60">
        <f>VLOOKUP($A26,'Return Data'!$B$7:$R$2292,15,0)</f>
        <v>18.451599999999999</v>
      </c>
      <c r="Q26" s="61">
        <f t="shared" si="7"/>
        <v>3</v>
      </c>
      <c r="R26" s="60">
        <f>VLOOKUP($A26,'Return Data'!$B$7:$R$2292,16,0)</f>
        <v>25.624400000000001</v>
      </c>
      <c r="S26" s="62">
        <f t="shared" si="5"/>
        <v>5</v>
      </c>
    </row>
    <row r="27" spans="1:19" x14ac:dyDescent="0.3">
      <c r="A27" s="58" t="s">
        <v>1395</v>
      </c>
      <c r="B27" s="59">
        <f>VLOOKUP($A27,'Return Data'!$B$7:$R$2292,3,0)</f>
        <v>44762</v>
      </c>
      <c r="C27" s="60">
        <f>VLOOKUP($A27,'Return Data'!$B$7:$R$2292,4,0)</f>
        <v>146.95650000000001</v>
      </c>
      <c r="D27" s="60">
        <f>VLOOKUP($A27,'Return Data'!$B$7:$R$2292,10,0)</f>
        <v>-4.9038000000000004</v>
      </c>
      <c r="E27" s="61">
        <f t="shared" si="0"/>
        <v>17</v>
      </c>
      <c r="F27" s="60">
        <f>VLOOKUP($A27,'Return Data'!$B$7:$R$2292,11,0)</f>
        <v>-11.618399999999999</v>
      </c>
      <c r="G27" s="61">
        <f t="shared" si="1"/>
        <v>16</v>
      </c>
      <c r="H27" s="60">
        <f>VLOOKUP($A27,'Return Data'!$B$7:$R$2292,12,0)</f>
        <v>-7.9119999999999999</v>
      </c>
      <c r="I27" s="61">
        <f t="shared" si="2"/>
        <v>18</v>
      </c>
      <c r="J27" s="60">
        <f>VLOOKUP($A27,'Return Data'!$B$7:$R$2292,13,0)</f>
        <v>3.4775999999999998</v>
      </c>
      <c r="K27" s="61">
        <f t="shared" si="3"/>
        <v>16</v>
      </c>
      <c r="L27" s="60">
        <f>VLOOKUP($A27,'Return Data'!$B$7:$R$2292,17,0)</f>
        <v>45.405700000000003</v>
      </c>
      <c r="M27" s="61">
        <f t="shared" si="9"/>
        <v>15</v>
      </c>
      <c r="N27" s="60">
        <f>VLOOKUP($A27,'Return Data'!$B$7:$R$2292,14,0)</f>
        <v>23.820699999999999</v>
      </c>
      <c r="O27" s="61">
        <f t="shared" si="10"/>
        <v>16</v>
      </c>
      <c r="P27" s="60">
        <f>VLOOKUP($A27,'Return Data'!$B$7:$R$2292,15,0)</f>
        <v>7.8338999999999999</v>
      </c>
      <c r="Q27" s="61">
        <f t="shared" si="7"/>
        <v>14</v>
      </c>
      <c r="R27" s="60">
        <f>VLOOKUP($A27,'Return Data'!$B$7:$R$2292,16,0)</f>
        <v>16.3765</v>
      </c>
      <c r="S27" s="62">
        <f t="shared" si="5"/>
        <v>16</v>
      </c>
    </row>
    <row r="28" spans="1:19" x14ac:dyDescent="0.3">
      <c r="A28" s="58" t="s">
        <v>1396</v>
      </c>
      <c r="B28" s="59">
        <f>VLOOKUP($A28,'Return Data'!$B$7:$R$2292,3,0)</f>
        <v>44762</v>
      </c>
      <c r="C28" s="60">
        <f>VLOOKUP($A28,'Return Data'!$B$7:$R$2292,4,0)</f>
        <v>22.111999999999998</v>
      </c>
      <c r="D28" s="60">
        <f>VLOOKUP($A28,'Return Data'!$B$7:$R$2292,10,0)</f>
        <v>-1.4164000000000001</v>
      </c>
      <c r="E28" s="61">
        <f t="shared" si="0"/>
        <v>2</v>
      </c>
      <c r="F28" s="60">
        <f>VLOOKUP($A28,'Return Data'!$B$7:$R$2292,11,0)</f>
        <v>-7.8551000000000002</v>
      </c>
      <c r="G28" s="61">
        <f t="shared" si="1"/>
        <v>7</v>
      </c>
      <c r="H28" s="60">
        <f>VLOOKUP($A28,'Return Data'!$B$7:$R$2292,12,0)</f>
        <v>-2.5358000000000001</v>
      </c>
      <c r="I28" s="61">
        <f t="shared" si="2"/>
        <v>11</v>
      </c>
      <c r="J28" s="60">
        <f>VLOOKUP($A28,'Return Data'!$B$7:$R$2292,13,0)</f>
        <v>6.7496</v>
      </c>
      <c r="K28" s="61">
        <f t="shared" si="3"/>
        <v>11</v>
      </c>
      <c r="L28" s="60">
        <f>VLOOKUP($A28,'Return Data'!$B$7:$R$2292,17,0)</f>
        <v>46.588500000000003</v>
      </c>
      <c r="M28" s="61">
        <f t="shared" si="9"/>
        <v>12</v>
      </c>
      <c r="N28" s="60">
        <f>VLOOKUP($A28,'Return Data'!$B$7:$R$2292,14,0)</f>
        <v>29.763999999999999</v>
      </c>
      <c r="O28" s="61">
        <f t="shared" si="10"/>
        <v>8</v>
      </c>
      <c r="P28" s="60"/>
      <c r="Q28" s="61"/>
      <c r="R28" s="60">
        <f>VLOOKUP($A28,'Return Data'!$B$7:$R$2292,16,0)</f>
        <v>24.0093</v>
      </c>
      <c r="S28" s="62">
        <f t="shared" si="5"/>
        <v>8</v>
      </c>
    </row>
    <row r="29" spans="1:19" x14ac:dyDescent="0.3">
      <c r="A29" s="58" t="s">
        <v>1398</v>
      </c>
      <c r="B29" s="59">
        <f>VLOOKUP($A29,'Return Data'!$B$7:$R$2292,3,0)</f>
        <v>44762</v>
      </c>
      <c r="C29" s="60">
        <f>VLOOKUP($A29,'Return Data'!$B$7:$R$2292,4,0)</f>
        <v>30.2</v>
      </c>
      <c r="D29" s="60">
        <f>VLOOKUP($A29,'Return Data'!$B$7:$R$2292,10,0)</f>
        <v>-2.8938999999999999</v>
      </c>
      <c r="E29" s="61">
        <f t="shared" si="0"/>
        <v>4</v>
      </c>
      <c r="F29" s="60">
        <f>VLOOKUP($A29,'Return Data'!$B$7:$R$2292,11,0)</f>
        <v>-8.0389999999999997</v>
      </c>
      <c r="G29" s="61">
        <f t="shared" si="1"/>
        <v>8</v>
      </c>
      <c r="H29" s="60">
        <f>VLOOKUP($A29,'Return Data'!$B$7:$R$2292,12,0)</f>
        <v>-1.4038999999999999</v>
      </c>
      <c r="I29" s="61">
        <f t="shared" si="2"/>
        <v>10</v>
      </c>
      <c r="J29" s="60">
        <f>VLOOKUP($A29,'Return Data'!$B$7:$R$2292,13,0)</f>
        <v>5.8163999999999998</v>
      </c>
      <c r="K29" s="61">
        <f t="shared" si="3"/>
        <v>12</v>
      </c>
      <c r="L29" s="60">
        <f>VLOOKUP($A29,'Return Data'!$B$7:$R$2292,17,0)</f>
        <v>48.201300000000003</v>
      </c>
      <c r="M29" s="61">
        <f t="shared" si="9"/>
        <v>9</v>
      </c>
      <c r="N29" s="60">
        <f>VLOOKUP($A29,'Return Data'!$B$7:$R$2292,14,0)</f>
        <v>31.668900000000001</v>
      </c>
      <c r="O29" s="61">
        <f t="shared" si="10"/>
        <v>7</v>
      </c>
      <c r="P29" s="60">
        <f>VLOOKUP($A29,'Return Data'!$B$7:$R$2292,15,0)</f>
        <v>14.321400000000001</v>
      </c>
      <c r="Q29" s="61">
        <f t="shared" si="7"/>
        <v>7</v>
      </c>
      <c r="R29" s="60">
        <f>VLOOKUP($A29,'Return Data'!$B$7:$R$2292,16,0)</f>
        <v>14.5909</v>
      </c>
      <c r="S29" s="62">
        <f t="shared" si="5"/>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-4.4934772727272723</v>
      </c>
      <c r="E31" s="69"/>
      <c r="F31" s="70">
        <f>AVERAGE(F8:F29)</f>
        <v>-9.5913863636363637</v>
      </c>
      <c r="G31" s="69"/>
      <c r="H31" s="70">
        <f>AVERAGE(H8:H29)</f>
        <v>-4.6364272727272731</v>
      </c>
      <c r="I31" s="69"/>
      <c r="J31" s="70">
        <f>AVERAGE(J8:J29)</f>
        <v>5.3958500000000003</v>
      </c>
      <c r="K31" s="69"/>
      <c r="L31" s="70">
        <f>AVERAGE(L8:L29)</f>
        <v>47.534536363636363</v>
      </c>
      <c r="M31" s="69"/>
      <c r="N31" s="70">
        <f>AVERAGE(N8:N29)</f>
        <v>28.768414999999997</v>
      </c>
      <c r="O31" s="69"/>
      <c r="P31" s="70">
        <f>AVERAGE(P8:P29)</f>
        <v>13.888500000000002</v>
      </c>
      <c r="Q31" s="69"/>
      <c r="R31" s="70">
        <f>AVERAGE(R8:R29)</f>
        <v>21.338336363636362</v>
      </c>
      <c r="S31" s="71"/>
    </row>
    <row r="32" spans="1:19" x14ac:dyDescent="0.3">
      <c r="A32" s="68" t="s">
        <v>28</v>
      </c>
      <c r="B32" s="69"/>
      <c r="C32" s="69"/>
      <c r="D32" s="70">
        <f>MIN(D8:D29)</f>
        <v>-11.838100000000001</v>
      </c>
      <c r="E32" s="69"/>
      <c r="F32" s="70">
        <f>MIN(F8:F29)</f>
        <v>-19.353400000000001</v>
      </c>
      <c r="G32" s="69"/>
      <c r="H32" s="70">
        <f>MIN(H8:H29)</f>
        <v>-16.0001</v>
      </c>
      <c r="I32" s="69"/>
      <c r="J32" s="70">
        <f>MIN(J8:J29)</f>
        <v>-14.113799999999999</v>
      </c>
      <c r="K32" s="69"/>
      <c r="L32" s="70">
        <f>MIN(L8:L29)</f>
        <v>27.129899999999999</v>
      </c>
      <c r="M32" s="69"/>
      <c r="N32" s="70">
        <f>MIN(N8:N29)</f>
        <v>16.770800000000001</v>
      </c>
      <c r="O32" s="69"/>
      <c r="P32" s="70">
        <f>MIN(P8:P29)</f>
        <v>6.1959</v>
      </c>
      <c r="Q32" s="69"/>
      <c r="R32" s="70">
        <f>MIN(R8:R29)</f>
        <v>12.590299999999999</v>
      </c>
      <c r="S32" s="71"/>
    </row>
    <row r="33" spans="1:19" ht="15" thickBot="1" x14ac:dyDescent="0.35">
      <c r="A33" s="72" t="s">
        <v>29</v>
      </c>
      <c r="B33" s="73"/>
      <c r="C33" s="73"/>
      <c r="D33" s="74">
        <f>MAX(D8:D29)</f>
        <v>1.8802000000000001</v>
      </c>
      <c r="E33" s="73"/>
      <c r="F33" s="74">
        <f>MAX(F8:F29)</f>
        <v>-1.7603</v>
      </c>
      <c r="G33" s="73"/>
      <c r="H33" s="74">
        <f>MAX(H8:H29)</f>
        <v>3.2284999999999999</v>
      </c>
      <c r="I33" s="73"/>
      <c r="J33" s="74">
        <f>MAX(J8:J29)</f>
        <v>18.479299999999999</v>
      </c>
      <c r="K33" s="73"/>
      <c r="L33" s="74">
        <f>MAX(L8:L29)</f>
        <v>66.580399999999997</v>
      </c>
      <c r="M33" s="73"/>
      <c r="N33" s="74">
        <f>MAX(N8:N29)</f>
        <v>42.844900000000003</v>
      </c>
      <c r="O33" s="73"/>
      <c r="P33" s="74">
        <f>MAX(P8:P29)</f>
        <v>20.301500000000001</v>
      </c>
      <c r="Q33" s="73"/>
      <c r="R33" s="74">
        <f>MAX(R8:R29)</f>
        <v>36.4953</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44762</v>
      </c>
      <c r="C8" s="60">
        <f>VLOOKUP($A8,'Return Data'!$B$7:$R$2292,4,0)</f>
        <v>48.899299999999997</v>
      </c>
      <c r="D8" s="60">
        <f>VLOOKUP($A8,'Return Data'!$B$7:$R$2292,10,0)</f>
        <v>-6.2245999999999997</v>
      </c>
      <c r="E8" s="61">
        <f t="shared" ref="E8:E29" si="0">RANK(D8,D$8:D$29,0)</f>
        <v>20</v>
      </c>
      <c r="F8" s="60">
        <f>VLOOKUP($A8,'Return Data'!$B$7:$R$2292,11,0)</f>
        <v>-14.343999999999999</v>
      </c>
      <c r="G8" s="61">
        <f t="shared" ref="G8:G29" si="1">RANK(F8,F$8:F$29,0)</f>
        <v>21</v>
      </c>
      <c r="H8" s="60">
        <f>VLOOKUP($A8,'Return Data'!$B$7:$R$2292,12,0)</f>
        <v>-13.6183</v>
      </c>
      <c r="I8" s="61">
        <f>RANK(H8,H$8:H$29,0)</f>
        <v>20</v>
      </c>
      <c r="J8" s="60">
        <f>VLOOKUP($A8,'Return Data'!$B$7:$R$2292,13,0)</f>
        <v>-6.6929999999999996</v>
      </c>
      <c r="K8" s="61">
        <f>RANK(J8,J$8:J$29,0)</f>
        <v>21</v>
      </c>
      <c r="L8" s="60">
        <f>VLOOKUP($A8,'Return Data'!$B$7:$R$2292,17,0)</f>
        <v>38.0092</v>
      </c>
      <c r="M8" s="61">
        <f>RANK(L8,L$8:L$29,0)</f>
        <v>20</v>
      </c>
      <c r="N8" s="60">
        <f>VLOOKUP($A8,'Return Data'!$B$7:$R$2292,14,0)</f>
        <v>15.508699999999999</v>
      </c>
      <c r="O8" s="61">
        <f>RANK(N8,N$8:N$29,0)</f>
        <v>20</v>
      </c>
      <c r="P8" s="60">
        <f>VLOOKUP($A8,'Return Data'!$B$7:$R$2292,15,0)</f>
        <v>4.9856999999999996</v>
      </c>
      <c r="Q8" s="61">
        <f>RANK(P8,P$8:P$29,0)</f>
        <v>15</v>
      </c>
      <c r="R8" s="60">
        <f>VLOOKUP($A8,'Return Data'!$B$7:$R$2292,16,0)</f>
        <v>10.959</v>
      </c>
      <c r="S8" s="62">
        <f>RANK(R8,R$8:R$29,0)</f>
        <v>20</v>
      </c>
    </row>
    <row r="9" spans="1:20" x14ac:dyDescent="0.3">
      <c r="A9" s="58" t="s">
        <v>1359</v>
      </c>
      <c r="B9" s="59">
        <f>VLOOKUP($A9,'Return Data'!$B$7:$R$2292,3,0)</f>
        <v>44762</v>
      </c>
      <c r="C9" s="60">
        <f>VLOOKUP($A9,'Return Data'!$B$7:$R$2292,4,0)</f>
        <v>58.51</v>
      </c>
      <c r="D9" s="60">
        <f>VLOOKUP($A9,'Return Data'!$B$7:$R$2292,10,0)</f>
        <v>-4.0819999999999999</v>
      </c>
      <c r="E9" s="61">
        <f t="shared" si="0"/>
        <v>9</v>
      </c>
      <c r="F9" s="60">
        <f>VLOOKUP($A9,'Return Data'!$B$7:$R$2292,11,0)</f>
        <v>-8.0175999999999998</v>
      </c>
      <c r="G9" s="61">
        <f t="shared" si="1"/>
        <v>6</v>
      </c>
      <c r="H9" s="60">
        <f>VLOOKUP($A9,'Return Data'!$B$7:$R$2292,12,0)</f>
        <v>-2.4832999999999998</v>
      </c>
      <c r="I9" s="61">
        <f t="shared" ref="I9:I29" si="2">RANK(H9,H$8:H$29,0)</f>
        <v>10</v>
      </c>
      <c r="J9" s="60">
        <f>VLOOKUP($A9,'Return Data'!$B$7:$R$2292,13,0)</f>
        <v>7.4169</v>
      </c>
      <c r="K9" s="61">
        <f t="shared" ref="K9:K29" si="3">RANK(J9,J$8:J$29,0)</f>
        <v>9</v>
      </c>
      <c r="L9" s="60">
        <f>VLOOKUP($A9,'Return Data'!$B$7:$R$2292,17,0)</f>
        <v>42.385899999999999</v>
      </c>
      <c r="M9" s="61">
        <f t="shared" ref="M9:M29" si="4">RANK(L9,L$8:L$29,0)</f>
        <v>16</v>
      </c>
      <c r="N9" s="60">
        <f>VLOOKUP($A9,'Return Data'!$B$7:$R$2292,14,0)</f>
        <v>26.965399999999999</v>
      </c>
      <c r="O9" s="61">
        <f t="shared" ref="O9:O29" si="5">RANK(N9,N$8:N$29,0)</f>
        <v>11</v>
      </c>
      <c r="P9" s="60">
        <f>VLOOKUP($A9,'Return Data'!$B$7:$R$2292,15,0)</f>
        <v>17.9481</v>
      </c>
      <c r="Q9" s="61">
        <f t="shared" ref="Q9:Q29" si="6">RANK(P9,P$8:P$29,0)</f>
        <v>2</v>
      </c>
      <c r="R9" s="60">
        <f>VLOOKUP($A9,'Return Data'!$B$7:$R$2292,16,0)</f>
        <v>22.676200000000001</v>
      </c>
      <c r="S9" s="62">
        <f t="shared" ref="S9:S29" si="7">RANK(R9,R$8:R$29,0)</f>
        <v>5</v>
      </c>
    </row>
    <row r="10" spans="1:20" x14ac:dyDescent="0.3">
      <c r="A10" s="58" t="s">
        <v>2043</v>
      </c>
      <c r="B10" s="59">
        <f>VLOOKUP($A10,'Return Data'!$B$7:$R$2292,3,0)</f>
        <v>44762</v>
      </c>
      <c r="C10" s="60">
        <f>VLOOKUP($A10,'Return Data'!$B$7:$R$2292,4,0)</f>
        <v>24.44</v>
      </c>
      <c r="D10" s="60">
        <f>VLOOKUP($A10,'Return Data'!$B$7:$R$2292,10,0)</f>
        <v>-5.7462</v>
      </c>
      <c r="E10" s="61">
        <f t="shared" si="0"/>
        <v>18</v>
      </c>
      <c r="F10" s="60">
        <f>VLOOKUP($A10,'Return Data'!$B$7:$R$2292,11,0)</f>
        <v>-12.932</v>
      </c>
      <c r="G10" s="61">
        <f t="shared" si="1"/>
        <v>18</v>
      </c>
      <c r="H10" s="60">
        <f>VLOOKUP($A10,'Return Data'!$B$7:$R$2292,12,0)</f>
        <v>-6.4318999999999997</v>
      </c>
      <c r="I10" s="61">
        <f t="shared" si="2"/>
        <v>14</v>
      </c>
      <c r="J10" s="60">
        <f>VLOOKUP($A10,'Return Data'!$B$7:$R$2292,13,0)</f>
        <v>2.992</v>
      </c>
      <c r="K10" s="61">
        <f t="shared" si="3"/>
        <v>14</v>
      </c>
      <c r="L10" s="60">
        <f>VLOOKUP($A10,'Return Data'!$B$7:$R$2292,17,0)</f>
        <v>48.384700000000002</v>
      </c>
      <c r="M10" s="61">
        <f t="shared" si="4"/>
        <v>8</v>
      </c>
      <c r="N10" s="60">
        <f>VLOOKUP($A10,'Return Data'!$B$7:$R$2292,14,0)</f>
        <v>34.941699999999997</v>
      </c>
      <c r="O10" s="61">
        <f t="shared" si="5"/>
        <v>2</v>
      </c>
      <c r="P10" s="60"/>
      <c r="Q10" s="61"/>
      <c r="R10" s="60">
        <f>VLOOKUP($A10,'Return Data'!$B$7:$R$2292,16,0)</f>
        <v>28.2973</v>
      </c>
      <c r="S10" s="62">
        <f t="shared" si="7"/>
        <v>2</v>
      </c>
    </row>
    <row r="11" spans="1:20" x14ac:dyDescent="0.3">
      <c r="A11" s="58" t="s">
        <v>1361</v>
      </c>
      <c r="B11" s="59">
        <f>VLOOKUP($A11,'Return Data'!$B$7:$R$2292,3,0)</f>
        <v>44762</v>
      </c>
      <c r="C11" s="60">
        <f>VLOOKUP($A11,'Return Data'!$B$7:$R$2292,4,0)</f>
        <v>23.19</v>
      </c>
      <c r="D11" s="60">
        <f>VLOOKUP($A11,'Return Data'!$B$7:$R$2292,10,0)</f>
        <v>-4.6463999999999999</v>
      </c>
      <c r="E11" s="61">
        <f t="shared" si="0"/>
        <v>11</v>
      </c>
      <c r="F11" s="60">
        <f>VLOOKUP($A11,'Return Data'!$B$7:$R$2292,11,0)</f>
        <v>-4.9589999999999996</v>
      </c>
      <c r="G11" s="61">
        <f t="shared" si="1"/>
        <v>2</v>
      </c>
      <c r="H11" s="60">
        <f>VLOOKUP($A11,'Return Data'!$B$7:$R$2292,12,0)</f>
        <v>1.8893</v>
      </c>
      <c r="I11" s="61">
        <f t="shared" si="2"/>
        <v>1</v>
      </c>
      <c r="J11" s="60">
        <f>VLOOKUP($A11,'Return Data'!$B$7:$R$2292,13,0)</f>
        <v>16.415700000000001</v>
      </c>
      <c r="K11" s="61">
        <f t="shared" si="3"/>
        <v>1</v>
      </c>
      <c r="L11" s="60">
        <f>VLOOKUP($A11,'Return Data'!$B$7:$R$2292,17,0)</f>
        <v>55.180500000000002</v>
      </c>
      <c r="M11" s="61">
        <f t="shared" si="4"/>
        <v>2</v>
      </c>
      <c r="N11" s="60">
        <f>VLOOKUP($A11,'Return Data'!$B$7:$R$2292,14,0)</f>
        <v>34.667099999999998</v>
      </c>
      <c r="O11" s="61">
        <f t="shared" ref="O11:O12" si="8">RANK(N11,N$8:N$29,0)</f>
        <v>3</v>
      </c>
      <c r="P11" s="60"/>
      <c r="Q11" s="61"/>
      <c r="R11" s="60">
        <f>VLOOKUP($A11,'Return Data'!$B$7:$R$2292,16,0)</f>
        <v>27.815200000000001</v>
      </c>
      <c r="S11" s="62">
        <f t="shared" si="7"/>
        <v>4</v>
      </c>
    </row>
    <row r="12" spans="1:20" x14ac:dyDescent="0.3">
      <c r="A12" s="58" t="s">
        <v>1363</v>
      </c>
      <c r="B12" s="59">
        <f>VLOOKUP($A12,'Return Data'!$B$7:$R$2292,3,0)</f>
        <v>44762</v>
      </c>
      <c r="C12" s="60">
        <f>VLOOKUP($A12,'Return Data'!$B$7:$R$2292,4,0)</f>
        <v>107.38200000000001</v>
      </c>
      <c r="D12" s="60">
        <f>VLOOKUP($A12,'Return Data'!$B$7:$R$2292,10,0)</f>
        <v>-6.1477000000000004</v>
      </c>
      <c r="E12" s="61">
        <f t="shared" si="0"/>
        <v>19</v>
      </c>
      <c r="F12" s="60">
        <f>VLOOKUP($A12,'Return Data'!$B$7:$R$2292,11,0)</f>
        <v>-8.5792000000000002</v>
      </c>
      <c r="G12" s="61">
        <f t="shared" si="1"/>
        <v>8</v>
      </c>
      <c r="H12" s="60">
        <f>VLOOKUP($A12,'Return Data'!$B$7:$R$2292,12,0)</f>
        <v>-0.61270000000000002</v>
      </c>
      <c r="I12" s="61">
        <f t="shared" si="2"/>
        <v>5</v>
      </c>
      <c r="J12" s="60">
        <f>VLOOKUP($A12,'Return Data'!$B$7:$R$2292,13,0)</f>
        <v>8.2207000000000008</v>
      </c>
      <c r="K12" s="61">
        <f t="shared" si="3"/>
        <v>6</v>
      </c>
      <c r="L12" s="60">
        <f>VLOOKUP($A12,'Return Data'!$B$7:$R$2292,17,0)</f>
        <v>45.066000000000003</v>
      </c>
      <c r="M12" s="61">
        <f t="shared" si="4"/>
        <v>12</v>
      </c>
      <c r="N12" s="60">
        <f>VLOOKUP($A12,'Return Data'!$B$7:$R$2292,14,0)</f>
        <v>27.660799999999998</v>
      </c>
      <c r="O12" s="61">
        <f t="shared" si="8"/>
        <v>9</v>
      </c>
      <c r="P12" s="60">
        <f>VLOOKUP($A12,'Return Data'!$B$7:$R$2292,15,0)</f>
        <v>11.606299999999999</v>
      </c>
      <c r="Q12" s="61">
        <f t="shared" si="6"/>
        <v>10</v>
      </c>
      <c r="R12" s="60">
        <f>VLOOKUP($A12,'Return Data'!$B$7:$R$2292,16,0)</f>
        <v>17.012</v>
      </c>
      <c r="S12" s="62">
        <f t="shared" si="7"/>
        <v>12</v>
      </c>
    </row>
    <row r="13" spans="1:20" x14ac:dyDescent="0.3">
      <c r="A13" s="58" t="s">
        <v>1365</v>
      </c>
      <c r="B13" s="59">
        <f>VLOOKUP($A13,'Return Data'!$B$7:$R$2292,3,0)</f>
        <v>44762</v>
      </c>
      <c r="C13" s="60">
        <f>VLOOKUP($A13,'Return Data'!$B$7:$R$2292,4,0)</f>
        <v>23.372</v>
      </c>
      <c r="D13" s="60">
        <f>VLOOKUP($A13,'Return Data'!$B$7:$R$2292,10,0)</f>
        <v>-3.3576000000000001</v>
      </c>
      <c r="E13" s="61">
        <f t="shared" si="0"/>
        <v>5</v>
      </c>
      <c r="F13" s="60">
        <f>VLOOKUP($A13,'Return Data'!$B$7:$R$2292,11,0)</f>
        <v>-7.9553000000000003</v>
      </c>
      <c r="G13" s="61">
        <f t="shared" si="1"/>
        <v>4</v>
      </c>
      <c r="H13" s="60">
        <f>VLOOKUP($A13,'Return Data'!$B$7:$R$2292,12,0)</f>
        <v>-2.4622000000000002</v>
      </c>
      <c r="I13" s="61">
        <f t="shared" si="2"/>
        <v>9</v>
      </c>
      <c r="J13" s="60">
        <f>VLOOKUP($A13,'Return Data'!$B$7:$R$2292,13,0)</f>
        <v>7.8243</v>
      </c>
      <c r="K13" s="61">
        <f t="shared" si="3"/>
        <v>8</v>
      </c>
      <c r="L13" s="60">
        <f>VLOOKUP($A13,'Return Data'!$B$7:$R$2292,17,0)</f>
        <v>48.503300000000003</v>
      </c>
      <c r="M13" s="61">
        <f t="shared" si="4"/>
        <v>7</v>
      </c>
      <c r="N13" s="60">
        <f>VLOOKUP($A13,'Return Data'!$B$7:$R$2292,14,0)</f>
        <v>30.711600000000001</v>
      </c>
      <c r="O13" s="61">
        <f t="shared" si="5"/>
        <v>6</v>
      </c>
      <c r="P13" s="60"/>
      <c r="Q13" s="61"/>
      <c r="R13" s="60">
        <f>VLOOKUP($A13,'Return Data'!$B$7:$R$2292,16,0)</f>
        <v>27.9056</v>
      </c>
      <c r="S13" s="62">
        <f t="shared" si="7"/>
        <v>3</v>
      </c>
    </row>
    <row r="14" spans="1:20" x14ac:dyDescent="0.3">
      <c r="A14" s="58" t="s">
        <v>1366</v>
      </c>
      <c r="B14" s="59">
        <f>VLOOKUP($A14,'Return Data'!$B$7:$R$2292,3,0)</f>
        <v>44762</v>
      </c>
      <c r="C14" s="60">
        <f>VLOOKUP($A14,'Return Data'!$B$7:$R$2292,4,0)</f>
        <v>85.217299999999994</v>
      </c>
      <c r="D14" s="60">
        <f>VLOOKUP($A14,'Return Data'!$B$7:$R$2292,10,0)</f>
        <v>-4.8955000000000002</v>
      </c>
      <c r="E14" s="61">
        <f t="shared" si="0"/>
        <v>13</v>
      </c>
      <c r="F14" s="60">
        <f>VLOOKUP($A14,'Return Data'!$B$7:$R$2292,11,0)</f>
        <v>-10.480700000000001</v>
      </c>
      <c r="G14" s="61">
        <f t="shared" si="1"/>
        <v>13</v>
      </c>
      <c r="H14" s="60">
        <f>VLOOKUP($A14,'Return Data'!$B$7:$R$2292,12,0)</f>
        <v>-6.6208</v>
      </c>
      <c r="I14" s="61">
        <f t="shared" si="2"/>
        <v>15</v>
      </c>
      <c r="J14" s="60">
        <f>VLOOKUP($A14,'Return Data'!$B$7:$R$2292,13,0)</f>
        <v>4.3666</v>
      </c>
      <c r="K14" s="61">
        <f t="shared" si="3"/>
        <v>13</v>
      </c>
      <c r="L14" s="60">
        <f>VLOOKUP($A14,'Return Data'!$B$7:$R$2292,17,0)</f>
        <v>44.314300000000003</v>
      </c>
      <c r="M14" s="61">
        <f t="shared" si="4"/>
        <v>13</v>
      </c>
      <c r="N14" s="60">
        <f>VLOOKUP($A14,'Return Data'!$B$7:$R$2292,14,0)</f>
        <v>19.266400000000001</v>
      </c>
      <c r="O14" s="61">
        <f t="shared" si="5"/>
        <v>18</v>
      </c>
      <c r="P14" s="60">
        <f>VLOOKUP($A14,'Return Data'!$B$7:$R$2292,15,0)</f>
        <v>9.0212000000000003</v>
      </c>
      <c r="Q14" s="61">
        <f t="shared" si="6"/>
        <v>12</v>
      </c>
      <c r="R14" s="60">
        <f>VLOOKUP($A14,'Return Data'!$B$7:$R$2292,16,0)</f>
        <v>13.8431</v>
      </c>
      <c r="S14" s="62">
        <f t="shared" si="7"/>
        <v>15</v>
      </c>
    </row>
    <row r="15" spans="1:20" x14ac:dyDescent="0.3">
      <c r="A15" s="58" t="s">
        <v>1369</v>
      </c>
      <c r="B15" s="59">
        <f>VLOOKUP($A15,'Return Data'!$B$7:$R$2292,3,0)</f>
        <v>44762</v>
      </c>
      <c r="C15" s="60">
        <f>VLOOKUP($A15,'Return Data'!$B$7:$R$2292,4,0)</f>
        <v>70.302999999999997</v>
      </c>
      <c r="D15" s="60">
        <f>VLOOKUP($A15,'Return Data'!$B$7:$R$2292,10,0)</f>
        <v>-3.9156</v>
      </c>
      <c r="E15" s="61">
        <f t="shared" si="0"/>
        <v>6</v>
      </c>
      <c r="F15" s="60">
        <f>VLOOKUP($A15,'Return Data'!$B$7:$R$2292,11,0)</f>
        <v>-9.9337999999999997</v>
      </c>
      <c r="G15" s="61">
        <f t="shared" si="1"/>
        <v>12</v>
      </c>
      <c r="H15" s="60">
        <f>VLOOKUP($A15,'Return Data'!$B$7:$R$2292,12,0)</f>
        <v>-6.2076000000000002</v>
      </c>
      <c r="I15" s="61">
        <f t="shared" si="2"/>
        <v>13</v>
      </c>
      <c r="J15" s="60">
        <f>VLOOKUP($A15,'Return Data'!$B$7:$R$2292,13,0)</f>
        <v>2.5916999999999999</v>
      </c>
      <c r="K15" s="61">
        <f t="shared" si="3"/>
        <v>15</v>
      </c>
      <c r="L15" s="60">
        <f>VLOOKUP($A15,'Return Data'!$B$7:$R$2292,17,0)</f>
        <v>45.295400000000001</v>
      </c>
      <c r="M15" s="61">
        <f t="shared" si="4"/>
        <v>11</v>
      </c>
      <c r="N15" s="60">
        <f>VLOOKUP($A15,'Return Data'!$B$7:$R$2292,14,0)</f>
        <v>20.495200000000001</v>
      </c>
      <c r="O15" s="61">
        <f t="shared" si="5"/>
        <v>17</v>
      </c>
      <c r="P15" s="60">
        <f>VLOOKUP($A15,'Return Data'!$B$7:$R$2292,15,0)</f>
        <v>12.9733</v>
      </c>
      <c r="Q15" s="61">
        <f t="shared" si="6"/>
        <v>8</v>
      </c>
      <c r="R15" s="60">
        <f>VLOOKUP($A15,'Return Data'!$B$7:$R$2292,16,0)</f>
        <v>14.607200000000001</v>
      </c>
      <c r="S15" s="62">
        <f t="shared" si="7"/>
        <v>14</v>
      </c>
    </row>
    <row r="16" spans="1:20" x14ac:dyDescent="0.3">
      <c r="A16" s="58" t="s">
        <v>1370</v>
      </c>
      <c r="B16" s="59">
        <f>VLOOKUP($A16,'Return Data'!$B$7:$R$2292,3,0)</f>
        <v>44762</v>
      </c>
      <c r="C16" s="60">
        <f>VLOOKUP($A16,'Return Data'!$B$7:$R$2292,4,0)</f>
        <v>75.607500000000002</v>
      </c>
      <c r="D16" s="60">
        <f>VLOOKUP($A16,'Return Data'!$B$7:$R$2292,10,0)</f>
        <v>-10.8749</v>
      </c>
      <c r="E16" s="61">
        <f t="shared" si="0"/>
        <v>21</v>
      </c>
      <c r="F16" s="60">
        <f>VLOOKUP($A16,'Return Data'!$B$7:$R$2292,11,0)</f>
        <v>-19.936199999999999</v>
      </c>
      <c r="G16" s="61">
        <f t="shared" si="1"/>
        <v>22</v>
      </c>
      <c r="H16" s="60">
        <f>VLOOKUP($A16,'Return Data'!$B$7:$R$2292,12,0)</f>
        <v>-16.9115</v>
      </c>
      <c r="I16" s="61">
        <f t="shared" si="2"/>
        <v>21</v>
      </c>
      <c r="J16" s="60">
        <f>VLOOKUP($A16,'Return Data'!$B$7:$R$2292,13,0)</f>
        <v>-5.5069999999999997</v>
      </c>
      <c r="K16" s="61">
        <f t="shared" si="3"/>
        <v>20</v>
      </c>
      <c r="L16" s="60">
        <f>VLOOKUP($A16,'Return Data'!$B$7:$R$2292,17,0)</f>
        <v>36.7624</v>
      </c>
      <c r="M16" s="61">
        <f t="shared" si="4"/>
        <v>21</v>
      </c>
      <c r="N16" s="60">
        <f>VLOOKUP($A16,'Return Data'!$B$7:$R$2292,14,0)</f>
        <v>18.742899999999999</v>
      </c>
      <c r="O16" s="61">
        <f t="shared" si="5"/>
        <v>19</v>
      </c>
      <c r="P16" s="60">
        <f>VLOOKUP($A16,'Return Data'!$B$7:$R$2292,15,0)</f>
        <v>7.0739000000000001</v>
      </c>
      <c r="Q16" s="61">
        <f t="shared" si="6"/>
        <v>13</v>
      </c>
      <c r="R16" s="60">
        <f>VLOOKUP($A16,'Return Data'!$B$7:$R$2292,16,0)</f>
        <v>12.495799999999999</v>
      </c>
      <c r="S16" s="62">
        <f t="shared" si="7"/>
        <v>17</v>
      </c>
    </row>
    <row r="17" spans="1:19" x14ac:dyDescent="0.3">
      <c r="A17" s="58" t="s">
        <v>1372</v>
      </c>
      <c r="B17" s="59">
        <f>VLOOKUP($A17,'Return Data'!$B$7:$R$2292,3,0)</f>
        <v>44762</v>
      </c>
      <c r="C17" s="60">
        <f>VLOOKUP($A17,'Return Data'!$B$7:$R$2292,4,0)</f>
        <v>51.4</v>
      </c>
      <c r="D17" s="60">
        <f>VLOOKUP($A17,'Return Data'!$B$7:$R$2292,10,0)</f>
        <v>1.5207999999999999</v>
      </c>
      <c r="E17" s="61">
        <f t="shared" si="0"/>
        <v>1</v>
      </c>
      <c r="F17" s="60">
        <f>VLOOKUP($A17,'Return Data'!$B$7:$R$2292,11,0)</f>
        <v>-2.4298000000000002</v>
      </c>
      <c r="G17" s="61">
        <f t="shared" si="1"/>
        <v>1</v>
      </c>
      <c r="H17" s="60">
        <f>VLOOKUP($A17,'Return Data'!$B$7:$R$2292,12,0)</f>
        <v>-0.3876</v>
      </c>
      <c r="I17" s="61">
        <f t="shared" si="2"/>
        <v>4</v>
      </c>
      <c r="J17" s="60">
        <f>VLOOKUP($A17,'Return Data'!$B$7:$R$2292,13,0)</f>
        <v>9.9700000000000006</v>
      </c>
      <c r="K17" s="61">
        <f t="shared" si="3"/>
        <v>5</v>
      </c>
      <c r="L17" s="60">
        <f>VLOOKUP($A17,'Return Data'!$B$7:$R$2292,17,0)</f>
        <v>51.888199999999998</v>
      </c>
      <c r="M17" s="61">
        <f t="shared" si="4"/>
        <v>5</v>
      </c>
      <c r="N17" s="60">
        <f>VLOOKUP($A17,'Return Data'!$B$7:$R$2292,14,0)</f>
        <v>27.8201</v>
      </c>
      <c r="O17" s="61">
        <f t="shared" si="5"/>
        <v>8</v>
      </c>
      <c r="P17" s="60">
        <f>VLOOKUP($A17,'Return Data'!$B$7:$R$2292,15,0)</f>
        <v>14.2112</v>
      </c>
      <c r="Q17" s="61">
        <f t="shared" si="6"/>
        <v>6</v>
      </c>
      <c r="R17" s="60">
        <f>VLOOKUP($A17,'Return Data'!$B$7:$R$2292,16,0)</f>
        <v>11.725899999999999</v>
      </c>
      <c r="S17" s="62">
        <f t="shared" si="7"/>
        <v>19</v>
      </c>
    </row>
    <row r="18" spans="1:19" x14ac:dyDescent="0.3">
      <c r="A18" s="58" t="s">
        <v>1374</v>
      </c>
      <c r="B18" s="59">
        <f>VLOOKUP($A18,'Return Data'!$B$7:$R$2292,3,0)</f>
        <v>44762</v>
      </c>
      <c r="C18" s="60">
        <f>VLOOKUP($A18,'Return Data'!$B$7:$R$2292,4,0)</f>
        <v>16.86</v>
      </c>
      <c r="D18" s="60">
        <f>VLOOKUP($A18,'Return Data'!$B$7:$R$2292,10,0)</f>
        <v>-3.9863</v>
      </c>
      <c r="E18" s="61">
        <f t="shared" si="0"/>
        <v>7</v>
      </c>
      <c r="F18" s="60">
        <f>VLOOKUP($A18,'Return Data'!$B$7:$R$2292,11,0)</f>
        <v>-8.7167999999999992</v>
      </c>
      <c r="G18" s="61">
        <f t="shared" si="1"/>
        <v>10</v>
      </c>
      <c r="H18" s="60">
        <f>VLOOKUP($A18,'Return Data'!$B$7:$R$2292,12,0)</f>
        <v>-0.17760000000000001</v>
      </c>
      <c r="I18" s="61">
        <f t="shared" si="2"/>
        <v>3</v>
      </c>
      <c r="J18" s="60">
        <f>VLOOKUP($A18,'Return Data'!$B$7:$R$2292,13,0)</f>
        <v>12.625299999999999</v>
      </c>
      <c r="K18" s="61">
        <f t="shared" si="3"/>
        <v>2</v>
      </c>
      <c r="L18" s="60">
        <f>VLOOKUP($A18,'Return Data'!$B$7:$R$2292,17,0)</f>
        <v>46.366399999999999</v>
      </c>
      <c r="M18" s="61">
        <f t="shared" si="4"/>
        <v>10</v>
      </c>
      <c r="N18" s="60">
        <f>VLOOKUP($A18,'Return Data'!$B$7:$R$2292,14,0)</f>
        <v>23.871500000000001</v>
      </c>
      <c r="O18" s="61">
        <f t="shared" si="5"/>
        <v>15</v>
      </c>
      <c r="P18" s="60">
        <f>VLOOKUP($A18,'Return Data'!$B$7:$R$2292,15,0)</f>
        <v>10.9396</v>
      </c>
      <c r="Q18" s="61">
        <f t="shared" ref="Q18" si="9">RANK(P18,P$8:P$29,0)</f>
        <v>11</v>
      </c>
      <c r="R18" s="60">
        <f>VLOOKUP($A18,'Return Data'!$B$7:$R$2292,16,0)</f>
        <v>10.824999999999999</v>
      </c>
      <c r="S18" s="62">
        <f t="shared" si="7"/>
        <v>21</v>
      </c>
    </row>
    <row r="19" spans="1:19" x14ac:dyDescent="0.3">
      <c r="A19" s="58" t="s">
        <v>1377</v>
      </c>
      <c r="B19" s="59">
        <f>VLOOKUP($A19,'Return Data'!$B$7:$R$2292,3,0)</f>
        <v>44762</v>
      </c>
      <c r="C19" s="60">
        <f>VLOOKUP($A19,'Return Data'!$B$7:$R$2292,4,0)</f>
        <v>20.2</v>
      </c>
      <c r="D19" s="60">
        <f>VLOOKUP($A19,'Return Data'!$B$7:$R$2292,10,0)</f>
        <v>-5.0305999999999997</v>
      </c>
      <c r="E19" s="61">
        <f t="shared" si="0"/>
        <v>15</v>
      </c>
      <c r="F19" s="60">
        <f>VLOOKUP($A19,'Return Data'!$B$7:$R$2292,11,0)</f>
        <v>-12.3644</v>
      </c>
      <c r="G19" s="61">
        <f t="shared" si="1"/>
        <v>17</v>
      </c>
      <c r="H19" s="60">
        <f>VLOOKUP($A19,'Return Data'!$B$7:$R$2292,12,0)</f>
        <v>-12.5541</v>
      </c>
      <c r="I19" s="61">
        <f t="shared" si="2"/>
        <v>19</v>
      </c>
      <c r="J19" s="60">
        <f>VLOOKUP($A19,'Return Data'!$B$7:$R$2292,13,0)</f>
        <v>-4.5819999999999999</v>
      </c>
      <c r="K19" s="61">
        <f t="shared" si="3"/>
        <v>19</v>
      </c>
      <c r="L19" s="60">
        <f>VLOOKUP($A19,'Return Data'!$B$7:$R$2292,17,0)</f>
        <v>39.232900000000001</v>
      </c>
      <c r="M19" s="61">
        <f t="shared" ref="M19:M21" si="10">RANK(L19,L$8:L$29,0)</f>
        <v>19</v>
      </c>
      <c r="N19" s="60"/>
      <c r="O19" s="61"/>
      <c r="P19" s="60"/>
      <c r="Q19" s="61"/>
      <c r="R19" s="60">
        <f>VLOOKUP($A19,'Return Data'!$B$7:$R$2292,16,0)</f>
        <v>34.038600000000002</v>
      </c>
      <c r="S19" s="62">
        <f t="shared" si="7"/>
        <v>1</v>
      </c>
    </row>
    <row r="20" spans="1:19" x14ac:dyDescent="0.3">
      <c r="A20" s="58" t="s">
        <v>1379</v>
      </c>
      <c r="B20" s="59">
        <f>VLOOKUP($A20,'Return Data'!$B$7:$R$2292,3,0)</f>
        <v>44762</v>
      </c>
      <c r="C20" s="60">
        <f>VLOOKUP($A20,'Return Data'!$B$7:$R$2292,4,0)</f>
        <v>19.739999999999998</v>
      </c>
      <c r="D20" s="60">
        <f>VLOOKUP($A20,'Return Data'!$B$7:$R$2292,10,0)</f>
        <v>-4.6837</v>
      </c>
      <c r="E20" s="61">
        <f t="shared" si="0"/>
        <v>12</v>
      </c>
      <c r="F20" s="60">
        <f>VLOOKUP($A20,'Return Data'!$B$7:$R$2292,11,0)</f>
        <v>-11.638299999999999</v>
      </c>
      <c r="G20" s="61">
        <f t="shared" si="1"/>
        <v>15</v>
      </c>
      <c r="H20" s="60">
        <f>VLOOKUP($A20,'Return Data'!$B$7:$R$2292,12,0)</f>
        <v>-7.7138999999999998</v>
      </c>
      <c r="I20" s="61">
        <f t="shared" si="2"/>
        <v>16</v>
      </c>
      <c r="J20" s="60">
        <f>VLOOKUP($A20,'Return Data'!$B$7:$R$2292,13,0)</f>
        <v>-0.45390000000000003</v>
      </c>
      <c r="K20" s="61">
        <f t="shared" si="3"/>
        <v>17</v>
      </c>
      <c r="L20" s="60">
        <f>VLOOKUP($A20,'Return Data'!$B$7:$R$2292,17,0)</f>
        <v>39.319899999999997</v>
      </c>
      <c r="M20" s="61">
        <f t="shared" si="10"/>
        <v>18</v>
      </c>
      <c r="N20" s="60">
        <f>VLOOKUP($A20,'Return Data'!$B$7:$R$2292,14,0)</f>
        <v>26.2805</v>
      </c>
      <c r="O20" s="61">
        <f t="shared" si="5"/>
        <v>13</v>
      </c>
      <c r="P20" s="60"/>
      <c r="Q20" s="61"/>
      <c r="R20" s="60">
        <f>VLOOKUP($A20,'Return Data'!$B$7:$R$2292,16,0)</f>
        <v>20.0395</v>
      </c>
      <c r="S20" s="62">
        <f t="shared" si="7"/>
        <v>7</v>
      </c>
    </row>
    <row r="21" spans="1:19" x14ac:dyDescent="0.3">
      <c r="A21" s="58" t="s">
        <v>1381</v>
      </c>
      <c r="B21" s="59">
        <f>VLOOKUP($A21,'Return Data'!$B$7:$R$2292,3,0)</f>
        <v>44762</v>
      </c>
      <c r="C21" s="60">
        <f>VLOOKUP($A21,'Return Data'!$B$7:$R$2292,4,0)</f>
        <v>13.1549</v>
      </c>
      <c r="D21" s="60">
        <f>VLOOKUP($A21,'Return Data'!$B$7:$R$2292,10,0)</f>
        <v>-5.1448</v>
      </c>
      <c r="E21" s="61">
        <f t="shared" si="0"/>
        <v>16</v>
      </c>
      <c r="F21" s="60">
        <f>VLOOKUP($A21,'Return Data'!$B$7:$R$2292,11,0)</f>
        <v>-13.8513</v>
      </c>
      <c r="G21" s="61">
        <f t="shared" si="1"/>
        <v>19</v>
      </c>
      <c r="H21" s="60">
        <f>VLOOKUP($A21,'Return Data'!$B$7:$R$2292,12,0)</f>
        <v>-16.989599999999999</v>
      </c>
      <c r="I21" s="61">
        <f t="shared" si="2"/>
        <v>22</v>
      </c>
      <c r="J21" s="60">
        <f>VLOOKUP($A21,'Return Data'!$B$7:$R$2292,13,0)</f>
        <v>-15.9657</v>
      </c>
      <c r="K21" s="61">
        <f t="shared" si="3"/>
        <v>22</v>
      </c>
      <c r="L21" s="60">
        <f>VLOOKUP($A21,'Return Data'!$B$7:$R$2292,17,0)</f>
        <v>24.375499999999999</v>
      </c>
      <c r="M21" s="61">
        <f t="shared" si="10"/>
        <v>22</v>
      </c>
      <c r="N21" s="60"/>
      <c r="O21" s="61"/>
      <c r="P21" s="60"/>
      <c r="Q21" s="61"/>
      <c r="R21" s="60">
        <f>VLOOKUP($A21,'Return Data'!$B$7:$R$2292,16,0)</f>
        <v>11.9878</v>
      </c>
      <c r="S21" s="62">
        <f t="shared" si="7"/>
        <v>18</v>
      </c>
    </row>
    <row r="22" spans="1:19" x14ac:dyDescent="0.3">
      <c r="A22" s="58" t="s">
        <v>1382</v>
      </c>
      <c r="B22" s="59">
        <f>VLOOKUP($A22,'Return Data'!$B$7:$R$2292,3,0)</f>
        <v>44762</v>
      </c>
      <c r="C22" s="60">
        <f>VLOOKUP($A22,'Return Data'!$B$7:$R$2292,4,0)</f>
        <v>156.06299999999999</v>
      </c>
      <c r="D22" s="60">
        <f>VLOOKUP($A22,'Return Data'!$B$7:$R$2292,10,0)</f>
        <v>-4.9664999999999999</v>
      </c>
      <c r="E22" s="61">
        <f t="shared" si="0"/>
        <v>14</v>
      </c>
      <c r="F22" s="60">
        <f>VLOOKUP($A22,'Return Data'!$B$7:$R$2292,11,0)</f>
        <v>-9.0669000000000004</v>
      </c>
      <c r="G22" s="61">
        <f t="shared" si="1"/>
        <v>11</v>
      </c>
      <c r="H22" s="60">
        <f>VLOOKUP($A22,'Return Data'!$B$7:$R$2292,12,0)</f>
        <v>-5.3997000000000002</v>
      </c>
      <c r="I22" s="61">
        <f t="shared" si="2"/>
        <v>12</v>
      </c>
      <c r="J22" s="60">
        <f>VLOOKUP($A22,'Return Data'!$B$7:$R$2292,13,0)</f>
        <v>7.1639999999999997</v>
      </c>
      <c r="K22" s="61">
        <f t="shared" si="3"/>
        <v>10</v>
      </c>
      <c r="L22" s="60">
        <f>VLOOKUP($A22,'Return Data'!$B$7:$R$2292,17,0)</f>
        <v>52.757300000000001</v>
      </c>
      <c r="M22" s="61">
        <f t="shared" si="4"/>
        <v>3</v>
      </c>
      <c r="N22" s="60">
        <f>VLOOKUP($A22,'Return Data'!$B$7:$R$2292,14,0)</f>
        <v>32.252699999999997</v>
      </c>
      <c r="O22" s="61">
        <f t="shared" si="5"/>
        <v>4</v>
      </c>
      <c r="P22" s="60">
        <f>VLOOKUP($A22,'Return Data'!$B$7:$R$2292,15,0)</f>
        <v>16.005099999999999</v>
      </c>
      <c r="Q22" s="61">
        <f t="shared" si="6"/>
        <v>5</v>
      </c>
      <c r="R22" s="60">
        <f>VLOOKUP($A22,'Return Data'!$B$7:$R$2292,16,0)</f>
        <v>17.0947</v>
      </c>
      <c r="S22" s="62">
        <f t="shared" si="7"/>
        <v>11</v>
      </c>
    </row>
    <row r="23" spans="1:19" x14ac:dyDescent="0.3">
      <c r="A23" s="58" t="s">
        <v>1385</v>
      </c>
      <c r="B23" s="59">
        <f>VLOOKUP($A23,'Return Data'!$B$7:$R$2292,3,0)</f>
        <v>44762</v>
      </c>
      <c r="C23" s="60">
        <f>VLOOKUP($A23,'Return Data'!$B$7:$R$2292,4,0)</f>
        <v>43.441000000000003</v>
      </c>
      <c r="D23" s="60">
        <f>VLOOKUP($A23,'Return Data'!$B$7:$R$2292,10,0)</f>
        <v>-4.1798999999999999</v>
      </c>
      <c r="E23" s="61">
        <f t="shared" si="0"/>
        <v>10</v>
      </c>
      <c r="F23" s="60">
        <f>VLOOKUP($A23,'Return Data'!$B$7:$R$2292,11,0)</f>
        <v>-11.0854</v>
      </c>
      <c r="G23" s="61">
        <f t="shared" si="1"/>
        <v>14</v>
      </c>
      <c r="H23" s="60">
        <f>VLOOKUP($A23,'Return Data'!$B$7:$R$2292,12,0)</f>
        <v>-1.6527000000000001</v>
      </c>
      <c r="I23" s="61">
        <f t="shared" si="2"/>
        <v>7</v>
      </c>
      <c r="J23" s="60">
        <f>VLOOKUP($A23,'Return Data'!$B$7:$R$2292,13,0)</f>
        <v>11.4815</v>
      </c>
      <c r="K23" s="61">
        <f t="shared" si="3"/>
        <v>3</v>
      </c>
      <c r="L23" s="60">
        <f>VLOOKUP($A23,'Return Data'!$B$7:$R$2292,17,0)</f>
        <v>51.5869</v>
      </c>
      <c r="M23" s="61">
        <f t="shared" si="4"/>
        <v>6</v>
      </c>
      <c r="N23" s="60">
        <f>VLOOKUP($A23,'Return Data'!$B$7:$R$2292,14,0)</f>
        <v>24.167999999999999</v>
      </c>
      <c r="O23" s="61">
        <f t="shared" si="5"/>
        <v>14</v>
      </c>
      <c r="P23" s="60">
        <f>VLOOKUP($A23,'Return Data'!$B$7:$R$2292,15,0)</f>
        <v>12.001799999999999</v>
      </c>
      <c r="Q23" s="61">
        <f t="shared" si="6"/>
        <v>9</v>
      </c>
      <c r="R23" s="60">
        <f>VLOOKUP($A23,'Return Data'!$B$7:$R$2292,16,0)</f>
        <v>19.6313</v>
      </c>
      <c r="S23" s="62">
        <f t="shared" si="7"/>
        <v>9</v>
      </c>
    </row>
    <row r="24" spans="1:19" x14ac:dyDescent="0.3">
      <c r="A24" s="58" t="s">
        <v>1386</v>
      </c>
      <c r="B24" s="59">
        <f>VLOOKUP($A24,'Return Data'!$B$7:$R$2292,3,0)</f>
        <v>44762</v>
      </c>
      <c r="C24" s="60">
        <f>VLOOKUP($A24,'Return Data'!$B$7:$R$2292,4,0)</f>
        <v>83.314700000000002</v>
      </c>
      <c r="D24" s="60">
        <f>VLOOKUP($A24,'Return Data'!$B$7:$R$2292,10,0)</f>
        <v>-4.0693000000000001</v>
      </c>
      <c r="E24" s="61">
        <f t="shared" si="0"/>
        <v>8</v>
      </c>
      <c r="F24" s="60">
        <f>VLOOKUP($A24,'Return Data'!$B$7:$R$2292,11,0)</f>
        <v>-7.9713000000000003</v>
      </c>
      <c r="G24" s="61">
        <f t="shared" si="1"/>
        <v>5</v>
      </c>
      <c r="H24" s="60">
        <f>VLOOKUP($A24,'Return Data'!$B$7:$R$2292,12,0)</f>
        <v>0.3019</v>
      </c>
      <c r="I24" s="61">
        <f t="shared" si="2"/>
        <v>2</v>
      </c>
      <c r="J24" s="60">
        <f>VLOOKUP($A24,'Return Data'!$B$7:$R$2292,13,0)</f>
        <v>10.7247</v>
      </c>
      <c r="K24" s="61">
        <f t="shared" si="3"/>
        <v>4</v>
      </c>
      <c r="L24" s="60">
        <f>VLOOKUP($A24,'Return Data'!$B$7:$R$2292,17,0)</f>
        <v>52.386099999999999</v>
      </c>
      <c r="M24" s="61">
        <f t="shared" si="4"/>
        <v>4</v>
      </c>
      <c r="N24" s="60">
        <f>VLOOKUP($A24,'Return Data'!$B$7:$R$2292,14,0)</f>
        <v>30.875399999999999</v>
      </c>
      <c r="O24" s="61">
        <f t="shared" si="5"/>
        <v>5</v>
      </c>
      <c r="P24" s="60">
        <f>VLOOKUP($A24,'Return Data'!$B$7:$R$2292,15,0)</f>
        <v>16.254899999999999</v>
      </c>
      <c r="Q24" s="61">
        <f t="shared" si="6"/>
        <v>4</v>
      </c>
      <c r="R24" s="60">
        <f>VLOOKUP($A24,'Return Data'!$B$7:$R$2292,16,0)</f>
        <v>19.592099999999999</v>
      </c>
      <c r="S24" s="62">
        <f t="shared" si="7"/>
        <v>10</v>
      </c>
    </row>
    <row r="25" spans="1:19" x14ac:dyDescent="0.3">
      <c r="A25" s="58" t="s">
        <v>1390</v>
      </c>
      <c r="B25" s="59">
        <f>VLOOKUP($A25,'Return Data'!$B$7:$R$2292,3,0)</f>
        <v>44762</v>
      </c>
      <c r="C25" s="60">
        <f>VLOOKUP($A25,'Return Data'!$B$7:$R$2292,4,0)</f>
        <v>136.36316241251899</v>
      </c>
      <c r="D25" s="60">
        <f>VLOOKUP($A25,'Return Data'!$B$7:$R$2292,10,0)</f>
        <v>-12.214499999999999</v>
      </c>
      <c r="E25" s="61">
        <f t="shared" si="0"/>
        <v>22</v>
      </c>
      <c r="F25" s="60">
        <f>VLOOKUP($A25,'Return Data'!$B$7:$R$2292,11,0)</f>
        <v>-14.0899</v>
      </c>
      <c r="G25" s="61">
        <f t="shared" si="1"/>
        <v>20</v>
      </c>
      <c r="H25" s="60">
        <f>VLOOKUP($A25,'Return Data'!$B$7:$R$2292,12,0)</f>
        <v>-8.9062999999999999</v>
      </c>
      <c r="I25" s="61">
        <f t="shared" si="2"/>
        <v>18</v>
      </c>
      <c r="J25" s="60">
        <f>VLOOKUP($A25,'Return Data'!$B$7:$R$2292,13,0)</f>
        <v>-0.77710000000000001</v>
      </c>
      <c r="K25" s="61">
        <f t="shared" si="3"/>
        <v>18</v>
      </c>
      <c r="L25" s="60">
        <f>VLOOKUP($A25,'Return Data'!$B$7:$R$2292,17,0)</f>
        <v>63.972299999999997</v>
      </c>
      <c r="M25" s="61">
        <f t="shared" si="4"/>
        <v>1</v>
      </c>
      <c r="N25" s="60">
        <f>VLOOKUP($A25,'Return Data'!$B$7:$R$2292,14,0)</f>
        <v>41.211500000000001</v>
      </c>
      <c r="O25" s="61">
        <f t="shared" si="5"/>
        <v>1</v>
      </c>
      <c r="P25" s="60">
        <f>VLOOKUP($A25,'Return Data'!$B$7:$R$2292,15,0)</f>
        <v>19.2973</v>
      </c>
      <c r="Q25" s="61">
        <f t="shared" si="6"/>
        <v>1</v>
      </c>
      <c r="R25" s="60">
        <f>VLOOKUP($A25,'Return Data'!$B$7:$R$2292,16,0)</f>
        <v>10.668100000000001</v>
      </c>
      <c r="S25" s="62">
        <f t="shared" si="7"/>
        <v>22</v>
      </c>
    </row>
    <row r="26" spans="1:19" x14ac:dyDescent="0.3">
      <c r="A26" s="58" t="s">
        <v>1393</v>
      </c>
      <c r="B26" s="59">
        <f>VLOOKUP($A26,'Return Data'!$B$7:$R$2292,3,0)</f>
        <v>44762</v>
      </c>
      <c r="C26" s="60">
        <f>VLOOKUP($A26,'Return Data'!$B$7:$R$2292,4,0)</f>
        <v>101.6524</v>
      </c>
      <c r="D26" s="60">
        <f>VLOOKUP($A26,'Return Data'!$B$7:$R$2292,10,0)</f>
        <v>-2.8978000000000002</v>
      </c>
      <c r="E26" s="61">
        <f t="shared" si="0"/>
        <v>3</v>
      </c>
      <c r="F26" s="60">
        <f>VLOOKUP($A26,'Return Data'!$B$7:$R$2292,11,0)</f>
        <v>-6.4425999999999997</v>
      </c>
      <c r="G26" s="61">
        <f t="shared" si="1"/>
        <v>3</v>
      </c>
      <c r="H26" s="60">
        <f>VLOOKUP($A26,'Return Data'!$B$7:$R$2292,12,0)</f>
        <v>-1.2083999999999999</v>
      </c>
      <c r="I26" s="61">
        <f t="shared" si="2"/>
        <v>6</v>
      </c>
      <c r="J26" s="60">
        <f>VLOOKUP($A26,'Return Data'!$B$7:$R$2292,13,0)</f>
        <v>8.2066999999999997</v>
      </c>
      <c r="K26" s="61">
        <f t="shared" si="3"/>
        <v>7</v>
      </c>
      <c r="L26" s="60">
        <f>VLOOKUP($A26,'Return Data'!$B$7:$R$2292,17,0)</f>
        <v>41.979599999999998</v>
      </c>
      <c r="M26" s="61">
        <f t="shared" si="4"/>
        <v>17</v>
      </c>
      <c r="N26" s="60">
        <f>VLOOKUP($A26,'Return Data'!$B$7:$R$2292,14,0)</f>
        <v>26.898599999999998</v>
      </c>
      <c r="O26" s="61">
        <f t="shared" si="5"/>
        <v>12</v>
      </c>
      <c r="P26" s="60">
        <f>VLOOKUP($A26,'Return Data'!$B$7:$R$2292,15,0)</f>
        <v>17.119499999999999</v>
      </c>
      <c r="Q26" s="61">
        <f t="shared" si="6"/>
        <v>3</v>
      </c>
      <c r="R26" s="60">
        <f>VLOOKUP($A26,'Return Data'!$B$7:$R$2292,16,0)</f>
        <v>19.746300000000002</v>
      </c>
      <c r="S26" s="62">
        <f t="shared" si="7"/>
        <v>8</v>
      </c>
    </row>
    <row r="27" spans="1:19" x14ac:dyDescent="0.3">
      <c r="A27" s="58" t="s">
        <v>1394</v>
      </c>
      <c r="B27" s="59">
        <f>VLOOKUP($A27,'Return Data'!$B$7:$R$2292,3,0)</f>
        <v>44762</v>
      </c>
      <c r="C27" s="60">
        <f>VLOOKUP($A27,'Return Data'!$B$7:$R$2292,4,0)</f>
        <v>137.2552</v>
      </c>
      <c r="D27" s="60">
        <f>VLOOKUP($A27,'Return Data'!$B$7:$R$2292,10,0)</f>
        <v>-5.1997999999999998</v>
      </c>
      <c r="E27" s="61">
        <f t="shared" si="0"/>
        <v>17</v>
      </c>
      <c r="F27" s="60">
        <f>VLOOKUP($A27,'Return Data'!$B$7:$R$2292,11,0)</f>
        <v>-12.1607</v>
      </c>
      <c r="G27" s="61">
        <f t="shared" si="1"/>
        <v>16</v>
      </c>
      <c r="H27" s="60">
        <f>VLOOKUP($A27,'Return Data'!$B$7:$R$2292,12,0)</f>
        <v>-8.7190999999999992</v>
      </c>
      <c r="I27" s="61">
        <f t="shared" si="2"/>
        <v>17</v>
      </c>
      <c r="J27" s="60">
        <f>VLOOKUP($A27,'Return Data'!$B$7:$R$2292,13,0)</f>
        <v>2.3121999999999998</v>
      </c>
      <c r="K27" s="61">
        <f t="shared" si="3"/>
        <v>16</v>
      </c>
      <c r="L27" s="60">
        <f>VLOOKUP($A27,'Return Data'!$B$7:$R$2292,17,0)</f>
        <v>43.858499999999999</v>
      </c>
      <c r="M27" s="61">
        <f t="shared" si="4"/>
        <v>15</v>
      </c>
      <c r="N27" s="60">
        <f>VLOOKUP($A27,'Return Data'!$B$7:$R$2292,14,0)</f>
        <v>22.558</v>
      </c>
      <c r="O27" s="61">
        <f t="shared" si="5"/>
        <v>16</v>
      </c>
      <c r="P27" s="60">
        <f>VLOOKUP($A27,'Return Data'!$B$7:$R$2292,15,0)</f>
        <v>6.8253000000000004</v>
      </c>
      <c r="Q27" s="61">
        <f t="shared" si="6"/>
        <v>14</v>
      </c>
      <c r="R27" s="60">
        <f>VLOOKUP($A27,'Return Data'!$B$7:$R$2292,16,0)</f>
        <v>16.209499999999998</v>
      </c>
      <c r="S27" s="62">
        <f t="shared" si="7"/>
        <v>13</v>
      </c>
    </row>
    <row r="28" spans="1:19" x14ac:dyDescent="0.3">
      <c r="A28" s="58" t="s">
        <v>1397</v>
      </c>
      <c r="B28" s="59">
        <f>VLOOKUP($A28,'Return Data'!$B$7:$R$2292,3,0)</f>
        <v>44762</v>
      </c>
      <c r="C28" s="60">
        <f>VLOOKUP($A28,'Return Data'!$B$7:$R$2292,4,0)</f>
        <v>20.625599999999999</v>
      </c>
      <c r="D28" s="60">
        <f>VLOOKUP($A28,'Return Data'!$B$7:$R$2292,10,0)</f>
        <v>-1.8552999999999999</v>
      </c>
      <c r="E28" s="61">
        <f t="shared" si="0"/>
        <v>2</v>
      </c>
      <c r="F28" s="60">
        <f>VLOOKUP($A28,'Return Data'!$B$7:$R$2292,11,0)</f>
        <v>-8.6982999999999997</v>
      </c>
      <c r="G28" s="61">
        <f t="shared" si="1"/>
        <v>9</v>
      </c>
      <c r="H28" s="60">
        <f>VLOOKUP($A28,'Return Data'!$B$7:$R$2292,12,0)</f>
        <v>-3.8765000000000001</v>
      </c>
      <c r="I28" s="61">
        <f t="shared" si="2"/>
        <v>11</v>
      </c>
      <c r="J28" s="60">
        <f>VLOOKUP($A28,'Return Data'!$B$7:$R$2292,13,0)</f>
        <v>4.8086000000000002</v>
      </c>
      <c r="K28" s="61">
        <f t="shared" si="3"/>
        <v>12</v>
      </c>
      <c r="L28" s="60">
        <f>VLOOKUP($A28,'Return Data'!$B$7:$R$2292,17,0)</f>
        <v>43.9679</v>
      </c>
      <c r="M28" s="61">
        <f t="shared" si="4"/>
        <v>14</v>
      </c>
      <c r="N28" s="60">
        <f>VLOOKUP($A28,'Return Data'!$B$7:$R$2292,14,0)</f>
        <v>27.427</v>
      </c>
      <c r="O28" s="61">
        <f t="shared" si="5"/>
        <v>10</v>
      </c>
      <c r="P28" s="60"/>
      <c r="Q28" s="61"/>
      <c r="R28" s="60">
        <f>VLOOKUP($A28,'Return Data'!$B$7:$R$2292,16,0)</f>
        <v>21.691099999999999</v>
      </c>
      <c r="S28" s="62">
        <f t="shared" si="7"/>
        <v>6</v>
      </c>
    </row>
    <row r="29" spans="1:19" x14ac:dyDescent="0.3">
      <c r="A29" s="58" t="s">
        <v>1399</v>
      </c>
      <c r="B29" s="59">
        <f>VLOOKUP($A29,'Return Data'!$B$7:$R$2292,3,0)</f>
        <v>44762</v>
      </c>
      <c r="C29" s="60">
        <f>VLOOKUP($A29,'Return Data'!$B$7:$R$2292,4,0)</f>
        <v>28.3</v>
      </c>
      <c r="D29" s="60">
        <f>VLOOKUP($A29,'Return Data'!$B$7:$R$2292,10,0)</f>
        <v>-3.1817000000000002</v>
      </c>
      <c r="E29" s="61">
        <f t="shared" si="0"/>
        <v>4</v>
      </c>
      <c r="F29" s="60">
        <f>VLOOKUP($A29,'Return Data'!$B$7:$R$2292,11,0)</f>
        <v>-8.5030999999999999</v>
      </c>
      <c r="G29" s="61">
        <f t="shared" si="1"/>
        <v>7</v>
      </c>
      <c r="H29" s="60">
        <f>VLOOKUP($A29,'Return Data'!$B$7:$R$2292,12,0)</f>
        <v>-2.0760999999999998</v>
      </c>
      <c r="I29" s="61">
        <f t="shared" si="2"/>
        <v>8</v>
      </c>
      <c r="J29" s="60">
        <f>VLOOKUP($A29,'Return Data'!$B$7:$R$2292,13,0)</f>
        <v>4.8925000000000001</v>
      </c>
      <c r="K29" s="61">
        <f t="shared" si="3"/>
        <v>11</v>
      </c>
      <c r="L29" s="60">
        <f>VLOOKUP($A29,'Return Data'!$B$7:$R$2292,17,0)</f>
        <v>46.979799999999997</v>
      </c>
      <c r="M29" s="61">
        <f t="shared" si="4"/>
        <v>9</v>
      </c>
      <c r="N29" s="60">
        <f>VLOOKUP($A29,'Return Data'!$B$7:$R$2292,14,0)</f>
        <v>30.654499999999999</v>
      </c>
      <c r="O29" s="61">
        <f t="shared" si="5"/>
        <v>7</v>
      </c>
      <c r="P29" s="60">
        <f>VLOOKUP($A29,'Return Data'!$B$7:$R$2292,15,0)</f>
        <v>13.4842</v>
      </c>
      <c r="Q29" s="61">
        <f t="shared" si="6"/>
        <v>7</v>
      </c>
      <c r="R29" s="60">
        <f>VLOOKUP($A29,'Return Data'!$B$7:$R$2292,16,0)</f>
        <v>13.677</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-4.8081772727272734</v>
      </c>
      <c r="E31" s="69"/>
      <c r="F31" s="70">
        <f>AVERAGE(F8:F29)</f>
        <v>-10.188936363636364</v>
      </c>
      <c r="G31" s="69"/>
      <c r="H31" s="70">
        <f>AVERAGE(H8:H29)</f>
        <v>-5.5826681818181809</v>
      </c>
      <c r="I31" s="69"/>
      <c r="J31" s="70">
        <f>AVERAGE(J8:J29)</f>
        <v>4.0015772727272729</v>
      </c>
      <c r="K31" s="69"/>
      <c r="L31" s="70">
        <f>AVERAGE(L8:L29)</f>
        <v>45.571500000000007</v>
      </c>
      <c r="M31" s="69"/>
      <c r="N31" s="70">
        <f>AVERAGE(N8:N29)</f>
        <v>27.148880000000002</v>
      </c>
      <c r="O31" s="69"/>
      <c r="P31" s="70">
        <f>AVERAGE(P8:P29)</f>
        <v>12.649826666666664</v>
      </c>
      <c r="Q31" s="69"/>
      <c r="R31" s="70">
        <f>AVERAGE(R8:R29)</f>
        <v>18.297195454545456</v>
      </c>
      <c r="S31" s="71"/>
    </row>
    <row r="32" spans="1:19" x14ac:dyDescent="0.3">
      <c r="A32" s="68" t="s">
        <v>28</v>
      </c>
      <c r="B32" s="69"/>
      <c r="C32" s="69"/>
      <c r="D32" s="70">
        <f>MIN(D8:D29)</f>
        <v>-12.214499999999999</v>
      </c>
      <c r="E32" s="69"/>
      <c r="F32" s="70">
        <f>MIN(F8:F29)</f>
        <v>-19.936199999999999</v>
      </c>
      <c r="G32" s="69"/>
      <c r="H32" s="70">
        <f>MIN(H8:H29)</f>
        <v>-16.989599999999999</v>
      </c>
      <c r="I32" s="69"/>
      <c r="J32" s="70">
        <f>MIN(J8:J29)</f>
        <v>-15.9657</v>
      </c>
      <c r="K32" s="69"/>
      <c r="L32" s="70">
        <f>MIN(L8:L29)</f>
        <v>24.375499999999999</v>
      </c>
      <c r="M32" s="69"/>
      <c r="N32" s="70">
        <f>MIN(N8:N29)</f>
        <v>15.508699999999999</v>
      </c>
      <c r="O32" s="69"/>
      <c r="P32" s="70">
        <f>MIN(P8:P29)</f>
        <v>4.9856999999999996</v>
      </c>
      <c r="Q32" s="69"/>
      <c r="R32" s="70">
        <f>MIN(R8:R29)</f>
        <v>10.668100000000001</v>
      </c>
      <c r="S32" s="71"/>
    </row>
    <row r="33" spans="1:19" ht="15" thickBot="1" x14ac:dyDescent="0.35">
      <c r="A33" s="72" t="s">
        <v>29</v>
      </c>
      <c r="B33" s="73"/>
      <c r="C33" s="73"/>
      <c r="D33" s="74">
        <f>MAX(D8:D29)</f>
        <v>1.5207999999999999</v>
      </c>
      <c r="E33" s="73"/>
      <c r="F33" s="74">
        <f>MAX(F8:F29)</f>
        <v>-2.4298000000000002</v>
      </c>
      <c r="G33" s="73"/>
      <c r="H33" s="74">
        <f>MAX(H8:H29)</f>
        <v>1.8893</v>
      </c>
      <c r="I33" s="73"/>
      <c r="J33" s="74">
        <f>MAX(J8:J29)</f>
        <v>16.415700000000001</v>
      </c>
      <c r="K33" s="73"/>
      <c r="L33" s="74">
        <f>MAX(L8:L29)</f>
        <v>63.972299999999997</v>
      </c>
      <c r="M33" s="73"/>
      <c r="N33" s="74">
        <f>MAX(N8:N29)</f>
        <v>41.211500000000001</v>
      </c>
      <c r="O33" s="73"/>
      <c r="P33" s="74">
        <f>MAX(P8:P29)</f>
        <v>19.2973</v>
      </c>
      <c r="Q33" s="73"/>
      <c r="R33" s="74">
        <f>MAX(R8:R29)</f>
        <v>34.038600000000002</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44762</v>
      </c>
      <c r="C8" s="60">
        <f>VLOOKUP($A8,'Return Data'!$B$7:$R$2292,4,0)</f>
        <v>483.53</v>
      </c>
      <c r="D8" s="60">
        <f>VLOOKUP($A8,'Return Data'!$B$7:$R$2292,10,0)</f>
        <v>-4.1775000000000002</v>
      </c>
      <c r="E8" s="61">
        <f t="shared" ref="E8:E31" si="0">RANK(D8,D$8:D$31,0)</f>
        <v>20</v>
      </c>
      <c r="F8" s="60">
        <f>VLOOKUP($A8,'Return Data'!$B$7:$R$2292,11,0)</f>
        <v>-8.0899000000000001</v>
      </c>
      <c r="G8" s="61">
        <f t="shared" ref="G8:G31" si="1">RANK(F8,F$8:F$31,0)</f>
        <v>17</v>
      </c>
      <c r="H8" s="60">
        <f>VLOOKUP($A8,'Return Data'!$B$7:$R$2292,12,0)</f>
        <v>-5.9244000000000003</v>
      </c>
      <c r="I8" s="61">
        <f t="shared" ref="I8:I31" si="2">RANK(H8,H$8:H$31,0)</f>
        <v>14</v>
      </c>
      <c r="J8" s="60">
        <f>VLOOKUP($A8,'Return Data'!$B$7:$R$2292,13,0)</f>
        <v>8.5584000000000007</v>
      </c>
      <c r="K8" s="61">
        <f t="shared" ref="K8:K31" si="3">RANK(J8,J$8:J$31,0)</f>
        <v>8</v>
      </c>
      <c r="L8" s="60">
        <f>VLOOKUP($A8,'Return Data'!$B$7:$R$2292,17,0)</f>
        <v>36.264499999999998</v>
      </c>
      <c r="M8" s="61">
        <f t="shared" ref="M8:M29" si="4">RANK(L8,L$8:L$31,0)</f>
        <v>12</v>
      </c>
      <c r="N8" s="60">
        <f>VLOOKUP($A8,'Return Data'!$B$7:$R$2292,14,0)</f>
        <v>18.906400000000001</v>
      </c>
      <c r="O8" s="61">
        <f t="shared" ref="O8:O20" si="5">RANK(N8,N$8:N$31,0)</f>
        <v>17</v>
      </c>
      <c r="P8" s="60">
        <f>VLOOKUP($A8,'Return Data'!$B$7:$R$2292,15,0)</f>
        <v>9.0881000000000007</v>
      </c>
      <c r="Q8" s="61">
        <f t="shared" ref="Q8:Q19" si="6">RANK(P8,P$8:P$31,0)</f>
        <v>19</v>
      </c>
      <c r="R8" s="60">
        <f>VLOOKUP($A8,'Return Data'!$B$7:$R$2292,16,0)</f>
        <v>15.711399999999999</v>
      </c>
      <c r="S8" s="62">
        <f t="shared" ref="S8:S31" si="7">RANK(R8,R$8:R$31,0)</f>
        <v>22</v>
      </c>
    </row>
    <row r="9" spans="1:20" x14ac:dyDescent="0.3">
      <c r="A9" s="58" t="s">
        <v>1086</v>
      </c>
      <c r="B9" s="59">
        <f>VLOOKUP($A9,'Return Data'!$B$7:$R$2292,3,0)</f>
        <v>44762</v>
      </c>
      <c r="C9" s="60">
        <f>VLOOKUP($A9,'Return Data'!$B$7:$R$2292,4,0)</f>
        <v>71.67</v>
      </c>
      <c r="D9" s="60">
        <f>VLOOKUP($A9,'Return Data'!$B$7:$R$2292,10,0)</f>
        <v>-3.4357000000000002</v>
      </c>
      <c r="E9" s="61">
        <f t="shared" si="0"/>
        <v>15</v>
      </c>
      <c r="F9" s="60">
        <f>VLOOKUP($A9,'Return Data'!$B$7:$R$2292,11,0)</f>
        <v>-9.5418000000000003</v>
      </c>
      <c r="G9" s="61">
        <f t="shared" si="1"/>
        <v>22</v>
      </c>
      <c r="H9" s="60">
        <f>VLOOKUP($A9,'Return Data'!$B$7:$R$2292,12,0)</f>
        <v>-9.8149999999999995</v>
      </c>
      <c r="I9" s="61">
        <f t="shared" si="2"/>
        <v>21</v>
      </c>
      <c r="J9" s="60">
        <f>VLOOKUP($A9,'Return Data'!$B$7:$R$2292,13,0)</f>
        <v>3.8395000000000001</v>
      </c>
      <c r="K9" s="61">
        <f t="shared" si="3"/>
        <v>18</v>
      </c>
      <c r="L9" s="60">
        <f>VLOOKUP($A9,'Return Data'!$B$7:$R$2292,17,0)</f>
        <v>29.752800000000001</v>
      </c>
      <c r="M9" s="61">
        <f t="shared" si="4"/>
        <v>18</v>
      </c>
      <c r="N9" s="60">
        <f>VLOOKUP($A9,'Return Data'!$B$7:$R$2292,14,0)</f>
        <v>23.257100000000001</v>
      </c>
      <c r="O9" s="61">
        <f t="shared" si="5"/>
        <v>11</v>
      </c>
      <c r="P9" s="60">
        <f>VLOOKUP($A9,'Return Data'!$B$7:$R$2292,15,0)</f>
        <v>17.644300000000001</v>
      </c>
      <c r="Q9" s="61">
        <f t="shared" si="6"/>
        <v>3</v>
      </c>
      <c r="R9" s="60">
        <f>VLOOKUP($A9,'Return Data'!$B$7:$R$2292,16,0)</f>
        <v>18.919799999999999</v>
      </c>
      <c r="S9" s="62">
        <f t="shared" si="7"/>
        <v>10</v>
      </c>
    </row>
    <row r="10" spans="1:20" x14ac:dyDescent="0.3">
      <c r="A10" s="58" t="s">
        <v>1984</v>
      </c>
      <c r="B10" s="59">
        <f>VLOOKUP($A10,'Return Data'!$B$7:$R$2292,3,0)</f>
        <v>44762</v>
      </c>
      <c r="C10" s="60">
        <f>VLOOKUP($A10,'Return Data'!$B$7:$R$2292,4,0)</f>
        <v>63.266399999999997</v>
      </c>
      <c r="D10" s="60">
        <f>VLOOKUP($A10,'Return Data'!$B$7:$R$2292,10,0)</f>
        <v>-5.0152000000000001</v>
      </c>
      <c r="E10" s="61">
        <f t="shared" si="0"/>
        <v>21</v>
      </c>
      <c r="F10" s="60">
        <f>VLOOKUP($A10,'Return Data'!$B$7:$R$2292,11,0)</f>
        <v>-6.4065000000000003</v>
      </c>
      <c r="G10" s="61">
        <f t="shared" si="1"/>
        <v>13</v>
      </c>
      <c r="H10" s="60">
        <f>VLOOKUP($A10,'Return Data'!$B$7:$R$2292,12,0)</f>
        <v>-6.4673999999999996</v>
      </c>
      <c r="I10" s="61">
        <f t="shared" si="2"/>
        <v>16</v>
      </c>
      <c r="J10" s="60">
        <f>VLOOKUP($A10,'Return Data'!$B$7:$R$2292,13,0)</f>
        <v>3.9096000000000002</v>
      </c>
      <c r="K10" s="61">
        <f t="shared" si="3"/>
        <v>16</v>
      </c>
      <c r="L10" s="60">
        <f>VLOOKUP($A10,'Return Data'!$B$7:$R$2292,17,0)</f>
        <v>35.3339</v>
      </c>
      <c r="M10" s="61">
        <f t="shared" si="4"/>
        <v>13</v>
      </c>
      <c r="N10" s="60">
        <f>VLOOKUP($A10,'Return Data'!$B$7:$R$2292,14,0)</f>
        <v>23.689499999999999</v>
      </c>
      <c r="O10" s="61">
        <f t="shared" si="5"/>
        <v>10</v>
      </c>
      <c r="P10" s="60">
        <f>VLOOKUP($A10,'Return Data'!$B$7:$R$2292,15,0)</f>
        <v>12.7004</v>
      </c>
      <c r="Q10" s="61">
        <f t="shared" si="6"/>
        <v>12</v>
      </c>
      <c r="R10" s="60">
        <f>VLOOKUP($A10,'Return Data'!$B$7:$R$2292,16,0)</f>
        <v>18.538599999999999</v>
      </c>
      <c r="S10" s="62">
        <f t="shared" si="7"/>
        <v>13</v>
      </c>
    </row>
    <row r="11" spans="1:20" x14ac:dyDescent="0.3">
      <c r="A11" s="58" t="s">
        <v>1090</v>
      </c>
      <c r="B11" s="59">
        <f>VLOOKUP($A11,'Return Data'!$B$7:$R$2292,3,0)</f>
        <v>44762</v>
      </c>
      <c r="C11" s="60">
        <f>VLOOKUP($A11,'Return Data'!$B$7:$R$2292,4,0)</f>
        <v>89.951999999999998</v>
      </c>
      <c r="D11" s="60">
        <f>VLOOKUP($A11,'Return Data'!$B$7:$R$2292,10,0)</f>
        <v>-3.9241000000000001</v>
      </c>
      <c r="E11" s="61">
        <f t="shared" si="0"/>
        <v>19</v>
      </c>
      <c r="F11" s="60">
        <f>VLOOKUP($A11,'Return Data'!$B$7:$R$2292,11,0)</f>
        <v>-11.0311</v>
      </c>
      <c r="G11" s="61">
        <f t="shared" si="1"/>
        <v>24</v>
      </c>
      <c r="H11" s="60">
        <f>VLOOKUP($A11,'Return Data'!$B$7:$R$2292,12,0)</f>
        <v>-10.9254</v>
      </c>
      <c r="I11" s="61">
        <f t="shared" si="2"/>
        <v>23</v>
      </c>
      <c r="J11" s="60">
        <f>VLOOKUP($A11,'Return Data'!$B$7:$R$2292,13,0)</f>
        <v>-2.8397000000000001</v>
      </c>
      <c r="K11" s="61">
        <f t="shared" si="3"/>
        <v>24</v>
      </c>
      <c r="L11" s="60">
        <f>VLOOKUP($A11,'Return Data'!$B$7:$R$2292,17,0)</f>
        <v>22.8644</v>
      </c>
      <c r="M11" s="61">
        <f t="shared" si="4"/>
        <v>23</v>
      </c>
      <c r="N11" s="60">
        <f>VLOOKUP($A11,'Return Data'!$B$7:$R$2292,14,0)</f>
        <v>17.959099999999999</v>
      </c>
      <c r="O11" s="61">
        <f t="shared" si="5"/>
        <v>19</v>
      </c>
      <c r="P11" s="60">
        <f>VLOOKUP($A11,'Return Data'!$B$7:$R$2292,15,0)</f>
        <v>10.6768</v>
      </c>
      <c r="Q11" s="61">
        <f t="shared" si="6"/>
        <v>16</v>
      </c>
      <c r="R11" s="60">
        <f>VLOOKUP($A11,'Return Data'!$B$7:$R$2292,16,0)</f>
        <v>16.933</v>
      </c>
      <c r="S11" s="62">
        <f t="shared" si="7"/>
        <v>17</v>
      </c>
    </row>
    <row r="12" spans="1:20" x14ac:dyDescent="0.3">
      <c r="A12" s="58" t="s">
        <v>1092</v>
      </c>
      <c r="B12" s="59">
        <f>VLOOKUP($A12,'Return Data'!$B$7:$R$2292,3,0)</f>
        <v>44762</v>
      </c>
      <c r="C12" s="60">
        <f>VLOOKUP($A12,'Return Data'!$B$7:$R$2292,4,0)</f>
        <v>54.423000000000002</v>
      </c>
      <c r="D12" s="60">
        <f>VLOOKUP($A12,'Return Data'!$B$7:$R$2292,10,0)</f>
        <v>-2.1907999999999999</v>
      </c>
      <c r="E12" s="61">
        <f t="shared" si="0"/>
        <v>8</v>
      </c>
      <c r="F12" s="60">
        <f>VLOOKUP($A12,'Return Data'!$B$7:$R$2292,11,0)</f>
        <v>-5.7561</v>
      </c>
      <c r="G12" s="61">
        <f t="shared" si="1"/>
        <v>9</v>
      </c>
      <c r="H12" s="60">
        <f>VLOOKUP($A12,'Return Data'!$B$7:$R$2292,12,0)</f>
        <v>-4.6699000000000002</v>
      </c>
      <c r="I12" s="61">
        <f t="shared" si="2"/>
        <v>10</v>
      </c>
      <c r="J12" s="60">
        <f>VLOOKUP($A12,'Return Data'!$B$7:$R$2292,13,0)</f>
        <v>6.2472000000000003</v>
      </c>
      <c r="K12" s="61">
        <f t="shared" si="3"/>
        <v>13</v>
      </c>
      <c r="L12" s="60">
        <f>VLOOKUP($A12,'Return Data'!$B$7:$R$2292,17,0)</f>
        <v>40.6648</v>
      </c>
      <c r="M12" s="61">
        <f t="shared" si="4"/>
        <v>6</v>
      </c>
      <c r="N12" s="60">
        <f>VLOOKUP($A12,'Return Data'!$B$7:$R$2292,14,0)</f>
        <v>26.483499999999999</v>
      </c>
      <c r="O12" s="61">
        <f t="shared" si="5"/>
        <v>4</v>
      </c>
      <c r="P12" s="60">
        <f>VLOOKUP($A12,'Return Data'!$B$7:$R$2292,15,0)</f>
        <v>15.480600000000001</v>
      </c>
      <c r="Q12" s="61">
        <f t="shared" si="6"/>
        <v>4</v>
      </c>
      <c r="R12" s="60">
        <f>VLOOKUP($A12,'Return Data'!$B$7:$R$2292,16,0)</f>
        <v>20.473700000000001</v>
      </c>
      <c r="S12" s="62">
        <f t="shared" si="7"/>
        <v>4</v>
      </c>
    </row>
    <row r="13" spans="1:20" x14ac:dyDescent="0.3">
      <c r="A13" s="58" t="s">
        <v>1095</v>
      </c>
      <c r="B13" s="59">
        <f>VLOOKUP($A13,'Return Data'!$B$7:$R$2292,3,0)</f>
        <v>44762</v>
      </c>
      <c r="C13" s="60">
        <f>VLOOKUP($A13,'Return Data'!$B$7:$R$2292,4,0)</f>
        <v>1531.4286</v>
      </c>
      <c r="D13" s="60">
        <f>VLOOKUP($A13,'Return Data'!$B$7:$R$2292,10,0)</f>
        <v>-2.5375000000000001</v>
      </c>
      <c r="E13" s="61">
        <f t="shared" si="0"/>
        <v>13</v>
      </c>
      <c r="F13" s="60">
        <f>VLOOKUP($A13,'Return Data'!$B$7:$R$2292,11,0)</f>
        <v>-8.2942999999999998</v>
      </c>
      <c r="G13" s="61">
        <f t="shared" si="1"/>
        <v>19</v>
      </c>
      <c r="H13" s="60">
        <f>VLOOKUP($A13,'Return Data'!$B$7:$R$2292,12,0)</f>
        <v>-10.8081</v>
      </c>
      <c r="I13" s="61">
        <f t="shared" si="2"/>
        <v>22</v>
      </c>
      <c r="J13" s="60">
        <f>VLOOKUP($A13,'Return Data'!$B$7:$R$2292,13,0)</f>
        <v>-5.6099999999999997E-2</v>
      </c>
      <c r="K13" s="61">
        <f t="shared" si="3"/>
        <v>21</v>
      </c>
      <c r="L13" s="60">
        <f>VLOOKUP($A13,'Return Data'!$B$7:$R$2292,17,0)</f>
        <v>28.589200000000002</v>
      </c>
      <c r="M13" s="61">
        <f t="shared" si="4"/>
        <v>19</v>
      </c>
      <c r="N13" s="60">
        <f>VLOOKUP($A13,'Return Data'!$B$7:$R$2292,14,0)</f>
        <v>16.040400000000002</v>
      </c>
      <c r="O13" s="61">
        <f t="shared" si="5"/>
        <v>22</v>
      </c>
      <c r="P13" s="60">
        <f>VLOOKUP($A13,'Return Data'!$B$7:$R$2292,15,0)</f>
        <v>10.046200000000001</v>
      </c>
      <c r="Q13" s="61">
        <f t="shared" si="6"/>
        <v>17</v>
      </c>
      <c r="R13" s="60">
        <f>VLOOKUP($A13,'Return Data'!$B$7:$R$2292,16,0)</f>
        <v>17.311</v>
      </c>
      <c r="S13" s="62">
        <f t="shared" si="7"/>
        <v>16</v>
      </c>
    </row>
    <row r="14" spans="1:20" x14ac:dyDescent="0.3">
      <c r="A14" s="58" t="s">
        <v>1097</v>
      </c>
      <c r="B14" s="59">
        <f>VLOOKUP($A14,'Return Data'!$B$7:$R$2292,3,0)</f>
        <v>44762</v>
      </c>
      <c r="C14" s="60">
        <f>VLOOKUP($A14,'Return Data'!$B$7:$R$2292,4,0)</f>
        <v>97.507000000000005</v>
      </c>
      <c r="D14" s="60">
        <f>VLOOKUP($A14,'Return Data'!$B$7:$R$2292,10,0)</f>
        <v>-2.4060999999999999</v>
      </c>
      <c r="E14" s="61">
        <f t="shared" si="0"/>
        <v>10</v>
      </c>
      <c r="F14" s="60">
        <f>VLOOKUP($A14,'Return Data'!$B$7:$R$2292,11,0)</f>
        <v>-4.2594000000000003</v>
      </c>
      <c r="G14" s="61">
        <f t="shared" si="1"/>
        <v>3</v>
      </c>
      <c r="H14" s="60">
        <f>VLOOKUP($A14,'Return Data'!$B$7:$R$2292,12,0)</f>
        <v>-2.9308000000000001</v>
      </c>
      <c r="I14" s="61">
        <f t="shared" si="2"/>
        <v>5</v>
      </c>
      <c r="J14" s="60">
        <f>VLOOKUP($A14,'Return Data'!$B$7:$R$2292,13,0)</f>
        <v>8.8538999999999994</v>
      </c>
      <c r="K14" s="61">
        <f t="shared" si="3"/>
        <v>6</v>
      </c>
      <c r="L14" s="60">
        <f>VLOOKUP($A14,'Return Data'!$B$7:$R$2292,17,0)</f>
        <v>36.432699999999997</v>
      </c>
      <c r="M14" s="61">
        <f t="shared" si="4"/>
        <v>11</v>
      </c>
      <c r="N14" s="60">
        <f>VLOOKUP($A14,'Return Data'!$B$7:$R$2292,14,0)</f>
        <v>21.6676</v>
      </c>
      <c r="O14" s="61">
        <f t="shared" si="5"/>
        <v>14</v>
      </c>
      <c r="P14" s="60">
        <f>VLOOKUP($A14,'Return Data'!$B$7:$R$2292,15,0)</f>
        <v>11.9329</v>
      </c>
      <c r="Q14" s="61">
        <f t="shared" si="6"/>
        <v>14</v>
      </c>
      <c r="R14" s="60">
        <f>VLOOKUP($A14,'Return Data'!$B$7:$R$2292,16,0)</f>
        <v>18.904</v>
      </c>
      <c r="S14" s="62">
        <f t="shared" si="7"/>
        <v>11</v>
      </c>
    </row>
    <row r="15" spans="1:20" x14ac:dyDescent="0.3">
      <c r="A15" s="58" t="s">
        <v>1099</v>
      </c>
      <c r="B15" s="59">
        <f>VLOOKUP($A15,'Return Data'!$B$7:$R$2292,3,0)</f>
        <v>44762</v>
      </c>
      <c r="C15" s="60">
        <f>VLOOKUP($A15,'Return Data'!$B$7:$R$2292,4,0)</f>
        <v>171.26</v>
      </c>
      <c r="D15" s="60">
        <f>VLOOKUP($A15,'Return Data'!$B$7:$R$2292,10,0)</f>
        <v>-0.48809999999999998</v>
      </c>
      <c r="E15" s="61">
        <f t="shared" si="0"/>
        <v>2</v>
      </c>
      <c r="F15" s="60">
        <f>VLOOKUP($A15,'Return Data'!$B$7:$R$2292,11,0)</f>
        <v>-4.9558999999999997</v>
      </c>
      <c r="G15" s="61">
        <f t="shared" si="1"/>
        <v>6</v>
      </c>
      <c r="H15" s="60">
        <f>VLOOKUP($A15,'Return Data'!$B$7:$R$2292,12,0)</f>
        <v>-4.9770000000000003</v>
      </c>
      <c r="I15" s="61">
        <f t="shared" si="2"/>
        <v>12</v>
      </c>
      <c r="J15" s="60">
        <f>VLOOKUP($A15,'Return Data'!$B$7:$R$2292,13,0)</f>
        <v>5.6638999999999999</v>
      </c>
      <c r="K15" s="61">
        <f t="shared" si="3"/>
        <v>15</v>
      </c>
      <c r="L15" s="60">
        <f>VLOOKUP($A15,'Return Data'!$B$7:$R$2292,17,0)</f>
        <v>37.968200000000003</v>
      </c>
      <c r="M15" s="61">
        <f t="shared" si="4"/>
        <v>9</v>
      </c>
      <c r="N15" s="60">
        <f>VLOOKUP($A15,'Return Data'!$B$7:$R$2292,14,0)</f>
        <v>20.900500000000001</v>
      </c>
      <c r="O15" s="61">
        <f t="shared" si="5"/>
        <v>15</v>
      </c>
      <c r="P15" s="60">
        <f>VLOOKUP($A15,'Return Data'!$B$7:$R$2292,15,0)</f>
        <v>12.4779</v>
      </c>
      <c r="Q15" s="61">
        <f t="shared" si="6"/>
        <v>13</v>
      </c>
      <c r="R15" s="60">
        <f>VLOOKUP($A15,'Return Data'!$B$7:$R$2292,16,0)</f>
        <v>18.400400000000001</v>
      </c>
      <c r="S15" s="62">
        <f t="shared" si="7"/>
        <v>15</v>
      </c>
    </row>
    <row r="16" spans="1:20" x14ac:dyDescent="0.3">
      <c r="A16" s="58" t="s">
        <v>1101</v>
      </c>
      <c r="B16" s="59">
        <f>VLOOKUP($A16,'Return Data'!$B$7:$R$2292,3,0)</f>
        <v>44762</v>
      </c>
      <c r="C16" s="60">
        <f>VLOOKUP($A16,'Return Data'!$B$7:$R$2292,4,0)</f>
        <v>17.37</v>
      </c>
      <c r="D16" s="60">
        <f>VLOOKUP($A16,'Return Data'!$B$7:$R$2292,10,0)</f>
        <v>-3.6071</v>
      </c>
      <c r="E16" s="61">
        <f t="shared" si="0"/>
        <v>17</v>
      </c>
      <c r="F16" s="60">
        <f>VLOOKUP($A16,'Return Data'!$B$7:$R$2292,11,0)</f>
        <v>-10.6022</v>
      </c>
      <c r="G16" s="61">
        <f t="shared" si="1"/>
        <v>23</v>
      </c>
      <c r="H16" s="60">
        <f>VLOOKUP($A16,'Return Data'!$B$7:$R$2292,12,0)</f>
        <v>-11.7826</v>
      </c>
      <c r="I16" s="61">
        <f t="shared" si="2"/>
        <v>24</v>
      </c>
      <c r="J16" s="60">
        <f>VLOOKUP($A16,'Return Data'!$B$7:$R$2292,13,0)</f>
        <v>-0.57240000000000002</v>
      </c>
      <c r="K16" s="61">
        <f t="shared" si="3"/>
        <v>23</v>
      </c>
      <c r="L16" s="60">
        <f>VLOOKUP($A16,'Return Data'!$B$7:$R$2292,17,0)</f>
        <v>27.1738</v>
      </c>
      <c r="M16" s="61">
        <f t="shared" si="4"/>
        <v>21</v>
      </c>
      <c r="N16" s="60">
        <f>VLOOKUP($A16,'Return Data'!$B$7:$R$2292,14,0)</f>
        <v>18.008700000000001</v>
      </c>
      <c r="O16" s="61">
        <f t="shared" si="5"/>
        <v>18</v>
      </c>
      <c r="P16" s="60">
        <f>VLOOKUP($A16,'Return Data'!$B$7:$R$2292,15,0)</f>
        <v>8.8207000000000004</v>
      </c>
      <c r="Q16" s="61">
        <f t="shared" si="6"/>
        <v>20</v>
      </c>
      <c r="R16" s="60">
        <f>VLOOKUP($A16,'Return Data'!$B$7:$R$2292,16,0)</f>
        <v>10.590999999999999</v>
      </c>
      <c r="S16" s="62">
        <f t="shared" si="7"/>
        <v>24</v>
      </c>
    </row>
    <row r="17" spans="1:19" x14ac:dyDescent="0.3">
      <c r="A17" s="58" t="s">
        <v>1103</v>
      </c>
      <c r="B17" s="59">
        <f>VLOOKUP($A17,'Return Data'!$B$7:$R$2292,3,0)</f>
        <v>44762</v>
      </c>
      <c r="C17" s="60">
        <f>VLOOKUP($A17,'Return Data'!$B$7:$R$2292,4,0)</f>
        <v>94.67</v>
      </c>
      <c r="D17" s="60">
        <f>VLOOKUP($A17,'Return Data'!$B$7:$R$2292,10,0)</f>
        <v>-3.9077999999999999</v>
      </c>
      <c r="E17" s="61">
        <f t="shared" si="0"/>
        <v>18</v>
      </c>
      <c r="F17" s="60">
        <f>VLOOKUP($A17,'Return Data'!$B$7:$R$2292,11,0)</f>
        <v>-9.3111999999999995</v>
      </c>
      <c r="G17" s="61">
        <f t="shared" si="1"/>
        <v>21</v>
      </c>
      <c r="H17" s="60">
        <f>VLOOKUP($A17,'Return Data'!$B$7:$R$2292,12,0)</f>
        <v>-7.3315999999999999</v>
      </c>
      <c r="I17" s="61">
        <f t="shared" si="2"/>
        <v>19</v>
      </c>
      <c r="J17" s="60">
        <f>VLOOKUP($A17,'Return Data'!$B$7:$R$2292,13,0)</f>
        <v>3.0701999999999998</v>
      </c>
      <c r="K17" s="61">
        <f t="shared" si="3"/>
        <v>19</v>
      </c>
      <c r="L17" s="60">
        <f>VLOOKUP($A17,'Return Data'!$B$7:$R$2292,17,0)</f>
        <v>31.5566</v>
      </c>
      <c r="M17" s="61">
        <f t="shared" si="4"/>
        <v>17</v>
      </c>
      <c r="N17" s="60">
        <f>VLOOKUP($A17,'Return Data'!$B$7:$R$2292,14,0)</f>
        <v>23.174800000000001</v>
      </c>
      <c r="O17" s="61">
        <f t="shared" si="5"/>
        <v>12</v>
      </c>
      <c r="P17" s="60">
        <f>VLOOKUP($A17,'Return Data'!$B$7:$R$2292,15,0)</f>
        <v>14.9511</v>
      </c>
      <c r="Q17" s="61">
        <f t="shared" si="6"/>
        <v>6</v>
      </c>
      <c r="R17" s="60">
        <f>VLOOKUP($A17,'Return Data'!$B$7:$R$2292,16,0)</f>
        <v>19.222100000000001</v>
      </c>
      <c r="S17" s="62">
        <f t="shared" si="7"/>
        <v>8</v>
      </c>
    </row>
    <row r="18" spans="1:19" x14ac:dyDescent="0.3">
      <c r="A18" s="58" t="s">
        <v>1105</v>
      </c>
      <c r="B18" s="59">
        <f>VLOOKUP($A18,'Return Data'!$B$7:$R$2292,3,0)</f>
        <v>44762</v>
      </c>
      <c r="C18" s="60">
        <f>VLOOKUP($A18,'Return Data'!$B$7:$R$2292,4,0)</f>
        <v>78.436999999999998</v>
      </c>
      <c r="D18" s="60">
        <f>VLOOKUP($A18,'Return Data'!$B$7:$R$2292,10,0)</f>
        <v>-3.5844</v>
      </c>
      <c r="E18" s="61">
        <f t="shared" si="0"/>
        <v>16</v>
      </c>
      <c r="F18" s="60">
        <f>VLOOKUP($A18,'Return Data'!$B$7:$R$2292,11,0)</f>
        <v>-5.1938000000000004</v>
      </c>
      <c r="G18" s="61">
        <f t="shared" si="1"/>
        <v>7</v>
      </c>
      <c r="H18" s="60">
        <f>VLOOKUP($A18,'Return Data'!$B$7:$R$2292,12,0)</f>
        <v>-2.1945999999999999</v>
      </c>
      <c r="I18" s="61">
        <f t="shared" si="2"/>
        <v>4</v>
      </c>
      <c r="J18" s="60">
        <f>VLOOKUP($A18,'Return Data'!$B$7:$R$2292,13,0)</f>
        <v>8.2874999999999996</v>
      </c>
      <c r="K18" s="61">
        <f t="shared" si="3"/>
        <v>9</v>
      </c>
      <c r="L18" s="60">
        <f>VLOOKUP($A18,'Return Data'!$B$7:$R$2292,17,0)</f>
        <v>39.264000000000003</v>
      </c>
      <c r="M18" s="61">
        <f t="shared" si="4"/>
        <v>7</v>
      </c>
      <c r="N18" s="60">
        <f>VLOOKUP($A18,'Return Data'!$B$7:$R$2292,14,0)</f>
        <v>25.286100000000001</v>
      </c>
      <c r="O18" s="61">
        <f t="shared" si="5"/>
        <v>6</v>
      </c>
      <c r="P18" s="60">
        <f>VLOOKUP($A18,'Return Data'!$B$7:$R$2292,15,0)</f>
        <v>15.0054</v>
      </c>
      <c r="Q18" s="61">
        <f t="shared" si="6"/>
        <v>5</v>
      </c>
      <c r="R18" s="60">
        <f>VLOOKUP($A18,'Return Data'!$B$7:$R$2292,16,0)</f>
        <v>19.8444</v>
      </c>
      <c r="S18" s="62">
        <f t="shared" si="7"/>
        <v>5</v>
      </c>
    </row>
    <row r="19" spans="1:19" x14ac:dyDescent="0.3">
      <c r="A19" s="58" t="s">
        <v>1106</v>
      </c>
      <c r="B19" s="59">
        <f>VLOOKUP($A19,'Return Data'!$B$7:$R$2292,3,0)</f>
        <v>44762</v>
      </c>
      <c r="C19" s="60">
        <f>VLOOKUP($A19,'Return Data'!$B$7:$R$2292,4,0)</f>
        <v>216.31</v>
      </c>
      <c r="D19" s="60">
        <f>VLOOKUP($A19,'Return Data'!$B$7:$R$2292,10,0)</f>
        <v>-2.2151000000000001</v>
      </c>
      <c r="E19" s="61">
        <f t="shared" si="0"/>
        <v>9</v>
      </c>
      <c r="F19" s="60">
        <f>VLOOKUP($A19,'Return Data'!$B$7:$R$2292,11,0)</f>
        <v>-4.6631</v>
      </c>
      <c r="G19" s="61">
        <f t="shared" si="1"/>
        <v>4</v>
      </c>
      <c r="H19" s="60">
        <f>VLOOKUP($A19,'Return Data'!$B$7:$R$2292,12,0)</f>
        <v>-7.0633999999999997</v>
      </c>
      <c r="I19" s="61">
        <f t="shared" si="2"/>
        <v>18</v>
      </c>
      <c r="J19" s="60">
        <f>VLOOKUP($A19,'Return Data'!$B$7:$R$2292,13,0)</f>
        <v>2.0619000000000001</v>
      </c>
      <c r="K19" s="61">
        <f t="shared" si="3"/>
        <v>20</v>
      </c>
      <c r="L19" s="60">
        <f>VLOOKUP($A19,'Return Data'!$B$7:$R$2292,17,0)</f>
        <v>28.2407</v>
      </c>
      <c r="M19" s="61">
        <f t="shared" si="4"/>
        <v>20</v>
      </c>
      <c r="N19" s="60">
        <f>VLOOKUP($A19,'Return Data'!$B$7:$R$2292,14,0)</f>
        <v>17.819500000000001</v>
      </c>
      <c r="O19" s="61">
        <f t="shared" si="5"/>
        <v>20</v>
      </c>
      <c r="P19" s="60">
        <f>VLOOKUP($A19,'Return Data'!$B$7:$R$2292,15,0)</f>
        <v>9.1374999999999993</v>
      </c>
      <c r="Q19" s="61">
        <f t="shared" si="6"/>
        <v>18</v>
      </c>
      <c r="R19" s="60">
        <f>VLOOKUP($A19,'Return Data'!$B$7:$R$2292,16,0)</f>
        <v>18.4617</v>
      </c>
      <c r="S19" s="62">
        <f t="shared" si="7"/>
        <v>14</v>
      </c>
    </row>
    <row r="20" spans="1:19" x14ac:dyDescent="0.3">
      <c r="A20" s="58" t="s">
        <v>1108</v>
      </c>
      <c r="B20" s="59">
        <f>VLOOKUP($A20,'Return Data'!$B$7:$R$2292,3,0)</f>
        <v>44762</v>
      </c>
      <c r="C20" s="60">
        <f>VLOOKUP($A20,'Return Data'!$B$7:$R$2292,4,0)</f>
        <v>17.709199999999999</v>
      </c>
      <c r="D20" s="60">
        <f>VLOOKUP($A20,'Return Data'!$B$7:$R$2292,10,0)</f>
        <v>-5.5902000000000003</v>
      </c>
      <c r="E20" s="61">
        <f t="shared" si="0"/>
        <v>22</v>
      </c>
      <c r="F20" s="60">
        <f>VLOOKUP($A20,'Return Data'!$B$7:$R$2292,11,0)</f>
        <v>-9.2584999999999997</v>
      </c>
      <c r="G20" s="61">
        <f t="shared" si="1"/>
        <v>20</v>
      </c>
      <c r="H20" s="60">
        <f>VLOOKUP($A20,'Return Data'!$B$7:$R$2292,12,0)</f>
        <v>-6.9934000000000003</v>
      </c>
      <c r="I20" s="61">
        <f t="shared" si="2"/>
        <v>17</v>
      </c>
      <c r="J20" s="60">
        <f>VLOOKUP($A20,'Return Data'!$B$7:$R$2292,13,0)</f>
        <v>3.8852000000000002</v>
      </c>
      <c r="K20" s="61">
        <f t="shared" si="3"/>
        <v>17</v>
      </c>
      <c r="L20" s="60">
        <f>VLOOKUP($A20,'Return Data'!$B$7:$R$2292,17,0)</f>
        <v>35.067300000000003</v>
      </c>
      <c r="M20" s="61">
        <f t="shared" si="4"/>
        <v>14</v>
      </c>
      <c r="N20" s="60">
        <f>VLOOKUP($A20,'Return Data'!$B$7:$R$2292,14,0)</f>
        <v>24.3462</v>
      </c>
      <c r="O20" s="61">
        <f t="shared" si="5"/>
        <v>8</v>
      </c>
      <c r="P20" s="60"/>
      <c r="Q20" s="61"/>
      <c r="R20" s="60">
        <f>VLOOKUP($A20,'Return Data'!$B$7:$R$2292,16,0)</f>
        <v>13.634499999999999</v>
      </c>
      <c r="S20" s="62">
        <f t="shared" si="7"/>
        <v>23</v>
      </c>
    </row>
    <row r="21" spans="1:19" x14ac:dyDescent="0.3">
      <c r="A21" s="58" t="s">
        <v>1110</v>
      </c>
      <c r="B21" s="59">
        <f>VLOOKUP($A21,'Return Data'!$B$7:$R$2292,3,0)</f>
        <v>44762</v>
      </c>
      <c r="C21" s="60">
        <f>VLOOKUP($A21,'Return Data'!$B$7:$R$2292,4,0)</f>
        <v>21.198</v>
      </c>
      <c r="D21" s="60">
        <f>VLOOKUP($A21,'Return Data'!$B$7:$R$2292,10,0)</f>
        <v>-2.4167999999999998</v>
      </c>
      <c r="E21" s="61">
        <f t="shared" si="0"/>
        <v>11</v>
      </c>
      <c r="F21" s="60">
        <f>VLOOKUP($A21,'Return Data'!$B$7:$R$2292,11,0)</f>
        <v>-4.8905000000000003</v>
      </c>
      <c r="G21" s="61">
        <f t="shared" si="1"/>
        <v>5</v>
      </c>
      <c r="H21" s="60">
        <f>VLOOKUP($A21,'Return Data'!$B$7:$R$2292,12,0)</f>
        <v>-3.8247</v>
      </c>
      <c r="I21" s="61">
        <f t="shared" si="2"/>
        <v>7</v>
      </c>
      <c r="J21" s="60">
        <f>VLOOKUP($A21,'Return Data'!$B$7:$R$2292,13,0)</f>
        <v>8.6408000000000005</v>
      </c>
      <c r="K21" s="61">
        <f t="shared" si="3"/>
        <v>7</v>
      </c>
      <c r="L21" s="60">
        <f>VLOOKUP($A21,'Return Data'!$B$7:$R$2292,17,0)</f>
        <v>42.296700000000001</v>
      </c>
      <c r="M21" s="61">
        <f t="shared" si="4"/>
        <v>5</v>
      </c>
      <c r="N21" s="60"/>
      <c r="O21" s="61"/>
      <c r="P21" s="60"/>
      <c r="Q21" s="61"/>
      <c r="R21" s="60">
        <f>VLOOKUP($A21,'Return Data'!$B$7:$R$2292,16,0)</f>
        <v>28.696100000000001</v>
      </c>
      <c r="S21" s="62">
        <f t="shared" si="7"/>
        <v>2</v>
      </c>
    </row>
    <row r="22" spans="1:19" x14ac:dyDescent="0.3">
      <c r="A22" s="58" t="s">
        <v>1112</v>
      </c>
      <c r="B22" s="59">
        <f>VLOOKUP($A22,'Return Data'!$B$7:$R$2292,3,0)</f>
        <v>44762</v>
      </c>
      <c r="C22" s="60">
        <f>VLOOKUP($A22,'Return Data'!$B$7:$R$2292,4,0)</f>
        <v>50.480499999999999</v>
      </c>
      <c r="D22" s="60">
        <f>VLOOKUP($A22,'Return Data'!$B$7:$R$2292,10,0)</f>
        <v>-0.71830000000000005</v>
      </c>
      <c r="E22" s="61">
        <f t="shared" si="0"/>
        <v>3</v>
      </c>
      <c r="F22" s="60">
        <f>VLOOKUP($A22,'Return Data'!$B$7:$R$2292,11,0)</f>
        <v>-2.1204000000000001</v>
      </c>
      <c r="G22" s="61">
        <f t="shared" si="1"/>
        <v>2</v>
      </c>
      <c r="H22" s="60">
        <f>VLOOKUP($A22,'Return Data'!$B$7:$R$2292,12,0)</f>
        <v>6.3761999999999999</v>
      </c>
      <c r="I22" s="61">
        <f t="shared" si="2"/>
        <v>1</v>
      </c>
      <c r="J22" s="60">
        <f>VLOOKUP($A22,'Return Data'!$B$7:$R$2292,13,0)</f>
        <v>25.971</v>
      </c>
      <c r="K22" s="61">
        <f t="shared" si="3"/>
        <v>1</v>
      </c>
      <c r="L22" s="60">
        <f>VLOOKUP($A22,'Return Data'!$B$7:$R$2292,17,0)</f>
        <v>43.5197</v>
      </c>
      <c r="M22" s="61">
        <f t="shared" si="4"/>
        <v>3</v>
      </c>
      <c r="N22" s="60">
        <f>VLOOKUP($A22,'Return Data'!$B$7:$R$2292,14,0)</f>
        <v>26.1328</v>
      </c>
      <c r="O22" s="61">
        <f t="shared" ref="O22:O29" si="8">RANK(N22,N$8:N$31,0)</f>
        <v>5</v>
      </c>
      <c r="P22" s="60">
        <f>VLOOKUP($A22,'Return Data'!$B$7:$R$2292,15,0)</f>
        <v>13.782</v>
      </c>
      <c r="Q22" s="61">
        <f t="shared" ref="Q22:Q29" si="9">RANK(P22,P$8:P$31,0)</f>
        <v>8</v>
      </c>
      <c r="R22" s="60">
        <f>VLOOKUP($A22,'Return Data'!$B$7:$R$2292,16,0)</f>
        <v>21.241299999999999</v>
      </c>
      <c r="S22" s="62">
        <f t="shared" si="7"/>
        <v>3</v>
      </c>
    </row>
    <row r="23" spans="1:19" x14ac:dyDescent="0.3">
      <c r="A23" s="58" t="s">
        <v>1115</v>
      </c>
      <c r="B23" s="59">
        <f>VLOOKUP($A23,'Return Data'!$B$7:$R$2292,3,0)</f>
        <v>44762</v>
      </c>
      <c r="C23" s="60">
        <f>VLOOKUP($A23,'Return Data'!$B$7:$R$2292,4,0)</f>
        <v>2128.0120000000002</v>
      </c>
      <c r="D23" s="60">
        <f>VLOOKUP($A23,'Return Data'!$B$7:$R$2292,10,0)</f>
        <v>-2.0453000000000001</v>
      </c>
      <c r="E23" s="61">
        <f t="shared" si="0"/>
        <v>7</v>
      </c>
      <c r="F23" s="60">
        <f>VLOOKUP($A23,'Return Data'!$B$7:$R$2292,11,0)</f>
        <v>-6.0023999999999997</v>
      </c>
      <c r="G23" s="61">
        <f t="shared" si="1"/>
        <v>11</v>
      </c>
      <c r="H23" s="60">
        <f>VLOOKUP($A23,'Return Data'!$B$7:$R$2292,12,0)</f>
        <v>-4.8437999999999999</v>
      </c>
      <c r="I23" s="61">
        <f t="shared" si="2"/>
        <v>11</v>
      </c>
      <c r="J23" s="60">
        <f>VLOOKUP($A23,'Return Data'!$B$7:$R$2292,13,0)</f>
        <v>9.1768000000000001</v>
      </c>
      <c r="K23" s="61">
        <f t="shared" si="3"/>
        <v>5</v>
      </c>
      <c r="L23" s="60">
        <f>VLOOKUP($A23,'Return Data'!$B$7:$R$2292,17,0)</f>
        <v>38.698799999999999</v>
      </c>
      <c r="M23" s="61">
        <f t="shared" si="4"/>
        <v>8</v>
      </c>
      <c r="N23" s="60">
        <f>VLOOKUP($A23,'Return Data'!$B$7:$R$2292,14,0)</f>
        <v>23.721699999999998</v>
      </c>
      <c r="O23" s="61">
        <f t="shared" si="8"/>
        <v>9</v>
      </c>
      <c r="P23" s="60">
        <f>VLOOKUP($A23,'Return Data'!$B$7:$R$2292,15,0)</f>
        <v>14.145200000000001</v>
      </c>
      <c r="Q23" s="61">
        <f t="shared" si="9"/>
        <v>7</v>
      </c>
      <c r="R23" s="60">
        <f>VLOOKUP($A23,'Return Data'!$B$7:$R$2292,16,0)</f>
        <v>16.239699999999999</v>
      </c>
      <c r="S23" s="62">
        <f t="shared" si="7"/>
        <v>18</v>
      </c>
    </row>
    <row r="24" spans="1:19" x14ac:dyDescent="0.3">
      <c r="A24" s="58" t="s">
        <v>1116</v>
      </c>
      <c r="B24" s="59">
        <f>VLOOKUP($A24,'Return Data'!$B$7:$R$2292,3,0)</f>
        <v>44762</v>
      </c>
      <c r="C24" s="60">
        <f>VLOOKUP($A24,'Return Data'!$B$7:$R$2292,4,0)</f>
        <v>46.27</v>
      </c>
      <c r="D24" s="60">
        <f>VLOOKUP($A24,'Return Data'!$B$7:$R$2292,10,0)</f>
        <v>-2.1600000000000001E-2</v>
      </c>
      <c r="E24" s="61">
        <f t="shared" si="0"/>
        <v>1</v>
      </c>
      <c r="F24" s="60">
        <f>VLOOKUP($A24,'Return Data'!$B$7:$R$2292,11,0)</f>
        <v>-7.7</v>
      </c>
      <c r="G24" s="61">
        <f t="shared" si="1"/>
        <v>15</v>
      </c>
      <c r="H24" s="60">
        <f>VLOOKUP($A24,'Return Data'!$B$7:$R$2292,12,0)</f>
        <v>-3.8246000000000002</v>
      </c>
      <c r="I24" s="61">
        <f t="shared" si="2"/>
        <v>6</v>
      </c>
      <c r="J24" s="60">
        <f>VLOOKUP($A24,'Return Data'!$B$7:$R$2292,13,0)</f>
        <v>12.3331</v>
      </c>
      <c r="K24" s="61">
        <f t="shared" si="3"/>
        <v>3</v>
      </c>
      <c r="L24" s="60">
        <f>VLOOKUP($A24,'Return Data'!$B$7:$R$2292,17,0)</f>
        <v>47.978999999999999</v>
      </c>
      <c r="M24" s="61">
        <f t="shared" si="4"/>
        <v>1</v>
      </c>
      <c r="N24" s="60">
        <f>VLOOKUP($A24,'Return Data'!$B$7:$R$2292,14,0)</f>
        <v>37.289000000000001</v>
      </c>
      <c r="O24" s="61">
        <f t="shared" si="8"/>
        <v>1</v>
      </c>
      <c r="P24" s="60">
        <f>VLOOKUP($A24,'Return Data'!$B$7:$R$2292,15,0)</f>
        <v>18.9512</v>
      </c>
      <c r="Q24" s="61">
        <f t="shared" si="9"/>
        <v>2</v>
      </c>
      <c r="R24" s="60">
        <f>VLOOKUP($A24,'Return Data'!$B$7:$R$2292,16,0)</f>
        <v>19.4102</v>
      </c>
      <c r="S24" s="62">
        <f t="shared" si="7"/>
        <v>6</v>
      </c>
    </row>
    <row r="25" spans="1:19" x14ac:dyDescent="0.3">
      <c r="A25" s="58" t="s">
        <v>1121</v>
      </c>
      <c r="B25" s="59">
        <f>VLOOKUP($A25,'Return Data'!$B$7:$R$2292,3,0)</f>
        <v>44762</v>
      </c>
      <c r="C25" s="60">
        <f>VLOOKUP($A25,'Return Data'!$B$7:$R$2292,4,0)</f>
        <v>128.3494</v>
      </c>
      <c r="D25" s="60">
        <f>VLOOKUP($A25,'Return Data'!$B$7:$R$2292,10,0)</f>
        <v>-5.6536999999999997</v>
      </c>
      <c r="E25" s="61">
        <f t="shared" si="0"/>
        <v>23</v>
      </c>
      <c r="F25" s="60">
        <f>VLOOKUP($A25,'Return Data'!$B$7:$R$2292,11,0)</f>
        <v>-0.59730000000000005</v>
      </c>
      <c r="G25" s="61">
        <f t="shared" si="1"/>
        <v>1</v>
      </c>
      <c r="H25" s="60">
        <f>VLOOKUP($A25,'Return Data'!$B$7:$R$2292,12,0)</f>
        <v>3.6634000000000002</v>
      </c>
      <c r="I25" s="61">
        <f t="shared" si="2"/>
        <v>2</v>
      </c>
      <c r="J25" s="60">
        <f>VLOOKUP($A25,'Return Data'!$B$7:$R$2292,13,0)</f>
        <v>13.9472</v>
      </c>
      <c r="K25" s="61">
        <f t="shared" si="3"/>
        <v>2</v>
      </c>
      <c r="L25" s="60">
        <f>VLOOKUP($A25,'Return Data'!$B$7:$R$2292,17,0)</f>
        <v>47.4191</v>
      </c>
      <c r="M25" s="61">
        <f t="shared" si="4"/>
        <v>2</v>
      </c>
      <c r="N25" s="60">
        <f>VLOOKUP($A25,'Return Data'!$B$7:$R$2292,14,0)</f>
        <v>33.962200000000003</v>
      </c>
      <c r="O25" s="61">
        <f t="shared" si="8"/>
        <v>2</v>
      </c>
      <c r="P25" s="60">
        <f>VLOOKUP($A25,'Return Data'!$B$7:$R$2292,15,0)</f>
        <v>19.9679</v>
      </c>
      <c r="Q25" s="61">
        <f t="shared" si="9"/>
        <v>1</v>
      </c>
      <c r="R25" s="60">
        <f>VLOOKUP($A25,'Return Data'!$B$7:$R$2292,16,0)</f>
        <v>16.2195</v>
      </c>
      <c r="S25" s="62">
        <f t="shared" si="7"/>
        <v>19</v>
      </c>
    </row>
    <row r="26" spans="1:19" x14ac:dyDescent="0.3">
      <c r="A26" s="58" t="s">
        <v>1122</v>
      </c>
      <c r="B26" s="59">
        <f>VLOOKUP($A26,'Return Data'!$B$7:$R$2292,3,0)</f>
        <v>44762</v>
      </c>
      <c r="C26" s="60">
        <f>VLOOKUP($A26,'Return Data'!$B$7:$R$2292,4,0)</f>
        <v>150.1285</v>
      </c>
      <c r="D26" s="60">
        <f>VLOOKUP($A26,'Return Data'!$B$7:$R$2292,10,0)</f>
        <v>-1.3168</v>
      </c>
      <c r="E26" s="61">
        <f t="shared" si="0"/>
        <v>5</v>
      </c>
      <c r="F26" s="60">
        <f>VLOOKUP($A26,'Return Data'!$B$7:$R$2292,11,0)</f>
        <v>-5.9440999999999997</v>
      </c>
      <c r="G26" s="61">
        <f t="shared" si="1"/>
        <v>10</v>
      </c>
      <c r="H26" s="60">
        <f>VLOOKUP($A26,'Return Data'!$B$7:$R$2292,12,0)</f>
        <v>1.8588</v>
      </c>
      <c r="I26" s="61">
        <f t="shared" si="2"/>
        <v>3</v>
      </c>
      <c r="J26" s="60">
        <f>VLOOKUP($A26,'Return Data'!$B$7:$R$2292,13,0)</f>
        <v>12.266999999999999</v>
      </c>
      <c r="K26" s="61">
        <f t="shared" si="3"/>
        <v>4</v>
      </c>
      <c r="L26" s="60">
        <f>VLOOKUP($A26,'Return Data'!$B$7:$R$2292,17,0)</f>
        <v>42.4666</v>
      </c>
      <c r="M26" s="61">
        <f t="shared" si="4"/>
        <v>4</v>
      </c>
      <c r="N26" s="60">
        <f>VLOOKUP($A26,'Return Data'!$B$7:$R$2292,14,0)</f>
        <v>27.4879</v>
      </c>
      <c r="O26" s="61">
        <f t="shared" si="8"/>
        <v>3</v>
      </c>
      <c r="P26" s="60">
        <f>VLOOKUP($A26,'Return Data'!$B$7:$R$2292,15,0)</f>
        <v>13.1708</v>
      </c>
      <c r="Q26" s="61">
        <f t="shared" si="9"/>
        <v>10</v>
      </c>
      <c r="R26" s="60">
        <f>VLOOKUP($A26,'Return Data'!$B$7:$R$2292,16,0)</f>
        <v>19.293399999999998</v>
      </c>
      <c r="S26" s="62">
        <f t="shared" si="7"/>
        <v>7</v>
      </c>
    </row>
    <row r="27" spans="1:19" x14ac:dyDescent="0.3">
      <c r="A27" s="58" t="s">
        <v>1125</v>
      </c>
      <c r="B27" s="59">
        <f>VLOOKUP($A27,'Return Data'!$B$7:$R$2292,3,0)</f>
        <v>44762</v>
      </c>
      <c r="C27" s="60">
        <f>VLOOKUP($A27,'Return Data'!$B$7:$R$2292,4,0)</f>
        <v>725.75080000000003</v>
      </c>
      <c r="D27" s="60">
        <f>VLOOKUP($A27,'Return Data'!$B$7:$R$2292,10,0)</f>
        <v>-2.4338000000000002</v>
      </c>
      <c r="E27" s="61">
        <f t="shared" si="0"/>
        <v>12</v>
      </c>
      <c r="F27" s="60">
        <f>VLOOKUP($A27,'Return Data'!$B$7:$R$2292,11,0)</f>
        <v>-5.4177999999999997</v>
      </c>
      <c r="G27" s="61">
        <f t="shared" si="1"/>
        <v>8</v>
      </c>
      <c r="H27" s="60">
        <f>VLOOKUP($A27,'Return Data'!$B$7:$R$2292,12,0)</f>
        <v>-4.5560999999999998</v>
      </c>
      <c r="I27" s="61">
        <f t="shared" si="2"/>
        <v>8</v>
      </c>
      <c r="J27" s="60">
        <f>VLOOKUP($A27,'Return Data'!$B$7:$R$2292,13,0)</f>
        <v>6.3758999999999997</v>
      </c>
      <c r="K27" s="61">
        <f t="shared" si="3"/>
        <v>12</v>
      </c>
      <c r="L27" s="60">
        <f>VLOOKUP($A27,'Return Data'!$B$7:$R$2292,17,0)</f>
        <v>31.915700000000001</v>
      </c>
      <c r="M27" s="61">
        <f t="shared" si="4"/>
        <v>16</v>
      </c>
      <c r="N27" s="60">
        <f>VLOOKUP($A27,'Return Data'!$B$7:$R$2292,14,0)</f>
        <v>16.895700000000001</v>
      </c>
      <c r="O27" s="61">
        <f t="shared" si="8"/>
        <v>21</v>
      </c>
      <c r="P27" s="60">
        <f>VLOOKUP($A27,'Return Data'!$B$7:$R$2292,15,0)</f>
        <v>8.1073000000000004</v>
      </c>
      <c r="Q27" s="61">
        <f t="shared" si="9"/>
        <v>21</v>
      </c>
      <c r="R27" s="60">
        <f>VLOOKUP($A27,'Return Data'!$B$7:$R$2292,16,0)</f>
        <v>16.145</v>
      </c>
      <c r="S27" s="62">
        <f t="shared" si="7"/>
        <v>20</v>
      </c>
    </row>
    <row r="28" spans="1:19" x14ac:dyDescent="0.3">
      <c r="A28" s="58" t="s">
        <v>1127</v>
      </c>
      <c r="B28" s="59">
        <f>VLOOKUP($A28,'Return Data'!$B$7:$R$2292,3,0)</f>
        <v>44762</v>
      </c>
      <c r="C28" s="60">
        <f>VLOOKUP($A28,'Return Data'!$B$7:$R$2292,4,0)</f>
        <v>255.74959999999999</v>
      </c>
      <c r="D28" s="60">
        <f>VLOOKUP($A28,'Return Data'!$B$7:$R$2292,10,0)</f>
        <v>-2.7160000000000002</v>
      </c>
      <c r="E28" s="61">
        <f t="shared" si="0"/>
        <v>14</v>
      </c>
      <c r="F28" s="60">
        <f>VLOOKUP($A28,'Return Data'!$B$7:$R$2292,11,0)</f>
        <v>-6.1565000000000003</v>
      </c>
      <c r="G28" s="61">
        <f t="shared" si="1"/>
        <v>12</v>
      </c>
      <c r="H28" s="60">
        <f>VLOOKUP($A28,'Return Data'!$B$7:$R$2292,12,0)</f>
        <v>-6.0380000000000003</v>
      </c>
      <c r="I28" s="61">
        <f t="shared" si="2"/>
        <v>15</v>
      </c>
      <c r="J28" s="60">
        <f>VLOOKUP($A28,'Return Data'!$B$7:$R$2292,13,0)</f>
        <v>6.6275000000000004</v>
      </c>
      <c r="K28" s="61">
        <f t="shared" si="3"/>
        <v>11</v>
      </c>
      <c r="L28" s="60">
        <f>VLOOKUP($A28,'Return Data'!$B$7:$R$2292,17,0)</f>
        <v>33.986800000000002</v>
      </c>
      <c r="M28" s="61">
        <f t="shared" si="4"/>
        <v>15</v>
      </c>
      <c r="N28" s="60">
        <f>VLOOKUP($A28,'Return Data'!$B$7:$R$2292,14,0)</f>
        <v>22.3812</v>
      </c>
      <c r="O28" s="61">
        <f t="shared" si="8"/>
        <v>13</v>
      </c>
      <c r="P28" s="60">
        <f>VLOOKUP($A28,'Return Data'!$B$7:$R$2292,15,0)</f>
        <v>13.531499999999999</v>
      </c>
      <c r="Q28" s="61">
        <f t="shared" si="9"/>
        <v>9</v>
      </c>
      <c r="R28" s="60">
        <f>VLOOKUP($A28,'Return Data'!$B$7:$R$2292,16,0)</f>
        <v>18.8066</v>
      </c>
      <c r="S28" s="62">
        <f t="shared" si="7"/>
        <v>12</v>
      </c>
    </row>
    <row r="29" spans="1:19" x14ac:dyDescent="0.3">
      <c r="A29" s="58" t="s">
        <v>1128</v>
      </c>
      <c r="B29" s="59">
        <f>VLOOKUP($A29,'Return Data'!$B$7:$R$2292,3,0)</f>
        <v>44762</v>
      </c>
      <c r="C29" s="60">
        <f>VLOOKUP($A29,'Return Data'!$B$7:$R$2292,4,0)</f>
        <v>72.540000000000006</v>
      </c>
      <c r="D29" s="60">
        <f>VLOOKUP($A29,'Return Data'!$B$7:$R$2292,10,0)</f>
        <v>-6.6528999999999998</v>
      </c>
      <c r="E29" s="61">
        <f t="shared" si="0"/>
        <v>24</v>
      </c>
      <c r="F29" s="60">
        <f>VLOOKUP($A29,'Return Data'!$B$7:$R$2292,11,0)</f>
        <v>-8.1190999999999995</v>
      </c>
      <c r="G29" s="61">
        <f t="shared" si="1"/>
        <v>18</v>
      </c>
      <c r="H29" s="60">
        <f>VLOOKUP($A29,'Return Data'!$B$7:$R$2292,12,0)</f>
        <v>-9.4155999999999995</v>
      </c>
      <c r="I29" s="61">
        <f t="shared" si="2"/>
        <v>20</v>
      </c>
      <c r="J29" s="60">
        <f>VLOOKUP($A29,'Return Data'!$B$7:$R$2292,13,0)</f>
        <v>-0.1789</v>
      </c>
      <c r="K29" s="61">
        <f t="shared" si="3"/>
        <v>22</v>
      </c>
      <c r="L29" s="60">
        <f>VLOOKUP($A29,'Return Data'!$B$7:$R$2292,17,0)</f>
        <v>27.063400000000001</v>
      </c>
      <c r="M29" s="61">
        <f t="shared" si="4"/>
        <v>22</v>
      </c>
      <c r="N29" s="60">
        <f>VLOOKUP($A29,'Return Data'!$B$7:$R$2292,14,0)</f>
        <v>20.632400000000001</v>
      </c>
      <c r="O29" s="61">
        <f t="shared" si="8"/>
        <v>16</v>
      </c>
      <c r="P29" s="60">
        <f>VLOOKUP($A29,'Return Data'!$B$7:$R$2292,15,0)</f>
        <v>11.745100000000001</v>
      </c>
      <c r="Q29" s="61">
        <f t="shared" si="9"/>
        <v>15</v>
      </c>
      <c r="R29" s="60">
        <f>VLOOKUP($A29,'Return Data'!$B$7:$R$2292,16,0)</f>
        <v>15.904</v>
      </c>
      <c r="S29" s="62">
        <f t="shared" si="7"/>
        <v>21</v>
      </c>
    </row>
    <row r="30" spans="1:19" x14ac:dyDescent="0.3">
      <c r="A30" s="58" t="s">
        <v>1130</v>
      </c>
      <c r="B30" s="59">
        <f>VLOOKUP($A30,'Return Data'!$B$7:$R$2292,3,0)</f>
        <v>44762</v>
      </c>
      <c r="C30" s="60">
        <f>VLOOKUP($A30,'Return Data'!$B$7:$R$2292,4,0)</f>
        <v>27.48</v>
      </c>
      <c r="D30" s="60">
        <f>VLOOKUP($A30,'Return Data'!$B$7:$R$2292,10,0)</f>
        <v>-1.1154999999999999</v>
      </c>
      <c r="E30" s="61">
        <f t="shared" si="0"/>
        <v>4</v>
      </c>
      <c r="F30" s="60">
        <f>VLOOKUP($A30,'Return Data'!$B$7:$R$2292,11,0)</f>
        <v>-6.8475000000000001</v>
      </c>
      <c r="G30" s="61">
        <f t="shared" si="1"/>
        <v>14</v>
      </c>
      <c r="H30" s="60">
        <f>VLOOKUP($A30,'Return Data'!$B$7:$R$2292,12,0)</f>
        <v>-4.5833000000000004</v>
      </c>
      <c r="I30" s="61">
        <f t="shared" si="2"/>
        <v>9</v>
      </c>
      <c r="J30" s="60">
        <f>VLOOKUP($A30,'Return Data'!$B$7:$R$2292,13,0)</f>
        <v>7.0928000000000004</v>
      </c>
      <c r="K30" s="61">
        <f t="shared" si="3"/>
        <v>10</v>
      </c>
      <c r="L30" s="60"/>
      <c r="M30" s="61"/>
      <c r="N30" s="60"/>
      <c r="O30" s="61"/>
      <c r="P30" s="60"/>
      <c r="Q30" s="61"/>
      <c r="R30" s="60">
        <f>VLOOKUP($A30,'Return Data'!$B$7:$R$2292,16,0)</f>
        <v>54.433300000000003</v>
      </c>
      <c r="S30" s="62">
        <f t="shared" si="7"/>
        <v>1</v>
      </c>
    </row>
    <row r="31" spans="1:19" x14ac:dyDescent="0.3">
      <c r="A31" s="58" t="s">
        <v>1804</v>
      </c>
      <c r="B31" s="59">
        <f>VLOOKUP($A31,'Return Data'!$B$7:$R$2292,3,0)</f>
        <v>44762</v>
      </c>
      <c r="C31" s="60">
        <f>VLOOKUP($A31,'Return Data'!$B$7:$R$2292,4,0)</f>
        <v>193.09280000000001</v>
      </c>
      <c r="D31" s="60">
        <f>VLOOKUP($A31,'Return Data'!$B$7:$R$2292,10,0)</f>
        <v>-2.0072000000000001</v>
      </c>
      <c r="E31" s="61">
        <f t="shared" si="0"/>
        <v>6</v>
      </c>
      <c r="F31" s="60">
        <f>VLOOKUP($A31,'Return Data'!$B$7:$R$2292,11,0)</f>
        <v>-7.8205999999999998</v>
      </c>
      <c r="G31" s="61">
        <f t="shared" si="1"/>
        <v>16</v>
      </c>
      <c r="H31" s="60">
        <f>VLOOKUP($A31,'Return Data'!$B$7:$R$2292,12,0)</f>
        <v>-5.3825000000000003</v>
      </c>
      <c r="I31" s="61">
        <f t="shared" si="2"/>
        <v>13</v>
      </c>
      <c r="J31" s="60">
        <f>VLOOKUP($A31,'Return Data'!$B$7:$R$2292,13,0)</f>
        <v>6.2323000000000004</v>
      </c>
      <c r="K31" s="61">
        <f t="shared" si="3"/>
        <v>14</v>
      </c>
      <c r="L31" s="60">
        <f>VLOOKUP($A31,'Return Data'!$B$7:$R$2292,17,0)</f>
        <v>36.462800000000001</v>
      </c>
      <c r="M31" s="61">
        <f>RANK(L31,L$8:L$31,0)</f>
        <v>10</v>
      </c>
      <c r="N31" s="60">
        <f>VLOOKUP($A31,'Return Data'!$B$7:$R$2292,14,0)</f>
        <v>24.954599999999999</v>
      </c>
      <c r="O31" s="61">
        <f>RANK(N31,N$8:N$31,0)</f>
        <v>7</v>
      </c>
      <c r="P31" s="60">
        <f>VLOOKUP($A31,'Return Data'!$B$7:$R$2292,15,0)</f>
        <v>13.046799999999999</v>
      </c>
      <c r="Q31" s="61">
        <f>RANK(P31,P$8:P$31,0)</f>
        <v>11</v>
      </c>
      <c r="R31" s="60">
        <f>VLOOKUP($A31,'Return Data'!$B$7:$R$2292,16,0)</f>
        <v>19.104700000000001</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-2.9240624999999998</v>
      </c>
      <c r="E33" s="69"/>
      <c r="F33" s="70">
        <f>AVERAGE(F8:F31)</f>
        <v>-6.6241666666666674</v>
      </c>
      <c r="G33" s="69"/>
      <c r="H33" s="70">
        <f>AVERAGE(H8:H31)</f>
        <v>-5.1022416666666652</v>
      </c>
      <c r="I33" s="69"/>
      <c r="J33" s="70">
        <f>AVERAGE(J8:J31)</f>
        <v>6.641441666666668</v>
      </c>
      <c r="K33" s="69"/>
      <c r="L33" s="70">
        <f>AVERAGE(L8:L31)</f>
        <v>35.694847826086956</v>
      </c>
      <c r="M33" s="69"/>
      <c r="N33" s="70">
        <f>AVERAGE(N8:N31)</f>
        <v>23.227131818181817</v>
      </c>
      <c r="O33" s="69"/>
      <c r="P33" s="70">
        <f>AVERAGE(P8:P31)</f>
        <v>13.067128571428571</v>
      </c>
      <c r="Q33" s="69"/>
      <c r="R33" s="70">
        <f>AVERAGE(R8:R31)</f>
        <v>19.684974999999998</v>
      </c>
      <c r="S33" s="71"/>
    </row>
    <row r="34" spans="1:19" x14ac:dyDescent="0.3">
      <c r="A34" s="68" t="s">
        <v>28</v>
      </c>
      <c r="B34" s="69"/>
      <c r="C34" s="69"/>
      <c r="D34" s="70">
        <f>MIN(D8:D31)</f>
        <v>-6.6528999999999998</v>
      </c>
      <c r="E34" s="69"/>
      <c r="F34" s="70">
        <f>MIN(F8:F31)</f>
        <v>-11.0311</v>
      </c>
      <c r="G34" s="69"/>
      <c r="H34" s="70">
        <f>MIN(H8:H31)</f>
        <v>-11.7826</v>
      </c>
      <c r="I34" s="69"/>
      <c r="J34" s="70">
        <f>MIN(J8:J31)</f>
        <v>-2.8397000000000001</v>
      </c>
      <c r="K34" s="69"/>
      <c r="L34" s="70">
        <f>MIN(L8:L31)</f>
        <v>22.8644</v>
      </c>
      <c r="M34" s="69"/>
      <c r="N34" s="70">
        <f>MIN(N8:N31)</f>
        <v>16.040400000000002</v>
      </c>
      <c r="O34" s="69"/>
      <c r="P34" s="70">
        <f>MIN(P8:P31)</f>
        <v>8.1073000000000004</v>
      </c>
      <c r="Q34" s="69"/>
      <c r="R34" s="70">
        <f>MIN(R8:R31)</f>
        <v>10.590999999999999</v>
      </c>
      <c r="S34" s="71"/>
    </row>
    <row r="35" spans="1:19" ht="15" thickBot="1" x14ac:dyDescent="0.35">
      <c r="A35" s="72" t="s">
        <v>29</v>
      </c>
      <c r="B35" s="73"/>
      <c r="C35" s="73"/>
      <c r="D35" s="74">
        <f>MAX(D8:D31)</f>
        <v>-2.1600000000000001E-2</v>
      </c>
      <c r="E35" s="73"/>
      <c r="F35" s="74">
        <f>MAX(F8:F31)</f>
        <v>-0.59730000000000005</v>
      </c>
      <c r="G35" s="73"/>
      <c r="H35" s="74">
        <f>MAX(H8:H31)</f>
        <v>6.3761999999999999</v>
      </c>
      <c r="I35" s="73"/>
      <c r="J35" s="74">
        <f>MAX(J8:J31)</f>
        <v>25.971</v>
      </c>
      <c r="K35" s="73"/>
      <c r="L35" s="74">
        <f>MAX(L8:L31)</f>
        <v>47.978999999999999</v>
      </c>
      <c r="M35" s="73"/>
      <c r="N35" s="74">
        <f>MAX(N8:N31)</f>
        <v>37.289000000000001</v>
      </c>
      <c r="O35" s="73"/>
      <c r="P35" s="74">
        <f>MAX(P8:P31)</f>
        <v>19.9679</v>
      </c>
      <c r="Q35" s="73"/>
      <c r="R35" s="74">
        <f>MAX(R8:R31)</f>
        <v>54.433300000000003</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44762</v>
      </c>
      <c r="C8" s="60">
        <f>VLOOKUP($A8,'Return Data'!$B$7:$R$2292,4,0)</f>
        <v>445.43</v>
      </c>
      <c r="D8" s="60">
        <f>VLOOKUP($A8,'Return Data'!$B$7:$R$2292,10,0)</f>
        <v>-4.3813000000000004</v>
      </c>
      <c r="E8" s="61">
        <f t="shared" ref="E8:E31" si="0">RANK(D8,D$8:D$31,0)</f>
        <v>20</v>
      </c>
      <c r="F8" s="60">
        <f>VLOOKUP($A8,'Return Data'!$B$7:$R$2292,11,0)</f>
        <v>-8.4757999999999996</v>
      </c>
      <c r="G8" s="61">
        <f t="shared" ref="G8:G31" si="1">RANK(F8,F$8:F$31,0)</f>
        <v>18</v>
      </c>
      <c r="H8" s="60">
        <f>VLOOKUP($A8,'Return Data'!$B$7:$R$2292,12,0)</f>
        <v>-6.5303000000000004</v>
      </c>
      <c r="I8" s="61">
        <f t="shared" ref="I8:I31" si="2">RANK(H8,H$8:H$31,0)</f>
        <v>14</v>
      </c>
      <c r="J8" s="60">
        <f>VLOOKUP($A8,'Return Data'!$B$7:$R$2292,13,0)</f>
        <v>7.6177999999999999</v>
      </c>
      <c r="K8" s="61">
        <f t="shared" ref="K8:K31" si="3">RANK(J8,J$8:J$31,0)</f>
        <v>7</v>
      </c>
      <c r="L8" s="60">
        <f>VLOOKUP($A8,'Return Data'!$B$7:$R$2292,17,0)</f>
        <v>35.051400000000001</v>
      </c>
      <c r="M8" s="61">
        <f t="shared" ref="M8:M29" si="4">RANK(L8,L$8:L$31,0)</f>
        <v>12</v>
      </c>
      <c r="N8" s="60">
        <f>VLOOKUP($A8,'Return Data'!$B$7:$R$2292,14,0)</f>
        <v>17.841899999999999</v>
      </c>
      <c r="O8" s="61">
        <f t="shared" ref="O8:O20" si="5">RANK(N8,N$8:N$31,0)</f>
        <v>17</v>
      </c>
      <c r="P8" s="60">
        <f>VLOOKUP($A8,'Return Data'!$B$7:$R$2292,15,0)</f>
        <v>8.1027000000000005</v>
      </c>
      <c r="Q8" s="61">
        <f t="shared" ref="Q8:Q19" si="6">RANK(P8,P$8:P$31,0)</f>
        <v>18</v>
      </c>
      <c r="R8" s="60">
        <f>VLOOKUP($A8,'Return Data'!$B$7:$R$2292,16,0)</f>
        <v>21.125900000000001</v>
      </c>
      <c r="S8" s="62">
        <f t="shared" ref="S8:S31" si="7">RANK(R8,R$8:R$31,0)</f>
        <v>5</v>
      </c>
    </row>
    <row r="9" spans="1:20" x14ac:dyDescent="0.3">
      <c r="A9" s="58" t="s">
        <v>1087</v>
      </c>
      <c r="B9" s="59">
        <f>VLOOKUP($A9,'Return Data'!$B$7:$R$2292,3,0)</f>
        <v>44762</v>
      </c>
      <c r="C9" s="60">
        <f>VLOOKUP($A9,'Return Data'!$B$7:$R$2292,4,0)</f>
        <v>63.69</v>
      </c>
      <c r="D9" s="60">
        <f>VLOOKUP($A9,'Return Data'!$B$7:$R$2292,10,0)</f>
        <v>-3.7479</v>
      </c>
      <c r="E9" s="61">
        <f t="shared" si="0"/>
        <v>15</v>
      </c>
      <c r="F9" s="60">
        <f>VLOOKUP($A9,'Return Data'!$B$7:$R$2292,11,0)</f>
        <v>-10.1312</v>
      </c>
      <c r="G9" s="61">
        <f t="shared" si="1"/>
        <v>22</v>
      </c>
      <c r="H9" s="60">
        <f>VLOOKUP($A9,'Return Data'!$B$7:$R$2292,12,0)</f>
        <v>-10.6983</v>
      </c>
      <c r="I9" s="61">
        <f t="shared" si="2"/>
        <v>21</v>
      </c>
      <c r="J9" s="60">
        <f>VLOOKUP($A9,'Return Data'!$B$7:$R$2292,13,0)</f>
        <v>2.4779</v>
      </c>
      <c r="K9" s="61">
        <f t="shared" si="3"/>
        <v>16</v>
      </c>
      <c r="L9" s="60">
        <f>VLOOKUP($A9,'Return Data'!$B$7:$R$2292,17,0)</f>
        <v>28.021899999999999</v>
      </c>
      <c r="M9" s="61">
        <f t="shared" si="4"/>
        <v>18</v>
      </c>
      <c r="N9" s="60">
        <f>VLOOKUP($A9,'Return Data'!$B$7:$R$2292,14,0)</f>
        <v>21.6158</v>
      </c>
      <c r="O9" s="61">
        <f t="shared" si="5"/>
        <v>11</v>
      </c>
      <c r="P9" s="60">
        <f>VLOOKUP($A9,'Return Data'!$B$7:$R$2292,15,0)</f>
        <v>16.162299999999998</v>
      </c>
      <c r="Q9" s="61">
        <f t="shared" si="6"/>
        <v>3</v>
      </c>
      <c r="R9" s="60">
        <f>VLOOKUP($A9,'Return Data'!$B$7:$R$2292,16,0)</f>
        <v>17.592700000000001</v>
      </c>
      <c r="S9" s="62">
        <f t="shared" si="7"/>
        <v>10</v>
      </c>
    </row>
    <row r="10" spans="1:20" x14ac:dyDescent="0.3">
      <c r="A10" s="58" t="s">
        <v>2006</v>
      </c>
      <c r="B10" s="59">
        <f>VLOOKUP($A10,'Return Data'!$B$7:$R$2292,3,0)</f>
        <v>44762</v>
      </c>
      <c r="C10" s="60">
        <f>VLOOKUP($A10,'Return Data'!$B$7:$R$2292,4,0)</f>
        <v>55.5762</v>
      </c>
      <c r="D10" s="60">
        <f>VLOOKUP($A10,'Return Data'!$B$7:$R$2292,10,0)</f>
        <v>-5.3890000000000002</v>
      </c>
      <c r="E10" s="61">
        <f t="shared" si="0"/>
        <v>21</v>
      </c>
      <c r="F10" s="60">
        <f>VLOOKUP($A10,'Return Data'!$B$7:$R$2292,11,0)</f>
        <v>-7.1052</v>
      </c>
      <c r="G10" s="61">
        <f t="shared" si="1"/>
        <v>13</v>
      </c>
      <c r="H10" s="60">
        <f>VLOOKUP($A10,'Return Data'!$B$7:$R$2292,12,0)</f>
        <v>-7.524</v>
      </c>
      <c r="I10" s="61">
        <f t="shared" si="2"/>
        <v>16</v>
      </c>
      <c r="J10" s="60">
        <f>VLOOKUP($A10,'Return Data'!$B$7:$R$2292,13,0)</f>
        <v>2.3332999999999999</v>
      </c>
      <c r="K10" s="61">
        <f t="shared" si="3"/>
        <v>17</v>
      </c>
      <c r="L10" s="60">
        <f>VLOOKUP($A10,'Return Data'!$B$7:$R$2292,17,0)</f>
        <v>33.292000000000002</v>
      </c>
      <c r="M10" s="61">
        <f t="shared" si="4"/>
        <v>13</v>
      </c>
      <c r="N10" s="60">
        <f>VLOOKUP($A10,'Return Data'!$B$7:$R$2292,14,0)</f>
        <v>21.872599999999998</v>
      </c>
      <c r="O10" s="61">
        <f t="shared" si="5"/>
        <v>10</v>
      </c>
      <c r="P10" s="60">
        <f>VLOOKUP($A10,'Return Data'!$B$7:$R$2292,15,0)</f>
        <v>10.9861</v>
      </c>
      <c r="Q10" s="61">
        <f t="shared" si="6"/>
        <v>15</v>
      </c>
      <c r="R10" s="60">
        <f>VLOOKUP($A10,'Return Data'!$B$7:$R$2292,16,0)</f>
        <v>11.148400000000001</v>
      </c>
      <c r="S10" s="62">
        <f t="shared" si="7"/>
        <v>22</v>
      </c>
    </row>
    <row r="11" spans="1:20" x14ac:dyDescent="0.3">
      <c r="A11" s="58" t="s">
        <v>1091</v>
      </c>
      <c r="B11" s="59">
        <f>VLOOKUP($A11,'Return Data'!$B$7:$R$2292,3,0)</f>
        <v>44762</v>
      </c>
      <c r="C11" s="60">
        <f>VLOOKUP($A11,'Return Data'!$B$7:$R$2292,4,0)</f>
        <v>83.23</v>
      </c>
      <c r="D11" s="60">
        <f>VLOOKUP($A11,'Return Data'!$B$7:$R$2292,10,0)</f>
        <v>-4.1692</v>
      </c>
      <c r="E11" s="61">
        <f t="shared" si="0"/>
        <v>18</v>
      </c>
      <c r="F11" s="60">
        <f>VLOOKUP($A11,'Return Data'!$B$7:$R$2292,11,0)</f>
        <v>-11.4772</v>
      </c>
      <c r="G11" s="61">
        <f t="shared" si="1"/>
        <v>24</v>
      </c>
      <c r="H11" s="60">
        <f>VLOOKUP($A11,'Return Data'!$B$7:$R$2292,12,0)</f>
        <v>-11.5938</v>
      </c>
      <c r="I11" s="61">
        <f t="shared" si="2"/>
        <v>23</v>
      </c>
      <c r="J11" s="60">
        <f>VLOOKUP($A11,'Return Data'!$B$7:$R$2292,13,0)</f>
        <v>-3.8003999999999998</v>
      </c>
      <c r="K11" s="61">
        <f t="shared" si="3"/>
        <v>24</v>
      </c>
      <c r="L11" s="60">
        <f>VLOOKUP($A11,'Return Data'!$B$7:$R$2292,17,0)</f>
        <v>21.6633</v>
      </c>
      <c r="M11" s="61">
        <f t="shared" si="4"/>
        <v>23</v>
      </c>
      <c r="N11" s="60">
        <f>VLOOKUP($A11,'Return Data'!$B$7:$R$2292,14,0)</f>
        <v>16.840499999999999</v>
      </c>
      <c r="O11" s="61">
        <f t="shared" si="5"/>
        <v>19</v>
      </c>
      <c r="P11" s="60">
        <f>VLOOKUP($A11,'Return Data'!$B$7:$R$2292,15,0)</f>
        <v>9.6630000000000003</v>
      </c>
      <c r="Q11" s="61">
        <f t="shared" si="6"/>
        <v>16</v>
      </c>
      <c r="R11" s="60">
        <f>VLOOKUP($A11,'Return Data'!$B$7:$R$2292,16,0)</f>
        <v>14.4596</v>
      </c>
      <c r="S11" s="62">
        <f t="shared" si="7"/>
        <v>16</v>
      </c>
    </row>
    <row r="12" spans="1:20" x14ac:dyDescent="0.3">
      <c r="A12" s="58" t="s">
        <v>1093</v>
      </c>
      <c r="B12" s="59">
        <f>VLOOKUP($A12,'Return Data'!$B$7:$R$2292,3,0)</f>
        <v>44762</v>
      </c>
      <c r="C12" s="60">
        <f>VLOOKUP($A12,'Return Data'!$B$7:$R$2292,4,0)</f>
        <v>48.640999999999998</v>
      </c>
      <c r="D12" s="60">
        <f>VLOOKUP($A12,'Return Data'!$B$7:$R$2292,10,0)</f>
        <v>-2.5640999999999998</v>
      </c>
      <c r="E12" s="61">
        <f t="shared" si="0"/>
        <v>9</v>
      </c>
      <c r="F12" s="60">
        <f>VLOOKUP($A12,'Return Data'!$B$7:$R$2292,11,0)</f>
        <v>-6.4775999999999998</v>
      </c>
      <c r="G12" s="61">
        <f t="shared" si="1"/>
        <v>11</v>
      </c>
      <c r="H12" s="60">
        <f>VLOOKUP($A12,'Return Data'!$B$7:$R$2292,12,0)</f>
        <v>-5.7601000000000004</v>
      </c>
      <c r="I12" s="61">
        <f t="shared" si="2"/>
        <v>12</v>
      </c>
      <c r="J12" s="60">
        <f>VLOOKUP($A12,'Return Data'!$B$7:$R$2292,13,0)</f>
        <v>4.6425999999999998</v>
      </c>
      <c r="K12" s="61">
        <f t="shared" si="3"/>
        <v>15</v>
      </c>
      <c r="L12" s="60">
        <f>VLOOKUP($A12,'Return Data'!$B$7:$R$2292,17,0)</f>
        <v>38.591000000000001</v>
      </c>
      <c r="M12" s="61">
        <f t="shared" si="4"/>
        <v>6</v>
      </c>
      <c r="N12" s="60">
        <f>VLOOKUP($A12,'Return Data'!$B$7:$R$2292,14,0)</f>
        <v>24.5596</v>
      </c>
      <c r="O12" s="61">
        <f t="shared" si="5"/>
        <v>5</v>
      </c>
      <c r="P12" s="60">
        <f>VLOOKUP($A12,'Return Data'!$B$7:$R$2292,15,0)</f>
        <v>13.8459</v>
      </c>
      <c r="Q12" s="61">
        <f t="shared" si="6"/>
        <v>4</v>
      </c>
      <c r="R12" s="60">
        <f>VLOOKUP($A12,'Return Data'!$B$7:$R$2292,16,0)</f>
        <v>11.464</v>
      </c>
      <c r="S12" s="62">
        <f t="shared" si="7"/>
        <v>21</v>
      </c>
    </row>
    <row r="13" spans="1:20" x14ac:dyDescent="0.3">
      <c r="A13" s="58" t="s">
        <v>1094</v>
      </c>
      <c r="B13" s="59">
        <f>VLOOKUP($A13,'Return Data'!$B$7:$R$2292,3,0)</f>
        <v>44762</v>
      </c>
      <c r="C13" s="60">
        <f>VLOOKUP($A13,'Return Data'!$B$7:$R$2292,4,0)</f>
        <v>1396.4105</v>
      </c>
      <c r="D13" s="60">
        <f>VLOOKUP($A13,'Return Data'!$B$7:$R$2292,10,0)</f>
        <v>-2.7357999999999998</v>
      </c>
      <c r="E13" s="61">
        <f t="shared" si="0"/>
        <v>13</v>
      </c>
      <c r="F13" s="60">
        <f>VLOOKUP($A13,'Return Data'!$B$7:$R$2292,11,0)</f>
        <v>-8.6675000000000004</v>
      </c>
      <c r="G13" s="61">
        <f t="shared" si="1"/>
        <v>19</v>
      </c>
      <c r="H13" s="60">
        <f>VLOOKUP($A13,'Return Data'!$B$7:$R$2292,12,0)</f>
        <v>-11.341900000000001</v>
      </c>
      <c r="I13" s="61">
        <f t="shared" si="2"/>
        <v>22</v>
      </c>
      <c r="J13" s="60">
        <f>VLOOKUP($A13,'Return Data'!$B$7:$R$2292,13,0)</f>
        <v>-0.84519999999999995</v>
      </c>
      <c r="K13" s="61">
        <f t="shared" si="3"/>
        <v>22</v>
      </c>
      <c r="L13" s="60">
        <f>VLOOKUP($A13,'Return Data'!$B$7:$R$2292,17,0)</f>
        <v>27.560400000000001</v>
      </c>
      <c r="M13" s="61">
        <f t="shared" si="4"/>
        <v>19</v>
      </c>
      <c r="N13" s="60">
        <f>VLOOKUP($A13,'Return Data'!$B$7:$R$2292,14,0)</f>
        <v>15.094799999999999</v>
      </c>
      <c r="O13" s="61">
        <f t="shared" si="5"/>
        <v>22</v>
      </c>
      <c r="P13" s="60">
        <f>VLOOKUP($A13,'Return Data'!$B$7:$R$2292,15,0)</f>
        <v>9.0657999999999994</v>
      </c>
      <c r="Q13" s="61">
        <f t="shared" si="6"/>
        <v>17</v>
      </c>
      <c r="R13" s="60">
        <f>VLOOKUP($A13,'Return Data'!$B$7:$R$2292,16,0)</f>
        <v>18.813099999999999</v>
      </c>
      <c r="S13" s="62">
        <f t="shared" si="7"/>
        <v>7</v>
      </c>
    </row>
    <row r="14" spans="1:20" x14ac:dyDescent="0.3">
      <c r="A14" s="58" t="s">
        <v>1096</v>
      </c>
      <c r="B14" s="59">
        <f>VLOOKUP($A14,'Return Data'!$B$7:$R$2292,3,0)</f>
        <v>44762</v>
      </c>
      <c r="C14" s="60">
        <f>VLOOKUP($A14,'Return Data'!$B$7:$R$2292,4,0)</f>
        <v>90.319000000000003</v>
      </c>
      <c r="D14" s="60">
        <f>VLOOKUP($A14,'Return Data'!$B$7:$R$2292,10,0)</f>
        <v>-2.5832000000000002</v>
      </c>
      <c r="E14" s="61">
        <f t="shared" si="0"/>
        <v>10</v>
      </c>
      <c r="F14" s="60">
        <f>VLOOKUP($A14,'Return Data'!$B$7:$R$2292,11,0)</f>
        <v>-4.5999999999999996</v>
      </c>
      <c r="G14" s="61">
        <f t="shared" si="1"/>
        <v>3</v>
      </c>
      <c r="H14" s="60">
        <f>VLOOKUP($A14,'Return Data'!$B$7:$R$2292,12,0)</f>
        <v>-3.4506999999999999</v>
      </c>
      <c r="I14" s="61">
        <f t="shared" si="2"/>
        <v>5</v>
      </c>
      <c r="J14" s="60">
        <f>VLOOKUP($A14,'Return Data'!$B$7:$R$2292,13,0)</f>
        <v>8.0848999999999993</v>
      </c>
      <c r="K14" s="61">
        <f t="shared" si="3"/>
        <v>6</v>
      </c>
      <c r="L14" s="60">
        <f>VLOOKUP($A14,'Return Data'!$B$7:$R$2292,17,0)</f>
        <v>35.491300000000003</v>
      </c>
      <c r="M14" s="61">
        <f t="shared" si="4"/>
        <v>10</v>
      </c>
      <c r="N14" s="60">
        <f>VLOOKUP($A14,'Return Data'!$B$7:$R$2292,14,0)</f>
        <v>20.841100000000001</v>
      </c>
      <c r="O14" s="61">
        <f t="shared" si="5"/>
        <v>13</v>
      </c>
      <c r="P14" s="60">
        <f>VLOOKUP($A14,'Return Data'!$B$7:$R$2292,15,0)</f>
        <v>11.0268</v>
      </c>
      <c r="Q14" s="61">
        <f t="shared" si="6"/>
        <v>14</v>
      </c>
      <c r="R14" s="60">
        <f>VLOOKUP($A14,'Return Data'!$B$7:$R$2292,16,0)</f>
        <v>15.713200000000001</v>
      </c>
      <c r="S14" s="62">
        <f t="shared" si="7"/>
        <v>13</v>
      </c>
    </row>
    <row r="15" spans="1:20" x14ac:dyDescent="0.3">
      <c r="A15" s="58" t="s">
        <v>1098</v>
      </c>
      <c r="B15" s="59">
        <f>VLOOKUP($A15,'Return Data'!$B$7:$R$2292,3,0)</f>
        <v>44762</v>
      </c>
      <c r="C15" s="60">
        <f>VLOOKUP($A15,'Return Data'!$B$7:$R$2292,4,0)</f>
        <v>156.81</v>
      </c>
      <c r="D15" s="60">
        <f>VLOOKUP($A15,'Return Data'!$B$7:$R$2292,10,0)</f>
        <v>-0.73429999999999995</v>
      </c>
      <c r="E15" s="61">
        <f t="shared" si="0"/>
        <v>2</v>
      </c>
      <c r="F15" s="60">
        <f>VLOOKUP($A15,'Return Data'!$B$7:$R$2292,11,0)</f>
        <v>-5.4279000000000002</v>
      </c>
      <c r="G15" s="61">
        <f t="shared" si="1"/>
        <v>5</v>
      </c>
      <c r="H15" s="60">
        <f>VLOOKUP($A15,'Return Data'!$B$7:$R$2292,12,0)</f>
        <v>-5.6668000000000003</v>
      </c>
      <c r="I15" s="61">
        <f t="shared" si="2"/>
        <v>11</v>
      </c>
      <c r="J15" s="60">
        <f>VLOOKUP($A15,'Return Data'!$B$7:$R$2292,13,0)</f>
        <v>4.6585999999999999</v>
      </c>
      <c r="K15" s="61">
        <f t="shared" si="3"/>
        <v>14</v>
      </c>
      <c r="L15" s="60">
        <f>VLOOKUP($A15,'Return Data'!$B$7:$R$2292,17,0)</f>
        <v>36.6873</v>
      </c>
      <c r="M15" s="61">
        <f t="shared" si="4"/>
        <v>9</v>
      </c>
      <c r="N15" s="60">
        <f>VLOOKUP($A15,'Return Data'!$B$7:$R$2292,14,0)</f>
        <v>19.7788</v>
      </c>
      <c r="O15" s="61">
        <f t="shared" si="5"/>
        <v>16</v>
      </c>
      <c r="P15" s="60">
        <f>VLOOKUP($A15,'Return Data'!$B$7:$R$2292,15,0)</f>
        <v>11.3521</v>
      </c>
      <c r="Q15" s="61">
        <f t="shared" si="6"/>
        <v>12</v>
      </c>
      <c r="R15" s="60">
        <f>VLOOKUP($A15,'Return Data'!$B$7:$R$2292,16,0)</f>
        <v>16.786999999999999</v>
      </c>
      <c r="S15" s="62">
        <f t="shared" si="7"/>
        <v>11</v>
      </c>
    </row>
    <row r="16" spans="1:20" x14ac:dyDescent="0.3">
      <c r="A16" s="58" t="s">
        <v>1100</v>
      </c>
      <c r="B16" s="59">
        <f>VLOOKUP($A16,'Return Data'!$B$7:$R$2292,3,0)</f>
        <v>44762</v>
      </c>
      <c r="C16" s="60">
        <f>VLOOKUP($A16,'Return Data'!$B$7:$R$2292,4,0)</f>
        <v>15.98</v>
      </c>
      <c r="D16" s="60">
        <f>VLOOKUP($A16,'Return Data'!$B$7:$R$2292,10,0)</f>
        <v>-3.7928999999999999</v>
      </c>
      <c r="E16" s="61">
        <f t="shared" si="0"/>
        <v>16</v>
      </c>
      <c r="F16" s="60">
        <f>VLOOKUP($A16,'Return Data'!$B$7:$R$2292,11,0)</f>
        <v>-10.9749</v>
      </c>
      <c r="G16" s="61">
        <f t="shared" si="1"/>
        <v>23</v>
      </c>
      <c r="H16" s="60">
        <f>VLOOKUP($A16,'Return Data'!$B$7:$R$2292,12,0)</f>
        <v>-12.3423</v>
      </c>
      <c r="I16" s="61">
        <f t="shared" si="2"/>
        <v>24</v>
      </c>
      <c r="J16" s="60">
        <f>VLOOKUP($A16,'Return Data'!$B$7:$R$2292,13,0)</f>
        <v>-1.4797</v>
      </c>
      <c r="K16" s="61">
        <f t="shared" si="3"/>
        <v>23</v>
      </c>
      <c r="L16" s="60">
        <f>VLOOKUP($A16,'Return Data'!$B$7:$R$2292,17,0)</f>
        <v>26.097200000000001</v>
      </c>
      <c r="M16" s="61">
        <f t="shared" si="4"/>
        <v>22</v>
      </c>
      <c r="N16" s="60">
        <f>VLOOKUP($A16,'Return Data'!$B$7:$R$2292,14,0)</f>
        <v>16.9956</v>
      </c>
      <c r="O16" s="61">
        <f t="shared" si="5"/>
        <v>18</v>
      </c>
      <c r="P16" s="60">
        <f>VLOOKUP($A16,'Return Data'!$B$7:$R$2292,15,0)</f>
        <v>7.2866</v>
      </c>
      <c r="Q16" s="61">
        <f t="shared" si="6"/>
        <v>20</v>
      </c>
      <c r="R16" s="60">
        <f>VLOOKUP($A16,'Return Data'!$B$7:$R$2292,16,0)</f>
        <v>8.9220000000000006</v>
      </c>
      <c r="S16" s="62">
        <f t="shared" si="7"/>
        <v>23</v>
      </c>
    </row>
    <row r="17" spans="1:19" x14ac:dyDescent="0.3">
      <c r="A17" s="58" t="s">
        <v>1102</v>
      </c>
      <c r="B17" s="59">
        <f>VLOOKUP($A17,'Return Data'!$B$7:$R$2292,3,0)</f>
        <v>44762</v>
      </c>
      <c r="C17" s="60">
        <f>VLOOKUP($A17,'Return Data'!$B$7:$R$2292,4,0)</f>
        <v>81.819999999999993</v>
      </c>
      <c r="D17" s="60">
        <f>VLOOKUP($A17,'Return Data'!$B$7:$R$2292,10,0)</f>
        <v>-4.2592999999999996</v>
      </c>
      <c r="E17" s="61">
        <f t="shared" si="0"/>
        <v>19</v>
      </c>
      <c r="F17" s="60">
        <f>VLOOKUP($A17,'Return Data'!$B$7:$R$2292,11,0)</f>
        <v>-9.9890000000000008</v>
      </c>
      <c r="G17" s="61">
        <f t="shared" si="1"/>
        <v>20</v>
      </c>
      <c r="H17" s="60">
        <f>VLOOKUP($A17,'Return Data'!$B$7:$R$2292,12,0)</f>
        <v>-8.3557000000000006</v>
      </c>
      <c r="I17" s="61">
        <f t="shared" si="2"/>
        <v>19</v>
      </c>
      <c r="J17" s="60">
        <f>VLOOKUP($A17,'Return Data'!$B$7:$R$2292,13,0)</f>
        <v>1.5767</v>
      </c>
      <c r="K17" s="61">
        <f t="shared" si="3"/>
        <v>19</v>
      </c>
      <c r="L17" s="60">
        <f>VLOOKUP($A17,'Return Data'!$B$7:$R$2292,17,0)</f>
        <v>29.604700000000001</v>
      </c>
      <c r="M17" s="61">
        <f t="shared" si="4"/>
        <v>17</v>
      </c>
      <c r="N17" s="60">
        <f>VLOOKUP($A17,'Return Data'!$B$7:$R$2292,14,0)</f>
        <v>21.401499999999999</v>
      </c>
      <c r="O17" s="61">
        <f t="shared" si="5"/>
        <v>12</v>
      </c>
      <c r="P17" s="60">
        <f>VLOOKUP($A17,'Return Data'!$B$7:$R$2292,15,0)</f>
        <v>13.175700000000001</v>
      </c>
      <c r="Q17" s="61">
        <f t="shared" si="6"/>
        <v>7</v>
      </c>
      <c r="R17" s="60">
        <f>VLOOKUP($A17,'Return Data'!$B$7:$R$2292,16,0)</f>
        <v>14.764799999999999</v>
      </c>
      <c r="S17" s="62">
        <f t="shared" si="7"/>
        <v>15</v>
      </c>
    </row>
    <row r="18" spans="1:19" x14ac:dyDescent="0.3">
      <c r="A18" s="58" t="s">
        <v>1104</v>
      </c>
      <c r="B18" s="59">
        <f>VLOOKUP($A18,'Return Data'!$B$7:$R$2292,3,0)</f>
        <v>44762</v>
      </c>
      <c r="C18" s="60">
        <f>VLOOKUP($A18,'Return Data'!$B$7:$R$2292,4,0)</f>
        <v>70.070999999999998</v>
      </c>
      <c r="D18" s="60">
        <f>VLOOKUP($A18,'Return Data'!$B$7:$R$2292,10,0)</f>
        <v>-3.8885999999999998</v>
      </c>
      <c r="E18" s="61">
        <f t="shared" si="0"/>
        <v>17</v>
      </c>
      <c r="F18" s="60">
        <f>VLOOKUP($A18,'Return Data'!$B$7:$R$2292,11,0)</f>
        <v>-5.7907000000000002</v>
      </c>
      <c r="G18" s="61">
        <f t="shared" si="1"/>
        <v>7</v>
      </c>
      <c r="H18" s="60">
        <f>VLOOKUP($A18,'Return Data'!$B$7:$R$2292,12,0)</f>
        <v>-3.1097999999999999</v>
      </c>
      <c r="I18" s="61">
        <f t="shared" si="2"/>
        <v>4</v>
      </c>
      <c r="J18" s="60">
        <f>VLOOKUP($A18,'Return Data'!$B$7:$R$2292,13,0)</f>
        <v>6.9362000000000004</v>
      </c>
      <c r="K18" s="61">
        <f t="shared" si="3"/>
        <v>9</v>
      </c>
      <c r="L18" s="60">
        <f>VLOOKUP($A18,'Return Data'!$B$7:$R$2292,17,0)</f>
        <v>37.530299999999997</v>
      </c>
      <c r="M18" s="61">
        <f t="shared" si="4"/>
        <v>8</v>
      </c>
      <c r="N18" s="60">
        <f>VLOOKUP($A18,'Return Data'!$B$7:$R$2292,14,0)</f>
        <v>23.7226</v>
      </c>
      <c r="O18" s="61">
        <f t="shared" si="5"/>
        <v>7</v>
      </c>
      <c r="P18" s="60">
        <f>VLOOKUP($A18,'Return Data'!$B$7:$R$2292,15,0)</f>
        <v>13.5871</v>
      </c>
      <c r="Q18" s="61">
        <f t="shared" si="6"/>
        <v>5</v>
      </c>
      <c r="R18" s="60">
        <f>VLOOKUP($A18,'Return Data'!$B$7:$R$2292,16,0)</f>
        <v>13.5533</v>
      </c>
      <c r="S18" s="62">
        <f t="shared" si="7"/>
        <v>17</v>
      </c>
    </row>
    <row r="19" spans="1:19" x14ac:dyDescent="0.3">
      <c r="A19" s="58" t="s">
        <v>1107</v>
      </c>
      <c r="B19" s="59">
        <f>VLOOKUP($A19,'Return Data'!$B$7:$R$2292,3,0)</f>
        <v>44762</v>
      </c>
      <c r="C19" s="60">
        <f>VLOOKUP($A19,'Return Data'!$B$7:$R$2292,4,0)</f>
        <v>197.66</v>
      </c>
      <c r="D19" s="60">
        <f>VLOOKUP($A19,'Return Data'!$B$7:$R$2292,10,0)</f>
        <v>-2.4864000000000002</v>
      </c>
      <c r="E19" s="61">
        <f t="shared" si="0"/>
        <v>8</v>
      </c>
      <c r="F19" s="60">
        <f>VLOOKUP($A19,'Return Data'!$B$7:$R$2292,11,0)</f>
        <v>-5.1853999999999996</v>
      </c>
      <c r="G19" s="61">
        <f t="shared" si="1"/>
        <v>4</v>
      </c>
      <c r="H19" s="60">
        <f>VLOOKUP($A19,'Return Data'!$B$7:$R$2292,12,0)</f>
        <v>-7.8379000000000003</v>
      </c>
      <c r="I19" s="61">
        <f t="shared" si="2"/>
        <v>17</v>
      </c>
      <c r="J19" s="60">
        <f>VLOOKUP($A19,'Return Data'!$B$7:$R$2292,13,0)</f>
        <v>0.91900000000000004</v>
      </c>
      <c r="K19" s="61">
        <f t="shared" si="3"/>
        <v>20</v>
      </c>
      <c r="L19" s="60">
        <f>VLOOKUP($A19,'Return Data'!$B$7:$R$2292,17,0)</f>
        <v>26.8033</v>
      </c>
      <c r="M19" s="61">
        <f t="shared" si="4"/>
        <v>20</v>
      </c>
      <c r="N19" s="60">
        <f>VLOOKUP($A19,'Return Data'!$B$7:$R$2292,14,0)</f>
        <v>16.460999999999999</v>
      </c>
      <c r="O19" s="61">
        <f t="shared" si="5"/>
        <v>20</v>
      </c>
      <c r="P19" s="60">
        <f>VLOOKUP($A19,'Return Data'!$B$7:$R$2292,15,0)</f>
        <v>7.9607999999999999</v>
      </c>
      <c r="Q19" s="61">
        <f t="shared" si="6"/>
        <v>19</v>
      </c>
      <c r="R19" s="60">
        <f>VLOOKUP($A19,'Return Data'!$B$7:$R$2292,16,0)</f>
        <v>18.078600000000002</v>
      </c>
      <c r="S19" s="62">
        <f t="shared" si="7"/>
        <v>8</v>
      </c>
    </row>
    <row r="20" spans="1:19" x14ac:dyDescent="0.3">
      <c r="A20" s="58" t="s">
        <v>1109</v>
      </c>
      <c r="B20" s="59">
        <f>VLOOKUP($A20,'Return Data'!$B$7:$R$2292,3,0)</f>
        <v>44762</v>
      </c>
      <c r="C20" s="60">
        <f>VLOOKUP($A20,'Return Data'!$B$7:$R$2292,4,0)</f>
        <v>16.3796</v>
      </c>
      <c r="D20" s="60">
        <f>VLOOKUP($A20,'Return Data'!$B$7:$R$2292,10,0)</f>
        <v>-5.9966999999999997</v>
      </c>
      <c r="E20" s="61">
        <f t="shared" si="0"/>
        <v>22</v>
      </c>
      <c r="F20" s="60">
        <f>VLOOKUP($A20,'Return Data'!$B$7:$R$2292,11,0)</f>
        <v>-10.02</v>
      </c>
      <c r="G20" s="61">
        <f t="shared" si="1"/>
        <v>21</v>
      </c>
      <c r="H20" s="60">
        <f>VLOOKUP($A20,'Return Data'!$B$7:$R$2292,12,0)</f>
        <v>-8.1712000000000007</v>
      </c>
      <c r="I20" s="61">
        <f t="shared" si="2"/>
        <v>18</v>
      </c>
      <c r="J20" s="60">
        <f>VLOOKUP($A20,'Return Data'!$B$7:$R$2292,13,0)</f>
        <v>2.1318999999999999</v>
      </c>
      <c r="K20" s="61">
        <f t="shared" si="3"/>
        <v>18</v>
      </c>
      <c r="L20" s="60">
        <f>VLOOKUP($A20,'Return Data'!$B$7:$R$2292,17,0)</f>
        <v>32.832000000000001</v>
      </c>
      <c r="M20" s="61">
        <f t="shared" si="4"/>
        <v>14</v>
      </c>
      <c r="N20" s="60">
        <f>VLOOKUP($A20,'Return Data'!$B$7:$R$2292,14,0)</f>
        <v>22.325800000000001</v>
      </c>
      <c r="O20" s="61">
        <f t="shared" si="5"/>
        <v>9</v>
      </c>
      <c r="P20" s="60"/>
      <c r="Q20" s="61"/>
      <c r="R20" s="60">
        <f>VLOOKUP($A20,'Return Data'!$B$7:$R$2292,16,0)</f>
        <v>11.668200000000001</v>
      </c>
      <c r="S20" s="62">
        <f t="shared" si="7"/>
        <v>20</v>
      </c>
    </row>
    <row r="21" spans="1:19" x14ac:dyDescent="0.3">
      <c r="A21" s="58" t="s">
        <v>1111</v>
      </c>
      <c r="B21" s="59">
        <f>VLOOKUP($A21,'Return Data'!$B$7:$R$2292,3,0)</f>
        <v>44762</v>
      </c>
      <c r="C21" s="60">
        <f>VLOOKUP($A21,'Return Data'!$B$7:$R$2292,4,0)</f>
        <v>20.268000000000001</v>
      </c>
      <c r="D21" s="60">
        <f>VLOOKUP($A21,'Return Data'!$B$7:$R$2292,10,0)</f>
        <v>-2.7027000000000001</v>
      </c>
      <c r="E21" s="61">
        <f t="shared" si="0"/>
        <v>12</v>
      </c>
      <c r="F21" s="60">
        <f>VLOOKUP($A21,'Return Data'!$B$7:$R$2292,11,0)</f>
        <v>-5.4619999999999997</v>
      </c>
      <c r="G21" s="61">
        <f t="shared" si="1"/>
        <v>6</v>
      </c>
      <c r="H21" s="60">
        <f>VLOOKUP($A21,'Return Data'!$B$7:$R$2292,12,0)</f>
        <v>-4.7422000000000004</v>
      </c>
      <c r="I21" s="61">
        <f t="shared" si="2"/>
        <v>6</v>
      </c>
      <c r="J21" s="60">
        <f>VLOOKUP($A21,'Return Data'!$B$7:$R$2292,13,0)</f>
        <v>7.2324000000000002</v>
      </c>
      <c r="K21" s="61">
        <f t="shared" si="3"/>
        <v>8</v>
      </c>
      <c r="L21" s="60">
        <f>VLOOKUP($A21,'Return Data'!$B$7:$R$2292,17,0)</f>
        <v>40.297600000000003</v>
      </c>
      <c r="M21" s="61">
        <f t="shared" si="4"/>
        <v>5</v>
      </c>
      <c r="N21" s="60"/>
      <c r="O21" s="61"/>
      <c r="P21" s="60"/>
      <c r="Q21" s="61"/>
      <c r="R21" s="60">
        <f>VLOOKUP($A21,'Return Data'!$B$7:$R$2292,16,0)</f>
        <v>26.771899999999999</v>
      </c>
      <c r="S21" s="62">
        <f t="shared" si="7"/>
        <v>2</v>
      </c>
    </row>
    <row r="22" spans="1:19" x14ac:dyDescent="0.3">
      <c r="A22" s="58" t="s">
        <v>1113</v>
      </c>
      <c r="B22" s="59">
        <f>VLOOKUP($A22,'Return Data'!$B$7:$R$2292,3,0)</f>
        <v>44762</v>
      </c>
      <c r="C22" s="60">
        <f>VLOOKUP($A22,'Return Data'!$B$7:$R$2292,4,0)</f>
        <v>45.518999999999998</v>
      </c>
      <c r="D22" s="60">
        <f>VLOOKUP($A22,'Return Data'!$B$7:$R$2292,10,0)</f>
        <v>-1.0037</v>
      </c>
      <c r="E22" s="61">
        <f t="shared" si="0"/>
        <v>3</v>
      </c>
      <c r="F22" s="60">
        <f>VLOOKUP($A22,'Return Data'!$B$7:$R$2292,11,0)</f>
        <v>-2.6654</v>
      </c>
      <c r="G22" s="61">
        <f t="shared" si="1"/>
        <v>2</v>
      </c>
      <c r="H22" s="60">
        <f>VLOOKUP($A22,'Return Data'!$B$7:$R$2292,12,0)</f>
        <v>5.4798999999999998</v>
      </c>
      <c r="I22" s="61">
        <f t="shared" si="2"/>
        <v>1</v>
      </c>
      <c r="J22" s="60">
        <f>VLOOKUP($A22,'Return Data'!$B$7:$R$2292,13,0)</f>
        <v>24.525700000000001</v>
      </c>
      <c r="K22" s="61">
        <f t="shared" si="3"/>
        <v>1</v>
      </c>
      <c r="L22" s="60">
        <f>VLOOKUP($A22,'Return Data'!$B$7:$R$2292,17,0)</f>
        <v>41.772199999999998</v>
      </c>
      <c r="M22" s="61">
        <f t="shared" si="4"/>
        <v>3</v>
      </c>
      <c r="N22" s="60">
        <f>VLOOKUP($A22,'Return Data'!$B$7:$R$2292,14,0)</f>
        <v>24.630500000000001</v>
      </c>
      <c r="O22" s="61">
        <f t="shared" ref="O22:O29" si="8">RANK(N22,N$8:N$31,0)</f>
        <v>4</v>
      </c>
      <c r="P22" s="60">
        <f>VLOOKUP($A22,'Return Data'!$B$7:$R$2292,15,0)</f>
        <v>12.392799999999999</v>
      </c>
      <c r="Q22" s="61">
        <f t="shared" ref="Q22:Q29" si="9">RANK(P22,P$8:P$31,0)</f>
        <v>8</v>
      </c>
      <c r="R22" s="60">
        <f>VLOOKUP($A22,'Return Data'!$B$7:$R$2292,16,0)</f>
        <v>19.758199999999999</v>
      </c>
      <c r="S22" s="62">
        <f t="shared" si="7"/>
        <v>6</v>
      </c>
    </row>
    <row r="23" spans="1:19" x14ac:dyDescent="0.3">
      <c r="A23" s="58" t="s">
        <v>1114</v>
      </c>
      <c r="B23" s="59">
        <f>VLOOKUP($A23,'Return Data'!$B$7:$R$2292,3,0)</f>
        <v>44762</v>
      </c>
      <c r="C23" s="60">
        <f>VLOOKUP($A23,'Return Data'!$B$7:$R$2292,4,0)</f>
        <v>1990.1978999999999</v>
      </c>
      <c r="D23" s="60">
        <f>VLOOKUP($A23,'Return Data'!$B$7:$R$2292,10,0)</f>
        <v>-2.2164999999999999</v>
      </c>
      <c r="E23" s="61">
        <f t="shared" si="0"/>
        <v>6</v>
      </c>
      <c r="F23" s="60">
        <f>VLOOKUP($A23,'Return Data'!$B$7:$R$2292,11,0)</f>
        <v>-6.3593999999999999</v>
      </c>
      <c r="G23" s="61">
        <f t="shared" si="1"/>
        <v>9</v>
      </c>
      <c r="H23" s="60">
        <f>VLOOKUP($A23,'Return Data'!$B$7:$R$2292,12,0)</f>
        <v>-5.3869999999999996</v>
      </c>
      <c r="I23" s="61">
        <f t="shared" si="2"/>
        <v>9</v>
      </c>
      <c r="J23" s="60">
        <f>VLOOKUP($A23,'Return Data'!$B$7:$R$2292,13,0)</f>
        <v>8.3480000000000008</v>
      </c>
      <c r="K23" s="61">
        <f t="shared" si="3"/>
        <v>5</v>
      </c>
      <c r="L23" s="60">
        <f>VLOOKUP($A23,'Return Data'!$B$7:$R$2292,17,0)</f>
        <v>37.672699999999999</v>
      </c>
      <c r="M23" s="61">
        <f t="shared" si="4"/>
        <v>7</v>
      </c>
      <c r="N23" s="60">
        <f>VLOOKUP($A23,'Return Data'!$B$7:$R$2292,14,0)</f>
        <v>22.848299999999998</v>
      </c>
      <c r="O23" s="61">
        <f t="shared" si="8"/>
        <v>8</v>
      </c>
      <c r="P23" s="60">
        <f>VLOOKUP($A23,'Return Data'!$B$7:$R$2292,15,0)</f>
        <v>13.3413</v>
      </c>
      <c r="Q23" s="61">
        <f t="shared" si="9"/>
        <v>6</v>
      </c>
      <c r="R23" s="60">
        <f>VLOOKUP($A23,'Return Data'!$B$7:$R$2292,16,0)</f>
        <v>21.8371</v>
      </c>
      <c r="S23" s="62">
        <f t="shared" si="7"/>
        <v>4</v>
      </c>
    </row>
    <row r="24" spans="1:19" x14ac:dyDescent="0.3">
      <c r="A24" s="58" t="s">
        <v>1117</v>
      </c>
      <c r="B24" s="59">
        <f>VLOOKUP($A24,'Return Data'!$B$7:$R$2292,3,0)</f>
        <v>44762</v>
      </c>
      <c r="C24" s="60">
        <f>VLOOKUP($A24,'Return Data'!$B$7:$R$2292,4,0)</f>
        <v>41.57</v>
      </c>
      <c r="D24" s="60">
        <f>VLOOKUP($A24,'Return Data'!$B$7:$R$2292,10,0)</f>
        <v>-0.4073</v>
      </c>
      <c r="E24" s="61">
        <f t="shared" si="0"/>
        <v>1</v>
      </c>
      <c r="F24" s="60">
        <f>VLOOKUP($A24,'Return Data'!$B$7:$R$2292,11,0)</f>
        <v>-8.4360999999999997</v>
      </c>
      <c r="G24" s="61">
        <f t="shared" si="1"/>
        <v>17</v>
      </c>
      <c r="H24" s="60">
        <f>VLOOKUP($A24,'Return Data'!$B$7:$R$2292,12,0)</f>
        <v>-5.0263</v>
      </c>
      <c r="I24" s="61">
        <f t="shared" si="2"/>
        <v>7</v>
      </c>
      <c r="J24" s="60">
        <f>VLOOKUP($A24,'Return Data'!$B$7:$R$2292,13,0)</f>
        <v>10.382400000000001</v>
      </c>
      <c r="K24" s="61">
        <f t="shared" si="3"/>
        <v>4</v>
      </c>
      <c r="L24" s="60">
        <f>VLOOKUP($A24,'Return Data'!$B$7:$R$2292,17,0)</f>
        <v>45.3005</v>
      </c>
      <c r="M24" s="61">
        <f t="shared" si="4"/>
        <v>1</v>
      </c>
      <c r="N24" s="60">
        <f>VLOOKUP($A24,'Return Data'!$B$7:$R$2292,14,0)</f>
        <v>34.914999999999999</v>
      </c>
      <c r="O24" s="61">
        <f t="shared" si="8"/>
        <v>1</v>
      </c>
      <c r="P24" s="60">
        <f>VLOOKUP($A24,'Return Data'!$B$7:$R$2292,15,0)</f>
        <v>16.953600000000002</v>
      </c>
      <c r="Q24" s="61">
        <f t="shared" si="9"/>
        <v>2</v>
      </c>
      <c r="R24" s="60">
        <f>VLOOKUP($A24,'Return Data'!$B$7:$R$2292,16,0)</f>
        <v>17.938199999999998</v>
      </c>
      <c r="S24" s="62">
        <f t="shared" si="7"/>
        <v>9</v>
      </c>
    </row>
    <row r="25" spans="1:19" x14ac:dyDescent="0.3">
      <c r="A25" s="58" t="s">
        <v>1120</v>
      </c>
      <c r="B25" s="59">
        <f>VLOOKUP($A25,'Return Data'!$B$7:$R$2292,3,0)</f>
        <v>44762</v>
      </c>
      <c r="C25" s="60">
        <f>VLOOKUP($A25,'Return Data'!$B$7:$R$2292,4,0)</f>
        <v>119.4987</v>
      </c>
      <c r="D25" s="60">
        <f>VLOOKUP($A25,'Return Data'!$B$7:$R$2292,10,0)</f>
        <v>-6.1311999999999998</v>
      </c>
      <c r="E25" s="61">
        <f t="shared" si="0"/>
        <v>23</v>
      </c>
      <c r="F25" s="60">
        <f>VLOOKUP($A25,'Return Data'!$B$7:$R$2292,11,0)</f>
        <v>-1.5431999999999999</v>
      </c>
      <c r="G25" s="61">
        <f t="shared" si="1"/>
        <v>1</v>
      </c>
      <c r="H25" s="60">
        <f>VLOOKUP($A25,'Return Data'!$B$7:$R$2292,12,0)</f>
        <v>2.1505999999999998</v>
      </c>
      <c r="I25" s="61">
        <f t="shared" si="2"/>
        <v>2</v>
      </c>
      <c r="J25" s="60">
        <f>VLOOKUP($A25,'Return Data'!$B$7:$R$2292,13,0)</f>
        <v>11.658300000000001</v>
      </c>
      <c r="K25" s="61">
        <f t="shared" si="3"/>
        <v>2</v>
      </c>
      <c r="L25" s="60">
        <f>VLOOKUP($A25,'Return Data'!$B$7:$R$2292,17,0)</f>
        <v>44.524900000000002</v>
      </c>
      <c r="M25" s="61">
        <f t="shared" si="4"/>
        <v>2</v>
      </c>
      <c r="N25" s="60">
        <f>VLOOKUP($A25,'Return Data'!$B$7:$R$2292,14,0)</f>
        <v>31.432600000000001</v>
      </c>
      <c r="O25" s="61">
        <f t="shared" si="8"/>
        <v>2</v>
      </c>
      <c r="P25" s="60">
        <f>VLOOKUP($A25,'Return Data'!$B$7:$R$2292,15,0)</f>
        <v>18.3886</v>
      </c>
      <c r="Q25" s="61">
        <f t="shared" si="9"/>
        <v>1</v>
      </c>
      <c r="R25" s="60">
        <f>VLOOKUP($A25,'Return Data'!$B$7:$R$2292,16,0)</f>
        <v>12.2858</v>
      </c>
      <c r="S25" s="62">
        <f t="shared" si="7"/>
        <v>18</v>
      </c>
    </row>
    <row r="26" spans="1:19" x14ac:dyDescent="0.3">
      <c r="A26" s="58" t="s">
        <v>1123</v>
      </c>
      <c r="B26" s="59">
        <f>VLOOKUP($A26,'Return Data'!$B$7:$R$2292,3,0)</f>
        <v>44762</v>
      </c>
      <c r="C26" s="60">
        <f>VLOOKUP($A26,'Return Data'!$B$7:$R$2292,4,0)</f>
        <v>137.4862</v>
      </c>
      <c r="D26" s="60">
        <f>VLOOKUP($A26,'Return Data'!$B$7:$R$2292,10,0)</f>
        <v>-1.5222</v>
      </c>
      <c r="E26" s="61">
        <f t="shared" si="0"/>
        <v>4</v>
      </c>
      <c r="F26" s="60">
        <f>VLOOKUP($A26,'Return Data'!$B$7:$R$2292,11,0)</f>
        <v>-6.3628999999999998</v>
      </c>
      <c r="G26" s="61">
        <f t="shared" si="1"/>
        <v>10</v>
      </c>
      <c r="H26" s="60">
        <f>VLOOKUP($A26,'Return Data'!$B$7:$R$2292,12,0)</f>
        <v>1.1757</v>
      </c>
      <c r="I26" s="61">
        <f t="shared" si="2"/>
        <v>3</v>
      </c>
      <c r="J26" s="60">
        <f>VLOOKUP($A26,'Return Data'!$B$7:$R$2292,13,0)</f>
        <v>11.271100000000001</v>
      </c>
      <c r="K26" s="61">
        <f t="shared" si="3"/>
        <v>3</v>
      </c>
      <c r="L26" s="60">
        <f>VLOOKUP($A26,'Return Data'!$B$7:$R$2292,17,0)</f>
        <v>41.218000000000004</v>
      </c>
      <c r="M26" s="61">
        <f t="shared" si="4"/>
        <v>4</v>
      </c>
      <c r="N26" s="60">
        <f>VLOOKUP($A26,'Return Data'!$B$7:$R$2292,14,0)</f>
        <v>26.337700000000002</v>
      </c>
      <c r="O26" s="61">
        <f t="shared" si="8"/>
        <v>3</v>
      </c>
      <c r="P26" s="60">
        <f>VLOOKUP($A26,'Return Data'!$B$7:$R$2292,15,0)</f>
        <v>12.1022</v>
      </c>
      <c r="Q26" s="61">
        <f t="shared" si="9"/>
        <v>10</v>
      </c>
      <c r="R26" s="60">
        <f>VLOOKUP($A26,'Return Data'!$B$7:$R$2292,16,0)</f>
        <v>16.3368</v>
      </c>
      <c r="S26" s="62">
        <f t="shared" si="7"/>
        <v>12</v>
      </c>
    </row>
    <row r="27" spans="1:19" x14ac:dyDescent="0.3">
      <c r="A27" s="58" t="s">
        <v>1124</v>
      </c>
      <c r="B27" s="59">
        <f>VLOOKUP($A27,'Return Data'!$B$7:$R$2292,3,0)</f>
        <v>44762</v>
      </c>
      <c r="C27" s="60">
        <f>VLOOKUP($A27,'Return Data'!$B$7:$R$2292,4,0)</f>
        <v>681.7491</v>
      </c>
      <c r="D27" s="60">
        <f>VLOOKUP($A27,'Return Data'!$B$7:$R$2292,10,0)</f>
        <v>-2.6680999999999999</v>
      </c>
      <c r="E27" s="61">
        <f t="shared" si="0"/>
        <v>11</v>
      </c>
      <c r="F27" s="60">
        <f>VLOOKUP($A27,'Return Data'!$B$7:$R$2292,11,0)</f>
        <v>-5.8638000000000003</v>
      </c>
      <c r="G27" s="61">
        <f t="shared" si="1"/>
        <v>8</v>
      </c>
      <c r="H27" s="60">
        <f>VLOOKUP($A27,'Return Data'!$B$7:$R$2292,12,0)</f>
        <v>-5.2008000000000001</v>
      </c>
      <c r="I27" s="61">
        <f t="shared" si="2"/>
        <v>8</v>
      </c>
      <c r="J27" s="60">
        <f>VLOOKUP($A27,'Return Data'!$B$7:$R$2292,13,0)</f>
        <v>5.4593999999999996</v>
      </c>
      <c r="K27" s="61">
        <f t="shared" si="3"/>
        <v>11</v>
      </c>
      <c r="L27" s="60">
        <f>VLOOKUP($A27,'Return Data'!$B$7:$R$2292,17,0)</f>
        <v>30.809000000000001</v>
      </c>
      <c r="M27" s="61">
        <f t="shared" si="4"/>
        <v>16</v>
      </c>
      <c r="N27" s="60">
        <f>VLOOKUP($A27,'Return Data'!$B$7:$R$2292,14,0)</f>
        <v>15.937799999999999</v>
      </c>
      <c r="O27" s="61">
        <f t="shared" si="8"/>
        <v>21</v>
      </c>
      <c r="P27" s="60">
        <f>VLOOKUP($A27,'Return Data'!$B$7:$R$2292,15,0)</f>
        <v>7.2439</v>
      </c>
      <c r="Q27" s="61">
        <f t="shared" si="9"/>
        <v>21</v>
      </c>
      <c r="R27" s="60">
        <f>VLOOKUP($A27,'Return Data'!$B$7:$R$2292,16,0)</f>
        <v>23.482600000000001</v>
      </c>
      <c r="S27" s="62">
        <f t="shared" si="7"/>
        <v>3</v>
      </c>
    </row>
    <row r="28" spans="1:19" x14ac:dyDescent="0.3">
      <c r="A28" s="58" t="s">
        <v>1126</v>
      </c>
      <c r="B28" s="59">
        <f>VLOOKUP($A28,'Return Data'!$B$7:$R$2292,3,0)</f>
        <v>44762</v>
      </c>
      <c r="C28" s="60">
        <f>VLOOKUP($A28,'Return Data'!$B$7:$R$2292,4,0)</f>
        <v>233.19110000000001</v>
      </c>
      <c r="D28" s="60">
        <f>VLOOKUP($A28,'Return Data'!$B$7:$R$2292,10,0)</f>
        <v>-3.0369000000000002</v>
      </c>
      <c r="E28" s="61">
        <f t="shared" si="0"/>
        <v>14</v>
      </c>
      <c r="F28" s="60">
        <f>VLOOKUP($A28,'Return Data'!$B$7:$R$2292,11,0)</f>
        <v>-6.7556000000000003</v>
      </c>
      <c r="G28" s="61">
        <f t="shared" si="1"/>
        <v>12</v>
      </c>
      <c r="H28" s="60">
        <f>VLOOKUP($A28,'Return Data'!$B$7:$R$2292,12,0)</f>
        <v>-6.9321000000000002</v>
      </c>
      <c r="I28" s="61">
        <f t="shared" si="2"/>
        <v>15</v>
      </c>
      <c r="J28" s="60">
        <f>VLOOKUP($A28,'Return Data'!$B$7:$R$2292,13,0)</f>
        <v>5.2859999999999996</v>
      </c>
      <c r="K28" s="61">
        <f t="shared" si="3"/>
        <v>12</v>
      </c>
      <c r="L28" s="60">
        <f>VLOOKUP($A28,'Return Data'!$B$7:$R$2292,17,0)</f>
        <v>32.3232</v>
      </c>
      <c r="M28" s="61">
        <f t="shared" si="4"/>
        <v>15</v>
      </c>
      <c r="N28" s="60">
        <f>VLOOKUP($A28,'Return Data'!$B$7:$R$2292,14,0)</f>
        <v>20.806899999999999</v>
      </c>
      <c r="O28" s="61">
        <f t="shared" si="8"/>
        <v>14</v>
      </c>
      <c r="P28" s="60">
        <f>VLOOKUP($A28,'Return Data'!$B$7:$R$2292,15,0)</f>
        <v>12.208399999999999</v>
      </c>
      <c r="Q28" s="61">
        <f t="shared" si="9"/>
        <v>9</v>
      </c>
      <c r="R28" s="60">
        <f>VLOOKUP($A28,'Return Data'!$B$7:$R$2292,16,0)</f>
        <v>11.872400000000001</v>
      </c>
      <c r="S28" s="62">
        <f t="shared" si="7"/>
        <v>19</v>
      </c>
    </row>
    <row r="29" spans="1:19" x14ac:dyDescent="0.3">
      <c r="A29" s="58" t="s">
        <v>1129</v>
      </c>
      <c r="B29" s="59">
        <f>VLOOKUP($A29,'Return Data'!$B$7:$R$2292,3,0)</f>
        <v>44762</v>
      </c>
      <c r="C29" s="60">
        <f>VLOOKUP($A29,'Return Data'!$B$7:$R$2292,4,0)</f>
        <v>69.489999999999995</v>
      </c>
      <c r="D29" s="60">
        <f>VLOOKUP($A29,'Return Data'!$B$7:$R$2292,10,0)</f>
        <v>-6.7374000000000001</v>
      </c>
      <c r="E29" s="61">
        <f t="shared" si="0"/>
        <v>24</v>
      </c>
      <c r="F29" s="60">
        <f>VLOOKUP($A29,'Return Data'!$B$7:$R$2292,11,0)</f>
        <v>-8.2639999999999993</v>
      </c>
      <c r="G29" s="61">
        <f t="shared" si="1"/>
        <v>15</v>
      </c>
      <c r="H29" s="60">
        <f>VLOOKUP($A29,'Return Data'!$B$7:$R$2292,12,0)</f>
        <v>-9.6476000000000006</v>
      </c>
      <c r="I29" s="61">
        <f t="shared" si="2"/>
        <v>20</v>
      </c>
      <c r="J29" s="60">
        <f>VLOOKUP($A29,'Return Data'!$B$7:$R$2292,13,0)</f>
        <v>-0.52959999999999996</v>
      </c>
      <c r="K29" s="61">
        <f t="shared" si="3"/>
        <v>21</v>
      </c>
      <c r="L29" s="60">
        <f>VLOOKUP($A29,'Return Data'!$B$7:$R$2292,17,0)</f>
        <v>26.6096</v>
      </c>
      <c r="M29" s="61">
        <f t="shared" si="4"/>
        <v>21</v>
      </c>
      <c r="N29" s="60">
        <f>VLOOKUP($A29,'Return Data'!$B$7:$R$2292,14,0)</f>
        <v>20.173400000000001</v>
      </c>
      <c r="O29" s="61">
        <f t="shared" si="8"/>
        <v>15</v>
      </c>
      <c r="P29" s="60">
        <f>VLOOKUP($A29,'Return Data'!$B$7:$R$2292,15,0)</f>
        <v>11.2859</v>
      </c>
      <c r="Q29" s="61">
        <f t="shared" si="9"/>
        <v>13</v>
      </c>
      <c r="R29" s="60">
        <f>VLOOKUP($A29,'Return Data'!$B$7:$R$2292,16,0)</f>
        <v>7.1980000000000004</v>
      </c>
      <c r="S29" s="62">
        <f t="shared" si="7"/>
        <v>24</v>
      </c>
    </row>
    <row r="30" spans="1:19" x14ac:dyDescent="0.3">
      <c r="A30" s="58" t="s">
        <v>1131</v>
      </c>
      <c r="B30" s="59">
        <f>VLOOKUP($A30,'Return Data'!$B$7:$R$2292,3,0)</f>
        <v>44762</v>
      </c>
      <c r="C30" s="60">
        <f>VLOOKUP($A30,'Return Data'!$B$7:$R$2292,4,0)</f>
        <v>26.68</v>
      </c>
      <c r="D30" s="60">
        <f>VLOOKUP($A30,'Return Data'!$B$7:$R$2292,10,0)</f>
        <v>-1.5498000000000001</v>
      </c>
      <c r="E30" s="61">
        <f t="shared" si="0"/>
        <v>5</v>
      </c>
      <c r="F30" s="60">
        <f>VLOOKUP($A30,'Return Data'!$B$7:$R$2292,11,0)</f>
        <v>-7.5537000000000001</v>
      </c>
      <c r="G30" s="61">
        <f t="shared" si="1"/>
        <v>14</v>
      </c>
      <c r="H30" s="60">
        <f>VLOOKUP($A30,'Return Data'!$B$7:$R$2292,12,0)</f>
        <v>-5.6242999999999999</v>
      </c>
      <c r="I30" s="61">
        <f t="shared" si="2"/>
        <v>10</v>
      </c>
      <c r="J30" s="60">
        <f>VLOOKUP($A30,'Return Data'!$B$7:$R$2292,13,0)</f>
        <v>5.5796999999999999</v>
      </c>
      <c r="K30" s="61">
        <f t="shared" si="3"/>
        <v>10</v>
      </c>
      <c r="L30" s="60"/>
      <c r="M30" s="61"/>
      <c r="N30" s="60"/>
      <c r="O30" s="61"/>
      <c r="P30" s="60"/>
      <c r="Q30" s="61"/>
      <c r="R30" s="60">
        <f>VLOOKUP($A30,'Return Data'!$B$7:$R$2292,16,0)</f>
        <v>52.484200000000001</v>
      </c>
      <c r="S30" s="62">
        <f t="shared" si="7"/>
        <v>1</v>
      </c>
    </row>
    <row r="31" spans="1:19" x14ac:dyDescent="0.3">
      <c r="A31" s="58" t="s">
        <v>1805</v>
      </c>
      <c r="B31" s="59">
        <f>VLOOKUP($A31,'Return Data'!$B$7:$R$2292,3,0)</f>
        <v>44762</v>
      </c>
      <c r="C31" s="60">
        <f>VLOOKUP($A31,'Return Data'!$B$7:$R$2292,4,0)</f>
        <v>178.1328</v>
      </c>
      <c r="D31" s="60">
        <f>VLOOKUP($A31,'Return Data'!$B$7:$R$2292,10,0)</f>
        <v>-2.2608000000000001</v>
      </c>
      <c r="E31" s="61">
        <f t="shared" si="0"/>
        <v>7</v>
      </c>
      <c r="F31" s="60">
        <f>VLOOKUP($A31,'Return Data'!$B$7:$R$2292,11,0)</f>
        <v>-8.2988</v>
      </c>
      <c r="G31" s="61">
        <f t="shared" si="1"/>
        <v>16</v>
      </c>
      <c r="H31" s="60">
        <f>VLOOKUP($A31,'Return Data'!$B$7:$R$2292,12,0)</f>
        <v>-6.1074999999999999</v>
      </c>
      <c r="I31" s="61">
        <f t="shared" si="2"/>
        <v>13</v>
      </c>
      <c r="J31" s="60">
        <f>VLOOKUP($A31,'Return Data'!$B$7:$R$2292,13,0)</f>
        <v>5.1543999999999999</v>
      </c>
      <c r="K31" s="61">
        <f t="shared" si="3"/>
        <v>13</v>
      </c>
      <c r="L31" s="60">
        <f>VLOOKUP($A31,'Return Data'!$B$7:$R$2292,17,0)</f>
        <v>35.147300000000001</v>
      </c>
      <c r="M31" s="61">
        <f>RANK(L31,L$8:L$31,0)</f>
        <v>11</v>
      </c>
      <c r="N31" s="60">
        <f>VLOOKUP($A31,'Return Data'!$B$7:$R$2292,14,0)</f>
        <v>23.802700000000002</v>
      </c>
      <c r="O31" s="61">
        <f>RANK(N31,N$8:N$31,0)</f>
        <v>6</v>
      </c>
      <c r="P31" s="60">
        <f>VLOOKUP($A31,'Return Data'!$B$7:$R$2292,15,0)</f>
        <v>12.0184</v>
      </c>
      <c r="Q31" s="61">
        <f>RANK(P31,P$8:P$31,0)</f>
        <v>11</v>
      </c>
      <c r="R31" s="60">
        <f>VLOOKUP($A31,'Return Data'!$B$7:$R$2292,16,0)</f>
        <v>15.361499999999999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-3.2068875000000001</v>
      </c>
      <c r="E33" s="69"/>
      <c r="F33" s="70">
        <f>AVERAGE(F8:F31)</f>
        <v>-7.1619708333333341</v>
      </c>
      <c r="G33" s="69"/>
      <c r="H33" s="70">
        <f>AVERAGE(H8:H31)</f>
        <v>-5.9268500000000008</v>
      </c>
      <c r="I33" s="69"/>
      <c r="J33" s="70">
        <f>AVERAGE(J8:J31)</f>
        <v>5.4008916666666664</v>
      </c>
      <c r="K33" s="69"/>
      <c r="L33" s="70">
        <f>AVERAGE(L8:L31)</f>
        <v>34.126134782608695</v>
      </c>
      <c r="M33" s="69"/>
      <c r="N33" s="70">
        <f>AVERAGE(N8:N31)</f>
        <v>21.828931818181818</v>
      </c>
      <c r="O33" s="69"/>
      <c r="P33" s="70">
        <f>AVERAGE(P8:P31)</f>
        <v>11.816666666666666</v>
      </c>
      <c r="Q33" s="69"/>
      <c r="R33" s="70">
        <f>AVERAGE(R8:R31)</f>
        <v>17.475729166666664</v>
      </c>
      <c r="S33" s="71"/>
    </row>
    <row r="34" spans="1:19" x14ac:dyDescent="0.3">
      <c r="A34" s="68" t="s">
        <v>28</v>
      </c>
      <c r="B34" s="69"/>
      <c r="C34" s="69"/>
      <c r="D34" s="70">
        <f>MIN(D8:D31)</f>
        <v>-6.7374000000000001</v>
      </c>
      <c r="E34" s="69"/>
      <c r="F34" s="70">
        <f>MIN(F8:F31)</f>
        <v>-11.4772</v>
      </c>
      <c r="G34" s="69"/>
      <c r="H34" s="70">
        <f>MIN(H8:H31)</f>
        <v>-12.3423</v>
      </c>
      <c r="I34" s="69"/>
      <c r="J34" s="70">
        <f>MIN(J8:J31)</f>
        <v>-3.8003999999999998</v>
      </c>
      <c r="K34" s="69"/>
      <c r="L34" s="70">
        <f>MIN(L8:L31)</f>
        <v>21.6633</v>
      </c>
      <c r="M34" s="69"/>
      <c r="N34" s="70">
        <f>MIN(N8:N31)</f>
        <v>15.094799999999999</v>
      </c>
      <c r="O34" s="69"/>
      <c r="P34" s="70">
        <f>MIN(P8:P31)</f>
        <v>7.2439</v>
      </c>
      <c r="Q34" s="69"/>
      <c r="R34" s="70">
        <f>MIN(R8:R31)</f>
        <v>7.1980000000000004</v>
      </c>
      <c r="S34" s="71"/>
    </row>
    <row r="35" spans="1:19" ht="15" thickBot="1" x14ac:dyDescent="0.35">
      <c r="A35" s="72" t="s">
        <v>29</v>
      </c>
      <c r="B35" s="73"/>
      <c r="C35" s="73"/>
      <c r="D35" s="74">
        <f>MAX(D8:D31)</f>
        <v>-0.4073</v>
      </c>
      <c r="E35" s="73"/>
      <c r="F35" s="74">
        <f>MAX(F8:F31)</f>
        <v>-1.5431999999999999</v>
      </c>
      <c r="G35" s="73"/>
      <c r="H35" s="74">
        <f>MAX(H8:H31)</f>
        <v>5.4798999999999998</v>
      </c>
      <c r="I35" s="73"/>
      <c r="J35" s="74">
        <f>MAX(J8:J31)</f>
        <v>24.525700000000001</v>
      </c>
      <c r="K35" s="73"/>
      <c r="L35" s="74">
        <f>MAX(L8:L31)</f>
        <v>45.3005</v>
      </c>
      <c r="M35" s="73"/>
      <c r="N35" s="74">
        <f>MAX(N8:N31)</f>
        <v>34.914999999999999</v>
      </c>
      <c r="O35" s="73"/>
      <c r="P35" s="74">
        <f>MAX(P8:P31)</f>
        <v>18.3886</v>
      </c>
      <c r="Q35" s="73"/>
      <c r="R35" s="74">
        <f>MAX(R8:R31)</f>
        <v>52.484200000000001</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44762</v>
      </c>
      <c r="C8" s="60">
        <f>VLOOKUP($A8,'Return Data'!$B$7:$R$2292,4,0)</f>
        <v>1141.1300000000001</v>
      </c>
      <c r="D8" s="60">
        <f>VLOOKUP($A8,'Return Data'!$B$7:$R$2292,10,0)</f>
        <v>-6.1447000000000003</v>
      </c>
      <c r="E8" s="61">
        <f t="shared" ref="E8:E39" si="0">RANK(D8,D$8:D$39,0)</f>
        <v>29</v>
      </c>
      <c r="F8" s="60">
        <f>VLOOKUP($A8,'Return Data'!$B$7:$R$2292,11,0)</f>
        <v>-10.0091</v>
      </c>
      <c r="G8" s="61">
        <f t="shared" ref="G8:G39" si="1">RANK(F8,F$8:F$39,0)</f>
        <v>24</v>
      </c>
      <c r="H8" s="60">
        <f>VLOOKUP($A8,'Return Data'!$B$7:$R$2292,12,0)</f>
        <v>-11.972300000000001</v>
      </c>
      <c r="I8" s="61">
        <f t="shared" ref="I8:I39" si="2">RANK(H8,H$8:H$39,0)</f>
        <v>27</v>
      </c>
      <c r="J8" s="60">
        <f>VLOOKUP($A8,'Return Data'!$B$7:$R$2292,13,0)</f>
        <v>0.17730000000000001</v>
      </c>
      <c r="K8" s="61">
        <f t="shared" ref="K8:K39" si="3">RANK(J8,J$8:J$39,0)</f>
        <v>25</v>
      </c>
      <c r="L8" s="60">
        <f>VLOOKUP($A8,'Return Data'!$B$7:$R$2292,17,0)</f>
        <v>25.1005</v>
      </c>
      <c r="M8" s="61">
        <f t="shared" ref="M8:M39" si="4">RANK(L8,L$8:L$39,0)</f>
        <v>18</v>
      </c>
      <c r="N8" s="60">
        <f>VLOOKUP($A8,'Return Data'!$B$7:$R$2292,14,0)</f>
        <v>15.127700000000001</v>
      </c>
      <c r="O8" s="61">
        <f t="shared" ref="O8:O20" si="5">RANK(N8,N$8:N$39,0)</f>
        <v>19</v>
      </c>
      <c r="P8" s="60">
        <f>VLOOKUP($A8,'Return Data'!$B$7:$R$2292,15,0)</f>
        <v>10.124499999999999</v>
      </c>
      <c r="Q8" s="61">
        <f>RANK(P8,P$8:P$39,0)</f>
        <v>19</v>
      </c>
      <c r="R8" s="60">
        <f>VLOOKUP($A8,'Return Data'!$B$7:$R$2292,16,0)</f>
        <v>15.905200000000001</v>
      </c>
      <c r="S8" s="62">
        <f t="shared" ref="S8:S39" si="6">RANK(R8,R$8:R$39,0)</f>
        <v>5</v>
      </c>
    </row>
    <row r="9" spans="1:20" x14ac:dyDescent="0.3">
      <c r="A9" s="58" t="s">
        <v>1682</v>
      </c>
      <c r="B9" s="59">
        <f>VLOOKUP($A9,'Return Data'!$B$7:$R$2292,3,0)</f>
        <v>44762</v>
      </c>
      <c r="C9" s="60">
        <f>VLOOKUP($A9,'Return Data'!$B$7:$R$2292,4,0)</f>
        <v>18.07</v>
      </c>
      <c r="D9" s="60">
        <f>VLOOKUP($A9,'Return Data'!$B$7:$R$2292,10,0)</f>
        <v>-5.4421999999999997</v>
      </c>
      <c r="E9" s="61">
        <f t="shared" si="0"/>
        <v>23</v>
      </c>
      <c r="F9" s="60">
        <f>VLOOKUP($A9,'Return Data'!$B$7:$R$2292,11,0)</f>
        <v>-13.582000000000001</v>
      </c>
      <c r="G9" s="61">
        <f t="shared" si="1"/>
        <v>31</v>
      </c>
      <c r="H9" s="60">
        <f>VLOOKUP($A9,'Return Data'!$B$7:$R$2292,12,0)</f>
        <v>-14.4008</v>
      </c>
      <c r="I9" s="61">
        <f t="shared" si="2"/>
        <v>31</v>
      </c>
      <c r="J9" s="60">
        <f>VLOOKUP($A9,'Return Data'!$B$7:$R$2292,13,0)</f>
        <v>-0.71430000000000005</v>
      </c>
      <c r="K9" s="61">
        <f t="shared" si="3"/>
        <v>27</v>
      </c>
      <c r="L9" s="60">
        <f>VLOOKUP($A9,'Return Data'!$B$7:$R$2292,17,0)</f>
        <v>20.425899999999999</v>
      </c>
      <c r="M9" s="61">
        <f t="shared" si="4"/>
        <v>26</v>
      </c>
      <c r="N9" s="60">
        <f>VLOOKUP($A9,'Return Data'!$B$7:$R$2292,14,0)</f>
        <v>15.0717</v>
      </c>
      <c r="O9" s="61">
        <f t="shared" si="5"/>
        <v>20</v>
      </c>
      <c r="P9" s="60"/>
      <c r="Q9" s="61"/>
      <c r="R9" s="60">
        <f>VLOOKUP($A9,'Return Data'!$B$7:$R$2292,16,0)</f>
        <v>13.494899999999999</v>
      </c>
      <c r="S9" s="62">
        <f t="shared" si="6"/>
        <v>22</v>
      </c>
    </row>
    <row r="10" spans="1:20" x14ac:dyDescent="0.3">
      <c r="A10" s="58" t="s">
        <v>1987</v>
      </c>
      <c r="B10" s="59">
        <f>VLOOKUP($A10,'Return Data'!$B$7:$R$2292,3,0)</f>
        <v>44762</v>
      </c>
      <c r="C10" s="60">
        <f>VLOOKUP($A10,'Return Data'!$B$7:$R$2292,4,0)</f>
        <v>172.97239999999999</v>
      </c>
      <c r="D10" s="60">
        <f>VLOOKUP($A10,'Return Data'!$B$7:$R$2292,10,0)</f>
        <v>-6.1188000000000002</v>
      </c>
      <c r="E10" s="61">
        <f t="shared" si="0"/>
        <v>28</v>
      </c>
      <c r="F10" s="60">
        <f>VLOOKUP($A10,'Return Data'!$B$7:$R$2292,11,0)</f>
        <v>-10.802199999999999</v>
      </c>
      <c r="G10" s="61">
        <f t="shared" si="1"/>
        <v>27</v>
      </c>
      <c r="H10" s="60">
        <f>VLOOKUP($A10,'Return Data'!$B$7:$R$2292,12,0)</f>
        <v>-11.109299999999999</v>
      </c>
      <c r="I10" s="61">
        <f t="shared" si="2"/>
        <v>25</v>
      </c>
      <c r="J10" s="60">
        <f>VLOOKUP($A10,'Return Data'!$B$7:$R$2292,13,0)</f>
        <v>7.17</v>
      </c>
      <c r="K10" s="61">
        <f t="shared" si="3"/>
        <v>8</v>
      </c>
      <c r="L10" s="60">
        <f>VLOOKUP($A10,'Return Data'!$B$7:$R$2292,17,0)</f>
        <v>31.440100000000001</v>
      </c>
      <c r="M10" s="61">
        <f t="shared" si="4"/>
        <v>6</v>
      </c>
      <c r="N10" s="60">
        <f>VLOOKUP($A10,'Return Data'!$B$7:$R$2292,14,0)</f>
        <v>19.383500000000002</v>
      </c>
      <c r="O10" s="61">
        <f t="shared" si="5"/>
        <v>6</v>
      </c>
      <c r="P10" s="60">
        <f>VLOOKUP($A10,'Return Data'!$B$7:$R$2292,15,0)</f>
        <v>11.867800000000001</v>
      </c>
      <c r="Q10" s="61">
        <f t="shared" ref="Q10:Q20" si="7">RANK(P10,P$8:P$39,0)</f>
        <v>13</v>
      </c>
      <c r="R10" s="60">
        <f>VLOOKUP($A10,'Return Data'!$B$7:$R$2292,16,0)</f>
        <v>13.7378</v>
      </c>
      <c r="S10" s="62">
        <f t="shared" si="6"/>
        <v>20</v>
      </c>
    </row>
    <row r="11" spans="1:20" x14ac:dyDescent="0.3">
      <c r="A11" s="58" t="s">
        <v>1701</v>
      </c>
      <c r="B11" s="59">
        <f>VLOOKUP($A11,'Return Data'!$B$7:$R$2292,3,0)</f>
        <v>44762</v>
      </c>
      <c r="C11" s="60">
        <f>VLOOKUP($A11,'Return Data'!$B$7:$R$2292,4,0)</f>
        <v>226.83</v>
      </c>
      <c r="D11" s="60">
        <f>VLOOKUP($A11,'Return Data'!$B$7:$R$2292,10,0)</f>
        <v>-3.7427999999999999</v>
      </c>
      <c r="E11" s="61">
        <f t="shared" si="0"/>
        <v>17</v>
      </c>
      <c r="F11" s="60">
        <f>VLOOKUP($A11,'Return Data'!$B$7:$R$2292,11,0)</f>
        <v>-9.7194000000000003</v>
      </c>
      <c r="G11" s="61">
        <f t="shared" si="1"/>
        <v>23</v>
      </c>
      <c r="H11" s="60">
        <f>VLOOKUP($A11,'Return Data'!$B$7:$R$2292,12,0)</f>
        <v>-9.3622999999999994</v>
      </c>
      <c r="I11" s="61">
        <f t="shared" si="2"/>
        <v>20</v>
      </c>
      <c r="J11" s="60">
        <f>VLOOKUP($A11,'Return Data'!$B$7:$R$2292,13,0)</f>
        <v>3.9550999999999998</v>
      </c>
      <c r="K11" s="61">
        <f t="shared" si="3"/>
        <v>17</v>
      </c>
      <c r="L11" s="60">
        <f>VLOOKUP($A11,'Return Data'!$B$7:$R$2292,17,0)</f>
        <v>24.713100000000001</v>
      </c>
      <c r="M11" s="61">
        <f t="shared" si="4"/>
        <v>19</v>
      </c>
      <c r="N11" s="60">
        <f>VLOOKUP($A11,'Return Data'!$B$7:$R$2292,14,0)</f>
        <v>18.291899999999998</v>
      </c>
      <c r="O11" s="61">
        <f t="shared" si="5"/>
        <v>10</v>
      </c>
      <c r="P11" s="60">
        <f>VLOOKUP($A11,'Return Data'!$B$7:$R$2292,15,0)</f>
        <v>14.055400000000001</v>
      </c>
      <c r="Q11" s="61">
        <f t="shared" si="7"/>
        <v>4</v>
      </c>
      <c r="R11" s="60">
        <f>VLOOKUP($A11,'Return Data'!$B$7:$R$2292,16,0)</f>
        <v>14.174899999999999</v>
      </c>
      <c r="S11" s="62">
        <f t="shared" si="6"/>
        <v>18</v>
      </c>
    </row>
    <row r="12" spans="1:20" x14ac:dyDescent="0.3">
      <c r="A12" s="94" t="s">
        <v>1742</v>
      </c>
      <c r="B12" s="59">
        <f>VLOOKUP($A12,'Return Data'!$B$7:$R$2292,3,0)</f>
        <v>44762</v>
      </c>
      <c r="C12" s="60">
        <f>VLOOKUP($A12,'Return Data'!$B$7:$R$2292,4,0)</f>
        <v>64.506</v>
      </c>
      <c r="D12" s="60">
        <f>VLOOKUP($A12,'Return Data'!$B$7:$R$2292,10,0)</f>
        <v>-3.8170999999999999</v>
      </c>
      <c r="E12" s="61">
        <f t="shared" si="0"/>
        <v>19</v>
      </c>
      <c r="F12" s="60">
        <f>VLOOKUP($A12,'Return Data'!$B$7:$R$2292,11,0)</f>
        <v>-11.5253</v>
      </c>
      <c r="G12" s="61">
        <f t="shared" si="1"/>
        <v>28</v>
      </c>
      <c r="H12" s="60">
        <f>VLOOKUP($A12,'Return Data'!$B$7:$R$2292,12,0)</f>
        <v>-12.644399999999999</v>
      </c>
      <c r="I12" s="61">
        <f t="shared" si="2"/>
        <v>29</v>
      </c>
      <c r="J12" s="60">
        <f>VLOOKUP($A12,'Return Data'!$B$7:$R$2292,13,0)</f>
        <v>-2.6501000000000001</v>
      </c>
      <c r="K12" s="61">
        <f t="shared" si="3"/>
        <v>30</v>
      </c>
      <c r="L12" s="60">
        <f>VLOOKUP($A12,'Return Data'!$B$7:$R$2292,17,0)</f>
        <v>23.867799999999999</v>
      </c>
      <c r="M12" s="61">
        <f t="shared" si="4"/>
        <v>22</v>
      </c>
      <c r="N12" s="60">
        <f>VLOOKUP($A12,'Return Data'!$B$7:$R$2292,14,0)</f>
        <v>17.290700000000001</v>
      </c>
      <c r="O12" s="61">
        <f t="shared" si="5"/>
        <v>13</v>
      </c>
      <c r="P12" s="60">
        <f>VLOOKUP($A12,'Return Data'!$B$7:$R$2292,15,0)</f>
        <v>12.273099999999999</v>
      </c>
      <c r="Q12" s="61">
        <f t="shared" si="7"/>
        <v>8</v>
      </c>
      <c r="R12" s="60">
        <f>VLOOKUP($A12,'Return Data'!$B$7:$R$2292,16,0)</f>
        <v>14.4</v>
      </c>
      <c r="S12" s="62">
        <f t="shared" si="6"/>
        <v>15</v>
      </c>
    </row>
    <row r="13" spans="1:20" x14ac:dyDescent="0.3">
      <c r="A13" s="94" t="s">
        <v>1665</v>
      </c>
      <c r="B13" s="59">
        <f>VLOOKUP($A13,'Return Data'!$B$7:$R$2292,3,0)</f>
        <v>44762</v>
      </c>
      <c r="C13" s="60">
        <f>VLOOKUP($A13,'Return Data'!$B$7:$R$2292,4,0)</f>
        <v>23.843</v>
      </c>
      <c r="D13" s="60">
        <f>VLOOKUP($A13,'Return Data'!$B$7:$R$2292,10,0)</f>
        <v>-2.7927</v>
      </c>
      <c r="E13" s="61">
        <f t="shared" si="0"/>
        <v>9</v>
      </c>
      <c r="F13" s="60">
        <f>VLOOKUP($A13,'Return Data'!$B$7:$R$2292,11,0)</f>
        <v>-7.5278999999999998</v>
      </c>
      <c r="G13" s="61">
        <f t="shared" si="1"/>
        <v>12</v>
      </c>
      <c r="H13" s="60">
        <f>VLOOKUP($A13,'Return Data'!$B$7:$R$2292,12,0)</f>
        <v>-6.9759000000000002</v>
      </c>
      <c r="I13" s="61">
        <f t="shared" si="2"/>
        <v>8</v>
      </c>
      <c r="J13" s="60">
        <f>VLOOKUP($A13,'Return Data'!$B$7:$R$2292,13,0)</f>
        <v>5.1788999999999996</v>
      </c>
      <c r="K13" s="61">
        <f t="shared" si="3"/>
        <v>12</v>
      </c>
      <c r="L13" s="60">
        <f>VLOOKUP($A13,'Return Data'!$B$7:$R$2292,17,0)</f>
        <v>28.462599999999998</v>
      </c>
      <c r="M13" s="61">
        <f t="shared" si="4"/>
        <v>10</v>
      </c>
      <c r="N13" s="60">
        <f>VLOOKUP($A13,'Return Data'!$B$7:$R$2292,14,0)</f>
        <v>16.8566</v>
      </c>
      <c r="O13" s="61">
        <f t="shared" si="5"/>
        <v>14</v>
      </c>
      <c r="P13" s="60">
        <f>VLOOKUP($A13,'Return Data'!$B$7:$R$2292,15,0)</f>
        <v>13.053699999999999</v>
      </c>
      <c r="Q13" s="61">
        <f t="shared" si="7"/>
        <v>6</v>
      </c>
      <c r="R13" s="60">
        <f>VLOOKUP($A13,'Return Data'!$B$7:$R$2292,16,0)</f>
        <v>12.3477</v>
      </c>
      <c r="S13" s="62">
        <f t="shared" si="6"/>
        <v>27</v>
      </c>
    </row>
    <row r="14" spans="1:20" x14ac:dyDescent="0.3">
      <c r="A14" s="58" t="s">
        <v>1672</v>
      </c>
      <c r="B14" s="59">
        <f>VLOOKUP($A14,'Return Data'!$B$7:$R$2292,3,0)</f>
        <v>44762</v>
      </c>
      <c r="C14" s="60">
        <f>VLOOKUP($A14,'Return Data'!$B$7:$R$2292,4,0)</f>
        <v>994.34209999999996</v>
      </c>
      <c r="D14" s="60">
        <f>VLOOKUP($A14,'Return Data'!$B$7:$R$2292,10,0)</f>
        <v>-3.3338999999999999</v>
      </c>
      <c r="E14" s="61">
        <f t="shared" si="0"/>
        <v>13</v>
      </c>
      <c r="F14" s="60">
        <f>VLOOKUP($A14,'Return Data'!$B$7:$R$2292,11,0)</f>
        <v>-7.6314000000000002</v>
      </c>
      <c r="G14" s="61">
        <f t="shared" si="1"/>
        <v>13</v>
      </c>
      <c r="H14" s="60">
        <f>VLOOKUP($A14,'Return Data'!$B$7:$R$2292,12,0)</f>
        <v>-7.6086999999999998</v>
      </c>
      <c r="I14" s="61">
        <f t="shared" si="2"/>
        <v>11</v>
      </c>
      <c r="J14" s="60">
        <f>VLOOKUP($A14,'Return Data'!$B$7:$R$2292,13,0)</f>
        <v>9.2470999999999997</v>
      </c>
      <c r="K14" s="61">
        <f t="shared" si="3"/>
        <v>4</v>
      </c>
      <c r="L14" s="60">
        <f>VLOOKUP($A14,'Return Data'!$B$7:$R$2292,17,0)</f>
        <v>31.9435</v>
      </c>
      <c r="M14" s="61">
        <f t="shared" si="4"/>
        <v>5</v>
      </c>
      <c r="N14" s="60">
        <f>VLOOKUP($A14,'Return Data'!$B$7:$R$2292,14,0)</f>
        <v>18.034600000000001</v>
      </c>
      <c r="O14" s="61">
        <f t="shared" si="5"/>
        <v>11</v>
      </c>
      <c r="P14" s="60">
        <f>VLOOKUP($A14,'Return Data'!$B$7:$R$2292,15,0)</f>
        <v>11.319599999999999</v>
      </c>
      <c r="Q14" s="61">
        <f t="shared" si="7"/>
        <v>17</v>
      </c>
      <c r="R14" s="60">
        <f>VLOOKUP($A14,'Return Data'!$B$7:$R$2292,16,0)</f>
        <v>15.370799999999999</v>
      </c>
      <c r="S14" s="62">
        <f t="shared" si="6"/>
        <v>11</v>
      </c>
    </row>
    <row r="15" spans="1:20" x14ac:dyDescent="0.3">
      <c r="A15" s="58" t="s">
        <v>1674</v>
      </c>
      <c r="B15" s="59">
        <f>VLOOKUP($A15,'Return Data'!$B$7:$R$2292,3,0)</f>
        <v>44762</v>
      </c>
      <c r="C15" s="60">
        <f>VLOOKUP($A15,'Return Data'!$B$7:$R$2292,4,0)</f>
        <v>1084.394</v>
      </c>
      <c r="D15" s="60">
        <f>VLOOKUP($A15,'Return Data'!$B$7:$R$2292,10,0)</f>
        <v>-2.5219999999999998</v>
      </c>
      <c r="E15" s="61">
        <f t="shared" si="0"/>
        <v>8</v>
      </c>
      <c r="F15" s="60">
        <f>VLOOKUP($A15,'Return Data'!$B$7:$R$2292,11,0)</f>
        <v>-1.0864</v>
      </c>
      <c r="G15" s="61">
        <f t="shared" si="1"/>
        <v>2</v>
      </c>
      <c r="H15" s="60">
        <f>VLOOKUP($A15,'Return Data'!$B$7:$R$2292,12,0)</f>
        <v>-0.88880000000000003</v>
      </c>
      <c r="I15" s="61">
        <f t="shared" si="2"/>
        <v>3</v>
      </c>
      <c r="J15" s="60">
        <f>VLOOKUP($A15,'Return Data'!$B$7:$R$2292,13,0)</f>
        <v>14.8926</v>
      </c>
      <c r="K15" s="61">
        <f t="shared" si="3"/>
        <v>2</v>
      </c>
      <c r="L15" s="60">
        <f>VLOOKUP($A15,'Return Data'!$B$7:$R$2292,17,0)</f>
        <v>35.659100000000002</v>
      </c>
      <c r="M15" s="61">
        <f t="shared" si="4"/>
        <v>3</v>
      </c>
      <c r="N15" s="60">
        <f>VLOOKUP($A15,'Return Data'!$B$7:$R$2292,14,0)</f>
        <v>15.624599999999999</v>
      </c>
      <c r="O15" s="61">
        <f t="shared" si="5"/>
        <v>16</v>
      </c>
      <c r="P15" s="60">
        <f>VLOOKUP($A15,'Return Data'!$B$7:$R$2292,15,0)</f>
        <v>11.992900000000001</v>
      </c>
      <c r="Q15" s="61">
        <f t="shared" si="7"/>
        <v>12</v>
      </c>
      <c r="R15" s="60">
        <f>VLOOKUP($A15,'Return Data'!$B$7:$R$2292,16,0)</f>
        <v>14.6585</v>
      </c>
      <c r="S15" s="62">
        <f t="shared" si="6"/>
        <v>14</v>
      </c>
    </row>
    <row r="16" spans="1:20" x14ac:dyDescent="0.3">
      <c r="A16" s="102" t="s">
        <v>1668</v>
      </c>
      <c r="B16" s="59">
        <f>VLOOKUP($A16,'Return Data'!$B$7:$R$2292,3,0)</f>
        <v>44762</v>
      </c>
      <c r="C16" s="60">
        <f>VLOOKUP($A16,'Return Data'!$B$7:$R$2292,4,0)</f>
        <v>131.15989999999999</v>
      </c>
      <c r="D16" s="60">
        <f>VLOOKUP($A16,'Return Data'!$B$7:$R$2292,10,0)</f>
        <v>-6.7169999999999996</v>
      </c>
      <c r="E16" s="61">
        <f t="shared" si="0"/>
        <v>30</v>
      </c>
      <c r="F16" s="60">
        <f>VLOOKUP($A16,'Return Data'!$B$7:$R$2292,11,0)</f>
        <v>-13.0593</v>
      </c>
      <c r="G16" s="61">
        <f t="shared" si="1"/>
        <v>30</v>
      </c>
      <c r="H16" s="60">
        <f>VLOOKUP($A16,'Return Data'!$B$7:$R$2292,12,0)</f>
        <v>-10.511799999999999</v>
      </c>
      <c r="I16" s="61">
        <f t="shared" si="2"/>
        <v>23</v>
      </c>
      <c r="J16" s="60">
        <f>VLOOKUP($A16,'Return Data'!$B$7:$R$2292,13,0)</f>
        <v>2.4392999999999998</v>
      </c>
      <c r="K16" s="61">
        <f t="shared" si="3"/>
        <v>22</v>
      </c>
      <c r="L16" s="60">
        <f>VLOOKUP($A16,'Return Data'!$B$7:$R$2292,17,0)</f>
        <v>24.36</v>
      </c>
      <c r="M16" s="61">
        <f t="shared" si="4"/>
        <v>20</v>
      </c>
      <c r="N16" s="60">
        <f>VLOOKUP($A16,'Return Data'!$B$7:$R$2292,14,0)</f>
        <v>14.8352</v>
      </c>
      <c r="O16" s="61">
        <f t="shared" si="5"/>
        <v>23</v>
      </c>
      <c r="P16" s="60">
        <f>VLOOKUP($A16,'Return Data'!$B$7:$R$2292,15,0)</f>
        <v>8.7817000000000007</v>
      </c>
      <c r="Q16" s="61">
        <f t="shared" si="7"/>
        <v>21</v>
      </c>
      <c r="R16" s="60">
        <f>VLOOKUP($A16,'Return Data'!$B$7:$R$2292,16,0)</f>
        <v>13.762700000000001</v>
      </c>
      <c r="S16" s="62">
        <f t="shared" si="6"/>
        <v>19</v>
      </c>
    </row>
    <row r="17" spans="1:19" x14ac:dyDescent="0.3">
      <c r="A17" s="103" t="s">
        <v>1193</v>
      </c>
      <c r="B17" s="59">
        <f>VLOOKUP($A17,'Return Data'!$B$7:$R$2292,3,0)</f>
        <v>44762</v>
      </c>
      <c r="C17" s="60">
        <f>VLOOKUP($A17,'Return Data'!$B$7:$R$2292,4,0)</f>
        <v>468.23</v>
      </c>
      <c r="D17" s="60">
        <f>VLOOKUP($A17,'Return Data'!$B$7:$R$2292,10,0)</f>
        <v>-1.3795999999999999</v>
      </c>
      <c r="E17" s="61">
        <f t="shared" si="0"/>
        <v>6</v>
      </c>
      <c r="F17" s="60">
        <f>VLOOKUP($A17,'Return Data'!$B$7:$R$2292,11,0)</f>
        <v>-5.4958999999999998</v>
      </c>
      <c r="G17" s="61">
        <f t="shared" si="1"/>
        <v>4</v>
      </c>
      <c r="H17" s="60">
        <f>VLOOKUP($A17,'Return Data'!$B$7:$R$2292,12,0)</f>
        <v>-5.4748999999999999</v>
      </c>
      <c r="I17" s="61">
        <f t="shared" si="2"/>
        <v>6</v>
      </c>
      <c r="J17" s="60">
        <f>VLOOKUP($A17,'Return Data'!$B$7:$R$2292,13,0)</f>
        <v>5.6189999999999998</v>
      </c>
      <c r="K17" s="61">
        <f t="shared" si="3"/>
        <v>11</v>
      </c>
      <c r="L17" s="60">
        <f>VLOOKUP($A17,'Return Data'!$B$7:$R$2292,17,0)</f>
        <v>30.654599999999999</v>
      </c>
      <c r="M17" s="61">
        <f t="shared" si="4"/>
        <v>8</v>
      </c>
      <c r="N17" s="60">
        <f>VLOOKUP($A17,'Return Data'!$B$7:$R$2292,14,0)</f>
        <v>15.492100000000001</v>
      </c>
      <c r="O17" s="61">
        <f t="shared" si="5"/>
        <v>17</v>
      </c>
      <c r="P17" s="60">
        <f>VLOOKUP($A17,'Return Data'!$B$7:$R$2292,15,0)</f>
        <v>11.5062</v>
      </c>
      <c r="Q17" s="61">
        <f t="shared" si="7"/>
        <v>15</v>
      </c>
      <c r="R17" s="60">
        <f>VLOOKUP($A17,'Return Data'!$B$7:$R$2292,16,0)</f>
        <v>15.034599999999999</v>
      </c>
      <c r="S17" s="62">
        <f t="shared" si="6"/>
        <v>12</v>
      </c>
    </row>
    <row r="18" spans="1:19" x14ac:dyDescent="0.3">
      <c r="A18" s="58" t="s">
        <v>1676</v>
      </c>
      <c r="B18" s="59">
        <f>VLOOKUP($A18,'Return Data'!$B$7:$R$2292,3,0)</f>
        <v>44762</v>
      </c>
      <c r="C18" s="60">
        <f>VLOOKUP($A18,'Return Data'!$B$7:$R$2292,4,0)</f>
        <v>36.159999999999997</v>
      </c>
      <c r="D18" s="60">
        <f>VLOOKUP($A18,'Return Data'!$B$7:$R$2292,10,0)</f>
        <v>-3.8809</v>
      </c>
      <c r="E18" s="61">
        <f t="shared" si="0"/>
        <v>20</v>
      </c>
      <c r="F18" s="60">
        <f>VLOOKUP($A18,'Return Data'!$B$7:$R$2292,11,0)</f>
        <v>-9.4187999999999992</v>
      </c>
      <c r="G18" s="61">
        <f t="shared" si="1"/>
        <v>20</v>
      </c>
      <c r="H18" s="60">
        <f>VLOOKUP($A18,'Return Data'!$B$7:$R$2292,12,0)</f>
        <v>-7.5900999999999996</v>
      </c>
      <c r="I18" s="61">
        <f t="shared" si="2"/>
        <v>10</v>
      </c>
      <c r="J18" s="60">
        <f>VLOOKUP($A18,'Return Data'!$B$7:$R$2292,13,0)</f>
        <v>8.2635000000000005</v>
      </c>
      <c r="K18" s="61">
        <f t="shared" si="3"/>
        <v>6</v>
      </c>
      <c r="L18" s="60">
        <f>VLOOKUP($A18,'Return Data'!$B$7:$R$2292,17,0)</f>
        <v>27.082899999999999</v>
      </c>
      <c r="M18" s="61">
        <f t="shared" si="4"/>
        <v>14</v>
      </c>
      <c r="N18" s="60">
        <f>VLOOKUP($A18,'Return Data'!$B$7:$R$2292,14,0)</f>
        <v>18.792899999999999</v>
      </c>
      <c r="O18" s="61">
        <f t="shared" si="5"/>
        <v>9</v>
      </c>
      <c r="P18" s="60">
        <f>VLOOKUP($A18,'Return Data'!$B$7:$R$2292,15,0)</f>
        <v>12.0457</v>
      </c>
      <c r="Q18" s="61">
        <f t="shared" si="7"/>
        <v>10</v>
      </c>
      <c r="R18" s="60">
        <f>VLOOKUP($A18,'Return Data'!$B$7:$R$2292,16,0)</f>
        <v>16.711200000000002</v>
      </c>
      <c r="S18" s="62">
        <f t="shared" si="6"/>
        <v>4</v>
      </c>
    </row>
    <row r="19" spans="1:19" x14ac:dyDescent="0.3">
      <c r="A19" s="58" t="s">
        <v>1696</v>
      </c>
      <c r="B19" s="59">
        <f>VLOOKUP($A19,'Return Data'!$B$7:$R$2292,3,0)</f>
        <v>44762</v>
      </c>
      <c r="C19" s="60">
        <f>VLOOKUP($A19,'Return Data'!$B$7:$R$2292,4,0)</f>
        <v>137.19999999999999</v>
      </c>
      <c r="D19" s="60">
        <f>VLOOKUP($A19,'Return Data'!$B$7:$R$2292,10,0)</f>
        <v>-2.9634</v>
      </c>
      <c r="E19" s="61">
        <f t="shared" si="0"/>
        <v>10</v>
      </c>
      <c r="F19" s="60">
        <f>VLOOKUP($A19,'Return Data'!$B$7:$R$2292,11,0)</f>
        <v>-9.7131000000000007</v>
      </c>
      <c r="G19" s="61">
        <f t="shared" si="1"/>
        <v>22</v>
      </c>
      <c r="H19" s="60">
        <f>VLOOKUP($A19,'Return Data'!$B$7:$R$2292,12,0)</f>
        <v>-7.8947000000000003</v>
      </c>
      <c r="I19" s="61">
        <f t="shared" si="2"/>
        <v>13</v>
      </c>
      <c r="J19" s="60">
        <f>VLOOKUP($A19,'Return Data'!$B$7:$R$2292,13,0)</f>
        <v>4.5811000000000002</v>
      </c>
      <c r="K19" s="61">
        <f t="shared" si="3"/>
        <v>13</v>
      </c>
      <c r="L19" s="60">
        <f>VLOOKUP($A19,'Return Data'!$B$7:$R$2292,17,0)</f>
        <v>24.041699999999999</v>
      </c>
      <c r="M19" s="61">
        <f t="shared" si="4"/>
        <v>21</v>
      </c>
      <c r="N19" s="60">
        <f>VLOOKUP($A19,'Return Data'!$B$7:$R$2292,14,0)</f>
        <v>13.836399999999999</v>
      </c>
      <c r="O19" s="61">
        <f t="shared" si="5"/>
        <v>24</v>
      </c>
      <c r="P19" s="60">
        <f>VLOOKUP($A19,'Return Data'!$B$7:$R$2292,15,0)</f>
        <v>8.5244</v>
      </c>
      <c r="Q19" s="61">
        <f t="shared" si="7"/>
        <v>22</v>
      </c>
      <c r="R19" s="60">
        <f>VLOOKUP($A19,'Return Data'!$B$7:$R$2292,16,0)</f>
        <v>13.640599999999999</v>
      </c>
      <c r="S19" s="62">
        <f t="shared" si="6"/>
        <v>21</v>
      </c>
    </row>
    <row r="20" spans="1:19" x14ac:dyDescent="0.3">
      <c r="A20" s="58" t="s">
        <v>1196</v>
      </c>
      <c r="B20" s="59">
        <f>VLOOKUP($A20,'Return Data'!$B$7:$R$2292,3,0)</f>
        <v>44762</v>
      </c>
      <c r="C20" s="60">
        <f>VLOOKUP($A20,'Return Data'!$B$7:$R$2292,4,0)</f>
        <v>83.77</v>
      </c>
      <c r="D20" s="60">
        <f>VLOOKUP($A20,'Return Data'!$B$7:$R$2292,10,0)</f>
        <v>-3.4796999999999998</v>
      </c>
      <c r="E20" s="61">
        <f t="shared" si="0"/>
        <v>14</v>
      </c>
      <c r="F20" s="60">
        <f>VLOOKUP($A20,'Return Data'!$B$7:$R$2292,11,0)</f>
        <v>-10.5213</v>
      </c>
      <c r="G20" s="61">
        <f t="shared" si="1"/>
        <v>26</v>
      </c>
      <c r="H20" s="60">
        <f>VLOOKUP($A20,'Return Data'!$B$7:$R$2292,12,0)</f>
        <v>-9.1826000000000008</v>
      </c>
      <c r="I20" s="61">
        <f t="shared" si="2"/>
        <v>19</v>
      </c>
      <c r="J20" s="60">
        <f>VLOOKUP($A20,'Return Data'!$B$7:$R$2292,13,0)</f>
        <v>-0.99280000000000002</v>
      </c>
      <c r="K20" s="61">
        <f t="shared" si="3"/>
        <v>28</v>
      </c>
      <c r="L20" s="60">
        <f>VLOOKUP($A20,'Return Data'!$B$7:$R$2292,17,0)</f>
        <v>29.295100000000001</v>
      </c>
      <c r="M20" s="61">
        <f t="shared" si="4"/>
        <v>9</v>
      </c>
      <c r="N20" s="60">
        <f>VLOOKUP($A20,'Return Data'!$B$7:$R$2292,14,0)</f>
        <v>19.306999999999999</v>
      </c>
      <c r="O20" s="61">
        <f t="shared" si="5"/>
        <v>7</v>
      </c>
      <c r="P20" s="60">
        <f>VLOOKUP($A20,'Return Data'!$B$7:$R$2292,15,0)</f>
        <v>11.5617</v>
      </c>
      <c r="Q20" s="61">
        <f t="shared" si="7"/>
        <v>14</v>
      </c>
      <c r="R20" s="60">
        <f>VLOOKUP($A20,'Return Data'!$B$7:$R$2292,16,0)</f>
        <v>17.601099999999999</v>
      </c>
      <c r="S20" s="62">
        <f t="shared" si="6"/>
        <v>3</v>
      </c>
    </row>
    <row r="21" spans="1:19" x14ac:dyDescent="0.3">
      <c r="A21" s="58" t="s">
        <v>1197</v>
      </c>
      <c r="B21" s="59">
        <f>VLOOKUP($A21,'Return Data'!$B$7:$R$2292,3,0)</f>
        <v>44762</v>
      </c>
      <c r="C21" s="60">
        <f>VLOOKUP($A21,'Return Data'!$B$7:$R$2292,4,0)</f>
        <v>13.694900000000001</v>
      </c>
      <c r="D21" s="60">
        <f>VLOOKUP($A21,'Return Data'!$B$7:$R$2292,10,0)</f>
        <v>-0.96109999999999995</v>
      </c>
      <c r="E21" s="61">
        <f t="shared" si="0"/>
        <v>3</v>
      </c>
      <c r="F21" s="60">
        <f>VLOOKUP($A21,'Return Data'!$B$7:$R$2292,11,0)</f>
        <v>-7.4131</v>
      </c>
      <c r="G21" s="61">
        <f t="shared" si="1"/>
        <v>10</v>
      </c>
      <c r="H21" s="60">
        <f>VLOOKUP($A21,'Return Data'!$B$7:$R$2292,12,0)</f>
        <v>-12.3072</v>
      </c>
      <c r="I21" s="61">
        <f t="shared" si="2"/>
        <v>28</v>
      </c>
      <c r="J21" s="60">
        <f>VLOOKUP($A21,'Return Data'!$B$7:$R$2292,13,0)</f>
        <v>-7.9718</v>
      </c>
      <c r="K21" s="61">
        <f t="shared" si="3"/>
        <v>32</v>
      </c>
      <c r="L21" s="60">
        <f>VLOOKUP($A21,'Return Data'!$B$7:$R$2292,17,0)</f>
        <v>18.254999999999999</v>
      </c>
      <c r="M21" s="61">
        <f t="shared" si="4"/>
        <v>29</v>
      </c>
      <c r="N21" s="60"/>
      <c r="O21" s="61"/>
      <c r="P21" s="60"/>
      <c r="Q21" s="61"/>
      <c r="R21" s="60">
        <f>VLOOKUP($A21,'Return Data'!$B$7:$R$2292,16,0)</f>
        <v>10.3812</v>
      </c>
      <c r="S21" s="62">
        <f t="shared" si="6"/>
        <v>29</v>
      </c>
    </row>
    <row r="22" spans="1:19" x14ac:dyDescent="0.3">
      <c r="A22" s="58" t="s">
        <v>1677</v>
      </c>
      <c r="B22" s="59">
        <f>VLOOKUP($A22,'Return Data'!$B$7:$R$2292,3,0)</f>
        <v>44762</v>
      </c>
      <c r="C22" s="60">
        <f>VLOOKUP($A22,'Return Data'!$B$7:$R$2292,4,0)</f>
        <v>54.970799999999997</v>
      </c>
      <c r="D22" s="60">
        <f>VLOOKUP($A22,'Return Data'!$B$7:$R$2292,10,0)</f>
        <v>-0.45400000000000001</v>
      </c>
      <c r="E22" s="61">
        <f t="shared" si="0"/>
        <v>2</v>
      </c>
      <c r="F22" s="60">
        <f>VLOOKUP($A22,'Return Data'!$B$7:$R$2292,11,0)</f>
        <v>-5.7845000000000004</v>
      </c>
      <c r="G22" s="61">
        <f t="shared" si="1"/>
        <v>5</v>
      </c>
      <c r="H22" s="60">
        <f>VLOOKUP($A22,'Return Data'!$B$7:$R$2292,12,0)</f>
        <v>-4.9710999999999999</v>
      </c>
      <c r="I22" s="61">
        <f t="shared" si="2"/>
        <v>5</v>
      </c>
      <c r="J22" s="60">
        <f>VLOOKUP($A22,'Return Data'!$B$7:$R$2292,13,0)</f>
        <v>11.8757</v>
      </c>
      <c r="K22" s="61">
        <f t="shared" si="3"/>
        <v>3</v>
      </c>
      <c r="L22" s="60">
        <f>VLOOKUP($A22,'Return Data'!$B$7:$R$2292,17,0)</f>
        <v>27.048999999999999</v>
      </c>
      <c r="M22" s="61">
        <f t="shared" si="4"/>
        <v>15</v>
      </c>
      <c r="N22" s="60">
        <f>VLOOKUP($A22,'Return Data'!$B$7:$R$2292,14,0)</f>
        <v>17.9724</v>
      </c>
      <c r="O22" s="61">
        <f t="shared" ref="O22:O34" si="8">RANK(N22,N$8:N$39,0)</f>
        <v>12</v>
      </c>
      <c r="P22" s="60">
        <f>VLOOKUP($A22,'Return Data'!$B$7:$R$2292,15,0)</f>
        <v>12.0419</v>
      </c>
      <c r="Q22" s="61">
        <f>RANK(P22,P$8:P$39,0)</f>
        <v>11</v>
      </c>
      <c r="R22" s="60">
        <f>VLOOKUP($A22,'Return Data'!$B$7:$R$2292,16,0)</f>
        <v>15.624700000000001</v>
      </c>
      <c r="S22" s="62">
        <f t="shared" si="6"/>
        <v>10</v>
      </c>
    </row>
    <row r="23" spans="1:19" x14ac:dyDescent="0.3">
      <c r="A23" s="58" t="s">
        <v>1685</v>
      </c>
      <c r="B23" s="59">
        <f>VLOOKUP($A23,'Return Data'!$B$7:$R$2292,3,0)</f>
        <v>44762</v>
      </c>
      <c r="C23" s="60">
        <f>VLOOKUP($A23,'Return Data'!$B$7:$R$2292,4,0)</f>
        <v>54.587000000000003</v>
      </c>
      <c r="D23" s="60">
        <f>VLOOKUP($A23,'Return Data'!$B$7:$R$2292,10,0)</f>
        <v>-4.0465</v>
      </c>
      <c r="E23" s="61">
        <f t="shared" si="0"/>
        <v>21</v>
      </c>
      <c r="F23" s="60">
        <f>VLOOKUP($A23,'Return Data'!$B$7:$R$2292,11,0)</f>
        <v>-7.4640000000000004</v>
      </c>
      <c r="G23" s="61">
        <f t="shared" si="1"/>
        <v>11</v>
      </c>
      <c r="H23" s="60">
        <f>VLOOKUP($A23,'Return Data'!$B$7:$R$2292,12,0)</f>
        <v>-7.3319999999999999</v>
      </c>
      <c r="I23" s="61">
        <f t="shared" si="2"/>
        <v>9</v>
      </c>
      <c r="J23" s="60">
        <f>VLOOKUP($A23,'Return Data'!$B$7:$R$2292,13,0)</f>
        <v>3.1052</v>
      </c>
      <c r="K23" s="61">
        <f t="shared" si="3"/>
        <v>21</v>
      </c>
      <c r="L23" s="60">
        <f>VLOOKUP($A23,'Return Data'!$B$7:$R$2292,17,0)</f>
        <v>21.96</v>
      </c>
      <c r="M23" s="61">
        <f t="shared" si="4"/>
        <v>24</v>
      </c>
      <c r="N23" s="60">
        <f>VLOOKUP($A23,'Return Data'!$B$7:$R$2292,14,0)</f>
        <v>13.679600000000001</v>
      </c>
      <c r="O23" s="61">
        <f t="shared" si="8"/>
        <v>25</v>
      </c>
      <c r="P23" s="60">
        <f>VLOOKUP($A23,'Return Data'!$B$7:$R$2292,15,0)</f>
        <v>10.823700000000001</v>
      </c>
      <c r="Q23" s="61">
        <f>RANK(P23,P$8:P$39,0)</f>
        <v>18</v>
      </c>
      <c r="R23" s="60">
        <f>VLOOKUP($A23,'Return Data'!$B$7:$R$2292,16,0)</f>
        <v>15.854900000000001</v>
      </c>
      <c r="S23" s="62">
        <f t="shared" si="6"/>
        <v>8</v>
      </c>
    </row>
    <row r="24" spans="1:19" x14ac:dyDescent="0.3">
      <c r="A24" s="58" t="s">
        <v>1698</v>
      </c>
      <c r="B24" s="59">
        <f>VLOOKUP($A24,'Return Data'!$B$7:$R$2292,3,0)</f>
        <v>44762</v>
      </c>
      <c r="C24" s="60">
        <f>VLOOKUP($A24,'Return Data'!$B$7:$R$2292,4,0)</f>
        <v>121.337</v>
      </c>
      <c r="D24" s="60">
        <f>VLOOKUP($A24,'Return Data'!$B$7:$R$2292,10,0)</f>
        <v>-3.7581000000000002</v>
      </c>
      <c r="E24" s="61">
        <f t="shared" si="0"/>
        <v>18</v>
      </c>
      <c r="F24" s="60">
        <f>VLOOKUP($A24,'Return Data'!$B$7:$R$2292,11,0)</f>
        <v>-6.6242999999999999</v>
      </c>
      <c r="G24" s="61">
        <f t="shared" si="1"/>
        <v>8</v>
      </c>
      <c r="H24" s="60">
        <f>VLOOKUP($A24,'Return Data'!$B$7:$R$2292,12,0)</f>
        <v>-7.7278000000000002</v>
      </c>
      <c r="I24" s="61">
        <f t="shared" si="2"/>
        <v>12</v>
      </c>
      <c r="J24" s="60">
        <f>VLOOKUP($A24,'Return Data'!$B$7:$R$2292,13,0)</f>
        <v>4.2199</v>
      </c>
      <c r="K24" s="61">
        <f t="shared" si="3"/>
        <v>14</v>
      </c>
      <c r="L24" s="60">
        <f>VLOOKUP($A24,'Return Data'!$B$7:$R$2292,17,0)</f>
        <v>22.212900000000001</v>
      </c>
      <c r="M24" s="61">
        <f t="shared" si="4"/>
        <v>23</v>
      </c>
      <c r="N24" s="60">
        <f>VLOOKUP($A24,'Return Data'!$B$7:$R$2292,14,0)</f>
        <v>13.231999999999999</v>
      </c>
      <c r="O24" s="61">
        <f t="shared" si="8"/>
        <v>26</v>
      </c>
      <c r="P24" s="60">
        <f>VLOOKUP($A24,'Return Data'!$B$7:$R$2292,15,0)</f>
        <v>9.0036000000000005</v>
      </c>
      <c r="Q24" s="61">
        <f>RANK(P24,P$8:P$39,0)</f>
        <v>20</v>
      </c>
      <c r="R24" s="60">
        <f>VLOOKUP($A24,'Return Data'!$B$7:$R$2292,16,0)</f>
        <v>12.910600000000001</v>
      </c>
      <c r="S24" s="62">
        <f t="shared" si="6"/>
        <v>23</v>
      </c>
    </row>
    <row r="25" spans="1:19" x14ac:dyDescent="0.3">
      <c r="A25" s="58" t="s">
        <v>1700</v>
      </c>
      <c r="B25" s="59">
        <f>VLOOKUP($A25,'Return Data'!$B$7:$R$2292,3,0)</f>
        <v>44762</v>
      </c>
      <c r="C25" s="60">
        <f>VLOOKUP($A25,'Return Data'!$B$7:$R$2292,4,0)</f>
        <v>66.943700000000007</v>
      </c>
      <c r="D25" s="60">
        <f>VLOOKUP($A25,'Return Data'!$B$7:$R$2292,10,0)</f>
        <v>-1.6868000000000001</v>
      </c>
      <c r="E25" s="61">
        <f t="shared" si="0"/>
        <v>7</v>
      </c>
      <c r="F25" s="60">
        <f>VLOOKUP($A25,'Return Data'!$B$7:$R$2292,11,0)</f>
        <v>-8.9857999999999993</v>
      </c>
      <c r="G25" s="61">
        <f t="shared" si="1"/>
        <v>17</v>
      </c>
      <c r="H25" s="60">
        <f>VLOOKUP($A25,'Return Data'!$B$7:$R$2292,12,0)</f>
        <v>-8.7269000000000005</v>
      </c>
      <c r="I25" s="61">
        <f t="shared" si="2"/>
        <v>18</v>
      </c>
      <c r="J25" s="60">
        <f>VLOOKUP($A25,'Return Data'!$B$7:$R$2292,13,0)</f>
        <v>1.8907</v>
      </c>
      <c r="K25" s="61">
        <f t="shared" si="3"/>
        <v>23</v>
      </c>
      <c r="L25" s="60">
        <f>VLOOKUP($A25,'Return Data'!$B$7:$R$2292,17,0)</f>
        <v>17.3949</v>
      </c>
      <c r="M25" s="61">
        <f t="shared" si="4"/>
        <v>30</v>
      </c>
      <c r="N25" s="60">
        <f>VLOOKUP($A25,'Return Data'!$B$7:$R$2292,14,0)</f>
        <v>11.473599999999999</v>
      </c>
      <c r="O25" s="61">
        <f t="shared" si="8"/>
        <v>28</v>
      </c>
      <c r="P25" s="60">
        <f>VLOOKUP($A25,'Return Data'!$B$7:$R$2292,15,0)</f>
        <v>8.4802</v>
      </c>
      <c r="Q25" s="61">
        <f>RANK(P25,P$8:P$39,0)</f>
        <v>23</v>
      </c>
      <c r="R25" s="60">
        <f>VLOOKUP($A25,'Return Data'!$B$7:$R$2292,16,0)</f>
        <v>9.7707999999999995</v>
      </c>
      <c r="S25" s="62">
        <f t="shared" si="6"/>
        <v>30</v>
      </c>
    </row>
    <row r="26" spans="1:19" x14ac:dyDescent="0.3">
      <c r="A26" s="58" t="s">
        <v>1199</v>
      </c>
      <c r="B26" s="59">
        <f>VLOOKUP($A26,'Return Data'!$B$7:$R$2292,3,0)</f>
        <v>44762</v>
      </c>
      <c r="C26" s="60">
        <f>VLOOKUP($A26,'Return Data'!$B$7:$R$2292,4,0)</f>
        <v>21.309200000000001</v>
      </c>
      <c r="D26" s="60">
        <f>VLOOKUP($A26,'Return Data'!$B$7:$R$2292,10,0)</f>
        <v>-8.0068999999999999</v>
      </c>
      <c r="E26" s="61">
        <f t="shared" si="0"/>
        <v>32</v>
      </c>
      <c r="F26" s="60">
        <f>VLOOKUP($A26,'Return Data'!$B$7:$R$2292,11,0)</f>
        <v>-9.4361999999999995</v>
      </c>
      <c r="G26" s="61">
        <f t="shared" si="1"/>
        <v>21</v>
      </c>
      <c r="H26" s="60">
        <f>VLOOKUP($A26,'Return Data'!$B$7:$R$2292,12,0)</f>
        <v>-8.3101000000000003</v>
      </c>
      <c r="I26" s="61">
        <f t="shared" si="2"/>
        <v>15</v>
      </c>
      <c r="J26" s="60">
        <f>VLOOKUP($A26,'Return Data'!$B$7:$R$2292,13,0)</f>
        <v>7.4832999999999998</v>
      </c>
      <c r="K26" s="61">
        <f t="shared" si="3"/>
        <v>7</v>
      </c>
      <c r="L26" s="60">
        <f>VLOOKUP($A26,'Return Data'!$B$7:$R$2292,17,0)</f>
        <v>34.325000000000003</v>
      </c>
      <c r="M26" s="61">
        <f t="shared" si="4"/>
        <v>4</v>
      </c>
      <c r="N26" s="60">
        <f>VLOOKUP($A26,'Return Data'!$B$7:$R$2292,14,0)</f>
        <v>23.7942</v>
      </c>
      <c r="O26" s="61">
        <f t="shared" si="8"/>
        <v>4</v>
      </c>
      <c r="P26" s="60"/>
      <c r="Q26" s="61"/>
      <c r="R26" s="60">
        <f>VLOOKUP($A26,'Return Data'!$B$7:$R$2292,16,0)</f>
        <v>15.6785</v>
      </c>
      <c r="S26" s="62">
        <f t="shared" si="6"/>
        <v>9</v>
      </c>
    </row>
    <row r="27" spans="1:19" x14ac:dyDescent="0.3">
      <c r="A27" s="58" t="s">
        <v>1694</v>
      </c>
      <c r="B27" s="59">
        <f>VLOOKUP($A27,'Return Data'!$B$7:$R$2292,3,0)</f>
        <v>44762</v>
      </c>
      <c r="C27" s="60">
        <f>VLOOKUP($A27,'Return Data'!$B$7:$R$2292,4,0)</f>
        <v>33.663899999999998</v>
      </c>
      <c r="D27" s="60">
        <f>VLOOKUP($A27,'Return Data'!$B$7:$R$2292,10,0)</f>
        <v>-3.5434999999999999</v>
      </c>
      <c r="E27" s="61">
        <f t="shared" si="0"/>
        <v>15</v>
      </c>
      <c r="F27" s="60">
        <f>VLOOKUP($A27,'Return Data'!$B$7:$R$2292,11,0)</f>
        <v>-10.1378</v>
      </c>
      <c r="G27" s="61">
        <f t="shared" si="1"/>
        <v>25</v>
      </c>
      <c r="H27" s="60">
        <f>VLOOKUP($A27,'Return Data'!$B$7:$R$2292,12,0)</f>
        <v>-13.0624</v>
      </c>
      <c r="I27" s="61">
        <f t="shared" si="2"/>
        <v>30</v>
      </c>
      <c r="J27" s="60">
        <f>VLOOKUP($A27,'Return Data'!$B$7:$R$2292,13,0)</f>
        <v>-5.5111999999999997</v>
      </c>
      <c r="K27" s="61">
        <f t="shared" si="3"/>
        <v>31</v>
      </c>
      <c r="L27" s="60">
        <f>VLOOKUP($A27,'Return Data'!$B$7:$R$2292,17,0)</f>
        <v>12.932700000000001</v>
      </c>
      <c r="M27" s="61">
        <f t="shared" si="4"/>
        <v>31</v>
      </c>
      <c r="N27" s="60">
        <f>VLOOKUP($A27,'Return Data'!$B$7:$R$2292,14,0)</f>
        <v>8.1262000000000008</v>
      </c>
      <c r="O27" s="61">
        <f t="shared" si="8"/>
        <v>30</v>
      </c>
      <c r="P27" s="60">
        <f>VLOOKUP($A27,'Return Data'!$B$7:$R$2292,15,0)</f>
        <v>5.6848000000000001</v>
      </c>
      <c r="Q27" s="61">
        <f>RANK(P27,P$8:P$39,0)</f>
        <v>24</v>
      </c>
      <c r="R27" s="60">
        <f>VLOOKUP($A27,'Return Data'!$B$7:$R$2292,16,0)</f>
        <v>15.886200000000001</v>
      </c>
      <c r="S27" s="62">
        <f t="shared" si="6"/>
        <v>7</v>
      </c>
    </row>
    <row r="28" spans="1:19" x14ac:dyDescent="0.3">
      <c r="A28" s="58" t="s">
        <v>1871</v>
      </c>
      <c r="B28" s="59">
        <f>VLOOKUP($A28,'Return Data'!$B$7:$R$2292,3,0)</f>
        <v>44762</v>
      </c>
      <c r="C28" s="60">
        <f>VLOOKUP($A28,'Return Data'!$B$7:$R$2292,4,0)</f>
        <v>16.195900000000002</v>
      </c>
      <c r="D28" s="60">
        <f>VLOOKUP($A28,'Return Data'!$B$7:$R$2292,10,0)</f>
        <v>-3.7259000000000002</v>
      </c>
      <c r="E28" s="61">
        <f t="shared" si="0"/>
        <v>16</v>
      </c>
      <c r="F28" s="60">
        <f>VLOOKUP($A28,'Return Data'!$B$7:$R$2292,11,0)</f>
        <v>-7.7598000000000003</v>
      </c>
      <c r="G28" s="61">
        <f t="shared" si="1"/>
        <v>15</v>
      </c>
      <c r="H28" s="60">
        <f>VLOOKUP($A28,'Return Data'!$B$7:$R$2292,12,0)</f>
        <v>-8.4987999999999992</v>
      </c>
      <c r="I28" s="61">
        <f t="shared" si="2"/>
        <v>17</v>
      </c>
      <c r="J28" s="60">
        <f>VLOOKUP($A28,'Return Data'!$B$7:$R$2292,13,0)</f>
        <v>6.6938000000000004</v>
      </c>
      <c r="K28" s="61">
        <f t="shared" si="3"/>
        <v>9</v>
      </c>
      <c r="L28" s="60">
        <f>VLOOKUP($A28,'Return Data'!$B$7:$R$2292,17,0)</f>
        <v>25.482600000000001</v>
      </c>
      <c r="M28" s="61">
        <f t="shared" si="4"/>
        <v>17</v>
      </c>
      <c r="N28" s="60">
        <f>VLOOKUP($A28,'Return Data'!$B$7:$R$2292,14,0)</f>
        <v>15.026300000000001</v>
      </c>
      <c r="O28" s="61">
        <f t="shared" si="8"/>
        <v>21</v>
      </c>
      <c r="P28" s="60"/>
      <c r="Q28" s="61"/>
      <c r="R28" s="60">
        <f>VLOOKUP($A28,'Return Data'!$B$7:$R$2292,16,0)</f>
        <v>12.700200000000001</v>
      </c>
      <c r="S28" s="62">
        <f t="shared" si="6"/>
        <v>25</v>
      </c>
    </row>
    <row r="29" spans="1:19" x14ac:dyDescent="0.3">
      <c r="A29" s="58" t="s">
        <v>1202</v>
      </c>
      <c r="B29" s="59">
        <f>VLOOKUP($A29,'Return Data'!$B$7:$R$2292,3,0)</f>
        <v>44762</v>
      </c>
      <c r="C29" s="60">
        <f>VLOOKUP($A29,'Return Data'!$B$7:$R$2292,4,0)</f>
        <v>158.93539999999999</v>
      </c>
      <c r="D29" s="60">
        <f>VLOOKUP($A29,'Return Data'!$B$7:$R$2292,10,0)</f>
        <v>-1.1446000000000001</v>
      </c>
      <c r="E29" s="61">
        <f t="shared" si="0"/>
        <v>4</v>
      </c>
      <c r="F29" s="60">
        <f>VLOOKUP($A29,'Return Data'!$B$7:$R$2292,11,0)</f>
        <v>-1.3423</v>
      </c>
      <c r="G29" s="61">
        <f t="shared" si="1"/>
        <v>3</v>
      </c>
      <c r="H29" s="60">
        <f>VLOOKUP($A29,'Return Data'!$B$7:$R$2292,12,0)</f>
        <v>-0.33850000000000002</v>
      </c>
      <c r="I29" s="61">
        <f t="shared" si="2"/>
        <v>2</v>
      </c>
      <c r="J29" s="60">
        <f>VLOOKUP($A29,'Return Data'!$B$7:$R$2292,13,0)</f>
        <v>18.593900000000001</v>
      </c>
      <c r="K29" s="61">
        <f t="shared" si="3"/>
        <v>1</v>
      </c>
      <c r="L29" s="60">
        <f>VLOOKUP($A29,'Return Data'!$B$7:$R$2292,17,0)</f>
        <v>40.341900000000003</v>
      </c>
      <c r="M29" s="61">
        <f t="shared" si="4"/>
        <v>2</v>
      </c>
      <c r="N29" s="60">
        <f>VLOOKUP($A29,'Return Data'!$B$7:$R$2292,14,0)</f>
        <v>16.4754</v>
      </c>
      <c r="O29" s="61">
        <f t="shared" si="8"/>
        <v>15</v>
      </c>
      <c r="P29" s="60">
        <f>VLOOKUP($A29,'Return Data'!$B$7:$R$2292,15,0)</f>
        <v>12.1882</v>
      </c>
      <c r="Q29" s="61">
        <f>RANK(P29,P$8:P$39,0)</f>
        <v>9</v>
      </c>
      <c r="R29" s="60">
        <f>VLOOKUP($A29,'Return Data'!$B$7:$R$2292,16,0)</f>
        <v>14.2042</v>
      </c>
      <c r="S29" s="62">
        <f t="shared" si="6"/>
        <v>16</v>
      </c>
    </row>
    <row r="30" spans="1:19" x14ac:dyDescent="0.3">
      <c r="A30" s="58" t="s">
        <v>1658</v>
      </c>
      <c r="B30" s="59">
        <f>VLOOKUP($A30,'Return Data'!$B$7:$R$2292,3,0)</f>
        <v>44762</v>
      </c>
      <c r="C30" s="60">
        <f>VLOOKUP($A30,'Return Data'!$B$7:$R$2292,4,0)</f>
        <v>48.866199999999999</v>
      </c>
      <c r="D30" s="60">
        <f>VLOOKUP($A30,'Return Data'!$B$7:$R$2292,10,0)</f>
        <v>-5.4454000000000002</v>
      </c>
      <c r="E30" s="61">
        <f t="shared" si="0"/>
        <v>24</v>
      </c>
      <c r="F30" s="60">
        <f>VLOOKUP($A30,'Return Data'!$B$7:$R$2292,11,0)</f>
        <v>-9.3651999999999997</v>
      </c>
      <c r="G30" s="61">
        <f t="shared" si="1"/>
        <v>19</v>
      </c>
      <c r="H30" s="60">
        <f>VLOOKUP($A30,'Return Data'!$B$7:$R$2292,12,0)</f>
        <v>-10.951000000000001</v>
      </c>
      <c r="I30" s="61">
        <f t="shared" si="2"/>
        <v>24</v>
      </c>
      <c r="J30" s="60">
        <f>VLOOKUP($A30,'Return Data'!$B$7:$R$2292,13,0)</f>
        <v>3.1307</v>
      </c>
      <c r="K30" s="61">
        <f t="shared" si="3"/>
        <v>20</v>
      </c>
      <c r="L30" s="60">
        <f>VLOOKUP($A30,'Return Data'!$B$7:$R$2292,17,0)</f>
        <v>27.686299999999999</v>
      </c>
      <c r="M30" s="61">
        <f t="shared" si="4"/>
        <v>11</v>
      </c>
      <c r="N30" s="60">
        <f>VLOOKUP($A30,'Return Data'!$B$7:$R$2292,14,0)</f>
        <v>23.798999999999999</v>
      </c>
      <c r="O30" s="61">
        <f t="shared" si="8"/>
        <v>3</v>
      </c>
      <c r="P30" s="60">
        <f>VLOOKUP($A30,'Return Data'!$B$7:$R$2292,15,0)</f>
        <v>17.7043</v>
      </c>
      <c r="Q30" s="61">
        <f>RANK(P30,P$8:P$39,0)</f>
        <v>2</v>
      </c>
      <c r="R30" s="60">
        <f>VLOOKUP($A30,'Return Data'!$B$7:$R$2292,16,0)</f>
        <v>18.932300000000001</v>
      </c>
      <c r="S30" s="62">
        <f t="shared" si="6"/>
        <v>2</v>
      </c>
    </row>
    <row r="31" spans="1:19" x14ac:dyDescent="0.3">
      <c r="A31" s="58" t="s">
        <v>1686</v>
      </c>
      <c r="B31" s="59">
        <f>VLOOKUP($A31,'Return Data'!$B$7:$R$2292,3,0)</f>
        <v>44762</v>
      </c>
      <c r="C31" s="60">
        <f>VLOOKUP($A31,'Return Data'!$B$7:$R$2292,4,0)</f>
        <v>26.65</v>
      </c>
      <c r="D31" s="60">
        <f>VLOOKUP($A31,'Return Data'!$B$7:$R$2292,10,0)</f>
        <v>-5.9301000000000004</v>
      </c>
      <c r="E31" s="61">
        <f t="shared" si="0"/>
        <v>27</v>
      </c>
      <c r="F31" s="60">
        <f>VLOOKUP($A31,'Return Data'!$B$7:$R$2292,11,0)</f>
        <v>-12.5082</v>
      </c>
      <c r="G31" s="61">
        <f t="shared" si="1"/>
        <v>29</v>
      </c>
      <c r="H31" s="60">
        <f>VLOOKUP($A31,'Return Data'!$B$7:$R$2292,12,0)</f>
        <v>-11.343999999999999</v>
      </c>
      <c r="I31" s="61">
        <f t="shared" si="2"/>
        <v>26</v>
      </c>
      <c r="J31" s="60">
        <f>VLOOKUP($A31,'Return Data'!$B$7:$R$2292,13,0)</f>
        <v>0.37659999999999999</v>
      </c>
      <c r="K31" s="61">
        <f t="shared" si="3"/>
        <v>24</v>
      </c>
      <c r="L31" s="60">
        <f>VLOOKUP($A31,'Return Data'!$B$7:$R$2292,17,0)</f>
        <v>30.787099999999999</v>
      </c>
      <c r="M31" s="61">
        <f t="shared" si="4"/>
        <v>7</v>
      </c>
      <c r="N31" s="60">
        <f>VLOOKUP($A31,'Return Data'!$B$7:$R$2292,14,0)</f>
        <v>24.509899999999998</v>
      </c>
      <c r="O31" s="61">
        <f t="shared" si="8"/>
        <v>2</v>
      </c>
      <c r="P31" s="60">
        <f>VLOOKUP($A31,'Return Data'!$B$7:$R$2292,15,0)</f>
        <v>15.358599999999999</v>
      </c>
      <c r="Q31" s="61">
        <f>RANK(P31,P$8:P$39,0)</f>
        <v>3</v>
      </c>
      <c r="R31" s="60">
        <f>VLOOKUP($A31,'Return Data'!$B$7:$R$2292,16,0)</f>
        <v>14.196999999999999</v>
      </c>
      <c r="S31" s="62">
        <f t="shared" si="6"/>
        <v>17</v>
      </c>
    </row>
    <row r="32" spans="1:19" x14ac:dyDescent="0.3">
      <c r="A32" s="58" t="s">
        <v>1204</v>
      </c>
      <c r="B32" s="59">
        <f>VLOOKUP($A32,'Return Data'!$B$7:$R$2292,3,0)</f>
        <v>44762</v>
      </c>
      <c r="C32" s="60">
        <f>VLOOKUP($A32,'Return Data'!$B$7:$R$2292,4,0)</f>
        <v>418.0188</v>
      </c>
      <c r="D32" s="60">
        <f>VLOOKUP($A32,'Return Data'!$B$7:$R$2292,10,0)</f>
        <v>-7.8766999999999996</v>
      </c>
      <c r="E32" s="61">
        <f t="shared" si="0"/>
        <v>31</v>
      </c>
      <c r="F32" s="60">
        <f>VLOOKUP($A32,'Return Data'!$B$7:$R$2292,11,0)</f>
        <v>-6.3609</v>
      </c>
      <c r="G32" s="61">
        <f t="shared" si="1"/>
        <v>6</v>
      </c>
      <c r="H32" s="60">
        <f>VLOOKUP($A32,'Return Data'!$B$7:$R$2292,12,0)</f>
        <v>-4.9276999999999997</v>
      </c>
      <c r="I32" s="61">
        <f t="shared" si="2"/>
        <v>4</v>
      </c>
      <c r="J32" s="60">
        <f>VLOOKUP($A32,'Return Data'!$B$7:$R$2292,13,0)</f>
        <v>9.2131000000000007</v>
      </c>
      <c r="K32" s="61">
        <f t="shared" si="3"/>
        <v>5</v>
      </c>
      <c r="L32" s="60">
        <f>VLOOKUP($A32,'Return Data'!$B$7:$R$2292,17,0)</f>
        <v>46.063200000000002</v>
      </c>
      <c r="M32" s="61">
        <f t="shared" si="4"/>
        <v>1</v>
      </c>
      <c r="N32" s="60">
        <f>VLOOKUP($A32,'Return Data'!$B$7:$R$2292,14,0)</f>
        <v>31.6675</v>
      </c>
      <c r="O32" s="61">
        <f t="shared" si="8"/>
        <v>1</v>
      </c>
      <c r="P32" s="60">
        <f>VLOOKUP($A32,'Return Data'!$B$7:$R$2292,15,0)</f>
        <v>21.237400000000001</v>
      </c>
      <c r="Q32" s="61">
        <f>RANK(P32,P$8:P$39,0)</f>
        <v>1</v>
      </c>
      <c r="R32" s="60">
        <f>VLOOKUP($A32,'Return Data'!$B$7:$R$2292,16,0)</f>
        <v>19.9251</v>
      </c>
      <c r="S32" s="62">
        <f t="shared" si="6"/>
        <v>1</v>
      </c>
    </row>
    <row r="33" spans="1:19" x14ac:dyDescent="0.3">
      <c r="A33" s="58" t="s">
        <v>1688</v>
      </c>
      <c r="B33" s="59">
        <f>VLOOKUP($A33,'Return Data'!$B$7:$R$2292,3,0)</f>
        <v>44762</v>
      </c>
      <c r="C33" s="60">
        <f>VLOOKUP($A33,'Return Data'!$B$7:$R$2292,4,0)</f>
        <v>77.817499999999995</v>
      </c>
      <c r="D33" s="60">
        <f>VLOOKUP($A33,'Return Data'!$B$7:$R$2292,10,0)</f>
        <v>-5.2004999999999999</v>
      </c>
      <c r="E33" s="61">
        <f t="shared" si="0"/>
        <v>22</v>
      </c>
      <c r="F33" s="60">
        <f>VLOOKUP($A33,'Return Data'!$B$7:$R$2292,11,0)</f>
        <v>-7.6363000000000003</v>
      </c>
      <c r="G33" s="61">
        <f t="shared" si="1"/>
        <v>14</v>
      </c>
      <c r="H33" s="60">
        <f>VLOOKUP($A33,'Return Data'!$B$7:$R$2292,12,0)</f>
        <v>-8.3490000000000002</v>
      </c>
      <c r="I33" s="61">
        <f t="shared" si="2"/>
        <v>16</v>
      </c>
      <c r="J33" s="60">
        <f>VLOOKUP($A33,'Return Data'!$B$7:$R$2292,13,0)</f>
        <v>4.0594000000000001</v>
      </c>
      <c r="K33" s="61">
        <f t="shared" si="3"/>
        <v>16</v>
      </c>
      <c r="L33" s="60">
        <f>VLOOKUP($A33,'Return Data'!$B$7:$R$2292,17,0)</f>
        <v>27.374400000000001</v>
      </c>
      <c r="M33" s="61">
        <f t="shared" si="4"/>
        <v>13</v>
      </c>
      <c r="N33" s="60">
        <f>VLOOKUP($A33,'Return Data'!$B$7:$R$2292,14,0)</f>
        <v>14.937799999999999</v>
      </c>
      <c r="O33" s="61">
        <f t="shared" si="8"/>
        <v>22</v>
      </c>
      <c r="P33" s="60">
        <f>VLOOKUP($A33,'Return Data'!$B$7:$R$2292,15,0)</f>
        <v>11.489699999999999</v>
      </c>
      <c r="Q33" s="61">
        <f>RANK(P33,P$8:P$39,0)</f>
        <v>16</v>
      </c>
      <c r="R33" s="60">
        <f>VLOOKUP($A33,'Return Data'!$B$7:$R$2292,16,0)</f>
        <v>15.904999999999999</v>
      </c>
      <c r="S33" s="62">
        <f t="shared" si="6"/>
        <v>6</v>
      </c>
    </row>
    <row r="34" spans="1:19" x14ac:dyDescent="0.3">
      <c r="A34" s="58" t="s">
        <v>1690</v>
      </c>
      <c r="B34" s="59">
        <f>VLOOKUP($A34,'Return Data'!$B$7:$R$2292,3,0)</f>
        <v>44762</v>
      </c>
      <c r="C34" s="60">
        <f>VLOOKUP($A34,'Return Data'!$B$7:$R$2292,4,0)</f>
        <v>14.988799999999999</v>
      </c>
      <c r="D34" s="60">
        <f>VLOOKUP($A34,'Return Data'!$B$7:$R$2292,10,0)</f>
        <v>-1.2563</v>
      </c>
      <c r="E34" s="61">
        <f t="shared" si="0"/>
        <v>5</v>
      </c>
      <c r="F34" s="60">
        <f>VLOOKUP($A34,'Return Data'!$B$7:$R$2292,11,0)</f>
        <v>-6.7988</v>
      </c>
      <c r="G34" s="61">
        <f t="shared" si="1"/>
        <v>9</v>
      </c>
      <c r="H34" s="60">
        <f>VLOOKUP($A34,'Return Data'!$B$7:$R$2292,12,0)</f>
        <v>-6.9238</v>
      </c>
      <c r="I34" s="61">
        <f t="shared" si="2"/>
        <v>7</v>
      </c>
      <c r="J34" s="60">
        <f>VLOOKUP($A34,'Return Data'!$B$7:$R$2292,13,0)</f>
        <v>6.65</v>
      </c>
      <c r="K34" s="61">
        <f t="shared" si="3"/>
        <v>10</v>
      </c>
      <c r="L34" s="60">
        <f>VLOOKUP($A34,'Return Data'!$B$7:$R$2292,17,0)</f>
        <v>20.027000000000001</v>
      </c>
      <c r="M34" s="61">
        <f t="shared" si="4"/>
        <v>27</v>
      </c>
      <c r="N34" s="60">
        <f>VLOOKUP($A34,'Return Data'!$B$7:$R$2292,14,0)</f>
        <v>12.799099999999999</v>
      </c>
      <c r="O34" s="61">
        <f t="shared" si="8"/>
        <v>27</v>
      </c>
      <c r="P34" s="60"/>
      <c r="Q34" s="61"/>
      <c r="R34" s="60">
        <f>VLOOKUP($A34,'Return Data'!$B$7:$R$2292,16,0)</f>
        <v>11.2043</v>
      </c>
      <c r="S34" s="62">
        <f t="shared" si="6"/>
        <v>28</v>
      </c>
    </row>
    <row r="35" spans="1:19" x14ac:dyDescent="0.3">
      <c r="A35" s="58" t="s">
        <v>1205</v>
      </c>
      <c r="B35" s="59">
        <f>VLOOKUP($A35,'Return Data'!$B$7:$R$2292,3,0)</f>
        <v>0</v>
      </c>
      <c r="C35" s="60">
        <f>VLOOKUP($A35,'Return Data'!$B$7:$R$2292,4,0)</f>
        <v>0</v>
      </c>
      <c r="D35" s="60">
        <f>VLOOKUP($A35,'Return Data'!$B$7:$R$2292,10,0)</f>
        <v>0</v>
      </c>
      <c r="E35" s="61">
        <f t="shared" si="0"/>
        <v>1</v>
      </c>
      <c r="F35" s="60">
        <f>VLOOKUP($A35,'Return Data'!$B$7:$R$2292,11,0)</f>
        <v>0</v>
      </c>
      <c r="G35" s="61">
        <f t="shared" si="1"/>
        <v>1</v>
      </c>
      <c r="H35" s="60">
        <f>VLOOKUP($A35,'Return Data'!$B$7:$R$2292,12,0)</f>
        <v>0</v>
      </c>
      <c r="I35" s="61">
        <f t="shared" si="2"/>
        <v>1</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44762</v>
      </c>
      <c r="C36" s="60">
        <f>VLOOKUP($A36,'Return Data'!$B$7:$R$2292,4,0)</f>
        <v>15.9346</v>
      </c>
      <c r="D36" s="60">
        <f>VLOOKUP($A36,'Return Data'!$B$7:$R$2292,10,0)</f>
        <v>-3.2402000000000002</v>
      </c>
      <c r="E36" s="61">
        <f t="shared" si="0"/>
        <v>11</v>
      </c>
      <c r="F36" s="60">
        <f>VLOOKUP($A36,'Return Data'!$B$7:$R$2292,11,0)</f>
        <v>-8.5637000000000008</v>
      </c>
      <c r="G36" s="61">
        <f t="shared" si="1"/>
        <v>16</v>
      </c>
      <c r="H36" s="60">
        <f>VLOOKUP($A36,'Return Data'!$B$7:$R$2292,12,0)</f>
        <v>-9.4789999999999992</v>
      </c>
      <c r="I36" s="61">
        <f t="shared" si="2"/>
        <v>21</v>
      </c>
      <c r="J36" s="60">
        <f>VLOOKUP($A36,'Return Data'!$B$7:$R$2292,13,0)</f>
        <v>4.0647000000000002</v>
      </c>
      <c r="K36" s="61">
        <f t="shared" si="3"/>
        <v>15</v>
      </c>
      <c r="L36" s="60">
        <f>VLOOKUP($A36,'Return Data'!$B$7:$R$2292,17,0)</f>
        <v>21.471599999999999</v>
      </c>
      <c r="M36" s="61">
        <f t="shared" si="4"/>
        <v>25</v>
      </c>
      <c r="N36" s="60">
        <f>VLOOKUP($A36,'Return Data'!$B$7:$R$2292,14,0)</f>
        <v>15.320600000000001</v>
      </c>
      <c r="O36" s="61">
        <f>RANK(N36,N$8:N$39,0)</f>
        <v>18</v>
      </c>
      <c r="P36" s="60"/>
      <c r="Q36" s="61"/>
      <c r="R36" s="60">
        <f>VLOOKUP($A36,'Return Data'!$B$7:$R$2292,16,0)</f>
        <v>12.789300000000001</v>
      </c>
      <c r="S36" s="62">
        <f t="shared" si="6"/>
        <v>24</v>
      </c>
    </row>
    <row r="37" spans="1:19" x14ac:dyDescent="0.3">
      <c r="A37" s="58" t="s">
        <v>1692</v>
      </c>
      <c r="B37" s="59">
        <f>VLOOKUP($A37,'Return Data'!$B$7:$R$2292,3,0)</f>
        <v>44762</v>
      </c>
      <c r="C37" s="60">
        <f>VLOOKUP($A37,'Return Data'!$B$7:$R$2292,4,0)</f>
        <v>147.47</v>
      </c>
      <c r="D37" s="60">
        <f>VLOOKUP($A37,'Return Data'!$B$7:$R$2292,10,0)</f>
        <v>-5.7458999999999998</v>
      </c>
      <c r="E37" s="61">
        <f t="shared" si="0"/>
        <v>26</v>
      </c>
      <c r="F37" s="60">
        <f>VLOOKUP($A37,'Return Data'!$B$7:$R$2292,11,0)</f>
        <v>-6.5580999999999996</v>
      </c>
      <c r="G37" s="61">
        <f t="shared" si="1"/>
        <v>7</v>
      </c>
      <c r="H37" s="60">
        <f>VLOOKUP($A37,'Return Data'!$B$7:$R$2292,12,0)</f>
        <v>-8.2783999999999995</v>
      </c>
      <c r="I37" s="61">
        <f t="shared" si="2"/>
        <v>14</v>
      </c>
      <c r="J37" s="60">
        <f>VLOOKUP($A37,'Return Data'!$B$7:$R$2292,13,0)</f>
        <v>3.2052999999999998</v>
      </c>
      <c r="K37" s="61">
        <f t="shared" si="3"/>
        <v>19</v>
      </c>
      <c r="L37" s="60">
        <f>VLOOKUP($A37,'Return Data'!$B$7:$R$2292,17,0)</f>
        <v>19.929600000000001</v>
      </c>
      <c r="M37" s="61">
        <f t="shared" si="4"/>
        <v>28</v>
      </c>
      <c r="N37" s="60">
        <f>VLOOKUP($A37,'Return Data'!$B$7:$R$2292,14,0)</f>
        <v>9.5667000000000009</v>
      </c>
      <c r="O37" s="61">
        <f>RANK(N37,N$8:N$39,0)</f>
        <v>29</v>
      </c>
      <c r="P37" s="60">
        <f>VLOOKUP($A37,'Return Data'!$B$7:$R$2292,15,0)</f>
        <v>5.2305999999999999</v>
      </c>
      <c r="Q37" s="61">
        <f>RANK(P37,P$8:P$39,0)</f>
        <v>25</v>
      </c>
      <c r="R37" s="60">
        <f>VLOOKUP($A37,'Return Data'!$B$7:$R$2292,16,0)</f>
        <v>9.1271000000000004</v>
      </c>
      <c r="S37" s="62">
        <f t="shared" si="6"/>
        <v>31</v>
      </c>
    </row>
    <row r="38" spans="1:19" x14ac:dyDescent="0.3">
      <c r="A38" s="58" t="s">
        <v>1678</v>
      </c>
      <c r="B38" s="59">
        <f>VLOOKUP($A38,'Return Data'!$B$7:$R$2292,3,0)</f>
        <v>44762</v>
      </c>
      <c r="C38" s="60">
        <f>VLOOKUP($A38,'Return Data'!$B$7:$R$2292,4,0)</f>
        <v>33.72</v>
      </c>
      <c r="D38" s="60">
        <f>VLOOKUP($A38,'Return Data'!$B$7:$R$2292,10,0)</f>
        <v>-3.298</v>
      </c>
      <c r="E38" s="61">
        <f t="shared" si="0"/>
        <v>12</v>
      </c>
      <c r="F38" s="60">
        <f>VLOOKUP($A38,'Return Data'!$B$7:$R$2292,11,0)</f>
        <v>-9.2083999999999993</v>
      </c>
      <c r="G38" s="61">
        <f t="shared" si="1"/>
        <v>18</v>
      </c>
      <c r="H38" s="60">
        <f>VLOOKUP($A38,'Return Data'!$B$7:$R$2292,12,0)</f>
        <v>-9.6705000000000005</v>
      </c>
      <c r="I38" s="61">
        <f t="shared" si="2"/>
        <v>22</v>
      </c>
      <c r="J38" s="60">
        <f>VLOOKUP($A38,'Return Data'!$B$7:$R$2292,13,0)</f>
        <v>3.6263000000000001</v>
      </c>
      <c r="K38" s="61">
        <f t="shared" si="3"/>
        <v>18</v>
      </c>
      <c r="L38" s="60">
        <f>VLOOKUP($A38,'Return Data'!$B$7:$R$2292,17,0)</f>
        <v>27.508600000000001</v>
      </c>
      <c r="M38" s="61">
        <f t="shared" si="4"/>
        <v>12</v>
      </c>
      <c r="N38" s="60">
        <f>VLOOKUP($A38,'Return Data'!$B$7:$R$2292,14,0)</f>
        <v>19.041499999999999</v>
      </c>
      <c r="O38" s="61">
        <f>RANK(N38,N$8:N$39,0)</f>
        <v>8</v>
      </c>
      <c r="P38" s="60">
        <f>VLOOKUP($A38,'Return Data'!$B$7:$R$2292,15,0)</f>
        <v>12.712999999999999</v>
      </c>
      <c r="Q38" s="61">
        <f>RANK(P38,P$8:P$39,0)</f>
        <v>7</v>
      </c>
      <c r="R38" s="60">
        <f>VLOOKUP($A38,'Return Data'!$B$7:$R$2292,16,0)</f>
        <v>12.559100000000001</v>
      </c>
      <c r="S38" s="62">
        <f t="shared" si="6"/>
        <v>26</v>
      </c>
    </row>
    <row r="39" spans="1:19" x14ac:dyDescent="0.3">
      <c r="A39" s="58" t="s">
        <v>1744</v>
      </c>
      <c r="B39" s="59">
        <f>VLOOKUP($A39,'Return Data'!$B$7:$R$2292,3,0)</f>
        <v>44762</v>
      </c>
      <c r="C39" s="60">
        <f>VLOOKUP($A39,'Return Data'!$B$7:$R$2292,4,0)</f>
        <v>237.96469999999999</v>
      </c>
      <c r="D39" s="60">
        <f>VLOOKUP($A39,'Return Data'!$B$7:$R$2292,10,0)</f>
        <v>-5.4855999999999998</v>
      </c>
      <c r="E39" s="61">
        <f t="shared" si="0"/>
        <v>25</v>
      </c>
      <c r="F39" s="60">
        <f>VLOOKUP($A39,'Return Data'!$B$7:$R$2292,11,0)</f>
        <v>-14.275600000000001</v>
      </c>
      <c r="G39" s="61">
        <f t="shared" si="1"/>
        <v>32</v>
      </c>
      <c r="H39" s="60">
        <f>VLOOKUP($A39,'Return Data'!$B$7:$R$2292,12,0)</f>
        <v>-16.7302</v>
      </c>
      <c r="I39" s="61">
        <f t="shared" si="2"/>
        <v>32</v>
      </c>
      <c r="J39" s="60">
        <f>VLOOKUP($A39,'Return Data'!$B$7:$R$2292,13,0)</f>
        <v>-2.6215000000000002</v>
      </c>
      <c r="K39" s="61">
        <f t="shared" si="3"/>
        <v>29</v>
      </c>
      <c r="L39" s="60">
        <f>VLOOKUP($A39,'Return Data'!$B$7:$R$2292,17,0)</f>
        <v>25.826899999999998</v>
      </c>
      <c r="M39" s="61">
        <f t="shared" si="4"/>
        <v>16</v>
      </c>
      <c r="N39" s="60">
        <f>VLOOKUP($A39,'Return Data'!$B$7:$R$2292,14,0)</f>
        <v>19.547499999999999</v>
      </c>
      <c r="O39" s="61">
        <f>RANK(N39,N$8:N$39,0)</f>
        <v>5</v>
      </c>
      <c r="P39" s="60">
        <f>VLOOKUP($A39,'Return Data'!$B$7:$R$2292,15,0)</f>
        <v>14.018599999999999</v>
      </c>
      <c r="Q39" s="61">
        <f>RANK(P39,P$8:P$39,0)</f>
        <v>5</v>
      </c>
      <c r="R39" s="60">
        <f>VLOOKUP($A39,'Return Data'!$B$7:$R$2292,16,0)</f>
        <v>14.859299999999999</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-3.8481531250000001</v>
      </c>
      <c r="E41" s="69"/>
      <c r="F41" s="70">
        <f>AVERAGE(F8:F39)</f>
        <v>-8.3223468750000009</v>
      </c>
      <c r="G41" s="69"/>
      <c r="H41" s="70">
        <f>AVERAGE(H8:H39)</f>
        <v>-8.5482812499999987</v>
      </c>
      <c r="I41" s="69"/>
      <c r="J41" s="70">
        <f>AVERAGE(J8:J39)</f>
        <v>4.0390874999999991</v>
      </c>
      <c r="K41" s="69"/>
      <c r="L41" s="70">
        <f>AVERAGE(L8:L39)</f>
        <v>25.739862500000005</v>
      </c>
      <c r="M41" s="69"/>
      <c r="N41" s="70">
        <f>AVERAGE(N8:N39)</f>
        <v>16.963806666666663</v>
      </c>
      <c r="O41" s="69"/>
      <c r="P41" s="70">
        <f>AVERAGE(P8:P39)</f>
        <v>11.723252</v>
      </c>
      <c r="Q41" s="69"/>
      <c r="R41" s="70">
        <f>AVERAGE(R8:R39)</f>
        <v>13.854681249999999</v>
      </c>
      <c r="S41" s="71"/>
    </row>
    <row r="42" spans="1:19" x14ac:dyDescent="0.3">
      <c r="A42" s="68" t="s">
        <v>28</v>
      </c>
      <c r="B42" s="69"/>
      <c r="C42" s="69"/>
      <c r="D42" s="70">
        <f>MIN(D8:D39)</f>
        <v>-8.0068999999999999</v>
      </c>
      <c r="E42" s="69"/>
      <c r="F42" s="70">
        <f>MIN(F8:F39)</f>
        <v>-14.275600000000001</v>
      </c>
      <c r="G42" s="69"/>
      <c r="H42" s="70">
        <f>MIN(H8:H39)</f>
        <v>-16.7302</v>
      </c>
      <c r="I42" s="69"/>
      <c r="J42" s="70">
        <f>MIN(J8:J39)</f>
        <v>-7.9718</v>
      </c>
      <c r="K42" s="69"/>
      <c r="L42" s="70">
        <f>MIN(L8:L39)</f>
        <v>0</v>
      </c>
      <c r="M42" s="69"/>
      <c r="N42" s="70">
        <f>MIN(N8:N39)</f>
        <v>8.1262000000000008</v>
      </c>
      <c r="O42" s="69"/>
      <c r="P42" s="70">
        <f>MIN(P8:P39)</f>
        <v>5.2305999999999999</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18.593900000000001</v>
      </c>
      <c r="K43" s="73"/>
      <c r="L43" s="74">
        <f>MAX(L8:L39)</f>
        <v>46.063200000000002</v>
      </c>
      <c r="M43" s="73"/>
      <c r="N43" s="74">
        <f>MAX(N8:N39)</f>
        <v>31.6675</v>
      </c>
      <c r="O43" s="73"/>
      <c r="P43" s="74">
        <f>MAX(P8:P39)</f>
        <v>21.237400000000001</v>
      </c>
      <c r="Q43" s="73"/>
      <c r="R43" s="74">
        <f>MAX(R8:R39)</f>
        <v>19.9251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44762</v>
      </c>
      <c r="C8" s="60">
        <f>VLOOKUP($A8,'Return Data'!$B$7:$R$2292,4,0)</f>
        <v>1046.24</v>
      </c>
      <c r="D8" s="60">
        <f>VLOOKUP($A8,'Return Data'!$B$7:$R$2292,10,0)</f>
        <v>-6.3516000000000004</v>
      </c>
      <c r="E8" s="61">
        <f t="shared" ref="E8:E39" si="0">RANK(D8,D$8:D$39,0)</f>
        <v>28</v>
      </c>
      <c r="F8" s="60">
        <f>VLOOKUP($A8,'Return Data'!$B$7:$R$2292,11,0)</f>
        <v>-10.3909</v>
      </c>
      <c r="G8" s="61">
        <f t="shared" ref="G8:G39" si="1">RANK(F8,F$8:F$39,0)</f>
        <v>24</v>
      </c>
      <c r="H8" s="60">
        <f>VLOOKUP($A8,'Return Data'!$B$7:$R$2292,12,0)</f>
        <v>-12.537800000000001</v>
      </c>
      <c r="I8" s="61">
        <f t="shared" ref="I8:I39" si="2">RANK(H8,H$8:H$39,0)</f>
        <v>27</v>
      </c>
      <c r="J8" s="60">
        <f>VLOOKUP($A8,'Return Data'!$B$7:$R$2292,13,0)</f>
        <v>-0.70330000000000004</v>
      </c>
      <c r="K8" s="61">
        <f t="shared" ref="K8:K39" si="3">RANK(J8,J$8:J$39,0)</f>
        <v>25</v>
      </c>
      <c r="L8" s="60">
        <f>VLOOKUP($A8,'Return Data'!$B$7:$R$2292,17,0)</f>
        <v>24.026199999999999</v>
      </c>
      <c r="M8" s="61">
        <f t="shared" ref="M8:M39" si="4">RANK(L8,L$8:L$39,0)</f>
        <v>17</v>
      </c>
      <c r="N8" s="60">
        <f>VLOOKUP($A8,'Return Data'!$B$7:$R$2292,14,0)</f>
        <v>14.137700000000001</v>
      </c>
      <c r="O8" s="61">
        <f t="shared" ref="O8:O20" si="5">RANK(N8,N$8:N$39,0)</f>
        <v>18</v>
      </c>
      <c r="P8" s="60">
        <f>VLOOKUP($A8,'Return Data'!$B$7:$R$2292,15,0)</f>
        <v>9.0771999999999995</v>
      </c>
      <c r="Q8" s="61">
        <f>RANK(P8,P$8:P$39,0)</f>
        <v>19</v>
      </c>
      <c r="R8" s="60">
        <f>VLOOKUP($A8,'Return Data'!$B$7:$R$2292,16,0)</f>
        <v>21.467400000000001</v>
      </c>
      <c r="S8" s="62">
        <f t="shared" ref="S8:S39" si="6">RANK(R8,R$8:R$39,0)</f>
        <v>1</v>
      </c>
    </row>
    <row r="9" spans="1:20" x14ac:dyDescent="0.3">
      <c r="A9" s="58" t="s">
        <v>1683</v>
      </c>
      <c r="B9" s="59">
        <f>VLOOKUP($A9,'Return Data'!$B$7:$R$2292,3,0)</f>
        <v>44762</v>
      </c>
      <c r="C9" s="60">
        <f>VLOOKUP($A9,'Return Data'!$B$7:$R$2292,4,0)</f>
        <v>16.88</v>
      </c>
      <c r="D9" s="60">
        <f>VLOOKUP($A9,'Return Data'!$B$7:$R$2292,10,0)</f>
        <v>-5.7510000000000003</v>
      </c>
      <c r="E9" s="61">
        <f t="shared" si="0"/>
        <v>26</v>
      </c>
      <c r="F9" s="60">
        <f>VLOOKUP($A9,'Return Data'!$B$7:$R$2292,11,0)</f>
        <v>-14.1404</v>
      </c>
      <c r="G9" s="61">
        <f t="shared" si="1"/>
        <v>31</v>
      </c>
      <c r="H9" s="60">
        <f>VLOOKUP($A9,'Return Data'!$B$7:$R$2292,12,0)</f>
        <v>-15.218500000000001</v>
      </c>
      <c r="I9" s="61">
        <f t="shared" si="2"/>
        <v>31</v>
      </c>
      <c r="J9" s="60">
        <f>VLOOKUP($A9,'Return Data'!$B$7:$R$2292,13,0)</f>
        <v>-1.9743999999999999</v>
      </c>
      <c r="K9" s="61">
        <f t="shared" si="3"/>
        <v>27</v>
      </c>
      <c r="L9" s="60">
        <f>VLOOKUP($A9,'Return Data'!$B$7:$R$2292,17,0)</f>
        <v>18.8508</v>
      </c>
      <c r="M9" s="61">
        <f t="shared" si="4"/>
        <v>27</v>
      </c>
      <c r="N9" s="60">
        <f>VLOOKUP($A9,'Return Data'!$B$7:$R$2292,14,0)</f>
        <v>13.5221</v>
      </c>
      <c r="O9" s="61">
        <f t="shared" si="5"/>
        <v>20</v>
      </c>
      <c r="P9" s="60"/>
      <c r="Q9" s="61"/>
      <c r="R9" s="60">
        <f>VLOOKUP($A9,'Return Data'!$B$7:$R$2292,16,0)</f>
        <v>11.8527</v>
      </c>
      <c r="S9" s="62">
        <f t="shared" si="6"/>
        <v>23</v>
      </c>
    </row>
    <row r="10" spans="1:20" x14ac:dyDescent="0.3">
      <c r="A10" s="58" t="s">
        <v>2007</v>
      </c>
      <c r="B10" s="59">
        <f>VLOOKUP($A10,'Return Data'!$B$7:$R$2292,3,0)</f>
        <v>44762</v>
      </c>
      <c r="C10" s="60">
        <f>VLOOKUP($A10,'Return Data'!$B$7:$R$2292,4,0)</f>
        <v>159.01990000000001</v>
      </c>
      <c r="D10" s="60">
        <f>VLOOKUP($A10,'Return Data'!$B$7:$R$2292,10,0)</f>
        <v>-6.3575999999999997</v>
      </c>
      <c r="E10" s="61">
        <f t="shared" si="0"/>
        <v>29</v>
      </c>
      <c r="F10" s="60">
        <f>VLOOKUP($A10,'Return Data'!$B$7:$R$2292,11,0)</f>
        <v>-11.2265</v>
      </c>
      <c r="G10" s="61">
        <f t="shared" si="1"/>
        <v>27</v>
      </c>
      <c r="H10" s="60">
        <f>VLOOKUP($A10,'Return Data'!$B$7:$R$2292,12,0)</f>
        <v>-11.7341</v>
      </c>
      <c r="I10" s="61">
        <f t="shared" si="2"/>
        <v>25</v>
      </c>
      <c r="J10" s="60">
        <f>VLOOKUP($A10,'Return Data'!$B$7:$R$2292,13,0)</f>
        <v>6.1689999999999996</v>
      </c>
      <c r="K10" s="61">
        <f t="shared" si="3"/>
        <v>7</v>
      </c>
      <c r="L10" s="60">
        <f>VLOOKUP($A10,'Return Data'!$B$7:$R$2292,17,0)</f>
        <v>30.301300000000001</v>
      </c>
      <c r="M10" s="61">
        <f t="shared" si="4"/>
        <v>6</v>
      </c>
      <c r="N10" s="60">
        <f>VLOOKUP($A10,'Return Data'!$B$7:$R$2292,14,0)</f>
        <v>18.3828</v>
      </c>
      <c r="O10" s="61">
        <f t="shared" si="5"/>
        <v>6</v>
      </c>
      <c r="P10" s="60">
        <f>VLOOKUP($A10,'Return Data'!$B$7:$R$2292,15,0)</f>
        <v>10.8789</v>
      </c>
      <c r="Q10" s="61">
        <f t="shared" ref="Q10:Q20" si="7">RANK(P10,P$8:P$39,0)</f>
        <v>12</v>
      </c>
      <c r="R10" s="60">
        <f>VLOOKUP($A10,'Return Data'!$B$7:$R$2292,16,0)</f>
        <v>15.7935</v>
      </c>
      <c r="S10" s="62">
        <f t="shared" si="6"/>
        <v>9</v>
      </c>
    </row>
    <row r="11" spans="1:20" x14ac:dyDescent="0.3">
      <c r="A11" s="58" t="s">
        <v>1702</v>
      </c>
      <c r="B11" s="59">
        <f>VLOOKUP($A11,'Return Data'!$B$7:$R$2292,3,0)</f>
        <v>44762</v>
      </c>
      <c r="C11" s="60">
        <f>VLOOKUP($A11,'Return Data'!$B$7:$R$2292,4,0)</f>
        <v>209.58</v>
      </c>
      <c r="D11" s="60">
        <f>VLOOKUP($A11,'Return Data'!$B$7:$R$2292,10,0)</f>
        <v>-4.0692000000000004</v>
      </c>
      <c r="E11" s="61">
        <f t="shared" si="0"/>
        <v>17</v>
      </c>
      <c r="F11" s="60">
        <f>VLOOKUP($A11,'Return Data'!$B$7:$R$2292,11,0)</f>
        <v>-10.3286</v>
      </c>
      <c r="G11" s="61">
        <f t="shared" si="1"/>
        <v>23</v>
      </c>
      <c r="H11" s="60">
        <f>VLOOKUP($A11,'Return Data'!$B$7:$R$2292,12,0)</f>
        <v>-10.282500000000001</v>
      </c>
      <c r="I11" s="61">
        <f t="shared" si="2"/>
        <v>20</v>
      </c>
      <c r="J11" s="60">
        <f>VLOOKUP($A11,'Return Data'!$B$7:$R$2292,13,0)</f>
        <v>2.5392999999999999</v>
      </c>
      <c r="K11" s="61">
        <f t="shared" si="3"/>
        <v>19</v>
      </c>
      <c r="L11" s="60">
        <f>VLOOKUP($A11,'Return Data'!$B$7:$R$2292,17,0)</f>
        <v>23.070499999999999</v>
      </c>
      <c r="M11" s="61">
        <f t="shared" si="4"/>
        <v>19</v>
      </c>
      <c r="N11" s="60">
        <f>VLOOKUP($A11,'Return Data'!$B$7:$R$2292,14,0)</f>
        <v>16.737100000000002</v>
      </c>
      <c r="O11" s="61">
        <f t="shared" si="5"/>
        <v>12</v>
      </c>
      <c r="P11" s="60">
        <f>VLOOKUP($A11,'Return Data'!$B$7:$R$2292,15,0)</f>
        <v>12.8346</v>
      </c>
      <c r="Q11" s="61">
        <f t="shared" si="7"/>
        <v>5</v>
      </c>
      <c r="R11" s="60">
        <f>VLOOKUP($A11,'Return Data'!$B$7:$R$2292,16,0)</f>
        <v>17.511500000000002</v>
      </c>
      <c r="S11" s="62">
        <f t="shared" si="6"/>
        <v>6</v>
      </c>
    </row>
    <row r="12" spans="1:20" x14ac:dyDescent="0.3">
      <c r="A12" s="94" t="s">
        <v>1743</v>
      </c>
      <c r="B12" s="59">
        <f>VLOOKUP($A12,'Return Data'!$B$7:$R$2292,3,0)</f>
        <v>44762</v>
      </c>
      <c r="C12" s="60">
        <f>VLOOKUP($A12,'Return Data'!$B$7:$R$2292,4,0)</f>
        <v>59.863</v>
      </c>
      <c r="D12" s="60">
        <f>VLOOKUP($A12,'Return Data'!$B$7:$R$2292,10,0)</f>
        <v>-4.0933999999999999</v>
      </c>
      <c r="E12" s="61">
        <f t="shared" si="0"/>
        <v>18</v>
      </c>
      <c r="F12" s="60">
        <f>VLOOKUP($A12,'Return Data'!$B$7:$R$2292,11,0)</f>
        <v>-12.023099999999999</v>
      </c>
      <c r="G12" s="61">
        <f t="shared" si="1"/>
        <v>28</v>
      </c>
      <c r="H12" s="60">
        <f>VLOOKUP($A12,'Return Data'!$B$7:$R$2292,12,0)</f>
        <v>-13.3939</v>
      </c>
      <c r="I12" s="61">
        <f t="shared" si="2"/>
        <v>28</v>
      </c>
      <c r="J12" s="60">
        <f>VLOOKUP($A12,'Return Data'!$B$7:$R$2292,13,0)</f>
        <v>-3.7650000000000001</v>
      </c>
      <c r="K12" s="61">
        <f t="shared" si="3"/>
        <v>30</v>
      </c>
      <c r="L12" s="60">
        <f>VLOOKUP($A12,'Return Data'!$B$7:$R$2292,17,0)</f>
        <v>22.538499999999999</v>
      </c>
      <c r="M12" s="61">
        <f t="shared" si="4"/>
        <v>22</v>
      </c>
      <c r="N12" s="60">
        <f>VLOOKUP($A12,'Return Data'!$B$7:$R$2292,14,0)</f>
        <v>16.0762</v>
      </c>
      <c r="O12" s="61">
        <f t="shared" si="5"/>
        <v>13</v>
      </c>
      <c r="P12" s="60">
        <f>VLOOKUP($A12,'Return Data'!$B$7:$R$2292,15,0)</f>
        <v>11.2311</v>
      </c>
      <c r="Q12" s="61">
        <f t="shared" si="7"/>
        <v>9</v>
      </c>
      <c r="R12" s="60">
        <f>VLOOKUP($A12,'Return Data'!$B$7:$R$2292,16,0)</f>
        <v>12.5562</v>
      </c>
      <c r="S12" s="62">
        <f t="shared" si="6"/>
        <v>19</v>
      </c>
    </row>
    <row r="13" spans="1:20" x14ac:dyDescent="0.3">
      <c r="A13" s="94" t="s">
        <v>1666</v>
      </c>
      <c r="B13" s="59">
        <f>VLOOKUP($A13,'Return Data'!$B$7:$R$2292,3,0)</f>
        <v>44762</v>
      </c>
      <c r="C13" s="60">
        <f>VLOOKUP($A13,'Return Data'!$B$7:$R$2292,4,0)</f>
        <v>21.617999999999999</v>
      </c>
      <c r="D13" s="60">
        <f>VLOOKUP($A13,'Return Data'!$B$7:$R$2292,10,0)</f>
        <v>-3.2101999999999999</v>
      </c>
      <c r="E13" s="61">
        <f t="shared" si="0"/>
        <v>10</v>
      </c>
      <c r="F13" s="60">
        <f>VLOOKUP($A13,'Return Data'!$B$7:$R$2292,11,0)</f>
        <v>-8.3245000000000005</v>
      </c>
      <c r="G13" s="61">
        <f t="shared" si="1"/>
        <v>13</v>
      </c>
      <c r="H13" s="60">
        <f>VLOOKUP($A13,'Return Data'!$B$7:$R$2292,12,0)</f>
        <v>-8.1765000000000008</v>
      </c>
      <c r="I13" s="61">
        <f t="shared" si="2"/>
        <v>9</v>
      </c>
      <c r="J13" s="60">
        <f>VLOOKUP($A13,'Return Data'!$B$7:$R$2292,13,0)</f>
        <v>3.3711000000000002</v>
      </c>
      <c r="K13" s="61">
        <f t="shared" si="3"/>
        <v>14</v>
      </c>
      <c r="L13" s="60">
        <f>VLOOKUP($A13,'Return Data'!$B$7:$R$2292,17,0)</f>
        <v>26.235600000000002</v>
      </c>
      <c r="M13" s="61">
        <f t="shared" si="4"/>
        <v>12</v>
      </c>
      <c r="N13" s="60">
        <f>VLOOKUP($A13,'Return Data'!$B$7:$R$2292,14,0)</f>
        <v>14.8102</v>
      </c>
      <c r="O13" s="61">
        <f t="shared" si="5"/>
        <v>16</v>
      </c>
      <c r="P13" s="60">
        <f>VLOOKUP($A13,'Return Data'!$B$7:$R$2292,15,0)</f>
        <v>11.293900000000001</v>
      </c>
      <c r="Q13" s="61">
        <f t="shared" si="7"/>
        <v>8</v>
      </c>
      <c r="R13" s="60">
        <f>VLOOKUP($A13,'Return Data'!$B$7:$R$2292,16,0)</f>
        <v>10.8826</v>
      </c>
      <c r="S13" s="62">
        <f t="shared" si="6"/>
        <v>25</v>
      </c>
    </row>
    <row r="14" spans="1:20" x14ac:dyDescent="0.3">
      <c r="A14" s="58" t="s">
        <v>1671</v>
      </c>
      <c r="B14" s="59">
        <f>VLOOKUP($A14,'Return Data'!$B$7:$R$2292,3,0)</f>
        <v>44762</v>
      </c>
      <c r="C14" s="60">
        <f>VLOOKUP($A14,'Return Data'!$B$7:$R$2292,4,0)</f>
        <v>914.13710000000003</v>
      </c>
      <c r="D14" s="60">
        <f>VLOOKUP($A14,'Return Data'!$B$7:$R$2292,10,0)</f>
        <v>-3.5066999999999999</v>
      </c>
      <c r="E14" s="61">
        <f t="shared" si="0"/>
        <v>11</v>
      </c>
      <c r="F14" s="60">
        <f>VLOOKUP($A14,'Return Data'!$B$7:$R$2292,11,0)</f>
        <v>-7.9608999999999996</v>
      </c>
      <c r="G14" s="61">
        <f t="shared" si="1"/>
        <v>11</v>
      </c>
      <c r="H14" s="60">
        <f>VLOOKUP($A14,'Return Data'!$B$7:$R$2292,12,0)</f>
        <v>-8.1013000000000002</v>
      </c>
      <c r="I14" s="61">
        <f t="shared" si="2"/>
        <v>8</v>
      </c>
      <c r="J14" s="60">
        <f>VLOOKUP($A14,'Return Data'!$B$7:$R$2292,13,0)</f>
        <v>8.4719999999999995</v>
      </c>
      <c r="K14" s="61">
        <f t="shared" si="3"/>
        <v>4</v>
      </c>
      <c r="L14" s="60">
        <f>VLOOKUP($A14,'Return Data'!$B$7:$R$2292,17,0)</f>
        <v>30.990200000000002</v>
      </c>
      <c r="M14" s="61">
        <f t="shared" si="4"/>
        <v>5</v>
      </c>
      <c r="N14" s="60">
        <f>VLOOKUP($A14,'Return Data'!$B$7:$R$2292,14,0)</f>
        <v>17.160900000000002</v>
      </c>
      <c r="O14" s="61">
        <f t="shared" si="5"/>
        <v>10</v>
      </c>
      <c r="P14" s="60">
        <f>VLOOKUP($A14,'Return Data'!$B$7:$R$2292,15,0)</f>
        <v>10.3894</v>
      </c>
      <c r="Q14" s="61">
        <f t="shared" si="7"/>
        <v>14</v>
      </c>
      <c r="R14" s="60">
        <f>VLOOKUP($A14,'Return Data'!$B$7:$R$2292,16,0)</f>
        <v>17.619</v>
      </c>
      <c r="S14" s="62">
        <f t="shared" si="6"/>
        <v>5</v>
      </c>
    </row>
    <row r="15" spans="1:20" x14ac:dyDescent="0.3">
      <c r="A15" s="58" t="s">
        <v>1673</v>
      </c>
      <c r="B15" s="59">
        <f>VLOOKUP($A15,'Return Data'!$B$7:$R$2292,3,0)</f>
        <v>44762</v>
      </c>
      <c r="C15" s="60">
        <f>VLOOKUP($A15,'Return Data'!$B$7:$R$2292,4,0)</f>
        <v>1011.63</v>
      </c>
      <c r="D15" s="60">
        <f>VLOOKUP($A15,'Return Data'!$B$7:$R$2292,10,0)</f>
        <v>-2.6873</v>
      </c>
      <c r="E15" s="61">
        <f t="shared" si="0"/>
        <v>8</v>
      </c>
      <c r="F15" s="60">
        <f>VLOOKUP($A15,'Return Data'!$B$7:$R$2292,11,0)</f>
        <v>-1.4197</v>
      </c>
      <c r="G15" s="61">
        <f t="shared" si="1"/>
        <v>2</v>
      </c>
      <c r="H15" s="60">
        <f>VLOOKUP($A15,'Return Data'!$B$7:$R$2292,12,0)</f>
        <v>-1.3841000000000001</v>
      </c>
      <c r="I15" s="61">
        <f t="shared" si="2"/>
        <v>3</v>
      </c>
      <c r="J15" s="60">
        <f>VLOOKUP($A15,'Return Data'!$B$7:$R$2292,13,0)</f>
        <v>14.148</v>
      </c>
      <c r="K15" s="61">
        <f t="shared" si="3"/>
        <v>2</v>
      </c>
      <c r="L15" s="60">
        <f>VLOOKUP($A15,'Return Data'!$B$7:$R$2292,17,0)</f>
        <v>34.823799999999999</v>
      </c>
      <c r="M15" s="61">
        <f t="shared" si="4"/>
        <v>3</v>
      </c>
      <c r="N15" s="60">
        <f>VLOOKUP($A15,'Return Data'!$B$7:$R$2292,14,0)</f>
        <v>14.937099999999999</v>
      </c>
      <c r="O15" s="61">
        <f t="shared" si="5"/>
        <v>15</v>
      </c>
      <c r="P15" s="60">
        <f>VLOOKUP($A15,'Return Data'!$B$7:$R$2292,15,0)</f>
        <v>11.222799999999999</v>
      </c>
      <c r="Q15" s="61">
        <f t="shared" si="7"/>
        <v>10</v>
      </c>
      <c r="R15" s="60">
        <f>VLOOKUP($A15,'Return Data'!$B$7:$R$2292,16,0)</f>
        <v>18.231300000000001</v>
      </c>
      <c r="S15" s="62">
        <f t="shared" si="6"/>
        <v>3</v>
      </c>
    </row>
    <row r="16" spans="1:20" x14ac:dyDescent="0.3">
      <c r="A16" s="102" t="s">
        <v>1667</v>
      </c>
      <c r="B16" s="59">
        <f>VLOOKUP($A16,'Return Data'!$B$7:$R$2292,3,0)</f>
        <v>44762</v>
      </c>
      <c r="C16" s="60">
        <f>VLOOKUP($A16,'Return Data'!$B$7:$R$2292,4,0)</f>
        <v>120.54340000000001</v>
      </c>
      <c r="D16" s="60">
        <f>VLOOKUP($A16,'Return Data'!$B$7:$R$2292,10,0)</f>
        <v>-6.9993999999999996</v>
      </c>
      <c r="E16" s="61">
        <f t="shared" si="0"/>
        <v>30</v>
      </c>
      <c r="F16" s="60">
        <f>VLOOKUP($A16,'Return Data'!$B$7:$R$2292,11,0)</f>
        <v>-13.5791</v>
      </c>
      <c r="G16" s="61">
        <f t="shared" si="1"/>
        <v>30</v>
      </c>
      <c r="H16" s="60">
        <f>VLOOKUP($A16,'Return Data'!$B$7:$R$2292,12,0)</f>
        <v>-11.31</v>
      </c>
      <c r="I16" s="61">
        <f t="shared" si="2"/>
        <v>23</v>
      </c>
      <c r="J16" s="60">
        <f>VLOOKUP($A16,'Return Data'!$B$7:$R$2292,13,0)</f>
        <v>1.2286999999999999</v>
      </c>
      <c r="K16" s="61">
        <f t="shared" si="3"/>
        <v>22</v>
      </c>
      <c r="L16" s="60">
        <f>VLOOKUP($A16,'Return Data'!$B$7:$R$2292,17,0)</f>
        <v>22.906099999999999</v>
      </c>
      <c r="M16" s="61">
        <f t="shared" si="4"/>
        <v>21</v>
      </c>
      <c r="N16" s="60">
        <f>VLOOKUP($A16,'Return Data'!$B$7:$R$2292,14,0)</f>
        <v>13.5016</v>
      </c>
      <c r="O16" s="61">
        <f t="shared" si="5"/>
        <v>21</v>
      </c>
      <c r="P16" s="60">
        <f>VLOOKUP($A16,'Return Data'!$B$7:$R$2292,15,0)</f>
        <v>7.6811999999999996</v>
      </c>
      <c r="Q16" s="61">
        <f t="shared" si="7"/>
        <v>22</v>
      </c>
      <c r="R16" s="60">
        <f>VLOOKUP($A16,'Return Data'!$B$7:$R$2292,16,0)</f>
        <v>14.475899999999999</v>
      </c>
      <c r="S16" s="62">
        <f t="shared" si="6"/>
        <v>16</v>
      </c>
    </row>
    <row r="17" spans="1:19" x14ac:dyDescent="0.3">
      <c r="A17" s="103" t="s">
        <v>1192</v>
      </c>
      <c r="B17" s="59">
        <f>VLOOKUP($A17,'Return Data'!$B$7:$R$2292,3,0)</f>
        <v>44762</v>
      </c>
      <c r="C17" s="60">
        <f>VLOOKUP($A17,'Return Data'!$B$7:$R$2292,4,0)</f>
        <v>430.13</v>
      </c>
      <c r="D17" s="60">
        <f>VLOOKUP($A17,'Return Data'!$B$7:$R$2292,10,0)</f>
        <v>-1.6059000000000001</v>
      </c>
      <c r="E17" s="61">
        <f t="shared" si="0"/>
        <v>5</v>
      </c>
      <c r="F17" s="60">
        <f>VLOOKUP($A17,'Return Data'!$B$7:$R$2292,11,0)</f>
        <v>-5.9269999999999996</v>
      </c>
      <c r="G17" s="61">
        <f t="shared" si="1"/>
        <v>4</v>
      </c>
      <c r="H17" s="60">
        <f>VLOOKUP($A17,'Return Data'!$B$7:$R$2292,12,0)</f>
        <v>-6.1241000000000003</v>
      </c>
      <c r="I17" s="61">
        <f t="shared" si="2"/>
        <v>6</v>
      </c>
      <c r="J17" s="60">
        <f>VLOOKUP($A17,'Return Data'!$B$7:$R$2292,13,0)</f>
        <v>4.6544999999999996</v>
      </c>
      <c r="K17" s="61">
        <f t="shared" si="3"/>
        <v>10</v>
      </c>
      <c r="L17" s="60">
        <f>VLOOKUP($A17,'Return Data'!$B$7:$R$2292,17,0)</f>
        <v>29.4556</v>
      </c>
      <c r="M17" s="61">
        <f t="shared" si="4"/>
        <v>7</v>
      </c>
      <c r="N17" s="60">
        <f>VLOOKUP($A17,'Return Data'!$B$7:$R$2292,14,0)</f>
        <v>14.4131</v>
      </c>
      <c r="O17" s="61">
        <f t="shared" si="5"/>
        <v>17</v>
      </c>
      <c r="P17" s="60">
        <f>VLOOKUP($A17,'Return Data'!$B$7:$R$2292,15,0)</f>
        <v>10.4229</v>
      </c>
      <c r="Q17" s="61">
        <f t="shared" si="7"/>
        <v>13</v>
      </c>
      <c r="R17" s="60">
        <f>VLOOKUP($A17,'Return Data'!$B$7:$R$2292,16,0)</f>
        <v>14.478</v>
      </c>
      <c r="S17" s="62">
        <f t="shared" si="6"/>
        <v>15</v>
      </c>
    </row>
    <row r="18" spans="1:19" x14ac:dyDescent="0.3">
      <c r="A18" s="58" t="s">
        <v>1675</v>
      </c>
      <c r="B18" s="59">
        <f>VLOOKUP($A18,'Return Data'!$B$7:$R$2292,3,0)</f>
        <v>44762</v>
      </c>
      <c r="C18" s="60">
        <f>VLOOKUP($A18,'Return Data'!$B$7:$R$2292,4,0)</f>
        <v>32.46</v>
      </c>
      <c r="D18" s="60">
        <f>VLOOKUP($A18,'Return Data'!$B$7:$R$2292,10,0)</f>
        <v>-4.1346999999999996</v>
      </c>
      <c r="E18" s="61">
        <f t="shared" si="0"/>
        <v>19</v>
      </c>
      <c r="F18" s="60">
        <f>VLOOKUP($A18,'Return Data'!$B$7:$R$2292,11,0)</f>
        <v>-9.9583999999999993</v>
      </c>
      <c r="G18" s="61">
        <f t="shared" si="1"/>
        <v>20</v>
      </c>
      <c r="H18" s="60">
        <f>VLOOKUP($A18,'Return Data'!$B$7:$R$2292,12,0)</f>
        <v>-8.4860000000000007</v>
      </c>
      <c r="I18" s="61">
        <f t="shared" si="2"/>
        <v>14</v>
      </c>
      <c r="J18" s="60">
        <f>VLOOKUP($A18,'Return Data'!$B$7:$R$2292,13,0)</f>
        <v>6.8818000000000001</v>
      </c>
      <c r="K18" s="61">
        <f t="shared" si="3"/>
        <v>6</v>
      </c>
      <c r="L18" s="60">
        <f>VLOOKUP($A18,'Return Data'!$B$7:$R$2292,17,0)</f>
        <v>25.436699999999998</v>
      </c>
      <c r="M18" s="61">
        <f t="shared" si="4"/>
        <v>15</v>
      </c>
      <c r="N18" s="60">
        <f>VLOOKUP($A18,'Return Data'!$B$7:$R$2292,14,0)</f>
        <v>17.250299999999999</v>
      </c>
      <c r="O18" s="61">
        <f t="shared" si="5"/>
        <v>9</v>
      </c>
      <c r="P18" s="60">
        <f>VLOOKUP($A18,'Return Data'!$B$7:$R$2292,15,0)</f>
        <v>10.319000000000001</v>
      </c>
      <c r="Q18" s="61">
        <f t="shared" si="7"/>
        <v>16</v>
      </c>
      <c r="R18" s="60">
        <f>VLOOKUP($A18,'Return Data'!$B$7:$R$2292,16,0)</f>
        <v>15.206300000000001</v>
      </c>
      <c r="S18" s="62">
        <f t="shared" si="6"/>
        <v>10</v>
      </c>
    </row>
    <row r="19" spans="1:19" x14ac:dyDescent="0.3">
      <c r="A19" s="58" t="s">
        <v>1697</v>
      </c>
      <c r="B19" s="59">
        <f>VLOOKUP($A19,'Return Data'!$B$7:$R$2292,3,0)</f>
        <v>44762</v>
      </c>
      <c r="C19" s="60">
        <f>VLOOKUP($A19,'Return Data'!$B$7:$R$2292,4,0)</f>
        <v>128.22</v>
      </c>
      <c r="D19" s="60">
        <f>VLOOKUP($A19,'Return Data'!$B$7:$R$2292,10,0)</f>
        <v>-3.1352000000000002</v>
      </c>
      <c r="E19" s="61">
        <f t="shared" si="0"/>
        <v>9</v>
      </c>
      <c r="F19" s="60">
        <f>VLOOKUP($A19,'Return Data'!$B$7:$R$2292,11,0)</f>
        <v>-10.0274</v>
      </c>
      <c r="G19" s="61">
        <f t="shared" si="1"/>
        <v>21</v>
      </c>
      <c r="H19" s="60">
        <f>VLOOKUP($A19,'Return Data'!$B$7:$R$2292,12,0)</f>
        <v>-8.375</v>
      </c>
      <c r="I19" s="61">
        <f t="shared" si="2"/>
        <v>13</v>
      </c>
      <c r="J19" s="60">
        <f>VLOOKUP($A19,'Return Data'!$B$7:$R$2292,13,0)</f>
        <v>3.8555000000000001</v>
      </c>
      <c r="K19" s="61">
        <f t="shared" si="3"/>
        <v>12</v>
      </c>
      <c r="L19" s="60">
        <f>VLOOKUP($A19,'Return Data'!$B$7:$R$2292,17,0)</f>
        <v>23.182600000000001</v>
      </c>
      <c r="M19" s="61">
        <f t="shared" si="4"/>
        <v>18</v>
      </c>
      <c r="N19" s="60">
        <f>VLOOKUP($A19,'Return Data'!$B$7:$R$2292,14,0)</f>
        <v>13.0565</v>
      </c>
      <c r="O19" s="61">
        <f t="shared" si="5"/>
        <v>23</v>
      </c>
      <c r="P19" s="60">
        <f>VLOOKUP($A19,'Return Data'!$B$7:$R$2292,15,0)</f>
        <v>7.7617000000000003</v>
      </c>
      <c r="Q19" s="61">
        <f t="shared" si="7"/>
        <v>21</v>
      </c>
      <c r="R19" s="60">
        <f>VLOOKUP($A19,'Return Data'!$B$7:$R$2292,16,0)</f>
        <v>16.379000000000001</v>
      </c>
      <c r="S19" s="62">
        <f t="shared" si="6"/>
        <v>8</v>
      </c>
    </row>
    <row r="20" spans="1:19" x14ac:dyDescent="0.3">
      <c r="A20" s="58" t="s">
        <v>1195</v>
      </c>
      <c r="B20" s="59">
        <f>VLOOKUP($A20,'Return Data'!$B$7:$R$2292,3,0)</f>
        <v>44762</v>
      </c>
      <c r="C20" s="60">
        <f>VLOOKUP($A20,'Return Data'!$B$7:$R$2292,4,0)</f>
        <v>73.150000000000006</v>
      </c>
      <c r="D20" s="60">
        <f>VLOOKUP($A20,'Return Data'!$B$7:$R$2292,10,0)</f>
        <v>-3.8006000000000002</v>
      </c>
      <c r="E20" s="61">
        <f t="shared" si="0"/>
        <v>15</v>
      </c>
      <c r="F20" s="60">
        <f>VLOOKUP($A20,'Return Data'!$B$7:$R$2292,11,0)</f>
        <v>-11.1502</v>
      </c>
      <c r="G20" s="61">
        <f t="shared" si="1"/>
        <v>26</v>
      </c>
      <c r="H20" s="60">
        <f>VLOOKUP($A20,'Return Data'!$B$7:$R$2292,12,0)</f>
        <v>-10.1241</v>
      </c>
      <c r="I20" s="61">
        <f t="shared" si="2"/>
        <v>19</v>
      </c>
      <c r="J20" s="60">
        <f>VLOOKUP($A20,'Return Data'!$B$7:$R$2292,13,0)</f>
        <v>-2.3494999999999999</v>
      </c>
      <c r="K20" s="61">
        <f t="shared" si="3"/>
        <v>28</v>
      </c>
      <c r="L20" s="60">
        <f>VLOOKUP($A20,'Return Data'!$B$7:$R$2292,17,0)</f>
        <v>27.553999999999998</v>
      </c>
      <c r="M20" s="61">
        <f t="shared" si="4"/>
        <v>9</v>
      </c>
      <c r="N20" s="60">
        <f>VLOOKUP($A20,'Return Data'!$B$7:$R$2292,14,0)</f>
        <v>17.7285</v>
      </c>
      <c r="O20" s="61">
        <f t="shared" si="5"/>
        <v>8</v>
      </c>
      <c r="P20" s="60">
        <f>VLOOKUP($A20,'Return Data'!$B$7:$R$2292,15,0)</f>
        <v>9.9702999999999999</v>
      </c>
      <c r="Q20" s="61">
        <f t="shared" si="7"/>
        <v>17</v>
      </c>
      <c r="R20" s="60">
        <f>VLOOKUP($A20,'Return Data'!$B$7:$R$2292,16,0)</f>
        <v>14.873799999999999</v>
      </c>
      <c r="S20" s="62">
        <f t="shared" si="6"/>
        <v>12</v>
      </c>
    </row>
    <row r="21" spans="1:19" x14ac:dyDescent="0.3">
      <c r="A21" s="58" t="s">
        <v>1198</v>
      </c>
      <c r="B21" s="59">
        <f>VLOOKUP($A21,'Return Data'!$B$7:$R$2292,3,0)</f>
        <v>44762</v>
      </c>
      <c r="C21" s="60">
        <f>VLOOKUP($A21,'Return Data'!$B$7:$R$2292,4,0)</f>
        <v>12.7918</v>
      </c>
      <c r="D21" s="60">
        <f>VLOOKUP($A21,'Return Data'!$B$7:$R$2292,10,0)</f>
        <v>-1.4901</v>
      </c>
      <c r="E21" s="61">
        <f t="shared" si="0"/>
        <v>4</v>
      </c>
      <c r="F21" s="60">
        <f>VLOOKUP($A21,'Return Data'!$B$7:$R$2292,11,0)</f>
        <v>-8.3943999999999992</v>
      </c>
      <c r="G21" s="61">
        <f t="shared" si="1"/>
        <v>14</v>
      </c>
      <c r="H21" s="60">
        <f>VLOOKUP($A21,'Return Data'!$B$7:$R$2292,12,0)</f>
        <v>-13.705399999999999</v>
      </c>
      <c r="I21" s="61">
        <f t="shared" si="2"/>
        <v>30</v>
      </c>
      <c r="J21" s="60">
        <f>VLOOKUP($A21,'Return Data'!$B$7:$R$2292,13,0)</f>
        <v>-9.9290000000000003</v>
      </c>
      <c r="K21" s="61">
        <f t="shared" si="3"/>
        <v>32</v>
      </c>
      <c r="L21" s="60">
        <f>VLOOKUP($A21,'Return Data'!$B$7:$R$2292,17,0)</f>
        <v>15.745799999999999</v>
      </c>
      <c r="M21" s="61">
        <f t="shared" si="4"/>
        <v>30</v>
      </c>
      <c r="N21" s="60"/>
      <c r="O21" s="61"/>
      <c r="P21" s="60"/>
      <c r="Q21" s="61"/>
      <c r="R21" s="60">
        <f>VLOOKUP($A21,'Return Data'!$B$7:$R$2292,16,0)</f>
        <v>8.0410000000000004</v>
      </c>
      <c r="S21" s="62">
        <f t="shared" si="6"/>
        <v>31</v>
      </c>
    </row>
    <row r="22" spans="1:19" x14ac:dyDescent="0.3">
      <c r="A22" s="58" t="s">
        <v>2011</v>
      </c>
      <c r="B22" s="59">
        <f>VLOOKUP($A22,'Return Data'!$B$7:$R$2292,3,0)</f>
        <v>44762</v>
      </c>
      <c r="C22" s="60">
        <f>VLOOKUP($A22,'Return Data'!$B$7:$R$2292,4,0)</f>
        <v>50.115900000000003</v>
      </c>
      <c r="D22" s="60">
        <f>VLOOKUP($A22,'Return Data'!$B$7:$R$2292,10,0)</f>
        <v>-0.64490000000000003</v>
      </c>
      <c r="E22" s="61">
        <f t="shared" si="0"/>
        <v>2</v>
      </c>
      <c r="F22" s="60">
        <f>VLOOKUP($A22,'Return Data'!$B$7:$R$2292,11,0)</f>
        <v>-6.1262999999999996</v>
      </c>
      <c r="G22" s="61">
        <f t="shared" si="1"/>
        <v>5</v>
      </c>
      <c r="H22" s="60">
        <f>VLOOKUP($A22,'Return Data'!$B$7:$R$2292,12,0)</f>
        <v>-5.5106999999999999</v>
      </c>
      <c r="I22" s="61">
        <f t="shared" si="2"/>
        <v>4</v>
      </c>
      <c r="J22" s="60">
        <f>VLOOKUP($A22,'Return Data'!$B$7:$R$2292,13,0)</f>
        <v>11.022</v>
      </c>
      <c r="K22" s="61">
        <f t="shared" si="3"/>
        <v>3</v>
      </c>
      <c r="L22" s="60">
        <f>VLOOKUP($A22,'Return Data'!$B$7:$R$2292,17,0)</f>
        <v>26.070499999999999</v>
      </c>
      <c r="M22" s="61">
        <f t="shared" si="4"/>
        <v>14</v>
      </c>
      <c r="N22" s="60">
        <f>VLOOKUP($A22,'Return Data'!$B$7:$R$2292,14,0)</f>
        <v>17.062100000000001</v>
      </c>
      <c r="O22" s="61">
        <f t="shared" ref="O22:O34" si="8">RANK(N22,N$8:N$39,0)</f>
        <v>11</v>
      </c>
      <c r="P22" s="60">
        <f>VLOOKUP($A22,'Return Data'!$B$7:$R$2292,15,0)</f>
        <v>11.175000000000001</v>
      </c>
      <c r="Q22" s="61">
        <f>RANK(P22,P$8:P$39,0)</f>
        <v>11</v>
      </c>
      <c r="R22" s="60">
        <f>VLOOKUP($A22,'Return Data'!$B$7:$R$2292,16,0)</f>
        <v>12.360200000000001</v>
      </c>
      <c r="S22" s="62">
        <f t="shared" si="6"/>
        <v>22</v>
      </c>
    </row>
    <row r="23" spans="1:19" x14ac:dyDescent="0.3">
      <c r="A23" s="58" t="s">
        <v>1684</v>
      </c>
      <c r="B23" s="59">
        <f>VLOOKUP($A23,'Return Data'!$B$7:$R$2292,3,0)</f>
        <v>44762</v>
      </c>
      <c r="C23" s="60">
        <f>VLOOKUP($A23,'Return Data'!$B$7:$R$2292,4,0)</f>
        <v>49.744</v>
      </c>
      <c r="D23" s="60">
        <f>VLOOKUP($A23,'Return Data'!$B$7:$R$2292,10,0)</f>
        <v>-4.2777000000000003</v>
      </c>
      <c r="E23" s="61">
        <f t="shared" si="0"/>
        <v>21</v>
      </c>
      <c r="F23" s="60">
        <f>VLOOKUP($A23,'Return Data'!$B$7:$R$2292,11,0)</f>
        <v>-7.9036999999999997</v>
      </c>
      <c r="G23" s="61">
        <f t="shared" si="1"/>
        <v>10</v>
      </c>
      <c r="H23" s="60">
        <f>VLOOKUP($A23,'Return Data'!$B$7:$R$2292,12,0)</f>
        <v>-7.9922000000000004</v>
      </c>
      <c r="I23" s="61">
        <f t="shared" si="2"/>
        <v>7</v>
      </c>
      <c r="J23" s="60">
        <f>VLOOKUP($A23,'Return Data'!$B$7:$R$2292,13,0)</f>
        <v>2.1333000000000002</v>
      </c>
      <c r="K23" s="61">
        <f t="shared" si="3"/>
        <v>20</v>
      </c>
      <c r="L23" s="60">
        <f>VLOOKUP($A23,'Return Data'!$B$7:$R$2292,17,0)</f>
        <v>20.804300000000001</v>
      </c>
      <c r="M23" s="61">
        <f t="shared" si="4"/>
        <v>24</v>
      </c>
      <c r="N23" s="60">
        <f>VLOOKUP($A23,'Return Data'!$B$7:$R$2292,14,0)</f>
        <v>12.6012</v>
      </c>
      <c r="O23" s="61">
        <f t="shared" si="8"/>
        <v>25</v>
      </c>
      <c r="P23" s="60">
        <f>VLOOKUP($A23,'Return Data'!$B$7:$R$2292,15,0)</f>
        <v>9.7236999999999991</v>
      </c>
      <c r="Q23" s="61">
        <f>RANK(P23,P$8:P$39,0)</f>
        <v>18</v>
      </c>
      <c r="R23" s="60">
        <f>VLOOKUP($A23,'Return Data'!$B$7:$R$2292,16,0)</f>
        <v>13.2834</v>
      </c>
      <c r="S23" s="62">
        <f t="shared" si="6"/>
        <v>18</v>
      </c>
    </row>
    <row r="24" spans="1:19" x14ac:dyDescent="0.3">
      <c r="A24" s="58" t="s">
        <v>1699</v>
      </c>
      <c r="B24" s="59">
        <f>VLOOKUP($A24,'Return Data'!$B$7:$R$2292,3,0)</f>
        <v>44762</v>
      </c>
      <c r="C24" s="60">
        <f>VLOOKUP($A24,'Return Data'!$B$7:$R$2292,4,0)</f>
        <v>113.553</v>
      </c>
      <c r="D24" s="60">
        <f>VLOOKUP($A24,'Return Data'!$B$7:$R$2292,10,0)</f>
        <v>-3.9363000000000001</v>
      </c>
      <c r="E24" s="61">
        <f t="shared" si="0"/>
        <v>16</v>
      </c>
      <c r="F24" s="60">
        <f>VLOOKUP($A24,'Return Data'!$B$7:$R$2292,11,0)</f>
        <v>-6.9596</v>
      </c>
      <c r="G24" s="61">
        <f t="shared" si="1"/>
        <v>7</v>
      </c>
      <c r="H24" s="60">
        <f>VLOOKUP($A24,'Return Data'!$B$7:$R$2292,12,0)</f>
        <v>-8.2251999999999992</v>
      </c>
      <c r="I24" s="61">
        <f t="shared" si="2"/>
        <v>11</v>
      </c>
      <c r="J24" s="60">
        <f>VLOOKUP($A24,'Return Data'!$B$7:$R$2292,13,0)</f>
        <v>3.4622999999999999</v>
      </c>
      <c r="K24" s="61">
        <f t="shared" si="3"/>
        <v>13</v>
      </c>
      <c r="L24" s="60">
        <f>VLOOKUP($A24,'Return Data'!$B$7:$R$2292,17,0)</f>
        <v>21.337</v>
      </c>
      <c r="M24" s="61">
        <f t="shared" si="4"/>
        <v>23</v>
      </c>
      <c r="N24" s="60">
        <f>VLOOKUP($A24,'Return Data'!$B$7:$R$2292,14,0)</f>
        <v>12.4406</v>
      </c>
      <c r="O24" s="61">
        <f t="shared" si="8"/>
        <v>26</v>
      </c>
      <c r="P24" s="60">
        <f>VLOOKUP($A24,'Return Data'!$B$7:$R$2292,15,0)</f>
        <v>8.2234999999999996</v>
      </c>
      <c r="Q24" s="61">
        <f>RANK(P24,P$8:P$39,0)</f>
        <v>20</v>
      </c>
      <c r="R24" s="60">
        <f>VLOOKUP($A24,'Return Data'!$B$7:$R$2292,16,0)</f>
        <v>15.1829</v>
      </c>
      <c r="S24" s="62">
        <f t="shared" si="6"/>
        <v>11</v>
      </c>
    </row>
    <row r="25" spans="1:19" x14ac:dyDescent="0.3">
      <c r="A25" s="58" t="s">
        <v>1886</v>
      </c>
      <c r="B25" s="59">
        <f>VLOOKUP($A25,'Return Data'!$B$7:$R$2292,3,0)</f>
        <v>44762</v>
      </c>
      <c r="C25" s="60">
        <f>VLOOKUP($A25,'Return Data'!$B$7:$R$2292,4,0)</f>
        <v>62.371000000000002</v>
      </c>
      <c r="D25" s="60">
        <f>VLOOKUP($A25,'Return Data'!$B$7:$R$2292,10,0)</f>
        <v>-1.8946000000000001</v>
      </c>
      <c r="E25" s="61">
        <f t="shared" si="0"/>
        <v>7</v>
      </c>
      <c r="F25" s="60">
        <f>VLOOKUP($A25,'Return Data'!$B$7:$R$2292,11,0)</f>
        <v>-9.3924000000000003</v>
      </c>
      <c r="G25" s="61">
        <f t="shared" si="1"/>
        <v>17</v>
      </c>
      <c r="H25" s="60">
        <f>VLOOKUP($A25,'Return Data'!$B$7:$R$2292,12,0)</f>
        <v>-9.3551000000000002</v>
      </c>
      <c r="I25" s="61">
        <f t="shared" si="2"/>
        <v>16</v>
      </c>
      <c r="J25" s="60">
        <f>VLOOKUP($A25,'Return Data'!$B$7:$R$2292,13,0)</f>
        <v>0.93879999999999997</v>
      </c>
      <c r="K25" s="61">
        <f t="shared" si="3"/>
        <v>23</v>
      </c>
      <c r="L25" s="60">
        <f>VLOOKUP($A25,'Return Data'!$B$7:$R$2292,17,0)</f>
        <v>16.316600000000001</v>
      </c>
      <c r="M25" s="61">
        <f t="shared" si="4"/>
        <v>29</v>
      </c>
      <c r="N25" s="60">
        <f>VLOOKUP($A25,'Return Data'!$B$7:$R$2292,14,0)</f>
        <v>10.5421</v>
      </c>
      <c r="O25" s="61">
        <f t="shared" si="8"/>
        <v>28</v>
      </c>
      <c r="P25" s="60">
        <f>VLOOKUP($A25,'Return Data'!$B$7:$R$2292,15,0)</f>
        <v>7.5468999999999999</v>
      </c>
      <c r="Q25" s="61">
        <f>RANK(P25,P$8:P$39,0)</f>
        <v>23</v>
      </c>
      <c r="R25" s="60">
        <f>VLOOKUP($A25,'Return Data'!$B$7:$R$2292,16,0)</f>
        <v>8.7443000000000008</v>
      </c>
      <c r="S25" s="62">
        <f t="shared" si="6"/>
        <v>30</v>
      </c>
    </row>
    <row r="26" spans="1:19" x14ac:dyDescent="0.3">
      <c r="A26" s="58" t="s">
        <v>1200</v>
      </c>
      <c r="B26" s="59">
        <f>VLOOKUP($A26,'Return Data'!$B$7:$R$2292,3,0)</f>
        <v>44762</v>
      </c>
      <c r="C26" s="60">
        <f>VLOOKUP($A26,'Return Data'!$B$7:$R$2292,4,0)</f>
        <v>19.2407</v>
      </c>
      <c r="D26" s="60">
        <f>VLOOKUP($A26,'Return Data'!$B$7:$R$2292,10,0)</f>
        <v>-8.4260000000000002</v>
      </c>
      <c r="E26" s="61">
        <f t="shared" si="0"/>
        <v>32</v>
      </c>
      <c r="F26" s="60">
        <f>VLOOKUP($A26,'Return Data'!$B$7:$R$2292,11,0)</f>
        <v>-10.246600000000001</v>
      </c>
      <c r="G26" s="61">
        <f t="shared" si="1"/>
        <v>22</v>
      </c>
      <c r="H26" s="60">
        <f>VLOOKUP($A26,'Return Data'!$B$7:$R$2292,12,0)</f>
        <v>-9.5397999999999996</v>
      </c>
      <c r="I26" s="61">
        <f t="shared" si="2"/>
        <v>17</v>
      </c>
      <c r="J26" s="60">
        <f>VLOOKUP($A26,'Return Data'!$B$7:$R$2292,13,0)</f>
        <v>5.5603999999999996</v>
      </c>
      <c r="K26" s="61">
        <f t="shared" si="3"/>
        <v>8</v>
      </c>
      <c r="L26" s="60">
        <f>VLOOKUP($A26,'Return Data'!$B$7:$R$2292,17,0)</f>
        <v>31.956600000000002</v>
      </c>
      <c r="M26" s="61">
        <f t="shared" si="4"/>
        <v>4</v>
      </c>
      <c r="N26" s="60">
        <f>VLOOKUP($A26,'Return Data'!$B$7:$R$2292,14,0)</f>
        <v>21.654299999999999</v>
      </c>
      <c r="O26" s="61">
        <f t="shared" si="8"/>
        <v>4</v>
      </c>
      <c r="P26" s="60"/>
      <c r="Q26" s="61"/>
      <c r="R26" s="60">
        <f>VLOOKUP($A26,'Return Data'!$B$7:$R$2292,16,0)</f>
        <v>13.4268</v>
      </c>
      <c r="S26" s="62">
        <f t="shared" si="6"/>
        <v>17</v>
      </c>
    </row>
    <row r="27" spans="1:19" x14ac:dyDescent="0.3">
      <c r="A27" s="58" t="s">
        <v>1695</v>
      </c>
      <c r="B27" s="59">
        <f>VLOOKUP($A27,'Return Data'!$B$7:$R$2292,3,0)</f>
        <v>44762</v>
      </c>
      <c r="C27" s="60">
        <f>VLOOKUP($A27,'Return Data'!$B$7:$R$2292,4,0)</f>
        <v>31.1602</v>
      </c>
      <c r="D27" s="60">
        <f>VLOOKUP($A27,'Return Data'!$B$7:$R$2292,10,0)</f>
        <v>-3.7513999999999998</v>
      </c>
      <c r="E27" s="61">
        <f t="shared" si="0"/>
        <v>14</v>
      </c>
      <c r="F27" s="60">
        <f>VLOOKUP($A27,'Return Data'!$B$7:$R$2292,11,0)</f>
        <v>-10.5289</v>
      </c>
      <c r="G27" s="61">
        <f t="shared" si="1"/>
        <v>25</v>
      </c>
      <c r="H27" s="60">
        <f>VLOOKUP($A27,'Return Data'!$B$7:$R$2292,12,0)</f>
        <v>-13.632199999999999</v>
      </c>
      <c r="I27" s="61">
        <f t="shared" si="2"/>
        <v>29</v>
      </c>
      <c r="J27" s="60">
        <f>VLOOKUP($A27,'Return Data'!$B$7:$R$2292,13,0)</f>
        <v>-6.3426</v>
      </c>
      <c r="K27" s="61">
        <f t="shared" si="3"/>
        <v>31</v>
      </c>
      <c r="L27" s="60">
        <f>VLOOKUP($A27,'Return Data'!$B$7:$R$2292,17,0)</f>
        <v>11.925700000000001</v>
      </c>
      <c r="M27" s="61">
        <f t="shared" si="4"/>
        <v>31</v>
      </c>
      <c r="N27" s="60">
        <f>VLOOKUP($A27,'Return Data'!$B$7:$R$2292,14,0)</f>
        <v>7.1577999999999999</v>
      </c>
      <c r="O27" s="61">
        <f t="shared" si="8"/>
        <v>30</v>
      </c>
      <c r="P27" s="60">
        <f>VLOOKUP($A27,'Return Data'!$B$7:$R$2292,15,0)</f>
        <v>4.7253999999999996</v>
      </c>
      <c r="Q27" s="61">
        <f>RANK(P27,P$8:P$39,0)</f>
        <v>25</v>
      </c>
      <c r="R27" s="60">
        <f>VLOOKUP($A27,'Return Data'!$B$7:$R$2292,16,0)</f>
        <v>14.8034</v>
      </c>
      <c r="S27" s="62">
        <f t="shared" si="6"/>
        <v>14</v>
      </c>
    </row>
    <row r="28" spans="1:19" x14ac:dyDescent="0.3">
      <c r="A28" s="58" t="s">
        <v>1872</v>
      </c>
      <c r="B28" s="59">
        <f>VLOOKUP($A28,'Return Data'!$B$7:$R$2292,3,0)</f>
        <v>44762</v>
      </c>
      <c r="C28" s="60">
        <f>VLOOKUP($A28,'Return Data'!$B$7:$R$2292,4,0)</f>
        <v>14.899699999999999</v>
      </c>
      <c r="D28" s="60">
        <f>VLOOKUP($A28,'Return Data'!$B$7:$R$2292,10,0)</f>
        <v>-4.2496999999999998</v>
      </c>
      <c r="E28" s="61">
        <f t="shared" si="0"/>
        <v>20</v>
      </c>
      <c r="F28" s="60">
        <f>VLOOKUP($A28,'Return Data'!$B$7:$R$2292,11,0)</f>
        <v>-8.7420000000000009</v>
      </c>
      <c r="G28" s="61">
        <f t="shared" si="1"/>
        <v>15</v>
      </c>
      <c r="H28" s="60">
        <f>VLOOKUP($A28,'Return Data'!$B$7:$R$2292,12,0)</f>
        <v>-9.8964999999999996</v>
      </c>
      <c r="I28" s="61">
        <f t="shared" si="2"/>
        <v>18</v>
      </c>
      <c r="J28" s="60">
        <f>VLOOKUP($A28,'Return Data'!$B$7:$R$2292,13,0)</f>
        <v>4.5975000000000001</v>
      </c>
      <c r="K28" s="61">
        <f t="shared" si="3"/>
        <v>11</v>
      </c>
      <c r="L28" s="60">
        <f>VLOOKUP($A28,'Return Data'!$B$7:$R$2292,17,0)</f>
        <v>22.9603</v>
      </c>
      <c r="M28" s="61">
        <f t="shared" si="4"/>
        <v>20</v>
      </c>
      <c r="N28" s="60">
        <f>VLOOKUP($A28,'Return Data'!$B$7:$R$2292,14,0)</f>
        <v>12.7628</v>
      </c>
      <c r="O28" s="61">
        <f t="shared" si="8"/>
        <v>24</v>
      </c>
      <c r="P28" s="60"/>
      <c r="Q28" s="61"/>
      <c r="R28" s="60">
        <f>VLOOKUP($A28,'Return Data'!$B$7:$R$2292,16,0)</f>
        <v>10.393000000000001</v>
      </c>
      <c r="S28" s="62">
        <f t="shared" si="6"/>
        <v>27</v>
      </c>
    </row>
    <row r="29" spans="1:19" x14ac:dyDescent="0.3">
      <c r="A29" s="58" t="s">
        <v>1201</v>
      </c>
      <c r="B29" s="59">
        <f>VLOOKUP($A29,'Return Data'!$B$7:$R$2292,3,0)</f>
        <v>44762</v>
      </c>
      <c r="C29" s="60">
        <f>VLOOKUP($A29,'Return Data'!$B$7:$R$2292,4,0)</f>
        <v>148.26179999999999</v>
      </c>
      <c r="D29" s="60">
        <f>VLOOKUP($A29,'Return Data'!$B$7:$R$2292,10,0)</f>
        <v>-1.3089999999999999</v>
      </c>
      <c r="E29" s="61">
        <f t="shared" si="0"/>
        <v>3</v>
      </c>
      <c r="F29" s="60">
        <f>VLOOKUP($A29,'Return Data'!$B$7:$R$2292,11,0)</f>
        <v>-1.6952</v>
      </c>
      <c r="G29" s="61">
        <f t="shared" si="1"/>
        <v>3</v>
      </c>
      <c r="H29" s="60">
        <f>VLOOKUP($A29,'Return Data'!$B$7:$R$2292,12,0)</f>
        <v>-0.86719999999999997</v>
      </c>
      <c r="I29" s="61">
        <f t="shared" si="2"/>
        <v>2</v>
      </c>
      <c r="J29" s="60">
        <f>VLOOKUP($A29,'Return Data'!$B$7:$R$2292,13,0)</f>
        <v>17.777200000000001</v>
      </c>
      <c r="K29" s="61">
        <f t="shared" si="3"/>
        <v>1</v>
      </c>
      <c r="L29" s="60">
        <f>VLOOKUP($A29,'Return Data'!$B$7:$R$2292,17,0)</f>
        <v>39.402999999999999</v>
      </c>
      <c r="M29" s="61">
        <f t="shared" si="4"/>
        <v>2</v>
      </c>
      <c r="N29" s="60">
        <f>VLOOKUP($A29,'Return Data'!$B$7:$R$2292,14,0)</f>
        <v>15.687200000000001</v>
      </c>
      <c r="O29" s="61">
        <f t="shared" si="8"/>
        <v>14</v>
      </c>
      <c r="P29" s="60">
        <f>VLOOKUP($A29,'Return Data'!$B$7:$R$2292,15,0)</f>
        <v>11.4069</v>
      </c>
      <c r="Q29" s="61">
        <f>RANK(P29,P$8:P$39,0)</f>
        <v>7</v>
      </c>
      <c r="R29" s="60">
        <f>VLOOKUP($A29,'Return Data'!$B$7:$R$2292,16,0)</f>
        <v>16.841899999999999</v>
      </c>
      <c r="S29" s="62">
        <f t="shared" si="6"/>
        <v>7</v>
      </c>
    </row>
    <row r="30" spans="1:19" x14ac:dyDescent="0.3">
      <c r="A30" s="58" t="s">
        <v>1657</v>
      </c>
      <c r="B30" s="59">
        <f>VLOOKUP($A30,'Return Data'!$B$7:$R$2292,3,0)</f>
        <v>44762</v>
      </c>
      <c r="C30" s="60">
        <f>VLOOKUP($A30,'Return Data'!$B$7:$R$2292,4,0)</f>
        <v>45.881500000000003</v>
      </c>
      <c r="D30" s="60">
        <f>VLOOKUP($A30,'Return Data'!$B$7:$R$2292,10,0)</f>
        <v>-5.7110000000000003</v>
      </c>
      <c r="E30" s="61">
        <f t="shared" si="0"/>
        <v>24</v>
      </c>
      <c r="F30" s="60">
        <f>VLOOKUP($A30,'Return Data'!$B$7:$R$2292,11,0)</f>
        <v>-9.8417999999999992</v>
      </c>
      <c r="G30" s="61">
        <f t="shared" si="1"/>
        <v>19</v>
      </c>
      <c r="H30" s="60">
        <f>VLOOKUP($A30,'Return Data'!$B$7:$R$2292,12,0)</f>
        <v>-11.634600000000001</v>
      </c>
      <c r="I30" s="61">
        <f t="shared" si="2"/>
        <v>24</v>
      </c>
      <c r="J30" s="60">
        <f>VLOOKUP($A30,'Return Data'!$B$7:$R$2292,13,0)</f>
        <v>2.0916000000000001</v>
      </c>
      <c r="K30" s="61">
        <f t="shared" si="3"/>
        <v>21</v>
      </c>
      <c r="L30" s="60">
        <f>VLOOKUP($A30,'Return Data'!$B$7:$R$2292,17,0)</f>
        <v>26.397600000000001</v>
      </c>
      <c r="M30" s="61">
        <f t="shared" si="4"/>
        <v>10</v>
      </c>
      <c r="N30" s="60">
        <f>VLOOKUP($A30,'Return Data'!$B$7:$R$2292,14,0)</f>
        <v>22.616099999999999</v>
      </c>
      <c r="O30" s="61">
        <f t="shared" si="8"/>
        <v>2</v>
      </c>
      <c r="P30" s="60">
        <f>VLOOKUP($A30,'Return Data'!$B$7:$R$2292,15,0)</f>
        <v>16.73</v>
      </c>
      <c r="Q30" s="61">
        <f>RANK(P30,P$8:P$39,0)</f>
        <v>2</v>
      </c>
      <c r="R30" s="60">
        <f>VLOOKUP($A30,'Return Data'!$B$7:$R$2292,16,0)</f>
        <v>18.116099999999999</v>
      </c>
      <c r="S30" s="62">
        <f t="shared" si="6"/>
        <v>4</v>
      </c>
    </row>
    <row r="31" spans="1:19" x14ac:dyDescent="0.3">
      <c r="A31" s="58" t="s">
        <v>1687</v>
      </c>
      <c r="B31" s="59">
        <f>VLOOKUP($A31,'Return Data'!$B$7:$R$2292,3,0)</f>
        <v>44762</v>
      </c>
      <c r="C31" s="60">
        <f>VLOOKUP($A31,'Return Data'!$B$7:$R$2292,4,0)</f>
        <v>23.79</v>
      </c>
      <c r="D31" s="60">
        <f>VLOOKUP($A31,'Return Data'!$B$7:$R$2292,10,0)</f>
        <v>-6.3017000000000003</v>
      </c>
      <c r="E31" s="61">
        <f t="shared" si="0"/>
        <v>27</v>
      </c>
      <c r="F31" s="60">
        <f>VLOOKUP($A31,'Return Data'!$B$7:$R$2292,11,0)</f>
        <v>-13.206899999999999</v>
      </c>
      <c r="G31" s="61">
        <f t="shared" si="1"/>
        <v>29</v>
      </c>
      <c r="H31" s="60">
        <f>VLOOKUP($A31,'Return Data'!$B$7:$R$2292,12,0)</f>
        <v>-12.4724</v>
      </c>
      <c r="I31" s="61">
        <f t="shared" si="2"/>
        <v>26</v>
      </c>
      <c r="J31" s="60">
        <f>VLOOKUP($A31,'Return Data'!$B$7:$R$2292,13,0)</f>
        <v>-1.409</v>
      </c>
      <c r="K31" s="61">
        <f t="shared" si="3"/>
        <v>26</v>
      </c>
      <c r="L31" s="60">
        <f>VLOOKUP($A31,'Return Data'!$B$7:$R$2292,17,0)</f>
        <v>28.3108</v>
      </c>
      <c r="M31" s="61">
        <f t="shared" si="4"/>
        <v>8</v>
      </c>
      <c r="N31" s="60">
        <f>VLOOKUP($A31,'Return Data'!$B$7:$R$2292,14,0)</f>
        <v>22.2087</v>
      </c>
      <c r="O31" s="61">
        <f t="shared" si="8"/>
        <v>3</v>
      </c>
      <c r="P31" s="60">
        <f>VLOOKUP($A31,'Return Data'!$B$7:$R$2292,15,0)</f>
        <v>13.154500000000001</v>
      </c>
      <c r="Q31" s="61">
        <f>RANK(P31,P$8:P$39,0)</f>
        <v>4</v>
      </c>
      <c r="R31" s="60">
        <f>VLOOKUP($A31,'Return Data'!$B$7:$R$2292,16,0)</f>
        <v>12.454599999999999</v>
      </c>
      <c r="S31" s="62">
        <f t="shared" si="6"/>
        <v>20</v>
      </c>
    </row>
    <row r="32" spans="1:19" x14ac:dyDescent="0.3">
      <c r="A32" s="58" t="s">
        <v>1203</v>
      </c>
      <c r="B32" s="59">
        <f>VLOOKUP($A32,'Return Data'!$B$7:$R$2292,3,0)</f>
        <v>44762</v>
      </c>
      <c r="C32" s="60">
        <f>VLOOKUP($A32,'Return Data'!$B$7:$R$2292,4,0)</f>
        <v>397.03699999999998</v>
      </c>
      <c r="D32" s="60">
        <f>VLOOKUP($A32,'Return Data'!$B$7:$R$2292,10,0)</f>
        <v>-8.2629999999999999</v>
      </c>
      <c r="E32" s="61">
        <f t="shared" si="0"/>
        <v>31</v>
      </c>
      <c r="F32" s="60">
        <f>VLOOKUP($A32,'Return Data'!$B$7:$R$2292,11,0)</f>
        <v>-7.0730000000000004</v>
      </c>
      <c r="G32" s="61">
        <f t="shared" si="1"/>
        <v>8</v>
      </c>
      <c r="H32" s="60">
        <f>VLOOKUP($A32,'Return Data'!$B$7:$R$2292,12,0)</f>
        <v>-6.0667999999999997</v>
      </c>
      <c r="I32" s="61">
        <f t="shared" si="2"/>
        <v>5</v>
      </c>
      <c r="J32" s="60">
        <f>VLOOKUP($A32,'Return Data'!$B$7:$R$2292,13,0)</f>
        <v>7.3970000000000002</v>
      </c>
      <c r="K32" s="61">
        <f t="shared" si="3"/>
        <v>5</v>
      </c>
      <c r="L32" s="60">
        <f>VLOOKUP($A32,'Return Data'!$B$7:$R$2292,17,0)</f>
        <v>43.343600000000002</v>
      </c>
      <c r="M32" s="61">
        <f t="shared" si="4"/>
        <v>1</v>
      </c>
      <c r="N32" s="60">
        <f>VLOOKUP($A32,'Return Data'!$B$7:$R$2292,14,0)</f>
        <v>30.017700000000001</v>
      </c>
      <c r="O32" s="61">
        <f t="shared" si="8"/>
        <v>1</v>
      </c>
      <c r="P32" s="60">
        <f>VLOOKUP($A32,'Return Data'!$B$7:$R$2292,15,0)</f>
        <v>20.103200000000001</v>
      </c>
      <c r="Q32" s="61">
        <f>RANK(P32,P$8:P$39,0)</f>
        <v>1</v>
      </c>
      <c r="R32" s="60">
        <f>VLOOKUP($A32,'Return Data'!$B$7:$R$2292,16,0)</f>
        <v>18.821200000000001</v>
      </c>
      <c r="S32" s="62">
        <f t="shared" si="6"/>
        <v>2</v>
      </c>
    </row>
    <row r="33" spans="1:19" x14ac:dyDescent="0.3">
      <c r="A33" s="58" t="s">
        <v>1689</v>
      </c>
      <c r="B33" s="59">
        <f>VLOOKUP($A33,'Return Data'!$B$7:$R$2292,3,0)</f>
        <v>44762</v>
      </c>
      <c r="C33" s="60">
        <f>VLOOKUP($A33,'Return Data'!$B$7:$R$2292,4,0)</f>
        <v>71.474100000000007</v>
      </c>
      <c r="D33" s="60">
        <f>VLOOKUP($A33,'Return Data'!$B$7:$R$2292,10,0)</f>
        <v>-5.3996000000000004</v>
      </c>
      <c r="E33" s="61">
        <f t="shared" si="0"/>
        <v>22</v>
      </c>
      <c r="F33" s="60">
        <f>VLOOKUP($A33,'Return Data'!$B$7:$R$2292,11,0)</f>
        <v>-8.0576000000000008</v>
      </c>
      <c r="G33" s="61">
        <f t="shared" si="1"/>
        <v>12</v>
      </c>
      <c r="H33" s="60">
        <f>VLOOKUP($A33,'Return Data'!$B$7:$R$2292,12,0)</f>
        <v>-8.9822000000000006</v>
      </c>
      <c r="I33" s="61">
        <f t="shared" si="2"/>
        <v>15</v>
      </c>
      <c r="J33" s="60">
        <f>VLOOKUP($A33,'Return Data'!$B$7:$R$2292,13,0)</f>
        <v>3.0983000000000001</v>
      </c>
      <c r="K33" s="61">
        <f t="shared" si="3"/>
        <v>16</v>
      </c>
      <c r="L33" s="60">
        <f>VLOOKUP($A33,'Return Data'!$B$7:$R$2292,17,0)</f>
        <v>26.182099999999998</v>
      </c>
      <c r="M33" s="61">
        <f t="shared" si="4"/>
        <v>13</v>
      </c>
      <c r="N33" s="60">
        <f>VLOOKUP($A33,'Return Data'!$B$7:$R$2292,14,0)</f>
        <v>13.8462</v>
      </c>
      <c r="O33" s="61">
        <f t="shared" si="8"/>
        <v>19</v>
      </c>
      <c r="P33" s="60">
        <f>VLOOKUP($A33,'Return Data'!$B$7:$R$2292,15,0)</f>
        <v>10.3865</v>
      </c>
      <c r="Q33" s="61">
        <f>RANK(P33,P$8:P$39,0)</f>
        <v>15</v>
      </c>
      <c r="R33" s="60">
        <f>VLOOKUP($A33,'Return Data'!$B$7:$R$2292,16,0)</f>
        <v>12.379</v>
      </c>
      <c r="S33" s="62">
        <f t="shared" si="6"/>
        <v>21</v>
      </c>
    </row>
    <row r="34" spans="1:19" x14ac:dyDescent="0.3">
      <c r="A34" s="58" t="s">
        <v>1691</v>
      </c>
      <c r="B34" s="59">
        <f>VLOOKUP($A34,'Return Data'!$B$7:$R$2292,3,0)</f>
        <v>44762</v>
      </c>
      <c r="C34" s="60">
        <f>VLOOKUP($A34,'Return Data'!$B$7:$R$2292,4,0)</f>
        <v>13.987</v>
      </c>
      <c r="D34" s="60">
        <f>VLOOKUP($A34,'Return Data'!$B$7:$R$2292,10,0)</f>
        <v>-1.7035</v>
      </c>
      <c r="E34" s="61">
        <f t="shared" si="0"/>
        <v>6</v>
      </c>
      <c r="F34" s="60">
        <f>VLOOKUP($A34,'Return Data'!$B$7:$R$2292,11,0)</f>
        <v>-7.6351000000000004</v>
      </c>
      <c r="G34" s="61">
        <f t="shared" si="1"/>
        <v>9</v>
      </c>
      <c r="H34" s="60">
        <f>VLOOKUP($A34,'Return Data'!$B$7:$R$2292,12,0)</f>
        <v>-8.1844000000000001</v>
      </c>
      <c r="I34" s="61">
        <f t="shared" si="2"/>
        <v>10</v>
      </c>
      <c r="J34" s="60">
        <f>VLOOKUP($A34,'Return Data'!$B$7:$R$2292,13,0)</f>
        <v>4.7229000000000001</v>
      </c>
      <c r="K34" s="61">
        <f t="shared" si="3"/>
        <v>9</v>
      </c>
      <c r="L34" s="60">
        <f>VLOOKUP($A34,'Return Data'!$B$7:$R$2292,17,0)</f>
        <v>17.8748</v>
      </c>
      <c r="M34" s="61">
        <f t="shared" si="4"/>
        <v>28</v>
      </c>
      <c r="N34" s="60">
        <f>VLOOKUP($A34,'Return Data'!$B$7:$R$2292,14,0)</f>
        <v>10.764099999999999</v>
      </c>
      <c r="O34" s="61">
        <f t="shared" si="8"/>
        <v>27</v>
      </c>
      <c r="P34" s="60"/>
      <c r="Q34" s="61"/>
      <c r="R34" s="60">
        <f>VLOOKUP($A34,'Return Data'!$B$7:$R$2292,16,0)</f>
        <v>9.2039000000000009</v>
      </c>
      <c r="S34" s="62">
        <f t="shared" si="6"/>
        <v>29</v>
      </c>
    </row>
    <row r="35" spans="1:19" x14ac:dyDescent="0.3">
      <c r="A35" s="58" t="s">
        <v>1206</v>
      </c>
      <c r="B35" s="59">
        <f>VLOOKUP($A35,'Return Data'!$B$7:$R$2292,3,0)</f>
        <v>0</v>
      </c>
      <c r="C35" s="60">
        <f>VLOOKUP($A35,'Return Data'!$B$7:$R$2292,4,0)</f>
        <v>0</v>
      </c>
      <c r="D35" s="60">
        <f>VLOOKUP($A35,'Return Data'!$B$7:$R$2292,10,0)</f>
        <v>0</v>
      </c>
      <c r="E35" s="61">
        <f t="shared" si="0"/>
        <v>1</v>
      </c>
      <c r="F35" s="60">
        <f>VLOOKUP($A35,'Return Data'!$B$7:$R$2292,11,0)</f>
        <v>0</v>
      </c>
      <c r="G35" s="61">
        <f t="shared" si="1"/>
        <v>1</v>
      </c>
      <c r="H35" s="60">
        <f>VLOOKUP($A35,'Return Data'!$B$7:$R$2292,12,0)</f>
        <v>0</v>
      </c>
      <c r="I35" s="61">
        <f t="shared" si="2"/>
        <v>1</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44762</v>
      </c>
      <c r="C36" s="60">
        <f>VLOOKUP($A36,'Return Data'!$B$7:$R$2292,4,0)</f>
        <v>14.919700000000001</v>
      </c>
      <c r="D36" s="60">
        <f>VLOOKUP($A36,'Return Data'!$B$7:$R$2292,10,0)</f>
        <v>-3.5771999999999999</v>
      </c>
      <c r="E36" s="61">
        <f t="shared" si="0"/>
        <v>13</v>
      </c>
      <c r="F36" s="60">
        <f>VLOOKUP($A36,'Return Data'!$B$7:$R$2292,11,0)</f>
        <v>-9.1900999999999993</v>
      </c>
      <c r="G36" s="61">
        <f t="shared" si="1"/>
        <v>16</v>
      </c>
      <c r="H36" s="60">
        <f>VLOOKUP($A36,'Return Data'!$B$7:$R$2292,12,0)</f>
        <v>-10.416399999999999</v>
      </c>
      <c r="I36" s="61">
        <f t="shared" si="2"/>
        <v>22</v>
      </c>
      <c r="J36" s="60">
        <f>VLOOKUP($A36,'Return Data'!$B$7:$R$2292,13,0)</f>
        <v>2.6240999999999999</v>
      </c>
      <c r="K36" s="61">
        <f t="shared" si="3"/>
        <v>17</v>
      </c>
      <c r="L36" s="60">
        <f>VLOOKUP($A36,'Return Data'!$B$7:$R$2292,17,0)</f>
        <v>19.683299999999999</v>
      </c>
      <c r="M36" s="61">
        <f t="shared" si="4"/>
        <v>26</v>
      </c>
      <c r="N36" s="60">
        <f>VLOOKUP($A36,'Return Data'!$B$7:$R$2292,14,0)</f>
        <v>13.476900000000001</v>
      </c>
      <c r="O36" s="61">
        <f>RANK(N36,N$8:N$39,0)</f>
        <v>22</v>
      </c>
      <c r="P36" s="60"/>
      <c r="Q36" s="61"/>
      <c r="R36" s="60">
        <f>VLOOKUP($A36,'Return Data'!$B$7:$R$2292,16,0)</f>
        <v>10.8881</v>
      </c>
      <c r="S36" s="62">
        <f t="shared" si="6"/>
        <v>24</v>
      </c>
    </row>
    <row r="37" spans="1:19" x14ac:dyDescent="0.3">
      <c r="A37" s="58" t="s">
        <v>1693</v>
      </c>
      <c r="B37" s="59">
        <f>VLOOKUP($A37,'Return Data'!$B$7:$R$2292,3,0)</f>
        <v>44762</v>
      </c>
      <c r="C37" s="60">
        <f>VLOOKUP($A37,'Return Data'!$B$7:$R$2292,4,0)</f>
        <v>141.97999999999999</v>
      </c>
      <c r="D37" s="60">
        <f>VLOOKUP($A37,'Return Data'!$B$7:$R$2292,10,0)</f>
        <v>-5.7488000000000001</v>
      </c>
      <c r="E37" s="61">
        <f t="shared" si="0"/>
        <v>25</v>
      </c>
      <c r="F37" s="60">
        <f>VLOOKUP($A37,'Return Data'!$B$7:$R$2292,11,0)</f>
        <v>-6.5736999999999997</v>
      </c>
      <c r="G37" s="61">
        <f t="shared" si="1"/>
        <v>6</v>
      </c>
      <c r="H37" s="60">
        <f>VLOOKUP($A37,'Return Data'!$B$7:$R$2292,12,0)</f>
        <v>-8.2994000000000003</v>
      </c>
      <c r="I37" s="61">
        <f t="shared" si="2"/>
        <v>12</v>
      </c>
      <c r="J37" s="60">
        <f>VLOOKUP($A37,'Return Data'!$B$7:$R$2292,13,0)</f>
        <v>3.1680999999999999</v>
      </c>
      <c r="K37" s="61">
        <f t="shared" si="3"/>
        <v>15</v>
      </c>
      <c r="L37" s="60">
        <f>VLOOKUP($A37,'Return Data'!$B$7:$R$2292,17,0)</f>
        <v>19.876799999999999</v>
      </c>
      <c r="M37" s="61">
        <f t="shared" si="4"/>
        <v>25</v>
      </c>
      <c r="N37" s="60">
        <f>VLOOKUP($A37,'Return Data'!$B$7:$R$2292,14,0)</f>
        <v>9.4784000000000006</v>
      </c>
      <c r="O37" s="61">
        <f>RANK(N37,N$8:N$39,0)</f>
        <v>29</v>
      </c>
      <c r="P37" s="60">
        <f>VLOOKUP($A37,'Return Data'!$B$7:$R$2292,15,0)</f>
        <v>5.1231</v>
      </c>
      <c r="Q37" s="61">
        <f>RANK(P37,P$8:P$39,0)</f>
        <v>24</v>
      </c>
      <c r="R37" s="60">
        <f>VLOOKUP($A37,'Return Data'!$B$7:$R$2292,16,0)</f>
        <v>9.7596000000000007</v>
      </c>
      <c r="S37" s="62">
        <f t="shared" si="6"/>
        <v>28</v>
      </c>
    </row>
    <row r="38" spans="1:19" x14ac:dyDescent="0.3">
      <c r="A38" s="58" t="s">
        <v>1679</v>
      </c>
      <c r="B38" s="59">
        <f>VLOOKUP($A38,'Return Data'!$B$7:$R$2292,3,0)</f>
        <v>44762</v>
      </c>
      <c r="C38" s="60">
        <f>VLOOKUP($A38,'Return Data'!$B$7:$R$2292,4,0)</f>
        <v>31.36</v>
      </c>
      <c r="D38" s="60">
        <f>VLOOKUP($A38,'Return Data'!$B$7:$R$2292,10,0)</f>
        <v>-3.5670000000000002</v>
      </c>
      <c r="E38" s="61">
        <f t="shared" si="0"/>
        <v>12</v>
      </c>
      <c r="F38" s="60">
        <f>VLOOKUP($A38,'Return Data'!$B$7:$R$2292,11,0)</f>
        <v>-9.7294</v>
      </c>
      <c r="G38" s="61">
        <f t="shared" si="1"/>
        <v>18</v>
      </c>
      <c r="H38" s="60">
        <f>VLOOKUP($A38,'Return Data'!$B$7:$R$2292,12,0)</f>
        <v>-10.4</v>
      </c>
      <c r="I38" s="61">
        <f t="shared" si="2"/>
        <v>21</v>
      </c>
      <c r="J38" s="60">
        <f>VLOOKUP($A38,'Return Data'!$B$7:$R$2292,13,0)</f>
        <v>2.5842000000000001</v>
      </c>
      <c r="K38" s="61">
        <f t="shared" si="3"/>
        <v>18</v>
      </c>
      <c r="L38" s="60">
        <f>VLOOKUP($A38,'Return Data'!$B$7:$R$2292,17,0)</f>
        <v>26.330100000000002</v>
      </c>
      <c r="M38" s="61">
        <f t="shared" si="4"/>
        <v>11</v>
      </c>
      <c r="N38" s="60">
        <f>VLOOKUP($A38,'Return Data'!$B$7:$R$2292,14,0)</f>
        <v>18.039899999999999</v>
      </c>
      <c r="O38" s="61">
        <f>RANK(N38,N$8:N$39,0)</f>
        <v>7</v>
      </c>
      <c r="P38" s="60">
        <f>VLOOKUP($A38,'Return Data'!$B$7:$R$2292,15,0)</f>
        <v>11.898300000000001</v>
      </c>
      <c r="Q38" s="61">
        <f>RANK(P38,P$8:P$39,0)</f>
        <v>6</v>
      </c>
      <c r="R38" s="60">
        <f>VLOOKUP($A38,'Return Data'!$B$7:$R$2292,16,0)</f>
        <v>10.827299999999999</v>
      </c>
      <c r="S38" s="62">
        <f t="shared" si="6"/>
        <v>26</v>
      </c>
    </row>
    <row r="39" spans="1:19" x14ac:dyDescent="0.3">
      <c r="A39" s="58" t="s">
        <v>1745</v>
      </c>
      <c r="B39" s="59">
        <f>VLOOKUP($A39,'Return Data'!$B$7:$R$2292,3,0)</f>
        <v>44762</v>
      </c>
      <c r="C39" s="60">
        <f>VLOOKUP($A39,'Return Data'!$B$7:$R$2292,4,0)</f>
        <v>226.7543</v>
      </c>
      <c r="D39" s="60">
        <f>VLOOKUP($A39,'Return Data'!$B$7:$R$2292,10,0)</f>
        <v>-5.6883999999999997</v>
      </c>
      <c r="E39" s="61">
        <f t="shared" si="0"/>
        <v>23</v>
      </c>
      <c r="F39" s="60">
        <f>VLOOKUP($A39,'Return Data'!$B$7:$R$2292,11,0)</f>
        <v>-14.647500000000001</v>
      </c>
      <c r="G39" s="61">
        <f t="shared" si="1"/>
        <v>32</v>
      </c>
      <c r="H39" s="60">
        <f>VLOOKUP($A39,'Return Data'!$B$7:$R$2292,12,0)</f>
        <v>-17.267600000000002</v>
      </c>
      <c r="I39" s="61">
        <f t="shared" si="2"/>
        <v>32</v>
      </c>
      <c r="J39" s="60">
        <f>VLOOKUP($A39,'Return Data'!$B$7:$R$2292,13,0)</f>
        <v>-3.4483000000000001</v>
      </c>
      <c r="K39" s="61">
        <f t="shared" si="3"/>
        <v>29</v>
      </c>
      <c r="L39" s="60">
        <f>VLOOKUP($A39,'Return Data'!$B$7:$R$2292,17,0)</f>
        <v>24.835000000000001</v>
      </c>
      <c r="M39" s="61">
        <f t="shared" si="4"/>
        <v>16</v>
      </c>
      <c r="N39" s="60">
        <f>VLOOKUP($A39,'Return Data'!$B$7:$R$2292,14,0)</f>
        <v>18.683199999999999</v>
      </c>
      <c r="O39" s="61">
        <f>RANK(N39,N$8:N$39,0)</f>
        <v>5</v>
      </c>
      <c r="P39" s="60">
        <f>VLOOKUP($A39,'Return Data'!$B$7:$R$2292,15,0)</f>
        <v>13.302099999999999</v>
      </c>
      <c r="Q39" s="61">
        <f>RANK(P39,P$8:P$39,0)</f>
        <v>3</v>
      </c>
      <c r="R39" s="60">
        <f>VLOOKUP($A39,'Return Data'!$B$7:$R$2292,16,0)</f>
        <v>14.853</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-4.1138343750000006</v>
      </c>
      <c r="E41" s="69"/>
      <c r="F41" s="70">
        <f>AVERAGE(F8:F39)</f>
        <v>-8.8250281249999976</v>
      </c>
      <c r="G41" s="69"/>
      <c r="H41" s="70">
        <f>AVERAGE(H8:H39)</f>
        <v>-9.3030000000000008</v>
      </c>
      <c r="I41" s="69"/>
      <c r="J41" s="70">
        <f>AVERAGE(J8:J39)</f>
        <v>2.8930156249999994</v>
      </c>
      <c r="K41" s="69"/>
      <c r="L41" s="70">
        <f>AVERAGE(L8:L39)</f>
        <v>24.335181250000002</v>
      </c>
      <c r="M41" s="69"/>
      <c r="N41" s="70">
        <f>AVERAGE(N8:N39)</f>
        <v>15.691780000000003</v>
      </c>
      <c r="O41" s="69"/>
      <c r="P41" s="70">
        <f>AVERAGE(P8:P39)</f>
        <v>10.663284000000003</v>
      </c>
      <c r="Q41" s="69"/>
      <c r="R41" s="70">
        <f>AVERAGE(R8:R39)</f>
        <v>13.490840624999997</v>
      </c>
      <c r="S41" s="71"/>
    </row>
    <row r="42" spans="1:19" x14ac:dyDescent="0.3">
      <c r="A42" s="68" t="s">
        <v>28</v>
      </c>
      <c r="B42" s="69"/>
      <c r="C42" s="69"/>
      <c r="D42" s="70">
        <f>MIN(D8:D39)</f>
        <v>-8.4260000000000002</v>
      </c>
      <c r="E42" s="69"/>
      <c r="F42" s="70">
        <f>MIN(F8:F39)</f>
        <v>-14.647500000000001</v>
      </c>
      <c r="G42" s="69"/>
      <c r="H42" s="70">
        <f>MIN(H8:H39)</f>
        <v>-17.267600000000002</v>
      </c>
      <c r="I42" s="69"/>
      <c r="J42" s="70">
        <f>MIN(J8:J39)</f>
        <v>-9.9290000000000003</v>
      </c>
      <c r="K42" s="69"/>
      <c r="L42" s="70">
        <f>MIN(L8:L39)</f>
        <v>0</v>
      </c>
      <c r="M42" s="69"/>
      <c r="N42" s="70">
        <f>MIN(N8:N39)</f>
        <v>7.1577999999999999</v>
      </c>
      <c r="O42" s="69"/>
      <c r="P42" s="70">
        <f>MIN(P8:P39)</f>
        <v>4.7253999999999996</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17.777200000000001</v>
      </c>
      <c r="K43" s="73"/>
      <c r="L43" s="74">
        <f>MAX(L8:L39)</f>
        <v>43.343600000000002</v>
      </c>
      <c r="M43" s="73"/>
      <c r="N43" s="74">
        <f>MAX(N8:N39)</f>
        <v>30.017700000000001</v>
      </c>
      <c r="O43" s="73"/>
      <c r="P43" s="74">
        <f>MAX(P8:P39)</f>
        <v>20.103200000000001</v>
      </c>
      <c r="Q43" s="73"/>
      <c r="R43" s="74">
        <f>MAX(R8:R39)</f>
        <v>21.467400000000001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44762</v>
      </c>
      <c r="C8" s="60">
        <f>VLOOKUP($A8,'Return Data'!$B$7:$R$2292,4,0)</f>
        <v>67.280199999999994</v>
      </c>
      <c r="D8" s="60">
        <f>VLOOKUP($A8,'Return Data'!$B$7:$R$2292,10,0)</f>
        <v>-7.9309000000000003</v>
      </c>
      <c r="E8" s="61">
        <f t="shared" ref="E8:E21" si="0">RANK(D8,D$8:D$21,0)</f>
        <v>14</v>
      </c>
      <c r="F8" s="60">
        <f>VLOOKUP($A8,'Return Data'!$B$7:$R$2292,11,0)</f>
        <v>-11.1166</v>
      </c>
      <c r="G8" s="61">
        <f t="shared" ref="G8:G21" si="1">RANK(F8,F$8:F$21,0)</f>
        <v>14</v>
      </c>
      <c r="H8" s="60">
        <f>VLOOKUP($A8,'Return Data'!$B$7:$R$2292,12,0)</f>
        <v>-11.207599999999999</v>
      </c>
      <c r="I8" s="61">
        <f t="shared" ref="I8:I21" si="2">RANK(H8,H$8:H$21,0)</f>
        <v>14</v>
      </c>
      <c r="J8" s="60">
        <f>VLOOKUP($A8,'Return Data'!$B$7:$R$2292,13,0)</f>
        <v>-1.1006</v>
      </c>
      <c r="K8" s="61">
        <f t="shared" ref="K8:K21" si="3">RANK(J8,J$8:J$21,0)</f>
        <v>14</v>
      </c>
      <c r="L8" s="60">
        <f>VLOOKUP($A8,'Return Data'!$B$7:$R$2292,17,0)</f>
        <v>29.033300000000001</v>
      </c>
      <c r="M8" s="61">
        <f t="shared" ref="M8:M21" si="4">RANK(L8,L$8:L$21,0)</f>
        <v>6</v>
      </c>
      <c r="N8" s="60">
        <f>VLOOKUP($A8,'Return Data'!$B$7:$R$2292,14,0)</f>
        <v>12.078900000000001</v>
      </c>
      <c r="O8" s="61">
        <f t="shared" ref="O8:O19" si="5">RANK(N8,N$8:N$21,0)</f>
        <v>12</v>
      </c>
      <c r="P8" s="60">
        <f>VLOOKUP($A8,'Return Data'!$B$7:$R$2292,15,0)</f>
        <v>4.2843999999999998</v>
      </c>
      <c r="Q8" s="61">
        <f>RANK(P8,P$8:P$21,0)</f>
        <v>11</v>
      </c>
      <c r="R8" s="60">
        <f>VLOOKUP($A8,'Return Data'!$B$7:$R$2292,16,0)</f>
        <v>14.235200000000001</v>
      </c>
      <c r="S8" s="62">
        <f t="shared" ref="S8:S21" si="6">RANK(R8,R$8:R$21,0)</f>
        <v>8</v>
      </c>
    </row>
    <row r="9" spans="1:20" x14ac:dyDescent="0.3">
      <c r="A9" s="58" t="s">
        <v>31</v>
      </c>
      <c r="B9" s="59">
        <f>VLOOKUP($A9,'Return Data'!$B$7:$R$2292,3,0)</f>
        <v>44762</v>
      </c>
      <c r="C9" s="60">
        <f>VLOOKUP($A9,'Return Data'!$B$7:$R$2292,4,0)</f>
        <v>407.43299999999999</v>
      </c>
      <c r="D9" s="60">
        <f>VLOOKUP($A9,'Return Data'!$B$7:$R$2292,10,0)</f>
        <v>-5.0673000000000004</v>
      </c>
      <c r="E9" s="61">
        <f t="shared" si="0"/>
        <v>11</v>
      </c>
      <c r="F9" s="60">
        <f>VLOOKUP($A9,'Return Data'!$B$7:$R$2292,11,0)</f>
        <v>-8.9109999999999996</v>
      </c>
      <c r="G9" s="61">
        <f t="shared" si="1"/>
        <v>11</v>
      </c>
      <c r="H9" s="60">
        <f>VLOOKUP($A9,'Return Data'!$B$7:$R$2292,12,0)</f>
        <v>-9.0182000000000002</v>
      </c>
      <c r="I9" s="61">
        <f t="shared" si="2"/>
        <v>10</v>
      </c>
      <c r="J9" s="60">
        <f>VLOOKUP($A9,'Return Data'!$B$7:$R$2292,13,0)</f>
        <v>5.1196000000000002</v>
      </c>
      <c r="K9" s="61">
        <f t="shared" si="3"/>
        <v>6</v>
      </c>
      <c r="L9" s="60">
        <f>VLOOKUP($A9,'Return Data'!$B$7:$R$2292,17,0)</f>
        <v>26.972899999999999</v>
      </c>
      <c r="M9" s="61">
        <f t="shared" si="4"/>
        <v>7</v>
      </c>
      <c r="N9" s="60">
        <f>VLOOKUP($A9,'Return Data'!$B$7:$R$2292,14,0)</f>
        <v>13.5305</v>
      </c>
      <c r="O9" s="61">
        <f t="shared" si="5"/>
        <v>9</v>
      </c>
      <c r="P9" s="60">
        <f>VLOOKUP($A9,'Return Data'!$B$7:$R$2292,15,0)</f>
        <v>9.1196999999999999</v>
      </c>
      <c r="Q9" s="61">
        <f>RANK(P9,P$8:P$21,0)</f>
        <v>7</v>
      </c>
      <c r="R9" s="60">
        <f>VLOOKUP($A9,'Return Data'!$B$7:$R$2292,16,0)</f>
        <v>13.901300000000001</v>
      </c>
      <c r="S9" s="62">
        <f t="shared" si="6"/>
        <v>11</v>
      </c>
    </row>
    <row r="10" spans="1:20" x14ac:dyDescent="0.3">
      <c r="A10" s="58" t="s">
        <v>32</v>
      </c>
      <c r="B10" s="59">
        <f>VLOOKUP($A10,'Return Data'!$B$7:$R$2292,3,0)</f>
        <v>44762</v>
      </c>
      <c r="C10" s="60">
        <f>VLOOKUP($A10,'Return Data'!$B$7:$R$2292,4,0)</f>
        <v>247.59</v>
      </c>
      <c r="D10" s="60">
        <f>VLOOKUP($A10,'Return Data'!$B$7:$R$2292,10,0)</f>
        <v>-4.7766999999999999</v>
      </c>
      <c r="E10" s="61">
        <f t="shared" si="0"/>
        <v>10</v>
      </c>
      <c r="F10" s="60">
        <f>VLOOKUP($A10,'Return Data'!$B$7:$R$2292,11,0)</f>
        <v>-1.6054999999999999</v>
      </c>
      <c r="G10" s="61">
        <f t="shared" si="1"/>
        <v>1</v>
      </c>
      <c r="H10" s="60">
        <f>VLOOKUP($A10,'Return Data'!$B$7:$R$2292,12,0)</f>
        <v>-1.9561999999999999</v>
      </c>
      <c r="I10" s="61">
        <f t="shared" si="2"/>
        <v>2</v>
      </c>
      <c r="J10" s="60">
        <f>VLOOKUP($A10,'Return Data'!$B$7:$R$2292,13,0)</f>
        <v>15.625999999999999</v>
      </c>
      <c r="K10" s="61">
        <f t="shared" si="3"/>
        <v>1</v>
      </c>
      <c r="L10" s="60">
        <f>VLOOKUP($A10,'Return Data'!$B$7:$R$2292,17,0)</f>
        <v>32.161499999999997</v>
      </c>
      <c r="M10" s="61">
        <f t="shared" si="4"/>
        <v>3</v>
      </c>
      <c r="N10" s="60">
        <f>VLOOKUP($A10,'Return Data'!$B$7:$R$2292,14,0)</f>
        <v>20.282499999999999</v>
      </c>
      <c r="O10" s="61">
        <f t="shared" si="5"/>
        <v>2</v>
      </c>
      <c r="P10" s="60">
        <f>VLOOKUP($A10,'Return Data'!$B$7:$R$2292,15,0)</f>
        <v>12.6183</v>
      </c>
      <c r="Q10" s="61">
        <f>RANK(P10,P$8:P$21,0)</f>
        <v>1</v>
      </c>
      <c r="R10" s="60">
        <f>VLOOKUP($A10,'Return Data'!$B$7:$R$2292,16,0)</f>
        <v>19.591899999999999</v>
      </c>
      <c r="S10" s="62">
        <f t="shared" si="6"/>
        <v>1</v>
      </c>
    </row>
    <row r="11" spans="1:20" x14ac:dyDescent="0.3">
      <c r="A11" s="58" t="s">
        <v>33</v>
      </c>
      <c r="B11" s="59">
        <f>VLOOKUP($A11,'Return Data'!$B$7:$R$2292,3,0)</f>
        <v>44762</v>
      </c>
      <c r="C11" s="60">
        <f>VLOOKUP($A11,'Return Data'!$B$7:$R$2292,4,0)</f>
        <v>14.98</v>
      </c>
      <c r="D11" s="60">
        <f>VLOOKUP($A11,'Return Data'!$B$7:$R$2292,10,0)</f>
        <v>-4.2199</v>
      </c>
      <c r="E11" s="61">
        <f t="shared" si="0"/>
        <v>8</v>
      </c>
      <c r="F11" s="60">
        <f>VLOOKUP($A11,'Return Data'!$B$7:$R$2292,11,0)</f>
        <v>-8.1545000000000005</v>
      </c>
      <c r="G11" s="61">
        <f t="shared" si="1"/>
        <v>10</v>
      </c>
      <c r="H11" s="60">
        <f>VLOOKUP($A11,'Return Data'!$B$7:$R$2292,12,0)</f>
        <v>-9.4863999999999997</v>
      </c>
      <c r="I11" s="61">
        <f t="shared" si="2"/>
        <v>12</v>
      </c>
      <c r="J11" s="60">
        <f>VLOOKUP($A11,'Return Data'!$B$7:$R$2292,13,0)</f>
        <v>3.8115000000000001</v>
      </c>
      <c r="K11" s="61">
        <f t="shared" si="3"/>
        <v>10</v>
      </c>
      <c r="L11" s="60">
        <f>VLOOKUP($A11,'Return Data'!$B$7:$R$2292,17,0)</f>
        <v>25.572399999999998</v>
      </c>
      <c r="M11" s="61">
        <f t="shared" si="4"/>
        <v>12</v>
      </c>
      <c r="N11" s="60">
        <f>VLOOKUP($A11,'Return Data'!$B$7:$R$2292,14,0)</f>
        <v>13.901899999999999</v>
      </c>
      <c r="O11" s="61">
        <f t="shared" si="5"/>
        <v>8</v>
      </c>
      <c r="P11" s="60"/>
      <c r="Q11" s="61"/>
      <c r="R11" s="60">
        <f>VLOOKUP($A11,'Return Data'!$B$7:$R$2292,16,0)</f>
        <v>10.866</v>
      </c>
      <c r="S11" s="62">
        <f t="shared" si="6"/>
        <v>13</v>
      </c>
    </row>
    <row r="12" spans="1:20" x14ac:dyDescent="0.3">
      <c r="A12" s="58" t="s">
        <v>34</v>
      </c>
      <c r="B12" s="59">
        <f>VLOOKUP($A12,'Return Data'!$B$7:$R$2292,3,0)</f>
        <v>44762</v>
      </c>
      <c r="C12" s="60">
        <f>VLOOKUP($A12,'Return Data'!$B$7:$R$2292,4,0)</f>
        <v>85.73</v>
      </c>
      <c r="D12" s="60">
        <f>VLOOKUP($A12,'Return Data'!$B$7:$R$2292,10,0)</f>
        <v>-5.1658999999999997</v>
      </c>
      <c r="E12" s="61">
        <f t="shared" si="0"/>
        <v>12</v>
      </c>
      <c r="F12" s="60">
        <f>VLOOKUP($A12,'Return Data'!$B$7:$R$2292,11,0)</f>
        <v>-7.9062999999999999</v>
      </c>
      <c r="G12" s="61">
        <f t="shared" si="1"/>
        <v>8</v>
      </c>
      <c r="H12" s="60">
        <f>VLOOKUP($A12,'Return Data'!$B$7:$R$2292,12,0)</f>
        <v>-1.5729</v>
      </c>
      <c r="I12" s="61">
        <f t="shared" si="2"/>
        <v>1</v>
      </c>
      <c r="J12" s="60">
        <f>VLOOKUP($A12,'Return Data'!$B$7:$R$2292,13,0)</f>
        <v>9.9383999999999997</v>
      </c>
      <c r="K12" s="61">
        <f t="shared" si="3"/>
        <v>3</v>
      </c>
      <c r="L12" s="60">
        <f>VLOOKUP($A12,'Return Data'!$B$7:$R$2292,17,0)</f>
        <v>47.191699999999997</v>
      </c>
      <c r="M12" s="61">
        <f t="shared" si="4"/>
        <v>1</v>
      </c>
      <c r="N12" s="60">
        <f>VLOOKUP($A12,'Return Data'!$B$7:$R$2292,14,0)</f>
        <v>21.974799999999998</v>
      </c>
      <c r="O12" s="61">
        <f t="shared" si="5"/>
        <v>1</v>
      </c>
      <c r="P12" s="60">
        <f>VLOOKUP($A12,'Return Data'!$B$7:$R$2292,15,0)</f>
        <v>11.3238</v>
      </c>
      <c r="Q12" s="61">
        <f t="shared" ref="Q12:Q19" si="7">RANK(P12,P$8:P$21,0)</f>
        <v>4</v>
      </c>
      <c r="R12" s="60">
        <f>VLOOKUP($A12,'Return Data'!$B$7:$R$2292,16,0)</f>
        <v>16.117999999999999</v>
      </c>
      <c r="S12" s="62">
        <f t="shared" si="6"/>
        <v>4</v>
      </c>
    </row>
    <row r="13" spans="1:20" x14ac:dyDescent="0.3">
      <c r="A13" s="58" t="s">
        <v>35</v>
      </c>
      <c r="B13" s="59">
        <f>VLOOKUP($A13,'Return Data'!$B$7:$R$2292,3,0)</f>
        <v>44762</v>
      </c>
      <c r="C13" s="60">
        <f>VLOOKUP($A13,'Return Data'!$B$7:$R$2292,4,0)</f>
        <v>16.1143</v>
      </c>
      <c r="D13" s="60">
        <f>VLOOKUP($A13,'Return Data'!$B$7:$R$2292,10,0)</f>
        <v>-3.6313</v>
      </c>
      <c r="E13" s="61">
        <f t="shared" si="0"/>
        <v>5</v>
      </c>
      <c r="F13" s="60">
        <f>VLOOKUP($A13,'Return Data'!$B$7:$R$2292,11,0)</f>
        <v>-7.9923999999999999</v>
      </c>
      <c r="G13" s="61">
        <f t="shared" si="1"/>
        <v>9</v>
      </c>
      <c r="H13" s="60">
        <f>VLOOKUP($A13,'Return Data'!$B$7:$R$2292,12,0)</f>
        <v>-9.3402999999999992</v>
      </c>
      <c r="I13" s="61">
        <f t="shared" si="2"/>
        <v>11</v>
      </c>
      <c r="J13" s="60">
        <f>VLOOKUP($A13,'Return Data'!$B$7:$R$2292,13,0)</f>
        <v>3.2477999999999998</v>
      </c>
      <c r="K13" s="61">
        <f t="shared" si="3"/>
        <v>11</v>
      </c>
      <c r="L13" s="60">
        <f>VLOOKUP($A13,'Return Data'!$B$7:$R$2292,17,0)</f>
        <v>22.7683</v>
      </c>
      <c r="M13" s="61">
        <f t="shared" si="4"/>
        <v>13</v>
      </c>
      <c r="N13" s="60">
        <f>VLOOKUP($A13,'Return Data'!$B$7:$R$2292,14,0)</f>
        <v>13.110200000000001</v>
      </c>
      <c r="O13" s="61">
        <f t="shared" si="5"/>
        <v>11</v>
      </c>
      <c r="P13" s="60">
        <f>VLOOKUP($A13,'Return Data'!$B$7:$R$2292,15,0)</f>
        <v>3.9298999999999999</v>
      </c>
      <c r="Q13" s="61">
        <f t="shared" si="7"/>
        <v>12</v>
      </c>
      <c r="R13" s="60">
        <f>VLOOKUP($A13,'Return Data'!$B$7:$R$2292,16,0)</f>
        <v>7.1905000000000001</v>
      </c>
      <c r="S13" s="62">
        <f t="shared" si="6"/>
        <v>14</v>
      </c>
    </row>
    <row r="14" spans="1:20" x14ac:dyDescent="0.3">
      <c r="A14" s="58" t="s">
        <v>36</v>
      </c>
      <c r="B14" s="59">
        <f>VLOOKUP($A14,'Return Data'!$B$7:$R$2292,3,0)</f>
        <v>44762</v>
      </c>
      <c r="C14" s="60">
        <f>VLOOKUP($A14,'Return Data'!$B$7:$R$2292,4,0)</f>
        <v>385.36031154198002</v>
      </c>
      <c r="D14" s="60">
        <f>VLOOKUP($A14,'Return Data'!$B$7:$R$2292,10,0)</f>
        <v>-3.9662999999999999</v>
      </c>
      <c r="E14" s="61">
        <f t="shared" si="0"/>
        <v>6</v>
      </c>
      <c r="F14" s="60">
        <f>VLOOKUP($A14,'Return Data'!$B$7:$R$2292,11,0)</f>
        <v>-10.1229</v>
      </c>
      <c r="G14" s="61">
        <f t="shared" si="1"/>
        <v>13</v>
      </c>
      <c r="H14" s="60">
        <f>VLOOKUP($A14,'Return Data'!$B$7:$R$2292,12,0)</f>
        <v>-9.7462</v>
      </c>
      <c r="I14" s="61">
        <f t="shared" si="2"/>
        <v>13</v>
      </c>
      <c r="J14" s="60">
        <f>VLOOKUP($A14,'Return Data'!$B$7:$R$2292,13,0)</f>
        <v>3.0123000000000002</v>
      </c>
      <c r="K14" s="61">
        <f t="shared" si="3"/>
        <v>12</v>
      </c>
      <c r="L14" s="60">
        <f>VLOOKUP($A14,'Return Data'!$B$7:$R$2292,17,0)</f>
        <v>25.677600000000002</v>
      </c>
      <c r="M14" s="61">
        <f t="shared" si="4"/>
        <v>10</v>
      </c>
      <c r="N14" s="60">
        <f>VLOOKUP($A14,'Return Data'!$B$7:$R$2292,14,0)</f>
        <v>16.165500000000002</v>
      </c>
      <c r="O14" s="61">
        <f t="shared" si="5"/>
        <v>6</v>
      </c>
      <c r="P14" s="60">
        <f>VLOOKUP($A14,'Return Data'!$B$7:$R$2292,15,0)</f>
        <v>9.5244</v>
      </c>
      <c r="Q14" s="61">
        <f t="shared" si="7"/>
        <v>5</v>
      </c>
      <c r="R14" s="60">
        <f>VLOOKUP($A14,'Return Data'!$B$7:$R$2292,16,0)</f>
        <v>15.627599999999999</v>
      </c>
      <c r="S14" s="62">
        <f t="shared" si="6"/>
        <v>5</v>
      </c>
    </row>
    <row r="15" spans="1:20" x14ac:dyDescent="0.3">
      <c r="A15" s="58" t="s">
        <v>37</v>
      </c>
      <c r="B15" s="59">
        <f>VLOOKUP($A15,'Return Data'!$B$7:$R$2292,3,0)</f>
        <v>44762</v>
      </c>
      <c r="C15" s="60">
        <f>VLOOKUP($A15,'Return Data'!$B$7:$R$2292,4,0)</f>
        <v>54.17</v>
      </c>
      <c r="D15" s="60">
        <f>VLOOKUP($A15,'Return Data'!$B$7:$R$2292,10,0)</f>
        <v>-5.3715999999999999</v>
      </c>
      <c r="E15" s="61">
        <f t="shared" si="0"/>
        <v>13</v>
      </c>
      <c r="F15" s="60">
        <f>VLOOKUP($A15,'Return Data'!$B$7:$R$2292,11,0)</f>
        <v>-9.8384</v>
      </c>
      <c r="G15" s="61">
        <f t="shared" si="1"/>
        <v>12</v>
      </c>
      <c r="H15" s="60">
        <f>VLOOKUP($A15,'Return Data'!$B$7:$R$2292,12,0)</f>
        <v>-9.0053999999999998</v>
      </c>
      <c r="I15" s="61">
        <f t="shared" si="2"/>
        <v>9</v>
      </c>
      <c r="J15" s="60">
        <f>VLOOKUP($A15,'Return Data'!$B$7:$R$2292,13,0)</f>
        <v>4.7835999999999999</v>
      </c>
      <c r="K15" s="61">
        <f t="shared" si="3"/>
        <v>8</v>
      </c>
      <c r="L15" s="60">
        <f>VLOOKUP($A15,'Return Data'!$B$7:$R$2292,17,0)</f>
        <v>29.113299999999999</v>
      </c>
      <c r="M15" s="61">
        <f t="shared" si="4"/>
        <v>5</v>
      </c>
      <c r="N15" s="60">
        <f>VLOOKUP($A15,'Return Data'!$B$7:$R$2292,14,0)</f>
        <v>15.729900000000001</v>
      </c>
      <c r="O15" s="61">
        <f t="shared" si="5"/>
        <v>7</v>
      </c>
      <c r="P15" s="60">
        <f>VLOOKUP($A15,'Return Data'!$B$7:$R$2292,15,0)</f>
        <v>8.8757000000000001</v>
      </c>
      <c r="Q15" s="61">
        <f t="shared" si="7"/>
        <v>8</v>
      </c>
      <c r="R15" s="60">
        <f>VLOOKUP($A15,'Return Data'!$B$7:$R$2292,16,0)</f>
        <v>14.4267</v>
      </c>
      <c r="S15" s="62">
        <f t="shared" si="6"/>
        <v>7</v>
      </c>
    </row>
    <row r="16" spans="1:20" x14ac:dyDescent="0.3">
      <c r="A16" s="58" t="s">
        <v>38</v>
      </c>
      <c r="B16" s="59">
        <f>VLOOKUP($A16,'Return Data'!$B$7:$R$2292,3,0)</f>
        <v>44762</v>
      </c>
      <c r="C16" s="60">
        <f>VLOOKUP($A16,'Return Data'!$B$7:$R$2292,4,0)</f>
        <v>116.95310000000001</v>
      </c>
      <c r="D16" s="60">
        <f>VLOOKUP($A16,'Return Data'!$B$7:$R$2292,10,0)</f>
        <v>-4.2991999999999999</v>
      </c>
      <c r="E16" s="61">
        <f t="shared" si="0"/>
        <v>9</v>
      </c>
      <c r="F16" s="60">
        <f>VLOOKUP($A16,'Return Data'!$B$7:$R$2292,11,0)</f>
        <v>-7.7571000000000003</v>
      </c>
      <c r="G16" s="61">
        <f t="shared" si="1"/>
        <v>7</v>
      </c>
      <c r="H16" s="60">
        <f>VLOOKUP($A16,'Return Data'!$B$7:$R$2292,12,0)</f>
        <v>-7.8506</v>
      </c>
      <c r="I16" s="61">
        <f t="shared" si="2"/>
        <v>8</v>
      </c>
      <c r="J16" s="60">
        <f>VLOOKUP($A16,'Return Data'!$B$7:$R$2292,13,0)</f>
        <v>5.0338000000000003</v>
      </c>
      <c r="K16" s="61">
        <f t="shared" si="3"/>
        <v>7</v>
      </c>
      <c r="L16" s="60">
        <f>VLOOKUP($A16,'Return Data'!$B$7:$R$2292,17,0)</f>
        <v>31.519100000000002</v>
      </c>
      <c r="M16" s="61">
        <f t="shared" si="4"/>
        <v>4</v>
      </c>
      <c r="N16" s="60">
        <f>VLOOKUP($A16,'Return Data'!$B$7:$R$2292,14,0)</f>
        <v>17.501899999999999</v>
      </c>
      <c r="O16" s="61">
        <f t="shared" si="5"/>
        <v>4</v>
      </c>
      <c r="P16" s="60">
        <f>VLOOKUP($A16,'Return Data'!$B$7:$R$2292,15,0)</f>
        <v>11.7204</v>
      </c>
      <c r="Q16" s="61">
        <f t="shared" si="7"/>
        <v>3</v>
      </c>
      <c r="R16" s="60">
        <f>VLOOKUP($A16,'Return Data'!$B$7:$R$2292,16,0)</f>
        <v>15.4415</v>
      </c>
      <c r="S16" s="62">
        <f t="shared" si="6"/>
        <v>6</v>
      </c>
    </row>
    <row r="17" spans="1:19" x14ac:dyDescent="0.3">
      <c r="A17" s="58" t="s">
        <v>39</v>
      </c>
      <c r="B17" s="59">
        <f>VLOOKUP($A17,'Return Data'!$B$7:$R$2292,3,0)</f>
        <v>44762</v>
      </c>
      <c r="C17" s="60">
        <f>VLOOKUP($A17,'Return Data'!$B$7:$R$2292,4,0)</f>
        <v>73.400000000000006</v>
      </c>
      <c r="D17" s="60">
        <f>VLOOKUP($A17,'Return Data'!$B$7:$R$2292,10,0)</f>
        <v>-1.1714</v>
      </c>
      <c r="E17" s="61">
        <f t="shared" si="0"/>
        <v>1</v>
      </c>
      <c r="F17" s="60">
        <f>VLOOKUP($A17,'Return Data'!$B$7:$R$2292,11,0)</f>
        <v>-4.2774999999999999</v>
      </c>
      <c r="G17" s="61">
        <f t="shared" si="1"/>
        <v>3</v>
      </c>
      <c r="H17" s="60">
        <f>VLOOKUP($A17,'Return Data'!$B$7:$R$2292,12,0)</f>
        <v>-7.5101000000000004</v>
      </c>
      <c r="I17" s="61">
        <f t="shared" si="2"/>
        <v>6</v>
      </c>
      <c r="J17" s="60">
        <f>VLOOKUP($A17,'Return Data'!$B$7:$R$2292,13,0)</f>
        <v>1.9585999999999999</v>
      </c>
      <c r="K17" s="61">
        <f t="shared" si="3"/>
        <v>13</v>
      </c>
      <c r="L17" s="60">
        <f>VLOOKUP($A17,'Return Data'!$B$7:$R$2292,17,0)</f>
        <v>25.638200000000001</v>
      </c>
      <c r="M17" s="61">
        <f t="shared" si="4"/>
        <v>11</v>
      </c>
      <c r="N17" s="60">
        <f>VLOOKUP($A17,'Return Data'!$B$7:$R$2292,14,0)</f>
        <v>10.9923</v>
      </c>
      <c r="O17" s="61">
        <f t="shared" si="5"/>
        <v>13</v>
      </c>
      <c r="P17" s="60">
        <f>VLOOKUP($A17,'Return Data'!$B$7:$R$2292,15,0)</f>
        <v>7.5957999999999997</v>
      </c>
      <c r="Q17" s="61">
        <f t="shared" si="7"/>
        <v>10</v>
      </c>
      <c r="R17" s="60">
        <f>VLOOKUP($A17,'Return Data'!$B$7:$R$2292,16,0)</f>
        <v>12.763400000000001</v>
      </c>
      <c r="S17" s="62">
        <f t="shared" si="6"/>
        <v>12</v>
      </c>
    </row>
    <row r="18" spans="1:19" x14ac:dyDescent="0.3">
      <c r="A18" s="58" t="s">
        <v>40</v>
      </c>
      <c r="B18" s="59">
        <f>VLOOKUP($A18,'Return Data'!$B$7:$R$2292,3,0)</f>
        <v>44762</v>
      </c>
      <c r="C18" s="60">
        <f>VLOOKUP($A18,'Return Data'!$B$7:$R$2292,4,0)</f>
        <v>190.10659999999999</v>
      </c>
      <c r="D18" s="60">
        <f>VLOOKUP($A18,'Return Data'!$B$7:$R$2292,10,0)</f>
        <v>-2.6890000000000001</v>
      </c>
      <c r="E18" s="61">
        <f t="shared" si="0"/>
        <v>3</v>
      </c>
      <c r="F18" s="60">
        <f>VLOOKUP($A18,'Return Data'!$B$7:$R$2292,11,0)</f>
        <v>-5.6208999999999998</v>
      </c>
      <c r="G18" s="61">
        <f t="shared" si="1"/>
        <v>4</v>
      </c>
      <c r="H18" s="60">
        <f>VLOOKUP($A18,'Return Data'!$B$7:$R$2292,12,0)</f>
        <v>-7.6513</v>
      </c>
      <c r="I18" s="61">
        <f t="shared" si="2"/>
        <v>7</v>
      </c>
      <c r="J18" s="60">
        <f>VLOOKUP($A18,'Return Data'!$B$7:$R$2292,13,0)</f>
        <v>7.7720000000000002</v>
      </c>
      <c r="K18" s="61">
        <f t="shared" si="3"/>
        <v>5</v>
      </c>
      <c r="L18" s="60">
        <f>VLOOKUP($A18,'Return Data'!$B$7:$R$2292,17,0)</f>
        <v>21.863900000000001</v>
      </c>
      <c r="M18" s="61">
        <f t="shared" si="4"/>
        <v>14</v>
      </c>
      <c r="N18" s="60">
        <f>VLOOKUP($A18,'Return Data'!$B$7:$R$2292,14,0)</f>
        <v>13.5091</v>
      </c>
      <c r="O18" s="61">
        <f t="shared" si="5"/>
        <v>10</v>
      </c>
      <c r="P18" s="60">
        <f>VLOOKUP($A18,'Return Data'!$B$7:$R$2292,15,0)</f>
        <v>8.3268000000000004</v>
      </c>
      <c r="Q18" s="61">
        <f t="shared" si="7"/>
        <v>9</v>
      </c>
      <c r="R18" s="60">
        <f>VLOOKUP($A18,'Return Data'!$B$7:$R$2292,16,0)</f>
        <v>17.7026</v>
      </c>
      <c r="S18" s="62">
        <f t="shared" si="6"/>
        <v>2</v>
      </c>
    </row>
    <row r="19" spans="1:19" x14ac:dyDescent="0.3">
      <c r="A19" s="58" t="s">
        <v>43</v>
      </c>
      <c r="B19" s="59">
        <f>VLOOKUP($A19,'Return Data'!$B$7:$R$2292,3,0)</f>
        <v>44762</v>
      </c>
      <c r="C19" s="60">
        <f>VLOOKUP($A19,'Return Data'!$B$7:$R$2292,4,0)</f>
        <v>397.1617</v>
      </c>
      <c r="D19" s="60">
        <f>VLOOKUP($A19,'Return Data'!$B$7:$R$2292,10,0)</f>
        <v>-4.0056000000000003</v>
      </c>
      <c r="E19" s="61">
        <f t="shared" si="0"/>
        <v>7</v>
      </c>
      <c r="F19" s="60">
        <f>VLOOKUP($A19,'Return Data'!$B$7:$R$2292,11,0)</f>
        <v>-3.8757000000000001</v>
      </c>
      <c r="G19" s="61">
        <f t="shared" si="1"/>
        <v>2</v>
      </c>
      <c r="H19" s="60">
        <f>VLOOKUP($A19,'Return Data'!$B$7:$R$2292,12,0)</f>
        <v>-3.6171000000000002</v>
      </c>
      <c r="I19" s="61">
        <f t="shared" si="2"/>
        <v>3</v>
      </c>
      <c r="J19" s="60">
        <f>VLOOKUP($A19,'Return Data'!$B$7:$R$2292,13,0)</f>
        <v>11.5749</v>
      </c>
      <c r="K19" s="61">
        <f t="shared" si="3"/>
        <v>2</v>
      </c>
      <c r="L19" s="60">
        <f>VLOOKUP($A19,'Return Data'!$B$7:$R$2292,17,0)</f>
        <v>39.250900000000001</v>
      </c>
      <c r="M19" s="61">
        <f t="shared" si="4"/>
        <v>2</v>
      </c>
      <c r="N19" s="60">
        <f>VLOOKUP($A19,'Return Data'!$B$7:$R$2292,14,0)</f>
        <v>18.516400000000001</v>
      </c>
      <c r="O19" s="61">
        <f t="shared" si="5"/>
        <v>3</v>
      </c>
      <c r="P19" s="60">
        <f>VLOOKUP($A19,'Return Data'!$B$7:$R$2292,15,0)</f>
        <v>9.4360999999999997</v>
      </c>
      <c r="Q19" s="61">
        <f t="shared" si="7"/>
        <v>6</v>
      </c>
      <c r="R19" s="60">
        <f>VLOOKUP($A19,'Return Data'!$B$7:$R$2292,16,0)</f>
        <v>16.966100000000001</v>
      </c>
      <c r="S19" s="62">
        <f t="shared" si="6"/>
        <v>3</v>
      </c>
    </row>
    <row r="20" spans="1:19" x14ac:dyDescent="0.3">
      <c r="A20" s="58" t="s">
        <v>44</v>
      </c>
      <c r="B20" s="59">
        <f>VLOOKUP($A20,'Return Data'!$B$7:$R$2292,3,0)</f>
        <v>44762</v>
      </c>
      <c r="C20" s="60">
        <f>VLOOKUP($A20,'Return Data'!$B$7:$R$2292,4,0)</f>
        <v>16.18</v>
      </c>
      <c r="D20" s="60">
        <f>VLOOKUP($A20,'Return Data'!$B$7:$R$2292,10,0)</f>
        <v>-2.706</v>
      </c>
      <c r="E20" s="61">
        <f t="shared" si="0"/>
        <v>4</v>
      </c>
      <c r="F20" s="60">
        <f>VLOOKUP($A20,'Return Data'!$B$7:$R$2292,11,0)</f>
        <v>-5.7110000000000003</v>
      </c>
      <c r="G20" s="61">
        <f t="shared" si="1"/>
        <v>5</v>
      </c>
      <c r="H20" s="60">
        <f>VLOOKUP($A20,'Return Data'!$B$7:$R$2292,12,0)</f>
        <v>-7.2778999999999998</v>
      </c>
      <c r="I20" s="61">
        <f t="shared" si="2"/>
        <v>4</v>
      </c>
      <c r="J20" s="60">
        <f>VLOOKUP($A20,'Return Data'!$B$7:$R$2292,13,0)</f>
        <v>7.8666999999999998</v>
      </c>
      <c r="K20" s="61">
        <f t="shared" si="3"/>
        <v>4</v>
      </c>
      <c r="L20" s="60">
        <f>VLOOKUP($A20,'Return Data'!$B$7:$R$2292,17,0)</f>
        <v>25.947399999999998</v>
      </c>
      <c r="M20" s="61">
        <f t="shared" si="4"/>
        <v>9</v>
      </c>
      <c r="N20" s="60"/>
      <c r="O20" s="61"/>
      <c r="P20" s="60"/>
      <c r="Q20" s="61"/>
      <c r="R20" s="60">
        <f>VLOOKUP($A20,'Return Data'!$B$7:$R$2292,16,0)</f>
        <v>14.196999999999999</v>
      </c>
      <c r="S20" s="62">
        <f t="shared" si="6"/>
        <v>9</v>
      </c>
    </row>
    <row r="21" spans="1:19" x14ac:dyDescent="0.3">
      <c r="A21" s="58" t="s">
        <v>45</v>
      </c>
      <c r="B21" s="59">
        <f>VLOOKUP($A21,'Return Data'!$B$7:$R$2292,3,0)</f>
        <v>44762</v>
      </c>
      <c r="C21" s="60">
        <f>VLOOKUP($A21,'Return Data'!$B$7:$R$2292,4,0)</f>
        <v>95.582800000000006</v>
      </c>
      <c r="D21" s="60">
        <f>VLOOKUP($A21,'Return Data'!$B$7:$R$2292,10,0)</f>
        <v>-2.0059</v>
      </c>
      <c r="E21" s="61">
        <f t="shared" si="0"/>
        <v>2</v>
      </c>
      <c r="F21" s="60">
        <f>VLOOKUP($A21,'Return Data'!$B$7:$R$2292,11,0)</f>
        <v>-6.8739999999999997</v>
      </c>
      <c r="G21" s="61">
        <f t="shared" si="1"/>
        <v>6</v>
      </c>
      <c r="H21" s="60">
        <f>VLOOKUP($A21,'Return Data'!$B$7:$R$2292,12,0)</f>
        <v>-7.4736000000000002</v>
      </c>
      <c r="I21" s="61">
        <f t="shared" si="2"/>
        <v>5</v>
      </c>
      <c r="J21" s="60">
        <f>VLOOKUP($A21,'Return Data'!$B$7:$R$2292,13,0)</f>
        <v>4.3262999999999998</v>
      </c>
      <c r="K21" s="61">
        <f t="shared" si="3"/>
        <v>9</v>
      </c>
      <c r="L21" s="60">
        <f>VLOOKUP($A21,'Return Data'!$B$7:$R$2292,17,0)</f>
        <v>26.170300000000001</v>
      </c>
      <c r="M21" s="61">
        <f t="shared" si="4"/>
        <v>8</v>
      </c>
      <c r="N21" s="60">
        <f>VLOOKUP($A21,'Return Data'!$B$7:$R$2292,14,0)</f>
        <v>17.251000000000001</v>
      </c>
      <c r="O21" s="61">
        <f>RANK(N21,N$8:N$21,0)</f>
        <v>5</v>
      </c>
      <c r="P21" s="60">
        <f>VLOOKUP($A21,'Return Data'!$B$7:$R$2292,15,0)</f>
        <v>11.849</v>
      </c>
      <c r="Q21" s="61">
        <f>RANK(P21,P$8:P$21,0)</f>
        <v>2</v>
      </c>
      <c r="R21" s="60">
        <f>VLOOKUP($A21,'Return Data'!$B$7:$R$2292,16,0)</f>
        <v>14.1911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-4.0719285714285709</v>
      </c>
      <c r="E23" s="69"/>
      <c r="F23" s="70">
        <f>AVERAGE(F8:F21)</f>
        <v>-7.1259857142857141</v>
      </c>
      <c r="G23" s="69"/>
      <c r="H23" s="70">
        <f>AVERAGE(H8:H21)</f>
        <v>-7.3366999999999996</v>
      </c>
      <c r="I23" s="69"/>
      <c r="J23" s="70">
        <f>AVERAGE(J8:J21)</f>
        <v>5.9264928571428559</v>
      </c>
      <c r="K23" s="69"/>
      <c r="L23" s="70">
        <f>AVERAGE(L8:L21)</f>
        <v>29.205771428571431</v>
      </c>
      <c r="M23" s="69"/>
      <c r="N23" s="70">
        <f>AVERAGE(N8:N21)</f>
        <v>15.734223076923076</v>
      </c>
      <c r="O23" s="69"/>
      <c r="P23" s="70">
        <f>AVERAGE(P8:P21)</f>
        <v>9.0503583333333335</v>
      </c>
      <c r="Q23" s="69"/>
      <c r="R23" s="70">
        <f>AVERAGE(R8:R21)</f>
        <v>14.515635714285716</v>
      </c>
      <c r="S23" s="71"/>
    </row>
    <row r="24" spans="1:19" x14ac:dyDescent="0.3">
      <c r="A24" s="68" t="s">
        <v>28</v>
      </c>
      <c r="B24" s="69"/>
      <c r="C24" s="69"/>
      <c r="D24" s="70">
        <f>MIN(D8:D21)</f>
        <v>-7.9309000000000003</v>
      </c>
      <c r="E24" s="69"/>
      <c r="F24" s="70">
        <f>MIN(F8:F21)</f>
        <v>-11.1166</v>
      </c>
      <c r="G24" s="69"/>
      <c r="H24" s="70">
        <f>MIN(H8:H21)</f>
        <v>-11.207599999999999</v>
      </c>
      <c r="I24" s="69"/>
      <c r="J24" s="70">
        <f>MIN(J8:J21)</f>
        <v>-1.1006</v>
      </c>
      <c r="K24" s="69"/>
      <c r="L24" s="70">
        <f>MIN(L8:L21)</f>
        <v>21.863900000000001</v>
      </c>
      <c r="M24" s="69"/>
      <c r="N24" s="70">
        <f>MIN(N8:N21)</f>
        <v>10.9923</v>
      </c>
      <c r="O24" s="69"/>
      <c r="P24" s="70">
        <f>MIN(P8:P21)</f>
        <v>3.9298999999999999</v>
      </c>
      <c r="Q24" s="69"/>
      <c r="R24" s="70">
        <f>MIN(R8:R21)</f>
        <v>7.1905000000000001</v>
      </c>
      <c r="S24" s="71"/>
    </row>
    <row r="25" spans="1:19" ht="15" thickBot="1" x14ac:dyDescent="0.35">
      <c r="A25" s="72" t="s">
        <v>29</v>
      </c>
      <c r="B25" s="73"/>
      <c r="C25" s="73"/>
      <c r="D25" s="74">
        <f>MAX(D8:D21)</f>
        <v>-1.1714</v>
      </c>
      <c r="E25" s="73"/>
      <c r="F25" s="74">
        <f>MAX(F8:F21)</f>
        <v>-1.6054999999999999</v>
      </c>
      <c r="G25" s="73"/>
      <c r="H25" s="74">
        <f>MAX(H8:H21)</f>
        <v>-1.5729</v>
      </c>
      <c r="I25" s="73"/>
      <c r="J25" s="74">
        <f>MAX(J8:J21)</f>
        <v>15.625999999999999</v>
      </c>
      <c r="K25" s="73"/>
      <c r="L25" s="74">
        <f>MAX(L8:L21)</f>
        <v>47.191699999999997</v>
      </c>
      <c r="M25" s="73"/>
      <c r="N25" s="74">
        <f>MAX(N8:N21)</f>
        <v>21.974799999999998</v>
      </c>
      <c r="O25" s="73"/>
      <c r="P25" s="74">
        <f>MAX(P8:P21)</f>
        <v>12.6183</v>
      </c>
      <c r="Q25" s="73"/>
      <c r="R25" s="74">
        <f>MAX(R8:R21)</f>
        <v>19.591899999999999</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44762</v>
      </c>
      <c r="C8" s="60">
        <f>VLOOKUP($A8,'Return Data'!$B$7:$R$2292,4,0)</f>
        <v>619.6</v>
      </c>
      <c r="D8" s="60">
        <f>VLOOKUP($A8,'Return Data'!$B$7:$R$2292,10,0)</f>
        <v>-9.8225999999999996</v>
      </c>
      <c r="E8" s="61">
        <f t="shared" ref="E8:E33" si="0">RANK(D8,D$8:D$33,0)</f>
        <v>26</v>
      </c>
      <c r="F8" s="60">
        <f>VLOOKUP($A8,'Return Data'!$B$7:$R$2292,11,0)</f>
        <v>-18.200299999999999</v>
      </c>
      <c r="G8" s="61">
        <f t="shared" ref="G8:G33" si="1">RANK(F8,F$8:F$33,0)</f>
        <v>26</v>
      </c>
      <c r="H8" s="60">
        <f>VLOOKUP($A8,'Return Data'!$B$7:$R$2292,12,0)</f>
        <v>-18.5594</v>
      </c>
      <c r="I8" s="61">
        <f t="shared" ref="I8:I33" si="2">RANK(H8,H$8:H$33,0)</f>
        <v>26</v>
      </c>
      <c r="J8" s="60">
        <f>VLOOKUP($A8,'Return Data'!$B$7:$R$2292,13,0)</f>
        <v>-5.4378000000000002</v>
      </c>
      <c r="K8" s="61">
        <f>RANK(J8,J$8:J$33,0)</f>
        <v>26</v>
      </c>
      <c r="L8" s="60">
        <f>VLOOKUP($A8,'Return Data'!$B$7:$R$2292,17,0)</f>
        <v>23.678999999999998</v>
      </c>
      <c r="M8" s="61">
        <f>RANK(L8,L$8:L$33,0)</f>
        <v>24</v>
      </c>
      <c r="N8" s="60">
        <f>VLOOKUP($A8,'Return Data'!$B$7:$R$2292,14,0)</f>
        <v>14.7096</v>
      </c>
      <c r="O8" s="61">
        <f>RANK(N8,N$8:N$33,0)</f>
        <v>21</v>
      </c>
      <c r="P8" s="60">
        <f>VLOOKUP($A8,'Return Data'!$B$7:$R$2292,15,0)</f>
        <v>8.0791000000000004</v>
      </c>
      <c r="Q8" s="61">
        <f>RANK(P8,P$8:P$33,0)</f>
        <v>19</v>
      </c>
      <c r="R8" s="60">
        <f>VLOOKUP($A8,'Return Data'!$B$7:$R$2292,16,0)</f>
        <v>14.943199999999999</v>
      </c>
      <c r="S8" s="62">
        <f>RANK(R8,R$8:R$33,0)</f>
        <v>15</v>
      </c>
    </row>
    <row r="9" spans="1:20" x14ac:dyDescent="0.3">
      <c r="A9" s="58" t="s">
        <v>860</v>
      </c>
      <c r="B9" s="59">
        <f>VLOOKUP($A9,'Return Data'!$B$7:$R$2292,3,0)</f>
        <v>44762</v>
      </c>
      <c r="C9" s="60">
        <f>VLOOKUP($A9,'Return Data'!$B$7:$R$2292,4,0)</f>
        <v>20.18</v>
      </c>
      <c r="D9" s="60">
        <f>VLOOKUP($A9,'Return Data'!$B$7:$R$2292,10,0)</f>
        <v>-6.2702999999999998</v>
      </c>
      <c r="E9" s="61">
        <f t="shared" si="0"/>
        <v>25</v>
      </c>
      <c r="F9" s="60">
        <f>VLOOKUP($A9,'Return Data'!$B$7:$R$2292,11,0)</f>
        <v>-11.2187</v>
      </c>
      <c r="G9" s="61">
        <f t="shared" si="1"/>
        <v>24</v>
      </c>
      <c r="H9" s="60">
        <f>VLOOKUP($A9,'Return Data'!$B$7:$R$2292,12,0)</f>
        <v>-10.8657</v>
      </c>
      <c r="I9" s="61">
        <f t="shared" si="2"/>
        <v>25</v>
      </c>
      <c r="J9" s="60">
        <f>VLOOKUP($A9,'Return Data'!$B$7:$R$2292,13,0)</f>
        <v>1.6113</v>
      </c>
      <c r="K9" s="61">
        <f t="shared" ref="K9:K33" si="3">RANK(J9,J$8:J$33,0)</f>
        <v>22</v>
      </c>
      <c r="L9" s="60">
        <f>VLOOKUP($A9,'Return Data'!$B$7:$R$2292,17,0)</f>
        <v>29.679099999999998</v>
      </c>
      <c r="M9" s="61">
        <f t="shared" ref="M9:M33" si="4">RANK(L9,L$8:L$33,0)</f>
        <v>12</v>
      </c>
      <c r="N9" s="60">
        <f>VLOOKUP($A9,'Return Data'!$B$7:$R$2292,14,0)</f>
        <v>22.040800000000001</v>
      </c>
      <c r="O9" s="61">
        <f t="shared" ref="O9:O33" si="5">RANK(N9,N$8:N$33,0)</f>
        <v>2</v>
      </c>
      <c r="P9" s="60"/>
      <c r="Q9" s="61"/>
      <c r="R9" s="60">
        <f>VLOOKUP($A9,'Return Data'!$B$7:$R$2292,16,0)</f>
        <v>20.619199999999999</v>
      </c>
      <c r="S9" s="62">
        <f t="shared" ref="S9:S33" si="6">RANK(R9,R$8:R$33,0)</f>
        <v>4</v>
      </c>
    </row>
    <row r="10" spans="1:20" x14ac:dyDescent="0.3">
      <c r="A10" s="58" t="s">
        <v>2032</v>
      </c>
      <c r="B10" s="59">
        <f>VLOOKUP($A10,'Return Data'!$B$7:$R$2292,3,0)</f>
        <v>44762</v>
      </c>
      <c r="C10" s="60">
        <f>VLOOKUP($A10,'Return Data'!$B$7:$R$2292,4,0)</f>
        <v>57.82</v>
      </c>
      <c r="D10" s="60">
        <f>VLOOKUP($A10,'Return Data'!$B$7:$R$2292,10,0)</f>
        <v>-3.1490999999999998</v>
      </c>
      <c r="E10" s="61">
        <f t="shared" si="0"/>
        <v>12</v>
      </c>
      <c r="F10" s="60">
        <f>VLOOKUP($A10,'Return Data'!$B$7:$R$2292,11,0)</f>
        <v>-8.6715999999999998</v>
      </c>
      <c r="G10" s="61">
        <f t="shared" si="1"/>
        <v>19</v>
      </c>
      <c r="H10" s="60">
        <f>VLOOKUP($A10,'Return Data'!$B$7:$R$2292,12,0)</f>
        <v>-8.3385999999999996</v>
      </c>
      <c r="I10" s="61">
        <f t="shared" si="2"/>
        <v>16</v>
      </c>
      <c r="J10" s="60">
        <f>VLOOKUP($A10,'Return Data'!$B$7:$R$2292,13,0)</f>
        <v>1.2786999999999999</v>
      </c>
      <c r="K10" s="61">
        <f t="shared" si="3"/>
        <v>23</v>
      </c>
      <c r="L10" s="60">
        <f>VLOOKUP($A10,'Return Data'!$B$7:$R$2292,17,0)</f>
        <v>26.662099999999999</v>
      </c>
      <c r="M10" s="61">
        <f t="shared" si="4"/>
        <v>22</v>
      </c>
      <c r="N10" s="60">
        <f>VLOOKUP($A10,'Return Data'!$B$7:$R$2292,14,0)</f>
        <v>18.290800000000001</v>
      </c>
      <c r="O10" s="61">
        <f t="shared" si="5"/>
        <v>11</v>
      </c>
      <c r="P10" s="60">
        <f>VLOOKUP($A10,'Return Data'!$B$7:$R$2292,15,0)</f>
        <v>10.155200000000001</v>
      </c>
      <c r="Q10" s="61">
        <f t="shared" ref="Q10:Q33" si="7">RANK(P10,P$8:P$33,0)</f>
        <v>17</v>
      </c>
      <c r="R10" s="60">
        <f>VLOOKUP($A10,'Return Data'!$B$7:$R$2292,16,0)</f>
        <v>12.7072</v>
      </c>
      <c r="S10" s="62">
        <f t="shared" si="6"/>
        <v>24</v>
      </c>
    </row>
    <row r="11" spans="1:20" x14ac:dyDescent="0.3">
      <c r="A11" s="58" t="s">
        <v>862</v>
      </c>
      <c r="B11" s="59">
        <f>VLOOKUP($A11,'Return Data'!$B$7:$R$2292,3,0)</f>
        <v>44762</v>
      </c>
      <c r="C11" s="60">
        <f>VLOOKUP($A11,'Return Data'!$B$7:$R$2292,4,0)</f>
        <v>169.23</v>
      </c>
      <c r="D11" s="60">
        <f>VLOOKUP($A11,'Return Data'!$B$7:$R$2292,10,0)</f>
        <v>-3.0145</v>
      </c>
      <c r="E11" s="61">
        <f t="shared" si="0"/>
        <v>10</v>
      </c>
      <c r="F11" s="60">
        <f>VLOOKUP($A11,'Return Data'!$B$7:$R$2292,11,0)</f>
        <v>-8.5737000000000005</v>
      </c>
      <c r="G11" s="61">
        <f t="shared" si="1"/>
        <v>17</v>
      </c>
      <c r="H11" s="60">
        <f>VLOOKUP($A11,'Return Data'!$B$7:$R$2292,12,0)</f>
        <v>-7.9321000000000002</v>
      </c>
      <c r="I11" s="61">
        <f t="shared" si="2"/>
        <v>13</v>
      </c>
      <c r="J11" s="60">
        <f>VLOOKUP($A11,'Return Data'!$B$7:$R$2292,13,0)</f>
        <v>4.8967999999999998</v>
      </c>
      <c r="K11" s="61">
        <f t="shared" si="3"/>
        <v>16</v>
      </c>
      <c r="L11" s="60">
        <f>VLOOKUP($A11,'Return Data'!$B$7:$R$2292,17,0)</f>
        <v>29.500499999999999</v>
      </c>
      <c r="M11" s="61">
        <f t="shared" si="4"/>
        <v>13</v>
      </c>
      <c r="N11" s="60">
        <f>VLOOKUP($A11,'Return Data'!$B$7:$R$2292,14,0)</f>
        <v>20.779800000000002</v>
      </c>
      <c r="O11" s="61">
        <f t="shared" si="5"/>
        <v>4</v>
      </c>
      <c r="P11" s="60">
        <f>VLOOKUP($A11,'Return Data'!$B$7:$R$2292,15,0)</f>
        <v>13.305199999999999</v>
      </c>
      <c r="Q11" s="61">
        <f t="shared" si="7"/>
        <v>4</v>
      </c>
      <c r="R11" s="60">
        <f>VLOOKUP($A11,'Return Data'!$B$7:$R$2292,16,0)</f>
        <v>20.843900000000001</v>
      </c>
      <c r="S11" s="62">
        <f t="shared" si="6"/>
        <v>3</v>
      </c>
    </row>
    <row r="12" spans="1:20" x14ac:dyDescent="0.3">
      <c r="A12" s="58" t="s">
        <v>864</v>
      </c>
      <c r="B12" s="59">
        <f>VLOOKUP($A12,'Return Data'!$B$7:$R$2292,3,0)</f>
        <v>44762</v>
      </c>
      <c r="C12" s="60">
        <f>VLOOKUP($A12,'Return Data'!$B$7:$R$2292,4,0)</f>
        <v>364.50299999999999</v>
      </c>
      <c r="D12" s="60">
        <f>VLOOKUP($A12,'Return Data'!$B$7:$R$2292,10,0)</f>
        <v>-1.9389000000000001</v>
      </c>
      <c r="E12" s="61">
        <f t="shared" si="0"/>
        <v>6</v>
      </c>
      <c r="F12" s="60">
        <f>VLOOKUP($A12,'Return Data'!$B$7:$R$2292,11,0)</f>
        <v>-6.2294999999999998</v>
      </c>
      <c r="G12" s="61">
        <f t="shared" si="1"/>
        <v>7</v>
      </c>
      <c r="H12" s="60">
        <f>VLOOKUP($A12,'Return Data'!$B$7:$R$2292,12,0)</f>
        <v>-8.8932000000000002</v>
      </c>
      <c r="I12" s="61">
        <f t="shared" si="2"/>
        <v>20</v>
      </c>
      <c r="J12" s="60">
        <f>VLOOKUP($A12,'Return Data'!$B$7:$R$2292,13,0)</f>
        <v>0.31819999999999998</v>
      </c>
      <c r="K12" s="61">
        <f t="shared" si="3"/>
        <v>25</v>
      </c>
      <c r="L12" s="60">
        <f>VLOOKUP($A12,'Return Data'!$B$7:$R$2292,17,0)</f>
        <v>26.1126</v>
      </c>
      <c r="M12" s="61">
        <f t="shared" si="4"/>
        <v>23</v>
      </c>
      <c r="N12" s="60">
        <f>VLOOKUP($A12,'Return Data'!$B$7:$R$2292,14,0)</f>
        <v>17.541</v>
      </c>
      <c r="O12" s="61">
        <f t="shared" si="5"/>
        <v>13</v>
      </c>
      <c r="P12" s="60">
        <f>VLOOKUP($A12,'Return Data'!$B$7:$R$2292,15,0)</f>
        <v>11.621600000000001</v>
      </c>
      <c r="Q12" s="61">
        <f t="shared" si="7"/>
        <v>14</v>
      </c>
      <c r="R12" s="60">
        <f>VLOOKUP($A12,'Return Data'!$B$7:$R$2292,16,0)</f>
        <v>15.6844</v>
      </c>
      <c r="S12" s="62">
        <f t="shared" si="6"/>
        <v>11</v>
      </c>
    </row>
    <row r="13" spans="1:20" x14ac:dyDescent="0.3">
      <c r="A13" s="58" t="s">
        <v>866</v>
      </c>
      <c r="B13" s="59">
        <f>VLOOKUP($A13,'Return Data'!$B$7:$R$2292,3,0)</f>
        <v>44762</v>
      </c>
      <c r="C13" s="60">
        <f>VLOOKUP($A13,'Return Data'!$B$7:$R$2292,4,0)</f>
        <v>56.25</v>
      </c>
      <c r="D13" s="60">
        <f>VLOOKUP($A13,'Return Data'!$B$7:$R$2292,10,0)</f>
        <v>-2.1823999999999999</v>
      </c>
      <c r="E13" s="61">
        <f t="shared" si="0"/>
        <v>7</v>
      </c>
      <c r="F13" s="60">
        <f>VLOOKUP($A13,'Return Data'!$B$7:$R$2292,11,0)</f>
        <v>-6.5568</v>
      </c>
      <c r="G13" s="61">
        <f t="shared" si="1"/>
        <v>8</v>
      </c>
      <c r="H13" s="60">
        <f>VLOOKUP($A13,'Return Data'!$B$7:$R$2292,12,0)</f>
        <v>-5.9553000000000003</v>
      </c>
      <c r="I13" s="61">
        <f t="shared" si="2"/>
        <v>8</v>
      </c>
      <c r="J13" s="60">
        <f>VLOOKUP($A13,'Return Data'!$B$7:$R$2292,13,0)</f>
        <v>5.9082999999999997</v>
      </c>
      <c r="K13" s="61">
        <f t="shared" si="3"/>
        <v>13</v>
      </c>
      <c r="L13" s="60">
        <f>VLOOKUP($A13,'Return Data'!$B$7:$R$2292,17,0)</f>
        <v>30.111499999999999</v>
      </c>
      <c r="M13" s="61">
        <f t="shared" si="4"/>
        <v>9</v>
      </c>
      <c r="N13" s="60">
        <f>VLOOKUP($A13,'Return Data'!$B$7:$R$2292,14,0)</f>
        <v>19.543800000000001</v>
      </c>
      <c r="O13" s="61">
        <f t="shared" si="5"/>
        <v>5</v>
      </c>
      <c r="P13" s="60">
        <f>VLOOKUP($A13,'Return Data'!$B$7:$R$2292,15,0)</f>
        <v>14.2355</v>
      </c>
      <c r="Q13" s="61">
        <f t="shared" si="7"/>
        <v>2</v>
      </c>
      <c r="R13" s="60">
        <f>VLOOKUP($A13,'Return Data'!$B$7:$R$2292,16,0)</f>
        <v>15.422599999999999</v>
      </c>
      <c r="S13" s="62">
        <f t="shared" si="6"/>
        <v>14</v>
      </c>
    </row>
    <row r="14" spans="1:20" x14ac:dyDescent="0.3">
      <c r="A14" s="58" t="s">
        <v>869</v>
      </c>
      <c r="B14" s="59">
        <f>VLOOKUP($A14,'Return Data'!$B$7:$R$2292,3,0)</f>
        <v>44762</v>
      </c>
      <c r="C14" s="60">
        <f>VLOOKUP($A14,'Return Data'!$B$7:$R$2292,4,0)</f>
        <v>126.3173</v>
      </c>
      <c r="D14" s="60">
        <f>VLOOKUP($A14,'Return Data'!$B$7:$R$2292,10,0)</f>
        <v>-1.1922999999999999</v>
      </c>
      <c r="E14" s="61">
        <f t="shared" si="0"/>
        <v>3</v>
      </c>
      <c r="F14" s="60">
        <f>VLOOKUP($A14,'Return Data'!$B$7:$R$2292,11,0)</f>
        <v>-7.2530000000000001</v>
      </c>
      <c r="G14" s="61">
        <f t="shared" si="1"/>
        <v>12</v>
      </c>
      <c r="H14" s="60">
        <f>VLOOKUP($A14,'Return Data'!$B$7:$R$2292,12,0)</f>
        <v>-8.8323999999999998</v>
      </c>
      <c r="I14" s="61">
        <f t="shared" si="2"/>
        <v>19</v>
      </c>
      <c r="J14" s="60">
        <f>VLOOKUP($A14,'Return Data'!$B$7:$R$2292,13,0)</f>
        <v>5.6936</v>
      </c>
      <c r="K14" s="61">
        <f t="shared" si="3"/>
        <v>14</v>
      </c>
      <c r="L14" s="60">
        <f>VLOOKUP($A14,'Return Data'!$B$7:$R$2292,17,0)</f>
        <v>32.942599999999999</v>
      </c>
      <c r="M14" s="61">
        <f t="shared" si="4"/>
        <v>4</v>
      </c>
      <c r="N14" s="60">
        <f>VLOOKUP($A14,'Return Data'!$B$7:$R$2292,14,0)</f>
        <v>15.771000000000001</v>
      </c>
      <c r="O14" s="61">
        <f t="shared" si="5"/>
        <v>18</v>
      </c>
      <c r="P14" s="60">
        <f>VLOOKUP($A14,'Return Data'!$B$7:$R$2292,15,0)</f>
        <v>10.089600000000001</v>
      </c>
      <c r="Q14" s="61">
        <f t="shared" si="7"/>
        <v>18</v>
      </c>
      <c r="R14" s="60">
        <f>VLOOKUP($A14,'Return Data'!$B$7:$R$2292,16,0)</f>
        <v>14.1464</v>
      </c>
      <c r="S14" s="62">
        <f t="shared" si="6"/>
        <v>19</v>
      </c>
    </row>
    <row r="15" spans="1:20" x14ac:dyDescent="0.3">
      <c r="A15" s="58" t="s">
        <v>1883</v>
      </c>
      <c r="B15" s="59">
        <f>VLOOKUP($A15,'Return Data'!$B$7:$R$2292,3,0)</f>
        <v>44762</v>
      </c>
      <c r="C15" s="60">
        <f>VLOOKUP($A15,'Return Data'!$B$7:$R$2292,4,0)</f>
        <v>187.8</v>
      </c>
      <c r="D15" s="60">
        <f>VLOOKUP($A15,'Return Data'!$B$7:$R$2292,10,0)</f>
        <v>-2.2902999999999998</v>
      </c>
      <c r="E15" s="61">
        <f t="shared" si="0"/>
        <v>8</v>
      </c>
      <c r="F15" s="60">
        <f>VLOOKUP($A15,'Return Data'!$B$7:$R$2292,11,0)</f>
        <v>-3.6597</v>
      </c>
      <c r="G15" s="61">
        <f t="shared" si="1"/>
        <v>4</v>
      </c>
      <c r="H15" s="60">
        <f>VLOOKUP($A15,'Return Data'!$B$7:$R$2292,12,0)</f>
        <v>-4.8029000000000002</v>
      </c>
      <c r="I15" s="61">
        <f t="shared" si="2"/>
        <v>6</v>
      </c>
      <c r="J15" s="60">
        <f>VLOOKUP($A15,'Return Data'!$B$7:$R$2292,13,0)</f>
        <v>10.9267</v>
      </c>
      <c r="K15" s="61">
        <f t="shared" si="3"/>
        <v>4</v>
      </c>
      <c r="L15" s="60">
        <f>VLOOKUP($A15,'Return Data'!$B$7:$R$2292,17,0)</f>
        <v>35.177399999999999</v>
      </c>
      <c r="M15" s="61">
        <f t="shared" si="4"/>
        <v>2</v>
      </c>
      <c r="N15" s="60">
        <f>VLOOKUP($A15,'Return Data'!$B$7:$R$2292,14,0)</f>
        <v>18.712</v>
      </c>
      <c r="O15" s="61">
        <f t="shared" si="5"/>
        <v>9</v>
      </c>
      <c r="P15" s="60">
        <f>VLOOKUP($A15,'Return Data'!$B$7:$R$2292,15,0)</f>
        <v>11.860099999999999</v>
      </c>
      <c r="Q15" s="61">
        <f t="shared" si="7"/>
        <v>13</v>
      </c>
      <c r="R15" s="60">
        <f>VLOOKUP($A15,'Return Data'!$B$7:$R$2292,16,0)</f>
        <v>11.4048</v>
      </c>
      <c r="S15" s="62">
        <f t="shared" si="6"/>
        <v>26</v>
      </c>
    </row>
    <row r="16" spans="1:20" x14ac:dyDescent="0.3">
      <c r="A16" s="58" t="s">
        <v>870</v>
      </c>
      <c r="B16" s="59">
        <f>VLOOKUP($A16,'Return Data'!$B$7:$R$2292,3,0)</f>
        <v>44762</v>
      </c>
      <c r="C16" s="60">
        <f>VLOOKUP($A16,'Return Data'!$B$7:$R$2292,4,0)</f>
        <v>15.575900000000001</v>
      </c>
      <c r="D16" s="60">
        <f>VLOOKUP($A16,'Return Data'!$B$7:$R$2292,10,0)</f>
        <v>-4.2649999999999997</v>
      </c>
      <c r="E16" s="61">
        <f t="shared" si="0"/>
        <v>19</v>
      </c>
      <c r="F16" s="60">
        <f>VLOOKUP($A16,'Return Data'!$B$7:$R$2292,11,0)</f>
        <v>-10.7562</v>
      </c>
      <c r="G16" s="61">
        <f t="shared" si="1"/>
        <v>22</v>
      </c>
      <c r="H16" s="60">
        <f>VLOOKUP($A16,'Return Data'!$B$7:$R$2292,12,0)</f>
        <v>-9.6907999999999994</v>
      </c>
      <c r="I16" s="61">
        <f t="shared" si="2"/>
        <v>24</v>
      </c>
      <c r="J16" s="60">
        <f>VLOOKUP($A16,'Return Data'!$B$7:$R$2292,13,0)</f>
        <v>3.5928</v>
      </c>
      <c r="K16" s="61">
        <f t="shared" si="3"/>
        <v>19</v>
      </c>
      <c r="L16" s="60">
        <f>VLOOKUP($A16,'Return Data'!$B$7:$R$2292,17,0)</f>
        <v>27.577100000000002</v>
      </c>
      <c r="M16" s="61">
        <f t="shared" si="4"/>
        <v>19</v>
      </c>
      <c r="N16" s="60"/>
      <c r="O16" s="61"/>
      <c r="P16" s="60"/>
      <c r="Q16" s="61"/>
      <c r="R16" s="60">
        <f>VLOOKUP($A16,'Return Data'!$B$7:$R$2292,16,0)</f>
        <v>14.302099999999999</v>
      </c>
      <c r="S16" s="62">
        <f t="shared" si="6"/>
        <v>18</v>
      </c>
    </row>
    <row r="17" spans="1:19" x14ac:dyDescent="0.3">
      <c r="A17" s="58" t="s">
        <v>873</v>
      </c>
      <c r="B17" s="59">
        <f>VLOOKUP($A17,'Return Data'!$B$7:$R$2292,3,0)</f>
        <v>44762</v>
      </c>
      <c r="C17" s="60">
        <f>VLOOKUP($A17,'Return Data'!$B$7:$R$2292,4,0)</f>
        <v>576.03</v>
      </c>
      <c r="D17" s="60">
        <f>VLOOKUP($A17,'Return Data'!$B$7:$R$2292,10,0)</f>
        <v>-1.3985000000000001</v>
      </c>
      <c r="E17" s="61">
        <f t="shared" si="0"/>
        <v>4</v>
      </c>
      <c r="F17" s="60">
        <f>VLOOKUP($A17,'Return Data'!$B$7:$R$2292,11,0)</f>
        <v>-3.1541000000000001</v>
      </c>
      <c r="G17" s="61">
        <f t="shared" si="1"/>
        <v>2</v>
      </c>
      <c r="H17" s="60">
        <f>VLOOKUP($A17,'Return Data'!$B$7:$R$2292,12,0)</f>
        <v>-3.8715999999999999</v>
      </c>
      <c r="I17" s="61">
        <f t="shared" si="2"/>
        <v>5</v>
      </c>
      <c r="J17" s="60">
        <f>VLOOKUP($A17,'Return Data'!$B$7:$R$2292,13,0)</f>
        <v>16.372</v>
      </c>
      <c r="K17" s="61">
        <f t="shared" si="3"/>
        <v>1</v>
      </c>
      <c r="L17" s="60">
        <f>VLOOKUP($A17,'Return Data'!$B$7:$R$2292,17,0)</f>
        <v>35.685600000000001</v>
      </c>
      <c r="M17" s="61">
        <f t="shared" si="4"/>
        <v>1</v>
      </c>
      <c r="N17" s="60">
        <f>VLOOKUP($A17,'Return Data'!$B$7:$R$2292,14,0)</f>
        <v>19.4544</v>
      </c>
      <c r="O17" s="61">
        <f t="shared" si="5"/>
        <v>6</v>
      </c>
      <c r="P17" s="60">
        <f>VLOOKUP($A17,'Return Data'!$B$7:$R$2292,15,0)</f>
        <v>12.3223</v>
      </c>
      <c r="Q17" s="61">
        <f t="shared" si="7"/>
        <v>10</v>
      </c>
      <c r="R17" s="60">
        <f>VLOOKUP($A17,'Return Data'!$B$7:$R$2292,16,0)</f>
        <v>14.7842</v>
      </c>
      <c r="S17" s="62">
        <f t="shared" si="6"/>
        <v>16</v>
      </c>
    </row>
    <row r="18" spans="1:19" x14ac:dyDescent="0.3">
      <c r="A18" s="58" t="s">
        <v>874</v>
      </c>
      <c r="B18" s="59">
        <f>VLOOKUP($A18,'Return Data'!$B$7:$R$2292,3,0)</f>
        <v>44762</v>
      </c>
      <c r="C18" s="60">
        <f>VLOOKUP($A18,'Return Data'!$B$7:$R$2292,4,0)</f>
        <v>74.430000000000007</v>
      </c>
      <c r="D18" s="60">
        <f>VLOOKUP($A18,'Return Data'!$B$7:$R$2292,10,0)</f>
        <v>-2.2972000000000001</v>
      </c>
      <c r="E18" s="61">
        <f t="shared" si="0"/>
        <v>9</v>
      </c>
      <c r="F18" s="60">
        <f>VLOOKUP($A18,'Return Data'!$B$7:$R$2292,11,0)</f>
        <v>-6.8227000000000002</v>
      </c>
      <c r="G18" s="61">
        <f t="shared" si="1"/>
        <v>10</v>
      </c>
      <c r="H18" s="60">
        <f>VLOOKUP($A18,'Return Data'!$B$7:$R$2292,12,0)</f>
        <v>-6.7877000000000001</v>
      </c>
      <c r="I18" s="61">
        <f t="shared" si="2"/>
        <v>11</v>
      </c>
      <c r="J18" s="60">
        <f>VLOOKUP($A18,'Return Data'!$B$7:$R$2292,13,0)</f>
        <v>4.6100000000000003</v>
      </c>
      <c r="K18" s="61">
        <f t="shared" si="3"/>
        <v>17</v>
      </c>
      <c r="L18" s="60">
        <f>VLOOKUP($A18,'Return Data'!$B$7:$R$2292,17,0)</f>
        <v>29.781300000000002</v>
      </c>
      <c r="M18" s="61">
        <f t="shared" si="4"/>
        <v>11</v>
      </c>
      <c r="N18" s="60">
        <f>VLOOKUP($A18,'Return Data'!$B$7:$R$2292,14,0)</f>
        <v>16.4452</v>
      </c>
      <c r="O18" s="61">
        <f t="shared" si="5"/>
        <v>17</v>
      </c>
      <c r="P18" s="60">
        <f>VLOOKUP($A18,'Return Data'!$B$7:$R$2292,15,0)</f>
        <v>10.675700000000001</v>
      </c>
      <c r="Q18" s="61">
        <f t="shared" si="7"/>
        <v>15</v>
      </c>
      <c r="R18" s="60">
        <f>VLOOKUP($A18,'Return Data'!$B$7:$R$2292,16,0)</f>
        <v>13.1815</v>
      </c>
      <c r="S18" s="62">
        <f t="shared" si="6"/>
        <v>22</v>
      </c>
    </row>
    <row r="19" spans="1:19" x14ac:dyDescent="0.3">
      <c r="A19" s="58" t="s">
        <v>877</v>
      </c>
      <c r="B19" s="59">
        <f>VLOOKUP($A19,'Return Data'!$B$7:$R$2292,3,0)</f>
        <v>44762</v>
      </c>
      <c r="C19" s="60">
        <f>VLOOKUP($A19,'Return Data'!$B$7:$R$2292,4,0)</f>
        <v>55.66</v>
      </c>
      <c r="D19" s="60">
        <f>VLOOKUP($A19,'Return Data'!$B$7:$R$2292,10,0)</f>
        <v>-3.7357</v>
      </c>
      <c r="E19" s="61">
        <f t="shared" si="0"/>
        <v>16</v>
      </c>
      <c r="F19" s="60">
        <f>VLOOKUP($A19,'Return Data'!$B$7:$R$2292,11,0)</f>
        <v>-9.4222999999999999</v>
      </c>
      <c r="G19" s="61">
        <f t="shared" si="1"/>
        <v>20</v>
      </c>
      <c r="H19" s="60">
        <f>VLOOKUP($A19,'Return Data'!$B$7:$R$2292,12,0)</f>
        <v>-9.3190000000000008</v>
      </c>
      <c r="I19" s="61">
        <f t="shared" si="2"/>
        <v>23</v>
      </c>
      <c r="J19" s="60">
        <f>VLOOKUP($A19,'Return Data'!$B$7:$R$2292,13,0)</f>
        <v>1.1632</v>
      </c>
      <c r="K19" s="61">
        <f t="shared" si="3"/>
        <v>24</v>
      </c>
      <c r="L19" s="60">
        <f>VLOOKUP($A19,'Return Data'!$B$7:$R$2292,17,0)</f>
        <v>23.167999999999999</v>
      </c>
      <c r="M19" s="61">
        <f t="shared" si="4"/>
        <v>25</v>
      </c>
      <c r="N19" s="60">
        <f>VLOOKUP($A19,'Return Data'!$B$7:$R$2292,14,0)</f>
        <v>15.389099999999999</v>
      </c>
      <c r="O19" s="61">
        <f t="shared" si="5"/>
        <v>20</v>
      </c>
      <c r="P19" s="60">
        <f>VLOOKUP($A19,'Return Data'!$B$7:$R$2292,15,0)</f>
        <v>11.981</v>
      </c>
      <c r="Q19" s="61">
        <f t="shared" si="7"/>
        <v>12</v>
      </c>
      <c r="R19" s="60">
        <f>VLOOKUP($A19,'Return Data'!$B$7:$R$2292,16,0)</f>
        <v>15.7523</v>
      </c>
      <c r="S19" s="62">
        <f t="shared" si="6"/>
        <v>10</v>
      </c>
    </row>
    <row r="20" spans="1:19" x14ac:dyDescent="0.3">
      <c r="A20" s="58" t="s">
        <v>879</v>
      </c>
      <c r="B20" s="59">
        <f>VLOOKUP($A20,'Return Data'!$B$7:$R$2292,3,0)</f>
        <v>44762</v>
      </c>
      <c r="C20" s="60">
        <f>VLOOKUP($A20,'Return Data'!$B$7:$R$2292,4,0)</f>
        <v>210.15899999999999</v>
      </c>
      <c r="D20" s="60">
        <f>VLOOKUP($A20,'Return Data'!$B$7:$R$2292,10,0)</f>
        <v>-3.9615999999999998</v>
      </c>
      <c r="E20" s="61">
        <f t="shared" si="0"/>
        <v>17</v>
      </c>
      <c r="F20" s="60">
        <f>VLOOKUP($A20,'Return Data'!$B$7:$R$2292,11,0)</f>
        <v>-5.0012999999999996</v>
      </c>
      <c r="G20" s="61">
        <f t="shared" si="1"/>
        <v>5</v>
      </c>
      <c r="H20" s="60">
        <f>VLOOKUP($A20,'Return Data'!$B$7:$R$2292,12,0)</f>
        <v>-3.3115999999999999</v>
      </c>
      <c r="I20" s="61">
        <f t="shared" si="2"/>
        <v>3</v>
      </c>
      <c r="J20" s="60">
        <f>VLOOKUP($A20,'Return Data'!$B$7:$R$2292,13,0)</f>
        <v>6.8158000000000003</v>
      </c>
      <c r="K20" s="61">
        <f t="shared" si="3"/>
        <v>9</v>
      </c>
      <c r="L20" s="60">
        <f>VLOOKUP($A20,'Return Data'!$B$7:$R$2292,17,0)</f>
        <v>26.890899999999998</v>
      </c>
      <c r="M20" s="61">
        <f t="shared" si="4"/>
        <v>20</v>
      </c>
      <c r="N20" s="60">
        <f>VLOOKUP($A20,'Return Data'!$B$7:$R$2292,14,0)</f>
        <v>18.929200000000002</v>
      </c>
      <c r="O20" s="61">
        <f t="shared" si="5"/>
        <v>7</v>
      </c>
      <c r="P20" s="60">
        <f>VLOOKUP($A20,'Return Data'!$B$7:$R$2292,15,0)</f>
        <v>12.712</v>
      </c>
      <c r="Q20" s="61">
        <f t="shared" si="7"/>
        <v>6</v>
      </c>
      <c r="R20" s="60">
        <f>VLOOKUP($A20,'Return Data'!$B$7:$R$2292,16,0)</f>
        <v>16.0352</v>
      </c>
      <c r="S20" s="62">
        <f t="shared" si="6"/>
        <v>9</v>
      </c>
    </row>
    <row r="21" spans="1:19" x14ac:dyDescent="0.3">
      <c r="A21" s="58" t="s">
        <v>880</v>
      </c>
      <c r="B21" s="59">
        <f>VLOOKUP($A21,'Return Data'!$B$7:$R$2292,3,0)</f>
        <v>44762</v>
      </c>
      <c r="C21" s="60">
        <f>VLOOKUP($A21,'Return Data'!$B$7:$R$2292,4,0)</f>
        <v>70.326999999999998</v>
      </c>
      <c r="D21" s="60">
        <f>VLOOKUP($A21,'Return Data'!$B$7:$R$2292,10,0)</f>
        <v>-4.6569000000000003</v>
      </c>
      <c r="E21" s="61">
        <f t="shared" si="0"/>
        <v>22</v>
      </c>
      <c r="F21" s="60">
        <f>VLOOKUP($A21,'Return Data'!$B$7:$R$2292,11,0)</f>
        <v>-10.7888</v>
      </c>
      <c r="G21" s="61">
        <f t="shared" si="1"/>
        <v>23</v>
      </c>
      <c r="H21" s="60">
        <f>VLOOKUP($A21,'Return Data'!$B$7:$R$2292,12,0)</f>
        <v>-8.3209</v>
      </c>
      <c r="I21" s="61">
        <f t="shared" si="2"/>
        <v>15</v>
      </c>
      <c r="J21" s="60">
        <f>VLOOKUP($A21,'Return Data'!$B$7:$R$2292,13,0)</f>
        <v>3.4297</v>
      </c>
      <c r="K21" s="61">
        <f t="shared" si="3"/>
        <v>20</v>
      </c>
      <c r="L21" s="60">
        <f>VLOOKUP($A21,'Return Data'!$B$7:$R$2292,17,0)</f>
        <v>22.564299999999999</v>
      </c>
      <c r="M21" s="61">
        <f t="shared" si="4"/>
        <v>26</v>
      </c>
      <c r="N21" s="60">
        <f>VLOOKUP($A21,'Return Data'!$B$7:$R$2292,14,0)</f>
        <v>14.249499999999999</v>
      </c>
      <c r="O21" s="61">
        <f t="shared" si="5"/>
        <v>22</v>
      </c>
      <c r="P21" s="60">
        <f>VLOOKUP($A21,'Return Data'!$B$7:$R$2292,15,0)</f>
        <v>7.9055999999999997</v>
      </c>
      <c r="Q21" s="61">
        <f t="shared" si="7"/>
        <v>21</v>
      </c>
      <c r="R21" s="60">
        <f>VLOOKUP($A21,'Return Data'!$B$7:$R$2292,16,0)</f>
        <v>13.188000000000001</v>
      </c>
      <c r="S21" s="62">
        <f t="shared" si="6"/>
        <v>21</v>
      </c>
    </row>
    <row r="22" spans="1:19" x14ac:dyDescent="0.3">
      <c r="A22" s="58" t="s">
        <v>882</v>
      </c>
      <c r="B22" s="59">
        <f>VLOOKUP($A22,'Return Data'!$B$7:$R$2292,3,0)</f>
        <v>44762</v>
      </c>
      <c r="C22" s="60">
        <f>VLOOKUP($A22,'Return Data'!$B$7:$R$2292,4,0)</f>
        <v>25.6526</v>
      </c>
      <c r="D22" s="60">
        <f>VLOOKUP($A22,'Return Data'!$B$7:$R$2292,10,0)</f>
        <v>-3.0579999999999998</v>
      </c>
      <c r="E22" s="61">
        <f t="shared" si="0"/>
        <v>11</v>
      </c>
      <c r="F22" s="60">
        <f>VLOOKUP($A22,'Return Data'!$B$7:$R$2292,11,0)</f>
        <v>-7.8094000000000001</v>
      </c>
      <c r="G22" s="61">
        <f t="shared" si="1"/>
        <v>15</v>
      </c>
      <c r="H22" s="60">
        <f>VLOOKUP($A22,'Return Data'!$B$7:$R$2292,12,0)</f>
        <v>-6.2621000000000002</v>
      </c>
      <c r="I22" s="61">
        <f t="shared" si="2"/>
        <v>9</v>
      </c>
      <c r="J22" s="60">
        <f>VLOOKUP($A22,'Return Data'!$B$7:$R$2292,13,0)</f>
        <v>9.2832000000000008</v>
      </c>
      <c r="K22" s="61">
        <f t="shared" si="3"/>
        <v>6</v>
      </c>
      <c r="L22" s="60">
        <f>VLOOKUP($A22,'Return Data'!$B$7:$R$2292,17,0)</f>
        <v>28.7056</v>
      </c>
      <c r="M22" s="61">
        <f t="shared" si="4"/>
        <v>14</v>
      </c>
      <c r="N22" s="60">
        <f>VLOOKUP($A22,'Return Data'!$B$7:$R$2292,14,0)</f>
        <v>18.752300000000002</v>
      </c>
      <c r="O22" s="61">
        <f t="shared" si="5"/>
        <v>8</v>
      </c>
      <c r="P22" s="60">
        <f>VLOOKUP($A22,'Return Data'!$B$7:$R$2292,15,0)</f>
        <v>12.6875</v>
      </c>
      <c r="Q22" s="61">
        <f t="shared" si="7"/>
        <v>7</v>
      </c>
      <c r="R22" s="60">
        <f>VLOOKUP($A22,'Return Data'!$B$7:$R$2292,16,0)</f>
        <v>13.571</v>
      </c>
      <c r="S22" s="62">
        <f t="shared" si="6"/>
        <v>20</v>
      </c>
    </row>
    <row r="23" spans="1:19" x14ac:dyDescent="0.3">
      <c r="A23" s="58" t="s">
        <v>884</v>
      </c>
      <c r="B23" s="59">
        <f>VLOOKUP($A23,'Return Data'!$B$7:$R$2292,3,0)</f>
        <v>44762</v>
      </c>
      <c r="C23" s="60">
        <f>VLOOKUP($A23,'Return Data'!$B$7:$R$2292,4,0)</f>
        <v>16.8644</v>
      </c>
      <c r="D23" s="60">
        <f>VLOOKUP($A23,'Return Data'!$B$7:$R$2292,10,0)</f>
        <v>-6.1524999999999999</v>
      </c>
      <c r="E23" s="61">
        <f t="shared" si="0"/>
        <v>24</v>
      </c>
      <c r="F23" s="60">
        <f>VLOOKUP($A23,'Return Data'!$B$7:$R$2292,11,0)</f>
        <v>-7.6013999999999999</v>
      </c>
      <c r="G23" s="61">
        <f t="shared" si="1"/>
        <v>13</v>
      </c>
      <c r="H23" s="60">
        <f>VLOOKUP($A23,'Return Data'!$B$7:$R$2292,12,0)</f>
        <v>-7.0361000000000002</v>
      </c>
      <c r="I23" s="61">
        <f t="shared" si="2"/>
        <v>12</v>
      </c>
      <c r="J23" s="60">
        <f>VLOOKUP($A23,'Return Data'!$B$7:$R$2292,13,0)</f>
        <v>10.6799</v>
      </c>
      <c r="K23" s="61">
        <f t="shared" si="3"/>
        <v>5</v>
      </c>
      <c r="L23" s="60">
        <f>VLOOKUP($A23,'Return Data'!$B$7:$R$2292,17,0)</f>
        <v>33.462299999999999</v>
      </c>
      <c r="M23" s="61">
        <f t="shared" si="4"/>
        <v>3</v>
      </c>
      <c r="N23" s="60"/>
      <c r="O23" s="61"/>
      <c r="P23" s="60"/>
      <c r="Q23" s="61"/>
      <c r="R23" s="60">
        <f>VLOOKUP($A23,'Return Data'!$B$7:$R$2292,16,0)</f>
        <v>22.685600000000001</v>
      </c>
      <c r="S23" s="62">
        <f t="shared" si="6"/>
        <v>2</v>
      </c>
    </row>
    <row r="24" spans="1:19" x14ac:dyDescent="0.3">
      <c r="A24" s="58" t="s">
        <v>886</v>
      </c>
      <c r="B24" s="59">
        <f>VLOOKUP($A24,'Return Data'!$B$7:$R$2292,3,0)</f>
        <v>44762</v>
      </c>
      <c r="C24" s="60">
        <f>VLOOKUP($A24,'Return Data'!$B$7:$R$2292,4,0)</f>
        <v>100.078</v>
      </c>
      <c r="D24" s="60">
        <f>VLOOKUP($A24,'Return Data'!$B$7:$R$2292,10,0)</f>
        <v>-3.6339999999999999</v>
      </c>
      <c r="E24" s="61">
        <f t="shared" si="0"/>
        <v>15</v>
      </c>
      <c r="F24" s="60">
        <f>VLOOKUP($A24,'Return Data'!$B$7:$R$2292,11,0)</f>
        <v>-8.4774999999999991</v>
      </c>
      <c r="G24" s="61">
        <f t="shared" si="1"/>
        <v>16</v>
      </c>
      <c r="H24" s="60">
        <f>VLOOKUP($A24,'Return Data'!$B$7:$R$2292,12,0)</f>
        <v>-9.0630000000000006</v>
      </c>
      <c r="I24" s="61">
        <f t="shared" si="2"/>
        <v>22</v>
      </c>
      <c r="J24" s="60">
        <f>VLOOKUP($A24,'Return Data'!$B$7:$R$2292,13,0)</f>
        <v>4.4459</v>
      </c>
      <c r="K24" s="61">
        <f t="shared" si="3"/>
        <v>18</v>
      </c>
      <c r="L24" s="60">
        <f>VLOOKUP($A24,'Return Data'!$B$7:$R$2292,17,0)</f>
        <v>30.6968</v>
      </c>
      <c r="M24" s="61">
        <f t="shared" si="4"/>
        <v>8</v>
      </c>
      <c r="N24" s="60">
        <f>VLOOKUP($A24,'Return Data'!$B$7:$R$2292,14,0)</f>
        <v>21.813800000000001</v>
      </c>
      <c r="O24" s="61">
        <f t="shared" si="5"/>
        <v>3</v>
      </c>
      <c r="P24" s="60">
        <f>VLOOKUP($A24,'Return Data'!$B$7:$R$2292,15,0)</f>
        <v>15.3133</v>
      </c>
      <c r="Q24" s="61">
        <f t="shared" si="7"/>
        <v>1</v>
      </c>
      <c r="R24" s="60">
        <f>VLOOKUP($A24,'Return Data'!$B$7:$R$2292,16,0)</f>
        <v>22.842600000000001</v>
      </c>
      <c r="S24" s="62">
        <f t="shared" si="6"/>
        <v>1</v>
      </c>
    </row>
    <row r="25" spans="1:19" x14ac:dyDescent="0.3">
      <c r="A25" s="58" t="s">
        <v>888</v>
      </c>
      <c r="B25" s="59">
        <f>VLOOKUP($A25,'Return Data'!$B$7:$R$2292,3,0)</f>
        <v>44762</v>
      </c>
      <c r="C25" s="60">
        <f>VLOOKUP($A25,'Return Data'!$B$7:$R$2292,4,0)</f>
        <v>15.8543</v>
      </c>
      <c r="D25" s="60">
        <f>VLOOKUP($A25,'Return Data'!$B$7:$R$2292,10,0)</f>
        <v>-3.2307000000000001</v>
      </c>
      <c r="E25" s="61">
        <f t="shared" si="0"/>
        <v>13</v>
      </c>
      <c r="F25" s="60">
        <f>VLOOKUP($A25,'Return Data'!$B$7:$R$2292,11,0)</f>
        <v>-13.2683</v>
      </c>
      <c r="G25" s="61">
        <f t="shared" si="1"/>
        <v>25</v>
      </c>
      <c r="H25" s="60">
        <f>VLOOKUP($A25,'Return Data'!$B$7:$R$2292,12,0)</f>
        <v>-8.7448999999999995</v>
      </c>
      <c r="I25" s="61">
        <f t="shared" si="2"/>
        <v>18</v>
      </c>
      <c r="J25" s="60">
        <f>VLOOKUP($A25,'Return Data'!$B$7:$R$2292,13,0)</f>
        <v>2.508</v>
      </c>
      <c r="K25" s="61">
        <f t="shared" si="3"/>
        <v>21</v>
      </c>
      <c r="L25" s="60">
        <f>VLOOKUP($A25,'Return Data'!$B$7:$R$2292,17,0)</f>
        <v>28.208200000000001</v>
      </c>
      <c r="M25" s="61">
        <f t="shared" si="4"/>
        <v>17</v>
      </c>
      <c r="N25" s="60"/>
      <c r="O25" s="61"/>
      <c r="P25" s="60"/>
      <c r="Q25" s="61"/>
      <c r="R25" s="60">
        <f>VLOOKUP($A25,'Return Data'!$B$7:$R$2292,16,0)</f>
        <v>18.180499999999999</v>
      </c>
      <c r="S25" s="62">
        <f t="shared" si="6"/>
        <v>6</v>
      </c>
    </row>
    <row r="26" spans="1:19" x14ac:dyDescent="0.3">
      <c r="A26" s="58" t="s">
        <v>1873</v>
      </c>
      <c r="B26" s="59">
        <f>VLOOKUP($A26,'Return Data'!$B$7:$R$2292,3,0)</f>
        <v>44762</v>
      </c>
      <c r="C26" s="60">
        <f>VLOOKUP($A26,'Return Data'!$B$7:$R$2292,4,0)</f>
        <v>26.1035</v>
      </c>
      <c r="D26" s="60">
        <f>VLOOKUP($A26,'Return Data'!$B$7:$R$2292,10,0)</f>
        <v>-4.1254</v>
      </c>
      <c r="E26" s="61">
        <f t="shared" si="0"/>
        <v>18</v>
      </c>
      <c r="F26" s="60">
        <f>VLOOKUP($A26,'Return Data'!$B$7:$R$2292,11,0)</f>
        <v>-7.6821999999999999</v>
      </c>
      <c r="G26" s="61">
        <f t="shared" si="1"/>
        <v>14</v>
      </c>
      <c r="H26" s="60">
        <f>VLOOKUP($A26,'Return Data'!$B$7:$R$2292,12,0)</f>
        <v>-5.7445000000000004</v>
      </c>
      <c r="I26" s="61">
        <f t="shared" si="2"/>
        <v>7</v>
      </c>
      <c r="J26" s="60">
        <f>VLOOKUP($A26,'Return Data'!$B$7:$R$2292,13,0)</f>
        <v>11.1374</v>
      </c>
      <c r="K26" s="61">
        <f t="shared" si="3"/>
        <v>3</v>
      </c>
      <c r="L26" s="60">
        <f>VLOOKUP($A26,'Return Data'!$B$7:$R$2292,17,0)</f>
        <v>31.9879</v>
      </c>
      <c r="M26" s="61">
        <f t="shared" si="4"/>
        <v>7</v>
      </c>
      <c r="N26" s="60">
        <f>VLOOKUP($A26,'Return Data'!$B$7:$R$2292,14,0)</f>
        <v>17.573699999999999</v>
      </c>
      <c r="O26" s="61">
        <f t="shared" si="5"/>
        <v>12</v>
      </c>
      <c r="P26" s="60">
        <f>VLOOKUP($A26,'Return Data'!$B$7:$R$2292,15,0)</f>
        <v>12.2296</v>
      </c>
      <c r="Q26" s="61">
        <f t="shared" si="7"/>
        <v>11</v>
      </c>
      <c r="R26" s="60">
        <f>VLOOKUP($A26,'Return Data'!$B$7:$R$2292,16,0)</f>
        <v>15.591799999999999</v>
      </c>
      <c r="S26" s="62">
        <f t="shared" si="6"/>
        <v>12</v>
      </c>
    </row>
    <row r="27" spans="1:19" x14ac:dyDescent="0.3">
      <c r="A27" s="58" t="s">
        <v>891</v>
      </c>
      <c r="B27" s="59">
        <f>VLOOKUP($A27,'Return Data'!$B$7:$R$2292,3,0)</f>
        <v>44762</v>
      </c>
      <c r="C27" s="60">
        <f>VLOOKUP($A27,'Return Data'!$B$7:$R$2292,4,0)</f>
        <v>825.35850000000005</v>
      </c>
      <c r="D27" s="60">
        <f>VLOOKUP($A27,'Return Data'!$B$7:$R$2292,10,0)</f>
        <v>-3.5434000000000001</v>
      </c>
      <c r="E27" s="61">
        <f t="shared" si="0"/>
        <v>14</v>
      </c>
      <c r="F27" s="60">
        <f>VLOOKUP($A27,'Return Data'!$B$7:$R$2292,11,0)</f>
        <v>-7.0515999999999996</v>
      </c>
      <c r="G27" s="61">
        <f t="shared" si="1"/>
        <v>11</v>
      </c>
      <c r="H27" s="60">
        <f>VLOOKUP($A27,'Return Data'!$B$7:$R$2292,12,0)</f>
        <v>-8.9202999999999992</v>
      </c>
      <c r="I27" s="61">
        <f t="shared" si="2"/>
        <v>21</v>
      </c>
      <c r="J27" s="60">
        <f>VLOOKUP($A27,'Return Data'!$B$7:$R$2292,13,0)</f>
        <v>5.9451999999999998</v>
      </c>
      <c r="K27" s="61">
        <f t="shared" si="3"/>
        <v>12</v>
      </c>
      <c r="L27" s="60">
        <f>VLOOKUP($A27,'Return Data'!$B$7:$R$2292,17,0)</f>
        <v>28.439900000000002</v>
      </c>
      <c r="M27" s="61">
        <f t="shared" si="4"/>
        <v>15</v>
      </c>
      <c r="N27" s="60">
        <f>VLOOKUP($A27,'Return Data'!$B$7:$R$2292,14,0)</f>
        <v>15.649800000000001</v>
      </c>
      <c r="O27" s="61">
        <f t="shared" si="5"/>
        <v>19</v>
      </c>
      <c r="P27" s="60">
        <f>VLOOKUP($A27,'Return Data'!$B$7:$R$2292,15,0)</f>
        <v>8.0440000000000005</v>
      </c>
      <c r="Q27" s="61">
        <f t="shared" si="7"/>
        <v>20</v>
      </c>
      <c r="R27" s="60">
        <f>VLOOKUP($A27,'Return Data'!$B$7:$R$2292,16,0)</f>
        <v>12.320499999999999</v>
      </c>
      <c r="S27" s="62">
        <f t="shared" si="6"/>
        <v>25</v>
      </c>
    </row>
    <row r="28" spans="1:19" x14ac:dyDescent="0.3">
      <c r="A28" s="58" t="s">
        <v>895</v>
      </c>
      <c r="B28" s="59">
        <f>VLOOKUP($A28,'Return Data'!$B$7:$R$2292,3,0)</f>
        <v>44762</v>
      </c>
      <c r="C28" s="60">
        <f>VLOOKUP($A28,'Return Data'!$B$7:$R$2292,4,0)</f>
        <v>68.940399999999997</v>
      </c>
      <c r="D28" s="60">
        <f>VLOOKUP($A28,'Return Data'!$B$7:$R$2292,10,0)</f>
        <v>-5.5834999999999999</v>
      </c>
      <c r="E28" s="61">
        <f t="shared" si="0"/>
        <v>23</v>
      </c>
      <c r="F28" s="60">
        <f>VLOOKUP($A28,'Return Data'!$B$7:$R$2292,11,0)</f>
        <v>-2.2040000000000002</v>
      </c>
      <c r="G28" s="61">
        <f t="shared" si="1"/>
        <v>1</v>
      </c>
      <c r="H28" s="60">
        <f>VLOOKUP($A28,'Return Data'!$B$7:$R$2292,12,0)</f>
        <v>-0.81850000000000001</v>
      </c>
      <c r="I28" s="61">
        <f t="shared" si="2"/>
        <v>1</v>
      </c>
      <c r="J28" s="60">
        <f>VLOOKUP($A28,'Return Data'!$B$7:$R$2292,13,0)</f>
        <v>13.9955</v>
      </c>
      <c r="K28" s="61">
        <f t="shared" si="3"/>
        <v>2</v>
      </c>
      <c r="L28" s="60">
        <f>VLOOKUP($A28,'Return Data'!$B$7:$R$2292,17,0)</f>
        <v>29.942900000000002</v>
      </c>
      <c r="M28" s="61">
        <f t="shared" si="4"/>
        <v>10</v>
      </c>
      <c r="N28" s="60">
        <f>VLOOKUP($A28,'Return Data'!$B$7:$R$2292,14,0)</f>
        <v>24.014600000000002</v>
      </c>
      <c r="O28" s="61">
        <f t="shared" si="5"/>
        <v>1</v>
      </c>
      <c r="P28" s="60">
        <f>VLOOKUP($A28,'Return Data'!$B$7:$R$2292,15,0)</f>
        <v>13.370200000000001</v>
      </c>
      <c r="Q28" s="61">
        <f t="shared" si="7"/>
        <v>3</v>
      </c>
      <c r="R28" s="60">
        <f>VLOOKUP($A28,'Return Data'!$B$7:$R$2292,16,0)</f>
        <v>17.733000000000001</v>
      </c>
      <c r="S28" s="62">
        <f t="shared" si="6"/>
        <v>7</v>
      </c>
    </row>
    <row r="29" spans="1:19" x14ac:dyDescent="0.3">
      <c r="A29" s="58" t="s">
        <v>1771</v>
      </c>
      <c r="B29" s="59">
        <f>VLOOKUP($A29,'Return Data'!$B$7:$R$2292,3,0)</f>
        <v>44762</v>
      </c>
      <c r="C29" s="60">
        <f>VLOOKUP($A29,'Return Data'!$B$7:$R$2292,4,0)</f>
        <v>373.60750000000002</v>
      </c>
      <c r="D29" s="60">
        <f>VLOOKUP($A29,'Return Data'!$B$7:$R$2292,10,0)</f>
        <v>-4.6334</v>
      </c>
      <c r="E29" s="61">
        <f t="shared" si="0"/>
        <v>21</v>
      </c>
      <c r="F29" s="60">
        <f>VLOOKUP($A29,'Return Data'!$B$7:$R$2292,11,0)</f>
        <v>-6.7995999999999999</v>
      </c>
      <c r="G29" s="61">
        <f t="shared" si="1"/>
        <v>9</v>
      </c>
      <c r="H29" s="60">
        <f>VLOOKUP($A29,'Return Data'!$B$7:$R$2292,12,0)</f>
        <v>-3.4363000000000001</v>
      </c>
      <c r="I29" s="61">
        <f t="shared" si="2"/>
        <v>4</v>
      </c>
      <c r="J29" s="60">
        <f>VLOOKUP($A29,'Return Data'!$B$7:$R$2292,13,0)</f>
        <v>6.2454000000000001</v>
      </c>
      <c r="K29" s="61">
        <f t="shared" si="3"/>
        <v>11</v>
      </c>
      <c r="L29" s="60">
        <f>VLOOKUP($A29,'Return Data'!$B$7:$R$2292,17,0)</f>
        <v>32.406300000000002</v>
      </c>
      <c r="M29" s="61">
        <f t="shared" si="4"/>
        <v>6</v>
      </c>
      <c r="N29" s="60">
        <f>VLOOKUP($A29,'Return Data'!$B$7:$R$2292,14,0)</f>
        <v>18.578099999999999</v>
      </c>
      <c r="O29" s="61">
        <f t="shared" si="5"/>
        <v>10</v>
      </c>
      <c r="P29" s="60">
        <f>VLOOKUP($A29,'Return Data'!$B$7:$R$2292,15,0)</f>
        <v>13.174099999999999</v>
      </c>
      <c r="Q29" s="61">
        <f t="shared" si="7"/>
        <v>5</v>
      </c>
      <c r="R29" s="60">
        <f>VLOOKUP($A29,'Return Data'!$B$7:$R$2292,16,0)</f>
        <v>16.2544</v>
      </c>
      <c r="S29" s="62">
        <f t="shared" si="6"/>
        <v>8</v>
      </c>
    </row>
    <row r="30" spans="1:19" x14ac:dyDescent="0.3">
      <c r="A30" s="58" t="s">
        <v>897</v>
      </c>
      <c r="B30" s="59">
        <f>VLOOKUP($A30,'Return Data'!$B$7:$R$2292,3,0)</f>
        <v>44762</v>
      </c>
      <c r="C30" s="60">
        <f>VLOOKUP($A30,'Return Data'!$B$7:$R$2292,4,0)</f>
        <v>55.815899999999999</v>
      </c>
      <c r="D30" s="60">
        <f>VLOOKUP($A30,'Return Data'!$B$7:$R$2292,10,0)</f>
        <v>-4.3853999999999997</v>
      </c>
      <c r="E30" s="61">
        <f t="shared" si="0"/>
        <v>20</v>
      </c>
      <c r="F30" s="60">
        <f>VLOOKUP($A30,'Return Data'!$B$7:$R$2292,11,0)</f>
        <v>-9.8435000000000006</v>
      </c>
      <c r="G30" s="61">
        <f t="shared" si="1"/>
        <v>21</v>
      </c>
      <c r="H30" s="60">
        <f>VLOOKUP($A30,'Return Data'!$B$7:$R$2292,12,0)</f>
        <v>-8.0694999999999997</v>
      </c>
      <c r="I30" s="61">
        <f t="shared" si="2"/>
        <v>14</v>
      </c>
      <c r="J30" s="60">
        <f>VLOOKUP($A30,'Return Data'!$B$7:$R$2292,13,0)</f>
        <v>6.6154999999999999</v>
      </c>
      <c r="K30" s="61">
        <f t="shared" si="3"/>
        <v>10</v>
      </c>
      <c r="L30" s="60">
        <f>VLOOKUP($A30,'Return Data'!$B$7:$R$2292,17,0)</f>
        <v>28.1844</v>
      </c>
      <c r="M30" s="61">
        <f t="shared" si="4"/>
        <v>18</v>
      </c>
      <c r="N30" s="60">
        <f>VLOOKUP($A30,'Return Data'!$B$7:$R$2292,14,0)</f>
        <v>16.931899999999999</v>
      </c>
      <c r="O30" s="61">
        <f t="shared" si="5"/>
        <v>16</v>
      </c>
      <c r="P30" s="60">
        <f>VLOOKUP($A30,'Return Data'!$B$7:$R$2292,15,0)</f>
        <v>12.623799999999999</v>
      </c>
      <c r="Q30" s="61">
        <f t="shared" si="7"/>
        <v>9</v>
      </c>
      <c r="R30" s="60">
        <f>VLOOKUP($A30,'Return Data'!$B$7:$R$2292,16,0)</f>
        <v>14.4855</v>
      </c>
      <c r="S30" s="62">
        <f t="shared" si="6"/>
        <v>17</v>
      </c>
    </row>
    <row r="31" spans="1:19" x14ac:dyDescent="0.3">
      <c r="A31" s="58" t="s">
        <v>899</v>
      </c>
      <c r="B31" s="59">
        <f>VLOOKUP($A31,'Return Data'!$B$7:$R$2292,3,0)</f>
        <v>44762</v>
      </c>
      <c r="C31" s="60">
        <f>VLOOKUP($A31,'Return Data'!$B$7:$R$2292,4,0)</f>
        <v>353.67590000000001</v>
      </c>
      <c r="D31" s="60">
        <f>VLOOKUP($A31,'Return Data'!$B$7:$R$2292,10,0)</f>
        <v>0.57079999999999997</v>
      </c>
      <c r="E31" s="61">
        <f t="shared" si="0"/>
        <v>1</v>
      </c>
      <c r="F31" s="60">
        <f>VLOOKUP($A31,'Return Data'!$B$7:$R$2292,11,0)</f>
        <v>-3.5920999999999998</v>
      </c>
      <c r="G31" s="61">
        <f t="shared" si="1"/>
        <v>3</v>
      </c>
      <c r="H31" s="60">
        <f>VLOOKUP($A31,'Return Data'!$B$7:$R$2292,12,0)</f>
        <v>-3.1133999999999999</v>
      </c>
      <c r="I31" s="61">
        <f t="shared" si="2"/>
        <v>2</v>
      </c>
      <c r="J31" s="60">
        <f>VLOOKUP($A31,'Return Data'!$B$7:$R$2292,13,0)</f>
        <v>7.4170999999999996</v>
      </c>
      <c r="K31" s="61">
        <f t="shared" si="3"/>
        <v>8</v>
      </c>
      <c r="L31" s="60">
        <f>VLOOKUP($A31,'Return Data'!$B$7:$R$2292,17,0)</f>
        <v>26.850999999999999</v>
      </c>
      <c r="M31" s="61">
        <f t="shared" si="4"/>
        <v>21</v>
      </c>
      <c r="N31" s="60">
        <f>VLOOKUP($A31,'Return Data'!$B$7:$R$2292,14,0)</f>
        <v>17.064399999999999</v>
      </c>
      <c r="O31" s="61">
        <f t="shared" si="5"/>
        <v>15</v>
      </c>
      <c r="P31" s="60">
        <f>VLOOKUP($A31,'Return Data'!$B$7:$R$2292,15,0)</f>
        <v>12.6502</v>
      </c>
      <c r="Q31" s="61">
        <f t="shared" si="7"/>
        <v>8</v>
      </c>
      <c r="R31" s="60">
        <f>VLOOKUP($A31,'Return Data'!$B$7:$R$2292,16,0)</f>
        <v>15.5678</v>
      </c>
      <c r="S31" s="62">
        <f t="shared" si="6"/>
        <v>13</v>
      </c>
    </row>
    <row r="32" spans="1:19" x14ac:dyDescent="0.3">
      <c r="A32" s="58" t="s">
        <v>900</v>
      </c>
      <c r="B32" s="59">
        <f>VLOOKUP($A32,'Return Data'!$B$7:$R$2292,3,0)</f>
        <v>44762</v>
      </c>
      <c r="C32" s="60">
        <f>VLOOKUP($A32,'Return Data'!$B$7:$R$2292,4,0)</f>
        <v>16.170000000000002</v>
      </c>
      <c r="D32" s="60">
        <f>VLOOKUP($A32,'Return Data'!$B$7:$R$2292,10,0)</f>
        <v>-1.7618</v>
      </c>
      <c r="E32" s="61">
        <f t="shared" si="0"/>
        <v>5</v>
      </c>
      <c r="F32" s="60">
        <f>VLOOKUP($A32,'Return Data'!$B$7:$R$2292,11,0)</f>
        <v>-8.5923999999999996</v>
      </c>
      <c r="G32" s="61">
        <f t="shared" si="1"/>
        <v>18</v>
      </c>
      <c r="H32" s="60">
        <f>VLOOKUP($A32,'Return Data'!$B$7:$R$2292,12,0)</f>
        <v>-8.5406999999999993</v>
      </c>
      <c r="I32" s="61">
        <f t="shared" si="2"/>
        <v>17</v>
      </c>
      <c r="J32" s="60">
        <f>VLOOKUP($A32,'Return Data'!$B$7:$R$2292,13,0)</f>
        <v>7.8</v>
      </c>
      <c r="K32" s="61">
        <f t="shared" si="3"/>
        <v>7</v>
      </c>
      <c r="L32" s="60">
        <f>VLOOKUP($A32,'Return Data'!$B$7:$R$2292,17,0)</f>
        <v>28.386800000000001</v>
      </c>
      <c r="M32" s="61">
        <f t="shared" si="4"/>
        <v>16</v>
      </c>
      <c r="N32" s="60"/>
      <c r="O32" s="61"/>
      <c r="P32" s="60"/>
      <c r="Q32" s="61"/>
      <c r="R32" s="60">
        <f>VLOOKUP($A32,'Return Data'!$B$7:$R$2292,16,0)</f>
        <v>20.116299999999999</v>
      </c>
      <c r="S32" s="62">
        <f t="shared" si="6"/>
        <v>5</v>
      </c>
    </row>
    <row r="33" spans="1:19" x14ac:dyDescent="0.3">
      <c r="A33" s="58" t="s">
        <v>902</v>
      </c>
      <c r="B33" s="59">
        <f>VLOOKUP($A33,'Return Data'!$B$7:$R$2292,3,0)</f>
        <v>44762</v>
      </c>
      <c r="C33" s="60">
        <f>VLOOKUP($A33,'Return Data'!$B$7:$R$2292,4,0)</f>
        <v>99.536799999999999</v>
      </c>
      <c r="D33" s="60">
        <f>VLOOKUP($A33,'Return Data'!$B$7:$R$2292,10,0)</f>
        <v>-1.0229999999999999</v>
      </c>
      <c r="E33" s="61">
        <f t="shared" si="0"/>
        <v>2</v>
      </c>
      <c r="F33" s="60">
        <f>VLOOKUP($A33,'Return Data'!$B$7:$R$2292,11,0)</f>
        <v>-5.2187000000000001</v>
      </c>
      <c r="G33" s="61">
        <f t="shared" si="1"/>
        <v>6</v>
      </c>
      <c r="H33" s="60">
        <f>VLOOKUP($A33,'Return Data'!$B$7:$R$2292,12,0)</f>
        <v>-6.6711999999999998</v>
      </c>
      <c r="I33" s="61">
        <f t="shared" si="2"/>
        <v>10</v>
      </c>
      <c r="J33" s="60">
        <f>VLOOKUP($A33,'Return Data'!$B$7:$R$2292,13,0)</f>
        <v>4.9401999999999999</v>
      </c>
      <c r="K33" s="61">
        <f t="shared" si="3"/>
        <v>15</v>
      </c>
      <c r="L33" s="60">
        <f>VLOOKUP($A33,'Return Data'!$B$7:$R$2292,17,0)</f>
        <v>32.453000000000003</v>
      </c>
      <c r="M33" s="61">
        <f t="shared" si="4"/>
        <v>5</v>
      </c>
      <c r="N33" s="60">
        <f>VLOOKUP($A33,'Return Data'!$B$7:$R$2292,14,0)</f>
        <v>17.139600000000002</v>
      </c>
      <c r="O33" s="61">
        <f t="shared" si="5"/>
        <v>14</v>
      </c>
      <c r="P33" s="60">
        <f>VLOOKUP($A33,'Return Data'!$B$7:$R$2292,15,0)</f>
        <v>10.1783</v>
      </c>
      <c r="Q33" s="61">
        <f t="shared" si="7"/>
        <v>16</v>
      </c>
      <c r="R33" s="60">
        <f>VLOOKUP($A33,'Return Data'!$B$7:$R$2292,16,0)</f>
        <v>12.8172</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-3.4898307692307688</v>
      </c>
      <c r="E35" s="69"/>
      <c r="F35" s="70">
        <f>AVERAGE(F8:F33)</f>
        <v>-7.8634384615384612</v>
      </c>
      <c r="G35" s="69"/>
      <c r="H35" s="70">
        <f>AVERAGE(H8:H33)</f>
        <v>-7.3808346153846136</v>
      </c>
      <c r="I35" s="69"/>
      <c r="J35" s="70">
        <f>AVERAGE(J8:J33)</f>
        <v>5.8535615384615394</v>
      </c>
      <c r="K35" s="69"/>
      <c r="L35" s="70">
        <f>AVERAGE(L8:L33)</f>
        <v>29.202196153846153</v>
      </c>
      <c r="M35" s="69"/>
      <c r="N35" s="70">
        <f>AVERAGE(N8:N33)</f>
        <v>18.153381818181813</v>
      </c>
      <c r="O35" s="69"/>
      <c r="P35" s="70">
        <f>AVERAGE(P8:P33)</f>
        <v>11.676852380952383</v>
      </c>
      <c r="Q35" s="69"/>
      <c r="R35" s="70">
        <f>AVERAGE(R8:R33)</f>
        <v>15.968507692307689</v>
      </c>
      <c r="S35" s="71"/>
    </row>
    <row r="36" spans="1:19" x14ac:dyDescent="0.3">
      <c r="A36" s="68" t="s">
        <v>28</v>
      </c>
      <c r="B36" s="69"/>
      <c r="C36" s="69"/>
      <c r="D36" s="70">
        <f>MIN(D8:D33)</f>
        <v>-9.8225999999999996</v>
      </c>
      <c r="E36" s="69"/>
      <c r="F36" s="70">
        <f>MIN(F8:F33)</f>
        <v>-18.200299999999999</v>
      </c>
      <c r="G36" s="69"/>
      <c r="H36" s="70">
        <f>MIN(H8:H33)</f>
        <v>-18.5594</v>
      </c>
      <c r="I36" s="69"/>
      <c r="J36" s="70">
        <f>MIN(J8:J33)</f>
        <v>-5.4378000000000002</v>
      </c>
      <c r="K36" s="69"/>
      <c r="L36" s="70">
        <f>MIN(L8:L33)</f>
        <v>22.564299999999999</v>
      </c>
      <c r="M36" s="69"/>
      <c r="N36" s="70">
        <f>MIN(N8:N33)</f>
        <v>14.249499999999999</v>
      </c>
      <c r="O36" s="69"/>
      <c r="P36" s="70">
        <f>MIN(P8:P33)</f>
        <v>7.9055999999999997</v>
      </c>
      <c r="Q36" s="69"/>
      <c r="R36" s="70">
        <f>MIN(R8:R33)</f>
        <v>11.4048</v>
      </c>
      <c r="S36" s="71"/>
    </row>
    <row r="37" spans="1:19" ht="15" thickBot="1" x14ac:dyDescent="0.35">
      <c r="A37" s="72" t="s">
        <v>29</v>
      </c>
      <c r="B37" s="73"/>
      <c r="C37" s="73"/>
      <c r="D37" s="74">
        <f>MAX(D8:D33)</f>
        <v>0.57079999999999997</v>
      </c>
      <c r="E37" s="73"/>
      <c r="F37" s="74">
        <f>MAX(F8:F33)</f>
        <v>-2.2040000000000002</v>
      </c>
      <c r="G37" s="73"/>
      <c r="H37" s="74">
        <f>MAX(H8:H33)</f>
        <v>-0.81850000000000001</v>
      </c>
      <c r="I37" s="73"/>
      <c r="J37" s="74">
        <f>MAX(J8:J33)</f>
        <v>16.372</v>
      </c>
      <c r="K37" s="73"/>
      <c r="L37" s="74">
        <f>MAX(L8:L33)</f>
        <v>35.685600000000001</v>
      </c>
      <c r="M37" s="73"/>
      <c r="N37" s="74">
        <f>MAX(N8:N33)</f>
        <v>24.014600000000002</v>
      </c>
      <c r="O37" s="73"/>
      <c r="P37" s="74">
        <f>MAX(P8:P33)</f>
        <v>15.3133</v>
      </c>
      <c r="Q37" s="73"/>
      <c r="R37" s="74">
        <f>MAX(R8:R33)</f>
        <v>22.842600000000001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44762</v>
      </c>
      <c r="C8" s="60">
        <f>VLOOKUP($A8,'Return Data'!$B$7:$R$2292,4,0)</f>
        <v>688.56188196762503</v>
      </c>
      <c r="D8" s="60">
        <f>VLOOKUP($A8,'Return Data'!$B$7:$R$2292,10,0)</f>
        <v>-10.017799999999999</v>
      </c>
      <c r="E8" s="61">
        <f t="shared" ref="E8:E33" si="0">RANK(D8,D$8:D$33,0)</f>
        <v>26</v>
      </c>
      <c r="F8" s="60">
        <f>VLOOKUP($A8,'Return Data'!$B$7:$R$2292,11,0)</f>
        <v>-18.5532</v>
      </c>
      <c r="G8" s="61">
        <f t="shared" ref="G8:G33" si="1">RANK(F8,F$8:F$33,0)</f>
        <v>26</v>
      </c>
      <c r="H8" s="60">
        <f>VLOOKUP($A8,'Return Data'!$B$7:$R$2292,12,0)</f>
        <v>-19.092300000000002</v>
      </c>
      <c r="I8" s="61">
        <f t="shared" ref="I8:I33" si="2">RANK(H8,H$8:H$33,0)</f>
        <v>26</v>
      </c>
      <c r="J8" s="60">
        <f>VLOOKUP($A8,'Return Data'!$B$7:$R$2292,13,0)</f>
        <v>-6.2630999999999997</v>
      </c>
      <c r="K8" s="61">
        <f t="shared" ref="K8:K32" si="3">RANK(J8,J$8:J$33,0)</f>
        <v>26</v>
      </c>
      <c r="L8" s="60">
        <f>VLOOKUP($A8,'Return Data'!$B$7:$R$2292,17,0)</f>
        <v>22.59</v>
      </c>
      <c r="M8" s="61">
        <f t="shared" ref="M8:M32" si="4">RANK(L8,L$8:L$33,0)</f>
        <v>24</v>
      </c>
      <c r="N8" s="60">
        <f>VLOOKUP($A8,'Return Data'!$B$7:$R$2292,14,0)</f>
        <v>13.6904</v>
      </c>
      <c r="O8" s="61">
        <f t="shared" ref="O8:O31" si="5">RANK(N8,N$8:N$33,0)</f>
        <v>21</v>
      </c>
      <c r="P8" s="60">
        <f>VLOOKUP($A8,'Return Data'!$B$7:$R$2292,15,0)</f>
        <v>7.0294999999999996</v>
      </c>
      <c r="Q8" s="61">
        <f t="shared" ref="Q8:Q31" si="6">RANK(P8,P$8:P$33,0)</f>
        <v>20</v>
      </c>
      <c r="R8" s="60">
        <f>VLOOKUP($A8,'Return Data'!$B$7:$R$2292,16,0)</f>
        <v>16.952999999999999</v>
      </c>
      <c r="S8" s="62">
        <f t="shared" ref="S8:S32" si="7">RANK(R8,R$8:R$33,0)</f>
        <v>10</v>
      </c>
    </row>
    <row r="9" spans="1:20" x14ac:dyDescent="0.3">
      <c r="A9" s="58" t="s">
        <v>861</v>
      </c>
      <c r="B9" s="59">
        <f>VLOOKUP($A9,'Return Data'!$B$7:$R$2292,3,0)</f>
        <v>44762</v>
      </c>
      <c r="C9" s="60">
        <f>VLOOKUP($A9,'Return Data'!$B$7:$R$2292,4,0)</f>
        <v>18.97</v>
      </c>
      <c r="D9" s="60">
        <f>VLOOKUP($A9,'Return Data'!$B$7:$R$2292,10,0)</f>
        <v>-6.5976999999999997</v>
      </c>
      <c r="E9" s="61">
        <f t="shared" si="0"/>
        <v>24</v>
      </c>
      <c r="F9" s="60">
        <f>VLOOKUP($A9,'Return Data'!$B$7:$R$2292,11,0)</f>
        <v>-11.849399999999999</v>
      </c>
      <c r="G9" s="61">
        <f t="shared" si="1"/>
        <v>24</v>
      </c>
      <c r="H9" s="60">
        <f>VLOOKUP($A9,'Return Data'!$B$7:$R$2292,12,0)</f>
        <v>-11.849399999999999</v>
      </c>
      <c r="I9" s="61">
        <f t="shared" si="2"/>
        <v>25</v>
      </c>
      <c r="J9" s="60">
        <f>VLOOKUP($A9,'Return Data'!$B$7:$R$2292,13,0)</f>
        <v>0.15840000000000001</v>
      </c>
      <c r="K9" s="61">
        <f t="shared" si="3"/>
        <v>23</v>
      </c>
      <c r="L9" s="60">
        <f>VLOOKUP($A9,'Return Data'!$B$7:$R$2292,17,0)</f>
        <v>27.770499999999998</v>
      </c>
      <c r="M9" s="61">
        <f t="shared" si="4"/>
        <v>14</v>
      </c>
      <c r="N9" s="60">
        <f>VLOOKUP($A9,'Return Data'!$B$7:$R$2292,14,0)</f>
        <v>20.135200000000001</v>
      </c>
      <c r="O9" s="61">
        <f t="shared" si="5"/>
        <v>3</v>
      </c>
      <c r="P9" s="60"/>
      <c r="Q9" s="61"/>
      <c r="R9" s="60">
        <f>VLOOKUP($A9,'Return Data'!$B$7:$R$2292,16,0)</f>
        <v>18.644100000000002</v>
      </c>
      <c r="S9" s="62">
        <f t="shared" si="7"/>
        <v>4</v>
      </c>
    </row>
    <row r="10" spans="1:20" x14ac:dyDescent="0.3">
      <c r="A10" s="58" t="s">
        <v>2033</v>
      </c>
      <c r="B10" s="59">
        <f>VLOOKUP($A10,'Return Data'!$B$7:$R$2292,3,0)</f>
        <v>44762</v>
      </c>
      <c r="C10" s="60">
        <f>VLOOKUP($A10,'Return Data'!$B$7:$R$2292,4,0)</f>
        <v>52</v>
      </c>
      <c r="D10" s="60">
        <f>VLOOKUP($A10,'Return Data'!$B$7:$R$2292,10,0)</f>
        <v>-3.3637000000000001</v>
      </c>
      <c r="E10" s="61">
        <f t="shared" si="0"/>
        <v>11</v>
      </c>
      <c r="F10" s="60">
        <f>VLOOKUP($A10,'Return Data'!$B$7:$R$2292,11,0)</f>
        <v>-9.1067999999999998</v>
      </c>
      <c r="G10" s="61">
        <f t="shared" si="1"/>
        <v>17</v>
      </c>
      <c r="H10" s="60">
        <f>VLOOKUP($A10,'Return Data'!$B$7:$R$2292,12,0)</f>
        <v>-8.9954000000000001</v>
      </c>
      <c r="I10" s="61">
        <f t="shared" si="2"/>
        <v>16</v>
      </c>
      <c r="J10" s="60">
        <f>VLOOKUP($A10,'Return Data'!$B$7:$R$2292,13,0)</f>
        <v>0.32800000000000001</v>
      </c>
      <c r="K10" s="61">
        <f t="shared" si="3"/>
        <v>22</v>
      </c>
      <c r="L10" s="60">
        <f>VLOOKUP($A10,'Return Data'!$B$7:$R$2292,17,0)</f>
        <v>25.377300000000002</v>
      </c>
      <c r="M10" s="61">
        <f t="shared" si="4"/>
        <v>21</v>
      </c>
      <c r="N10" s="60">
        <f>VLOOKUP($A10,'Return Data'!$B$7:$R$2292,14,0)</f>
        <v>17.023199999999999</v>
      </c>
      <c r="O10" s="61">
        <f t="shared" si="5"/>
        <v>10</v>
      </c>
      <c r="P10" s="60">
        <f>VLOOKUP($A10,'Return Data'!$B$7:$R$2292,15,0)</f>
        <v>8.9090000000000007</v>
      </c>
      <c r="Q10" s="61">
        <f t="shared" si="6"/>
        <v>18</v>
      </c>
      <c r="R10" s="60">
        <f>VLOOKUP($A10,'Return Data'!$B$7:$R$2292,16,0)</f>
        <v>12.735300000000001</v>
      </c>
      <c r="S10" s="62">
        <f t="shared" si="7"/>
        <v>16</v>
      </c>
    </row>
    <row r="11" spans="1:20" x14ac:dyDescent="0.3">
      <c r="A11" s="58" t="s">
        <v>863</v>
      </c>
      <c r="B11" s="59">
        <f>VLOOKUP($A11,'Return Data'!$B$7:$R$2292,3,0)</f>
        <v>44762</v>
      </c>
      <c r="C11" s="60">
        <f>VLOOKUP($A11,'Return Data'!$B$7:$R$2292,4,0)</f>
        <v>152.6</v>
      </c>
      <c r="D11" s="60">
        <f>VLOOKUP($A11,'Return Data'!$B$7:$R$2292,10,0)</f>
        <v>-3.3136999999999999</v>
      </c>
      <c r="E11" s="61">
        <f t="shared" si="0"/>
        <v>10</v>
      </c>
      <c r="F11" s="60">
        <f>VLOOKUP($A11,'Return Data'!$B$7:$R$2292,11,0)</f>
        <v>-9.1234000000000002</v>
      </c>
      <c r="G11" s="61">
        <f t="shared" si="1"/>
        <v>18</v>
      </c>
      <c r="H11" s="60">
        <f>VLOOKUP($A11,'Return Data'!$B$7:$R$2292,12,0)</f>
        <v>-8.7592999999999996</v>
      </c>
      <c r="I11" s="61">
        <f t="shared" si="2"/>
        <v>13</v>
      </c>
      <c r="J11" s="60">
        <f>VLOOKUP($A11,'Return Data'!$B$7:$R$2292,13,0)</f>
        <v>3.6333000000000002</v>
      </c>
      <c r="K11" s="61">
        <f t="shared" si="3"/>
        <v>16</v>
      </c>
      <c r="L11" s="60">
        <f>VLOOKUP($A11,'Return Data'!$B$7:$R$2292,17,0)</f>
        <v>27.958600000000001</v>
      </c>
      <c r="M11" s="61">
        <f t="shared" si="4"/>
        <v>12</v>
      </c>
      <c r="N11" s="60">
        <f>VLOOKUP($A11,'Return Data'!$B$7:$R$2292,14,0)</f>
        <v>19.3429</v>
      </c>
      <c r="O11" s="61">
        <f t="shared" si="5"/>
        <v>4</v>
      </c>
      <c r="P11" s="60">
        <f>VLOOKUP($A11,'Return Data'!$B$7:$R$2292,15,0)</f>
        <v>11.951599999999999</v>
      </c>
      <c r="Q11" s="61">
        <f t="shared" si="6"/>
        <v>5</v>
      </c>
      <c r="R11" s="60">
        <f>VLOOKUP($A11,'Return Data'!$B$7:$R$2292,16,0)</f>
        <v>16.987200000000001</v>
      </c>
      <c r="S11" s="62">
        <f t="shared" si="7"/>
        <v>9</v>
      </c>
    </row>
    <row r="12" spans="1:20" x14ac:dyDescent="0.3">
      <c r="A12" s="58" t="s">
        <v>865</v>
      </c>
      <c r="B12" s="59">
        <f>VLOOKUP($A12,'Return Data'!$B$7:$R$2292,3,0)</f>
        <v>44762</v>
      </c>
      <c r="C12" s="60">
        <f>VLOOKUP($A12,'Return Data'!$B$7:$R$2292,4,0)</f>
        <v>336.07799999999997</v>
      </c>
      <c r="D12" s="60">
        <f>VLOOKUP($A12,'Return Data'!$B$7:$R$2292,10,0)</f>
        <v>-2.1806000000000001</v>
      </c>
      <c r="E12" s="61">
        <f t="shared" si="0"/>
        <v>6</v>
      </c>
      <c r="F12" s="60">
        <f>VLOOKUP($A12,'Return Data'!$B$7:$R$2292,11,0)</f>
        <v>-6.6771000000000003</v>
      </c>
      <c r="G12" s="61">
        <f t="shared" si="1"/>
        <v>7</v>
      </c>
      <c r="H12" s="60">
        <f>VLOOKUP($A12,'Return Data'!$B$7:$R$2292,12,0)</f>
        <v>-9.5428999999999995</v>
      </c>
      <c r="I12" s="61">
        <f t="shared" si="2"/>
        <v>20</v>
      </c>
      <c r="J12" s="60">
        <f>VLOOKUP($A12,'Return Data'!$B$7:$R$2292,13,0)</f>
        <v>-0.62660000000000005</v>
      </c>
      <c r="K12" s="61">
        <f t="shared" si="3"/>
        <v>25</v>
      </c>
      <c r="L12" s="60">
        <f>VLOOKUP($A12,'Return Data'!$B$7:$R$2292,17,0)</f>
        <v>24.9268</v>
      </c>
      <c r="M12" s="61">
        <f t="shared" si="4"/>
        <v>23</v>
      </c>
      <c r="N12" s="60">
        <f>VLOOKUP($A12,'Return Data'!$B$7:$R$2292,14,0)</f>
        <v>16.435199999999998</v>
      </c>
      <c r="O12" s="61">
        <f t="shared" si="5"/>
        <v>13</v>
      </c>
      <c r="P12" s="60">
        <f>VLOOKUP($A12,'Return Data'!$B$7:$R$2292,15,0)</f>
        <v>10.5266</v>
      </c>
      <c r="Q12" s="61">
        <f t="shared" si="6"/>
        <v>12</v>
      </c>
      <c r="R12" s="60">
        <f>VLOOKUP($A12,'Return Data'!$B$7:$R$2292,16,0)</f>
        <v>17.161300000000001</v>
      </c>
      <c r="S12" s="62">
        <f t="shared" si="7"/>
        <v>8</v>
      </c>
    </row>
    <row r="13" spans="1:20" x14ac:dyDescent="0.3">
      <c r="A13" s="58" t="s">
        <v>867</v>
      </c>
      <c r="B13" s="59">
        <f>VLOOKUP($A13,'Return Data'!$B$7:$R$2292,3,0)</f>
        <v>44762</v>
      </c>
      <c r="C13" s="60">
        <f>VLOOKUP($A13,'Return Data'!$B$7:$R$2292,4,0)</f>
        <v>50.011000000000003</v>
      </c>
      <c r="D13" s="60">
        <f>VLOOKUP($A13,'Return Data'!$B$7:$R$2292,10,0)</f>
        <v>-2.5981000000000001</v>
      </c>
      <c r="E13" s="61">
        <f t="shared" si="0"/>
        <v>9</v>
      </c>
      <c r="F13" s="60">
        <f>VLOOKUP($A13,'Return Data'!$B$7:$R$2292,11,0)</f>
        <v>-7.3562000000000003</v>
      </c>
      <c r="G13" s="61">
        <f t="shared" si="1"/>
        <v>10</v>
      </c>
      <c r="H13" s="60">
        <f>VLOOKUP($A13,'Return Data'!$B$7:$R$2292,12,0)</f>
        <v>-7.1429</v>
      </c>
      <c r="I13" s="61">
        <f t="shared" si="2"/>
        <v>8</v>
      </c>
      <c r="J13" s="60">
        <f>VLOOKUP($A13,'Return Data'!$B$7:$R$2292,13,0)</f>
        <v>4.1614000000000004</v>
      </c>
      <c r="K13" s="61">
        <f t="shared" si="3"/>
        <v>15</v>
      </c>
      <c r="L13" s="60">
        <f>VLOOKUP($A13,'Return Data'!$B$7:$R$2292,17,0)</f>
        <v>28.0489</v>
      </c>
      <c r="M13" s="61">
        <f t="shared" si="4"/>
        <v>11</v>
      </c>
      <c r="N13" s="60">
        <f>VLOOKUP($A13,'Return Data'!$B$7:$R$2292,14,0)</f>
        <v>17.658100000000001</v>
      </c>
      <c r="O13" s="61">
        <f t="shared" si="5"/>
        <v>8</v>
      </c>
      <c r="P13" s="60">
        <f>VLOOKUP($A13,'Return Data'!$B$7:$R$2292,15,0)</f>
        <v>12.610200000000001</v>
      </c>
      <c r="Q13" s="61">
        <f t="shared" si="6"/>
        <v>2</v>
      </c>
      <c r="R13" s="60">
        <f>VLOOKUP($A13,'Return Data'!$B$7:$R$2292,16,0)</f>
        <v>11.241400000000001</v>
      </c>
      <c r="S13" s="62">
        <f t="shared" si="7"/>
        <v>24</v>
      </c>
    </row>
    <row r="14" spans="1:20" x14ac:dyDescent="0.3">
      <c r="A14" s="58" t="s">
        <v>868</v>
      </c>
      <c r="B14" s="59">
        <f>VLOOKUP($A14,'Return Data'!$B$7:$R$2292,3,0)</f>
        <v>44762</v>
      </c>
      <c r="C14" s="60">
        <f>VLOOKUP($A14,'Return Data'!$B$7:$R$2292,4,0)</f>
        <v>117.572</v>
      </c>
      <c r="D14" s="60">
        <f>VLOOKUP($A14,'Return Data'!$B$7:$R$2292,10,0)</f>
        <v>-1.3644000000000001</v>
      </c>
      <c r="E14" s="61">
        <f t="shared" si="0"/>
        <v>3</v>
      </c>
      <c r="F14" s="60">
        <f>VLOOKUP($A14,'Return Data'!$B$7:$R$2292,11,0)</f>
        <v>-7.5810000000000004</v>
      </c>
      <c r="G14" s="61">
        <f t="shared" si="1"/>
        <v>12</v>
      </c>
      <c r="H14" s="60">
        <f>VLOOKUP($A14,'Return Data'!$B$7:$R$2292,12,0)</f>
        <v>-9.3181999999999992</v>
      </c>
      <c r="I14" s="61">
        <f t="shared" si="2"/>
        <v>18</v>
      </c>
      <c r="J14" s="60">
        <f>VLOOKUP($A14,'Return Data'!$B$7:$R$2292,13,0)</f>
        <v>4.9421999999999997</v>
      </c>
      <c r="K14" s="61">
        <f t="shared" si="3"/>
        <v>13</v>
      </c>
      <c r="L14" s="60">
        <f>VLOOKUP($A14,'Return Data'!$B$7:$R$2292,17,0)</f>
        <v>31.935700000000001</v>
      </c>
      <c r="M14" s="61">
        <f t="shared" si="4"/>
        <v>3</v>
      </c>
      <c r="N14" s="60">
        <f>VLOOKUP($A14,'Return Data'!$B$7:$R$2292,14,0)</f>
        <v>14.836499999999999</v>
      </c>
      <c r="O14" s="61">
        <f t="shared" si="5"/>
        <v>19</v>
      </c>
      <c r="P14" s="60">
        <f>VLOOKUP($A14,'Return Data'!$B$7:$R$2292,15,0)</f>
        <v>9.2249999999999996</v>
      </c>
      <c r="Q14" s="61">
        <f t="shared" si="6"/>
        <v>17</v>
      </c>
      <c r="R14" s="60">
        <f>VLOOKUP($A14,'Return Data'!$B$7:$R$2292,16,0)</f>
        <v>15.2209</v>
      </c>
      <c r="S14" s="62">
        <f t="shared" si="7"/>
        <v>12</v>
      </c>
    </row>
    <row r="15" spans="1:20" x14ac:dyDescent="0.3">
      <c r="A15" s="58" t="s">
        <v>1884</v>
      </c>
      <c r="B15" s="59">
        <f>VLOOKUP($A15,'Return Data'!$B$7:$R$2292,3,0)</f>
        <v>44762</v>
      </c>
      <c r="C15" s="60">
        <f>VLOOKUP($A15,'Return Data'!$B$7:$R$2292,4,0)</f>
        <v>246.75452033287701</v>
      </c>
      <c r="D15" s="60">
        <f>VLOOKUP($A15,'Return Data'!$B$7:$R$2292,10,0)</f>
        <v>-2.4847000000000001</v>
      </c>
      <c r="E15" s="61">
        <f t="shared" si="0"/>
        <v>7</v>
      </c>
      <c r="F15" s="60">
        <f>VLOOKUP($A15,'Return Data'!$B$7:$R$2292,11,0)</f>
        <v>-4.0118</v>
      </c>
      <c r="G15" s="61">
        <f t="shared" si="1"/>
        <v>3</v>
      </c>
      <c r="H15" s="60">
        <f>VLOOKUP($A15,'Return Data'!$B$7:$R$2292,12,0)</f>
        <v>-5.3594999999999997</v>
      </c>
      <c r="I15" s="61">
        <f t="shared" si="2"/>
        <v>6</v>
      </c>
      <c r="J15" s="60">
        <f>VLOOKUP($A15,'Return Data'!$B$7:$R$2292,13,0)</f>
        <v>10.152200000000001</v>
      </c>
      <c r="K15" s="61">
        <f t="shared" si="3"/>
        <v>3</v>
      </c>
      <c r="L15" s="60">
        <f>VLOOKUP($A15,'Return Data'!$B$7:$R$2292,17,0)</f>
        <v>34.366599999999998</v>
      </c>
      <c r="M15" s="61">
        <f t="shared" si="4"/>
        <v>2</v>
      </c>
      <c r="N15" s="60">
        <f>VLOOKUP($A15,'Return Data'!$B$7:$R$2292,14,0)</f>
        <v>18.140899999999998</v>
      </c>
      <c r="O15" s="61">
        <f t="shared" si="5"/>
        <v>6</v>
      </c>
      <c r="P15" s="60">
        <f>VLOOKUP($A15,'Return Data'!$B$7:$R$2292,15,0)</f>
        <v>11.480600000000001</v>
      </c>
      <c r="Q15" s="61">
        <f t="shared" si="6"/>
        <v>7</v>
      </c>
      <c r="R15" s="60">
        <f>VLOOKUP($A15,'Return Data'!$B$7:$R$2292,16,0)</f>
        <v>11.933999999999999</v>
      </c>
      <c r="S15" s="62">
        <f t="shared" si="7"/>
        <v>21</v>
      </c>
    </row>
    <row r="16" spans="1:20" x14ac:dyDescent="0.3">
      <c r="A16" s="58" t="s">
        <v>871</v>
      </c>
      <c r="B16" s="59">
        <f>VLOOKUP($A16,'Return Data'!$B$7:$R$2292,3,0)</f>
        <v>44762</v>
      </c>
      <c r="C16" s="60">
        <f>VLOOKUP($A16,'Return Data'!$B$7:$R$2292,4,0)</f>
        <v>14.741400000000001</v>
      </c>
      <c r="D16" s="60">
        <f>VLOOKUP($A16,'Return Data'!$B$7:$R$2292,10,0)</f>
        <v>-4.6665999999999999</v>
      </c>
      <c r="E16" s="61">
        <f t="shared" si="0"/>
        <v>19</v>
      </c>
      <c r="F16" s="60">
        <f>VLOOKUP($A16,'Return Data'!$B$7:$R$2292,11,0)</f>
        <v>-11.5045</v>
      </c>
      <c r="G16" s="61">
        <f t="shared" si="1"/>
        <v>23</v>
      </c>
      <c r="H16" s="60">
        <f>VLOOKUP($A16,'Return Data'!$B$7:$R$2292,12,0)</f>
        <v>-10.831099999999999</v>
      </c>
      <c r="I16" s="61">
        <f t="shared" si="2"/>
        <v>24</v>
      </c>
      <c r="J16" s="60">
        <f>VLOOKUP($A16,'Return Data'!$B$7:$R$2292,13,0)</f>
        <v>1.8524</v>
      </c>
      <c r="K16" s="61">
        <f t="shared" si="3"/>
        <v>20</v>
      </c>
      <c r="L16" s="60">
        <f>VLOOKUP($A16,'Return Data'!$B$7:$R$2292,17,0)</f>
        <v>25.436800000000002</v>
      </c>
      <c r="M16" s="61">
        <f t="shared" si="4"/>
        <v>20</v>
      </c>
      <c r="N16" s="60"/>
      <c r="O16" s="61"/>
      <c r="P16" s="60"/>
      <c r="Q16" s="61"/>
      <c r="R16" s="60">
        <f>VLOOKUP($A16,'Return Data'!$B$7:$R$2292,16,0)</f>
        <v>12.4191</v>
      </c>
      <c r="S16" s="62">
        <f t="shared" si="7"/>
        <v>18</v>
      </c>
    </row>
    <row r="17" spans="1:19" x14ac:dyDescent="0.3">
      <c r="A17" s="58" t="s">
        <v>872</v>
      </c>
      <c r="B17" s="59">
        <f>VLOOKUP($A17,'Return Data'!$B$7:$R$2292,3,0)</f>
        <v>44762</v>
      </c>
      <c r="C17" s="60">
        <f>VLOOKUP($A17,'Return Data'!$B$7:$R$2292,4,0)</f>
        <v>529.35</v>
      </c>
      <c r="D17" s="60">
        <f>VLOOKUP($A17,'Return Data'!$B$7:$R$2292,10,0)</f>
        <v>-1.5876999999999999</v>
      </c>
      <c r="E17" s="61">
        <f t="shared" si="0"/>
        <v>4</v>
      </c>
      <c r="F17" s="60">
        <f>VLOOKUP($A17,'Return Data'!$B$7:$R$2292,11,0)</f>
        <v>-3.5388000000000002</v>
      </c>
      <c r="G17" s="61">
        <f t="shared" si="1"/>
        <v>2</v>
      </c>
      <c r="H17" s="60">
        <f>VLOOKUP($A17,'Return Data'!$B$7:$R$2292,12,0)</f>
        <v>-4.4425999999999997</v>
      </c>
      <c r="I17" s="61">
        <f t="shared" si="2"/>
        <v>5</v>
      </c>
      <c r="J17" s="60">
        <f>VLOOKUP($A17,'Return Data'!$B$7:$R$2292,13,0)</f>
        <v>15.4526</v>
      </c>
      <c r="K17" s="61">
        <f t="shared" si="3"/>
        <v>1</v>
      </c>
      <c r="L17" s="60">
        <f>VLOOKUP($A17,'Return Data'!$B$7:$R$2292,17,0)</f>
        <v>34.630299999999998</v>
      </c>
      <c r="M17" s="61">
        <f t="shared" si="4"/>
        <v>1</v>
      </c>
      <c r="N17" s="60">
        <f>VLOOKUP($A17,'Return Data'!$B$7:$R$2292,14,0)</f>
        <v>18.533799999999999</v>
      </c>
      <c r="O17" s="61">
        <f t="shared" si="5"/>
        <v>5</v>
      </c>
      <c r="P17" s="60">
        <f>VLOOKUP($A17,'Return Data'!$B$7:$R$2292,15,0)</f>
        <v>11.313000000000001</v>
      </c>
      <c r="Q17" s="61">
        <f t="shared" si="6"/>
        <v>9</v>
      </c>
      <c r="R17" s="60">
        <f>VLOOKUP($A17,'Return Data'!$B$7:$R$2292,16,0)</f>
        <v>17.946100000000001</v>
      </c>
      <c r="S17" s="62">
        <f t="shared" si="7"/>
        <v>5</v>
      </c>
    </row>
    <row r="18" spans="1:19" x14ac:dyDescent="0.3">
      <c r="A18" s="58" t="s">
        <v>875</v>
      </c>
      <c r="B18" s="59">
        <f>VLOOKUP($A18,'Return Data'!$B$7:$R$2292,3,0)</f>
        <v>44762</v>
      </c>
      <c r="C18" s="60">
        <f>VLOOKUP($A18,'Return Data'!$B$7:$R$2292,4,0)</f>
        <v>66.14</v>
      </c>
      <c r="D18" s="60">
        <f>VLOOKUP($A18,'Return Data'!$B$7:$R$2292,10,0)</f>
        <v>-2.5777000000000001</v>
      </c>
      <c r="E18" s="61">
        <f t="shared" si="0"/>
        <v>8</v>
      </c>
      <c r="F18" s="60">
        <f>VLOOKUP($A18,'Return Data'!$B$7:$R$2292,11,0)</f>
        <v>-7.3669000000000002</v>
      </c>
      <c r="G18" s="61">
        <f t="shared" si="1"/>
        <v>11</v>
      </c>
      <c r="H18" s="60">
        <f>VLOOKUP($A18,'Return Data'!$B$7:$R$2292,12,0)</f>
        <v>-7.6128</v>
      </c>
      <c r="I18" s="61">
        <f t="shared" si="2"/>
        <v>11</v>
      </c>
      <c r="J18" s="60">
        <f>VLOOKUP($A18,'Return Data'!$B$7:$R$2292,13,0)</f>
        <v>3.3761000000000001</v>
      </c>
      <c r="K18" s="61">
        <f t="shared" si="3"/>
        <v>18</v>
      </c>
      <c r="L18" s="60">
        <f>VLOOKUP($A18,'Return Data'!$B$7:$R$2292,17,0)</f>
        <v>28.2363</v>
      </c>
      <c r="M18" s="61">
        <f t="shared" si="4"/>
        <v>9</v>
      </c>
      <c r="N18" s="60">
        <f>VLOOKUP($A18,'Return Data'!$B$7:$R$2292,14,0)</f>
        <v>15.066000000000001</v>
      </c>
      <c r="O18" s="61">
        <f t="shared" si="5"/>
        <v>17</v>
      </c>
      <c r="P18" s="60">
        <f>VLOOKUP($A18,'Return Data'!$B$7:$R$2292,15,0)</f>
        <v>9.2586999999999993</v>
      </c>
      <c r="Q18" s="61">
        <f t="shared" si="6"/>
        <v>16</v>
      </c>
      <c r="R18" s="60">
        <f>VLOOKUP($A18,'Return Data'!$B$7:$R$2292,16,0)</f>
        <v>11.786</v>
      </c>
      <c r="S18" s="62">
        <f t="shared" si="7"/>
        <v>23</v>
      </c>
    </row>
    <row r="19" spans="1:19" x14ac:dyDescent="0.3">
      <c r="A19" s="58" t="s">
        <v>876</v>
      </c>
      <c r="B19" s="59">
        <f>VLOOKUP($A19,'Return Data'!$B$7:$R$2292,3,0)</f>
        <v>44762</v>
      </c>
      <c r="C19" s="60">
        <f>VLOOKUP($A19,'Return Data'!$B$7:$R$2292,4,0)</f>
        <v>48.73</v>
      </c>
      <c r="D19" s="60">
        <f>VLOOKUP($A19,'Return Data'!$B$7:$R$2292,10,0)</f>
        <v>-4.0369999999999999</v>
      </c>
      <c r="E19" s="61">
        <f t="shared" si="0"/>
        <v>16</v>
      </c>
      <c r="F19" s="60">
        <f>VLOOKUP($A19,'Return Data'!$B$7:$R$2292,11,0)</f>
        <v>-9.9925999999999995</v>
      </c>
      <c r="G19" s="61">
        <f t="shared" si="1"/>
        <v>20</v>
      </c>
      <c r="H19" s="60">
        <f>VLOOKUP($A19,'Return Data'!$B$7:$R$2292,12,0)</f>
        <v>-10.191700000000001</v>
      </c>
      <c r="I19" s="61">
        <f t="shared" si="2"/>
        <v>23</v>
      </c>
      <c r="J19" s="60">
        <f>VLOOKUP($A19,'Return Data'!$B$7:$R$2292,13,0)</f>
        <v>-0.1434</v>
      </c>
      <c r="K19" s="61">
        <f t="shared" si="3"/>
        <v>24</v>
      </c>
      <c r="L19" s="60">
        <f>VLOOKUP($A19,'Return Data'!$B$7:$R$2292,17,0)</f>
        <v>21.5182</v>
      </c>
      <c r="M19" s="61">
        <f t="shared" si="4"/>
        <v>25</v>
      </c>
      <c r="N19" s="60">
        <f>VLOOKUP($A19,'Return Data'!$B$7:$R$2292,14,0)</f>
        <v>13.9628</v>
      </c>
      <c r="O19" s="61">
        <f t="shared" si="5"/>
        <v>20</v>
      </c>
      <c r="P19" s="60">
        <f>VLOOKUP($A19,'Return Data'!$B$7:$R$2292,15,0)</f>
        <v>10.5082</v>
      </c>
      <c r="Q19" s="61">
        <f t="shared" si="6"/>
        <v>13</v>
      </c>
      <c r="R19" s="60">
        <f>VLOOKUP($A19,'Return Data'!$B$7:$R$2292,16,0)</f>
        <v>11.17</v>
      </c>
      <c r="S19" s="62">
        <f t="shared" si="7"/>
        <v>26</v>
      </c>
    </row>
    <row r="20" spans="1:19" x14ac:dyDescent="0.3">
      <c r="A20" s="58" t="s">
        <v>878</v>
      </c>
      <c r="B20" s="59">
        <f>VLOOKUP($A20,'Return Data'!$B$7:$R$2292,3,0)</f>
        <v>44762</v>
      </c>
      <c r="C20" s="60">
        <f>VLOOKUP($A20,'Return Data'!$B$7:$R$2292,4,0)</f>
        <v>189.36600000000001</v>
      </c>
      <c r="D20" s="60">
        <f>VLOOKUP($A20,'Return Data'!$B$7:$R$2292,10,0)</f>
        <v>-4.2580999999999998</v>
      </c>
      <c r="E20" s="61">
        <f t="shared" si="0"/>
        <v>17</v>
      </c>
      <c r="F20" s="60">
        <f>VLOOKUP($A20,'Return Data'!$B$7:$R$2292,11,0)</f>
        <v>-5.5814000000000004</v>
      </c>
      <c r="G20" s="61">
        <f t="shared" si="1"/>
        <v>6</v>
      </c>
      <c r="H20" s="60">
        <f>VLOOKUP($A20,'Return Data'!$B$7:$R$2292,12,0)</f>
        <v>-4.1994999999999996</v>
      </c>
      <c r="I20" s="61">
        <f t="shared" si="2"/>
        <v>4</v>
      </c>
      <c r="J20" s="60">
        <f>VLOOKUP($A20,'Return Data'!$B$7:$R$2292,13,0)</f>
        <v>5.5075000000000003</v>
      </c>
      <c r="K20" s="61">
        <f t="shared" si="3"/>
        <v>9</v>
      </c>
      <c r="L20" s="60">
        <f>VLOOKUP($A20,'Return Data'!$B$7:$R$2292,17,0)</f>
        <v>25.360600000000002</v>
      </c>
      <c r="M20" s="61">
        <f t="shared" si="4"/>
        <v>22</v>
      </c>
      <c r="N20" s="60">
        <f>VLOOKUP($A20,'Return Data'!$B$7:$R$2292,14,0)</f>
        <v>17.548500000000001</v>
      </c>
      <c r="O20" s="61">
        <f t="shared" si="5"/>
        <v>9</v>
      </c>
      <c r="P20" s="60">
        <f>VLOOKUP($A20,'Return Data'!$B$7:$R$2292,15,0)</f>
        <v>11.3832</v>
      </c>
      <c r="Q20" s="61">
        <f t="shared" si="6"/>
        <v>8</v>
      </c>
      <c r="R20" s="60">
        <f>VLOOKUP($A20,'Return Data'!$B$7:$R$2292,16,0)</f>
        <v>17.8888</v>
      </c>
      <c r="S20" s="62">
        <f t="shared" si="7"/>
        <v>6</v>
      </c>
    </row>
    <row r="21" spans="1:19" x14ac:dyDescent="0.3">
      <c r="A21" s="58" t="s">
        <v>881</v>
      </c>
      <c r="B21" s="59">
        <f>VLOOKUP($A21,'Return Data'!$B$7:$R$2292,3,0)</f>
        <v>44762</v>
      </c>
      <c r="C21" s="60">
        <f>VLOOKUP($A21,'Return Data'!$B$7:$R$2292,4,0)</f>
        <v>65.245000000000005</v>
      </c>
      <c r="D21" s="60">
        <f>VLOOKUP($A21,'Return Data'!$B$7:$R$2292,10,0)</f>
        <v>-4.8921000000000001</v>
      </c>
      <c r="E21" s="61">
        <f t="shared" si="0"/>
        <v>22</v>
      </c>
      <c r="F21" s="60">
        <f>VLOOKUP($A21,'Return Data'!$B$7:$R$2292,11,0)</f>
        <v>-11.219200000000001</v>
      </c>
      <c r="G21" s="61">
        <f t="shared" si="1"/>
        <v>22</v>
      </c>
      <c r="H21" s="60">
        <f>VLOOKUP($A21,'Return Data'!$B$7:$R$2292,12,0)</f>
        <v>-8.9761000000000006</v>
      </c>
      <c r="I21" s="61">
        <f t="shared" si="2"/>
        <v>15</v>
      </c>
      <c r="J21" s="60">
        <f>VLOOKUP($A21,'Return Data'!$B$7:$R$2292,13,0)</f>
        <v>2.4512</v>
      </c>
      <c r="K21" s="61">
        <f t="shared" si="3"/>
        <v>19</v>
      </c>
      <c r="L21" s="60">
        <f>VLOOKUP($A21,'Return Data'!$B$7:$R$2292,17,0)</f>
        <v>21.4481</v>
      </c>
      <c r="M21" s="61">
        <f t="shared" si="4"/>
        <v>26</v>
      </c>
      <c r="N21" s="60">
        <f>VLOOKUP($A21,'Return Data'!$B$7:$R$2292,14,0)</f>
        <v>13.238799999999999</v>
      </c>
      <c r="O21" s="61">
        <f t="shared" si="5"/>
        <v>22</v>
      </c>
      <c r="P21" s="60">
        <f>VLOOKUP($A21,'Return Data'!$B$7:$R$2292,15,0)</f>
        <v>6.9752999999999998</v>
      </c>
      <c r="Q21" s="61">
        <f t="shared" si="6"/>
        <v>21</v>
      </c>
      <c r="R21" s="60">
        <f>VLOOKUP($A21,'Return Data'!$B$7:$R$2292,16,0)</f>
        <v>12.2964</v>
      </c>
      <c r="S21" s="62">
        <f t="shared" si="7"/>
        <v>19</v>
      </c>
    </row>
    <row r="22" spans="1:19" x14ac:dyDescent="0.3">
      <c r="A22" s="58" t="s">
        <v>883</v>
      </c>
      <c r="B22" s="59">
        <f>VLOOKUP($A22,'Return Data'!$B$7:$R$2292,3,0)</f>
        <v>44762</v>
      </c>
      <c r="C22" s="60">
        <f>VLOOKUP($A22,'Return Data'!$B$7:$R$2292,4,0)</f>
        <v>23.193200000000001</v>
      </c>
      <c r="D22" s="60">
        <f>VLOOKUP($A22,'Return Data'!$B$7:$R$2292,10,0)</f>
        <v>-3.4256000000000002</v>
      </c>
      <c r="E22" s="61">
        <f t="shared" si="0"/>
        <v>12</v>
      </c>
      <c r="F22" s="60">
        <f>VLOOKUP($A22,'Return Data'!$B$7:$R$2292,11,0)</f>
        <v>-8.5047999999999995</v>
      </c>
      <c r="G22" s="61">
        <f t="shared" si="1"/>
        <v>14</v>
      </c>
      <c r="H22" s="60">
        <f>VLOOKUP($A22,'Return Data'!$B$7:$R$2292,12,0)</f>
        <v>-7.3254000000000001</v>
      </c>
      <c r="I22" s="61">
        <f t="shared" si="2"/>
        <v>10</v>
      </c>
      <c r="J22" s="60">
        <f>VLOOKUP($A22,'Return Data'!$B$7:$R$2292,13,0)</f>
        <v>7.6125999999999996</v>
      </c>
      <c r="K22" s="61">
        <f t="shared" si="3"/>
        <v>6</v>
      </c>
      <c r="L22" s="60">
        <f>VLOOKUP($A22,'Return Data'!$B$7:$R$2292,17,0)</f>
        <v>26.708300000000001</v>
      </c>
      <c r="M22" s="61">
        <f t="shared" si="4"/>
        <v>16</v>
      </c>
      <c r="N22" s="60">
        <f>VLOOKUP($A22,'Return Data'!$B$7:$R$2292,14,0)</f>
        <v>16.933299999999999</v>
      </c>
      <c r="O22" s="61">
        <f t="shared" si="5"/>
        <v>11</v>
      </c>
      <c r="P22" s="60">
        <f>VLOOKUP($A22,'Return Data'!$B$7:$R$2292,15,0)</f>
        <v>10.9559</v>
      </c>
      <c r="Q22" s="61">
        <f t="shared" si="6"/>
        <v>11</v>
      </c>
      <c r="R22" s="60">
        <f>VLOOKUP($A22,'Return Data'!$B$7:$R$2292,16,0)</f>
        <v>12.035299999999999</v>
      </c>
      <c r="S22" s="62">
        <f t="shared" si="7"/>
        <v>20</v>
      </c>
    </row>
    <row r="23" spans="1:19" x14ac:dyDescent="0.3">
      <c r="A23" s="58" t="s">
        <v>885</v>
      </c>
      <c r="B23" s="59">
        <f>VLOOKUP($A23,'Return Data'!$B$7:$R$2292,3,0)</f>
        <v>44762</v>
      </c>
      <c r="C23" s="60">
        <f>VLOOKUP($A23,'Return Data'!$B$7:$R$2292,4,0)</f>
        <v>16.077100000000002</v>
      </c>
      <c r="D23" s="60">
        <f>VLOOKUP($A23,'Return Data'!$B$7:$R$2292,10,0)</f>
        <v>-6.6163999999999996</v>
      </c>
      <c r="E23" s="61">
        <f t="shared" si="0"/>
        <v>25</v>
      </c>
      <c r="F23" s="60">
        <f>VLOOKUP($A23,'Return Data'!$B$7:$R$2292,11,0)</f>
        <v>-8.4875000000000007</v>
      </c>
      <c r="G23" s="61">
        <f t="shared" si="1"/>
        <v>13</v>
      </c>
      <c r="H23" s="60">
        <f>VLOOKUP($A23,'Return Data'!$B$7:$R$2292,12,0)</f>
        <v>-8.3764000000000003</v>
      </c>
      <c r="I23" s="61">
        <f t="shared" si="2"/>
        <v>12</v>
      </c>
      <c r="J23" s="60">
        <f>VLOOKUP($A23,'Return Data'!$B$7:$R$2292,13,0)</f>
        <v>8.5490999999999993</v>
      </c>
      <c r="K23" s="61">
        <f t="shared" si="3"/>
        <v>5</v>
      </c>
      <c r="L23" s="60">
        <f>VLOOKUP($A23,'Return Data'!$B$7:$R$2292,17,0)</f>
        <v>30.942</v>
      </c>
      <c r="M23" s="61">
        <f t="shared" si="4"/>
        <v>6</v>
      </c>
      <c r="N23" s="60"/>
      <c r="O23" s="61"/>
      <c r="P23" s="60"/>
      <c r="Q23" s="61"/>
      <c r="R23" s="60">
        <f>VLOOKUP($A23,'Return Data'!$B$7:$R$2292,16,0)</f>
        <v>20.412299999999998</v>
      </c>
      <c r="S23" s="62">
        <f t="shared" si="7"/>
        <v>1</v>
      </c>
    </row>
    <row r="24" spans="1:19" x14ac:dyDescent="0.3">
      <c r="A24" s="58" t="s">
        <v>887</v>
      </c>
      <c r="B24" s="59">
        <f>VLOOKUP($A24,'Return Data'!$B$7:$R$2292,3,0)</f>
        <v>44762</v>
      </c>
      <c r="C24" s="60">
        <f>VLOOKUP($A24,'Return Data'!$B$7:$R$2292,4,0)</f>
        <v>91.494</v>
      </c>
      <c r="D24" s="60">
        <f>VLOOKUP($A24,'Return Data'!$B$7:$R$2292,10,0)</f>
        <v>-3.8706</v>
      </c>
      <c r="E24" s="61">
        <f t="shared" si="0"/>
        <v>15</v>
      </c>
      <c r="F24" s="60">
        <f>VLOOKUP($A24,'Return Data'!$B$7:$R$2292,11,0)</f>
        <v>-8.9213000000000005</v>
      </c>
      <c r="G24" s="61">
        <f t="shared" si="1"/>
        <v>16</v>
      </c>
      <c r="H24" s="60">
        <f>VLOOKUP($A24,'Return Data'!$B$7:$R$2292,12,0)</f>
        <v>-9.7363</v>
      </c>
      <c r="I24" s="61">
        <f t="shared" si="2"/>
        <v>22</v>
      </c>
      <c r="J24" s="60">
        <f>VLOOKUP($A24,'Return Data'!$B$7:$R$2292,13,0)</f>
        <v>3.4087999999999998</v>
      </c>
      <c r="K24" s="61">
        <f t="shared" si="3"/>
        <v>17</v>
      </c>
      <c r="L24" s="60">
        <f>VLOOKUP($A24,'Return Data'!$B$7:$R$2292,17,0)</f>
        <v>29.3688</v>
      </c>
      <c r="M24" s="61">
        <f t="shared" si="4"/>
        <v>7</v>
      </c>
      <c r="N24" s="60">
        <f>VLOOKUP($A24,'Return Data'!$B$7:$R$2292,14,0)</f>
        <v>20.5854</v>
      </c>
      <c r="O24" s="61">
        <f t="shared" si="5"/>
        <v>2</v>
      </c>
      <c r="P24" s="60">
        <f>VLOOKUP($A24,'Return Data'!$B$7:$R$2292,15,0)</f>
        <v>14.241400000000001</v>
      </c>
      <c r="Q24" s="61">
        <f t="shared" si="6"/>
        <v>1</v>
      </c>
      <c r="R24" s="60">
        <f>VLOOKUP($A24,'Return Data'!$B$7:$R$2292,16,0)</f>
        <v>20.187899999999999</v>
      </c>
      <c r="S24" s="62">
        <f t="shared" si="7"/>
        <v>2</v>
      </c>
    </row>
    <row r="25" spans="1:19" x14ac:dyDescent="0.3">
      <c r="A25" s="58" t="s">
        <v>889</v>
      </c>
      <c r="B25" s="59">
        <f>VLOOKUP($A25,'Return Data'!$B$7:$R$2292,3,0)</f>
        <v>44762</v>
      </c>
      <c r="C25" s="60">
        <f>VLOOKUP($A25,'Return Data'!$B$7:$R$2292,4,0)</f>
        <v>15.1401</v>
      </c>
      <c r="D25" s="60">
        <f>VLOOKUP($A25,'Return Data'!$B$7:$R$2292,10,0)</f>
        <v>-3.5735999999999999</v>
      </c>
      <c r="E25" s="61">
        <f t="shared" si="0"/>
        <v>13</v>
      </c>
      <c r="F25" s="60">
        <f>VLOOKUP($A25,'Return Data'!$B$7:$R$2292,11,0)</f>
        <v>-13.8857</v>
      </c>
      <c r="G25" s="61">
        <f t="shared" si="1"/>
        <v>25</v>
      </c>
      <c r="H25" s="60">
        <f>VLOOKUP($A25,'Return Data'!$B$7:$R$2292,12,0)</f>
        <v>-9.7325999999999997</v>
      </c>
      <c r="I25" s="61">
        <f t="shared" si="2"/>
        <v>21</v>
      </c>
      <c r="J25" s="60">
        <f>VLOOKUP($A25,'Return Data'!$B$7:$R$2292,13,0)</f>
        <v>0.95820000000000005</v>
      </c>
      <c r="K25" s="61">
        <f t="shared" si="3"/>
        <v>21</v>
      </c>
      <c r="L25" s="60">
        <f>VLOOKUP($A25,'Return Data'!$B$7:$R$2292,17,0)</f>
        <v>26.122199999999999</v>
      </c>
      <c r="M25" s="61">
        <f t="shared" si="4"/>
        <v>19</v>
      </c>
      <c r="N25" s="60"/>
      <c r="O25" s="61"/>
      <c r="P25" s="60"/>
      <c r="Q25" s="61"/>
      <c r="R25" s="60">
        <f>VLOOKUP($A25,'Return Data'!$B$7:$R$2292,16,0)</f>
        <v>16.2224</v>
      </c>
      <c r="S25" s="62">
        <f t="shared" si="7"/>
        <v>11</v>
      </c>
    </row>
    <row r="26" spans="1:19" x14ac:dyDescent="0.3">
      <c r="A26" s="58" t="s">
        <v>1874</v>
      </c>
      <c r="B26" s="59">
        <f>VLOOKUP($A26,'Return Data'!$B$7:$R$2292,3,0)</f>
        <v>44762</v>
      </c>
      <c r="C26" s="60">
        <f>VLOOKUP($A26,'Return Data'!$B$7:$R$2292,4,0)</f>
        <v>23.107099999999999</v>
      </c>
      <c r="D26" s="60">
        <f>VLOOKUP($A26,'Return Data'!$B$7:$R$2292,10,0)</f>
        <v>-4.5768000000000004</v>
      </c>
      <c r="E26" s="61">
        <f t="shared" si="0"/>
        <v>18</v>
      </c>
      <c r="F26" s="60">
        <f>VLOOKUP($A26,'Return Data'!$B$7:$R$2292,11,0)</f>
        <v>-8.5555000000000003</v>
      </c>
      <c r="G26" s="61">
        <f t="shared" si="1"/>
        <v>15</v>
      </c>
      <c r="H26" s="60">
        <f>VLOOKUP($A26,'Return Data'!$B$7:$R$2292,12,0)</f>
        <v>-7.1567999999999996</v>
      </c>
      <c r="I26" s="61">
        <f t="shared" si="2"/>
        <v>9</v>
      </c>
      <c r="J26" s="60">
        <f>VLOOKUP($A26,'Return Data'!$B$7:$R$2292,13,0)</f>
        <v>8.9232999999999993</v>
      </c>
      <c r="K26" s="61">
        <f t="shared" si="3"/>
        <v>4</v>
      </c>
      <c r="L26" s="60">
        <f>VLOOKUP($A26,'Return Data'!$B$7:$R$2292,17,0)</f>
        <v>29.320499999999999</v>
      </c>
      <c r="M26" s="61">
        <f t="shared" si="4"/>
        <v>8</v>
      </c>
      <c r="N26" s="60">
        <f>VLOOKUP($A26,'Return Data'!$B$7:$R$2292,14,0)</f>
        <v>15.2963</v>
      </c>
      <c r="O26" s="61">
        <f t="shared" si="5"/>
        <v>16</v>
      </c>
      <c r="P26" s="60">
        <f>VLOOKUP($A26,'Return Data'!$B$7:$R$2292,15,0)</f>
        <v>10.1837</v>
      </c>
      <c r="Q26" s="61">
        <f t="shared" si="6"/>
        <v>14</v>
      </c>
      <c r="R26" s="60">
        <f>VLOOKUP($A26,'Return Data'!$B$7:$R$2292,16,0)</f>
        <v>13.482900000000001</v>
      </c>
      <c r="S26" s="62">
        <f t="shared" si="7"/>
        <v>14</v>
      </c>
    </row>
    <row r="27" spans="1:19" x14ac:dyDescent="0.3">
      <c r="A27" s="58" t="s">
        <v>890</v>
      </c>
      <c r="B27" s="59">
        <f>VLOOKUP($A27,'Return Data'!$B$7:$R$2292,3,0)</f>
        <v>44762</v>
      </c>
      <c r="C27" s="60">
        <f>VLOOKUP($A27,'Return Data'!$B$7:$R$2292,4,0)</f>
        <v>779.77530000000002</v>
      </c>
      <c r="D27" s="60">
        <f>VLOOKUP($A27,'Return Data'!$B$7:$R$2292,10,0)</f>
        <v>-3.6482000000000001</v>
      </c>
      <c r="E27" s="61">
        <f t="shared" si="0"/>
        <v>14</v>
      </c>
      <c r="F27" s="60">
        <f>VLOOKUP($A27,'Return Data'!$B$7:$R$2292,11,0)</f>
        <v>-7.2840999999999996</v>
      </c>
      <c r="G27" s="61">
        <f t="shared" si="1"/>
        <v>9</v>
      </c>
      <c r="H27" s="60">
        <f>VLOOKUP($A27,'Return Data'!$B$7:$R$2292,12,0)</f>
        <v>-9.2483000000000004</v>
      </c>
      <c r="I27" s="61">
        <f t="shared" si="2"/>
        <v>17</v>
      </c>
      <c r="J27" s="60">
        <f>VLOOKUP($A27,'Return Data'!$B$7:$R$2292,13,0)</f>
        <v>5.4372999999999996</v>
      </c>
      <c r="K27" s="61">
        <f t="shared" si="3"/>
        <v>10</v>
      </c>
      <c r="L27" s="60">
        <f>VLOOKUP($A27,'Return Data'!$B$7:$R$2292,17,0)</f>
        <v>27.805700000000002</v>
      </c>
      <c r="M27" s="61">
        <f t="shared" si="4"/>
        <v>13</v>
      </c>
      <c r="N27" s="60">
        <f>VLOOKUP($A27,'Return Data'!$B$7:$R$2292,14,0)</f>
        <v>15.064500000000001</v>
      </c>
      <c r="O27" s="61">
        <f t="shared" si="5"/>
        <v>18</v>
      </c>
      <c r="P27" s="60">
        <f>VLOOKUP($A27,'Return Data'!$B$7:$R$2292,15,0)</f>
        <v>7.4444999999999997</v>
      </c>
      <c r="Q27" s="61">
        <f t="shared" si="6"/>
        <v>19</v>
      </c>
      <c r="R27" s="60">
        <f>VLOOKUP($A27,'Return Data'!$B$7:$R$2292,16,0)</f>
        <v>17.6511</v>
      </c>
      <c r="S27" s="62">
        <f t="shared" si="7"/>
        <v>7</v>
      </c>
    </row>
    <row r="28" spans="1:19" x14ac:dyDescent="0.3">
      <c r="A28" s="58" t="s">
        <v>894</v>
      </c>
      <c r="B28" s="59">
        <f>VLOOKUP($A28,'Return Data'!$B$7:$R$2292,3,0)</f>
        <v>44762</v>
      </c>
      <c r="C28" s="60">
        <f>VLOOKUP($A28,'Return Data'!$B$7:$R$2292,4,0)</f>
        <v>65.784099999999995</v>
      </c>
      <c r="D28" s="60">
        <f>VLOOKUP($A28,'Return Data'!$B$7:$R$2292,10,0)</f>
        <v>-5.9930000000000003</v>
      </c>
      <c r="E28" s="61">
        <f t="shared" si="0"/>
        <v>23</v>
      </c>
      <c r="F28" s="60">
        <f>VLOOKUP($A28,'Return Data'!$B$7:$R$2292,11,0)</f>
        <v>-3.0467</v>
      </c>
      <c r="G28" s="61">
        <f t="shared" si="1"/>
        <v>1</v>
      </c>
      <c r="H28" s="60">
        <f>VLOOKUP($A28,'Return Data'!$B$7:$R$2292,12,0)</f>
        <v>-2.0720000000000001</v>
      </c>
      <c r="I28" s="61">
        <f t="shared" si="2"/>
        <v>1</v>
      </c>
      <c r="J28" s="60">
        <f>VLOOKUP($A28,'Return Data'!$B$7:$R$2292,13,0)</f>
        <v>11.977499999999999</v>
      </c>
      <c r="K28" s="61">
        <f t="shared" si="3"/>
        <v>2</v>
      </c>
      <c r="L28" s="60">
        <f>VLOOKUP($A28,'Return Data'!$B$7:$R$2292,17,0)</f>
        <v>28.1325</v>
      </c>
      <c r="M28" s="61">
        <f t="shared" si="4"/>
        <v>10</v>
      </c>
      <c r="N28" s="60">
        <f>VLOOKUP($A28,'Return Data'!$B$7:$R$2292,14,0)</f>
        <v>22.8261</v>
      </c>
      <c r="O28" s="61">
        <f t="shared" si="5"/>
        <v>1</v>
      </c>
      <c r="P28" s="60">
        <f>VLOOKUP($A28,'Return Data'!$B$7:$R$2292,15,0)</f>
        <v>12.530200000000001</v>
      </c>
      <c r="Q28" s="61">
        <f t="shared" si="6"/>
        <v>3</v>
      </c>
      <c r="R28" s="60">
        <f>VLOOKUP($A28,'Return Data'!$B$7:$R$2292,16,0)</f>
        <v>12.820600000000001</v>
      </c>
      <c r="S28" s="62">
        <f t="shared" si="7"/>
        <v>15</v>
      </c>
    </row>
    <row r="29" spans="1:19" x14ac:dyDescent="0.3">
      <c r="A29" s="58" t="s">
        <v>1772</v>
      </c>
      <c r="B29" s="59">
        <f>VLOOKUP($A29,'Return Data'!$B$7:$R$2292,3,0)</f>
        <v>44762</v>
      </c>
      <c r="C29" s="60">
        <f>VLOOKUP($A29,'Return Data'!$B$7:$R$2292,4,0)</f>
        <v>520.64838258163297</v>
      </c>
      <c r="D29" s="60">
        <f>VLOOKUP($A29,'Return Data'!$B$7:$R$2292,10,0)</f>
        <v>-4.8061999999999996</v>
      </c>
      <c r="E29" s="61">
        <f t="shared" si="0"/>
        <v>21</v>
      </c>
      <c r="F29" s="60">
        <f>VLOOKUP($A29,'Return Data'!$B$7:$R$2292,11,0)</f>
        <v>-7.1726999999999999</v>
      </c>
      <c r="G29" s="61">
        <f t="shared" si="1"/>
        <v>8</v>
      </c>
      <c r="H29" s="60">
        <f>VLOOKUP($A29,'Return Data'!$B$7:$R$2292,12,0)</f>
        <v>-4.0194999999999999</v>
      </c>
      <c r="I29" s="61">
        <f t="shared" si="2"/>
        <v>3</v>
      </c>
      <c r="J29" s="60">
        <f>VLOOKUP($A29,'Return Data'!$B$7:$R$2292,13,0)</f>
        <v>5.3989000000000003</v>
      </c>
      <c r="K29" s="61">
        <f t="shared" si="3"/>
        <v>11</v>
      </c>
      <c r="L29" s="60">
        <f>VLOOKUP($A29,'Return Data'!$B$7:$R$2292,17,0)</f>
        <v>31.4148</v>
      </c>
      <c r="M29" s="61">
        <f t="shared" si="4"/>
        <v>5</v>
      </c>
      <c r="N29" s="60">
        <f>VLOOKUP($A29,'Return Data'!$B$7:$R$2292,14,0)</f>
        <v>17.710100000000001</v>
      </c>
      <c r="O29" s="61">
        <f t="shared" si="5"/>
        <v>7</v>
      </c>
      <c r="P29" s="60">
        <f>VLOOKUP($A29,'Return Data'!$B$7:$R$2292,15,0)</f>
        <v>12.3468</v>
      </c>
      <c r="Q29" s="61">
        <f t="shared" si="6"/>
        <v>4</v>
      </c>
      <c r="R29" s="60">
        <f>VLOOKUP($A29,'Return Data'!$B$7:$R$2292,16,0)</f>
        <v>14.3851</v>
      </c>
      <c r="S29" s="62">
        <f t="shared" si="7"/>
        <v>13</v>
      </c>
    </row>
    <row r="30" spans="1:19" x14ac:dyDescent="0.3">
      <c r="A30" s="58" t="s">
        <v>896</v>
      </c>
      <c r="B30" s="59">
        <f>VLOOKUP($A30,'Return Data'!$B$7:$R$2292,3,0)</f>
        <v>44762</v>
      </c>
      <c r="C30" s="60">
        <f>VLOOKUP($A30,'Return Data'!$B$7:$R$2292,4,0)</f>
        <v>51.2742</v>
      </c>
      <c r="D30" s="60">
        <f>VLOOKUP($A30,'Return Data'!$B$7:$R$2292,10,0)</f>
        <v>-4.6677</v>
      </c>
      <c r="E30" s="61">
        <f t="shared" si="0"/>
        <v>20</v>
      </c>
      <c r="F30" s="60">
        <f>VLOOKUP($A30,'Return Data'!$B$7:$R$2292,11,0)</f>
        <v>-10.3733</v>
      </c>
      <c r="G30" s="61">
        <f t="shared" si="1"/>
        <v>21</v>
      </c>
      <c r="H30" s="60">
        <f>VLOOKUP($A30,'Return Data'!$B$7:$R$2292,12,0)</f>
        <v>-8.8998000000000008</v>
      </c>
      <c r="I30" s="61">
        <f t="shared" si="2"/>
        <v>14</v>
      </c>
      <c r="J30" s="60">
        <f>VLOOKUP($A30,'Return Data'!$B$7:$R$2292,13,0)</f>
        <v>5.3146000000000004</v>
      </c>
      <c r="K30" s="61">
        <f t="shared" si="3"/>
        <v>12</v>
      </c>
      <c r="L30" s="60">
        <f>VLOOKUP($A30,'Return Data'!$B$7:$R$2292,17,0)</f>
        <v>26.584900000000001</v>
      </c>
      <c r="M30" s="61">
        <f t="shared" si="4"/>
        <v>17</v>
      </c>
      <c r="N30" s="60">
        <f>VLOOKUP($A30,'Return Data'!$B$7:$R$2292,14,0)</f>
        <v>15.494899999999999</v>
      </c>
      <c r="O30" s="61">
        <f t="shared" si="5"/>
        <v>15</v>
      </c>
      <c r="P30" s="60">
        <f>VLOOKUP($A30,'Return Data'!$B$7:$R$2292,15,0)</f>
        <v>11.2751</v>
      </c>
      <c r="Q30" s="61">
        <f t="shared" si="6"/>
        <v>10</v>
      </c>
      <c r="R30" s="60">
        <f>VLOOKUP($A30,'Return Data'!$B$7:$R$2292,16,0)</f>
        <v>11.196</v>
      </c>
      <c r="S30" s="62">
        <f t="shared" si="7"/>
        <v>25</v>
      </c>
    </row>
    <row r="31" spans="1:19" x14ac:dyDescent="0.3">
      <c r="A31" s="58" t="s">
        <v>898</v>
      </c>
      <c r="B31" s="59">
        <f>VLOOKUP($A31,'Return Data'!$B$7:$R$2292,3,0)</f>
        <v>44762</v>
      </c>
      <c r="C31" s="60">
        <f>VLOOKUP($A31,'Return Data'!$B$7:$R$2292,4,0)</f>
        <v>320.5009</v>
      </c>
      <c r="D31" s="60">
        <f>VLOOKUP($A31,'Return Data'!$B$7:$R$2292,10,0)</f>
        <v>0.2732</v>
      </c>
      <c r="E31" s="61">
        <f t="shared" si="0"/>
        <v>1</v>
      </c>
      <c r="F31" s="60">
        <f>VLOOKUP($A31,'Return Data'!$B$7:$R$2292,11,0)</f>
        <v>-4.1497999999999999</v>
      </c>
      <c r="G31" s="61">
        <f t="shared" si="1"/>
        <v>4</v>
      </c>
      <c r="H31" s="60">
        <f>VLOOKUP($A31,'Return Data'!$B$7:$R$2292,12,0)</f>
        <v>-3.9371</v>
      </c>
      <c r="I31" s="61">
        <f t="shared" si="2"/>
        <v>2</v>
      </c>
      <c r="J31" s="60">
        <f>VLOOKUP($A31,'Return Data'!$B$7:$R$2292,13,0)</f>
        <v>6.2118000000000002</v>
      </c>
      <c r="K31" s="61">
        <f t="shared" si="3"/>
        <v>8</v>
      </c>
      <c r="L31" s="60">
        <f>VLOOKUP($A31,'Return Data'!$B$7:$R$2292,17,0)</f>
        <v>26.3565</v>
      </c>
      <c r="M31" s="61">
        <f t="shared" si="4"/>
        <v>18</v>
      </c>
      <c r="N31" s="60">
        <f>VLOOKUP($A31,'Return Data'!$B$7:$R$2292,14,0)</f>
        <v>16.301200000000001</v>
      </c>
      <c r="O31" s="61">
        <f t="shared" si="5"/>
        <v>14</v>
      </c>
      <c r="P31" s="60">
        <f>VLOOKUP($A31,'Return Data'!$B$7:$R$2292,15,0)</f>
        <v>11.5693</v>
      </c>
      <c r="Q31" s="61">
        <f t="shared" si="6"/>
        <v>6</v>
      </c>
      <c r="R31" s="60">
        <f>VLOOKUP($A31,'Return Data'!$B$7:$R$2292,16,0)</f>
        <v>12.5097</v>
      </c>
      <c r="S31" s="62">
        <f t="shared" si="7"/>
        <v>17</v>
      </c>
    </row>
    <row r="32" spans="1:19" x14ac:dyDescent="0.3">
      <c r="A32" s="58" t="s">
        <v>901</v>
      </c>
      <c r="B32" s="59">
        <f>VLOOKUP($A32,'Return Data'!$B$7:$R$2292,3,0)</f>
        <v>44762</v>
      </c>
      <c r="C32" s="60">
        <f>VLOOKUP($A32,'Return Data'!$B$7:$R$2292,4,0)</f>
        <v>15.73</v>
      </c>
      <c r="D32" s="60">
        <f>VLOOKUP($A32,'Return Data'!$B$7:$R$2292,10,0)</f>
        <v>-1.9938</v>
      </c>
      <c r="E32" s="61">
        <f t="shared" si="0"/>
        <v>5</v>
      </c>
      <c r="F32" s="60">
        <f>VLOOKUP($A32,'Return Data'!$B$7:$R$2292,11,0)</f>
        <v>-9.1800999999999995</v>
      </c>
      <c r="G32" s="61">
        <f t="shared" si="1"/>
        <v>19</v>
      </c>
      <c r="H32" s="60">
        <f>VLOOKUP($A32,'Return Data'!$B$7:$R$2292,12,0)</f>
        <v>-9.3894000000000002</v>
      </c>
      <c r="I32" s="61">
        <f t="shared" si="2"/>
        <v>19</v>
      </c>
      <c r="J32" s="60">
        <f>VLOOKUP($A32,'Return Data'!$B$7:$R$2292,13,0)</f>
        <v>6.6440999999999999</v>
      </c>
      <c r="K32" s="61">
        <f t="shared" si="3"/>
        <v>7</v>
      </c>
      <c r="L32" s="60">
        <f>VLOOKUP($A32,'Return Data'!$B$7:$R$2292,17,0)</f>
        <v>27.0822</v>
      </c>
      <c r="M32" s="61">
        <f t="shared" si="4"/>
        <v>15</v>
      </c>
      <c r="N32" s="60"/>
      <c r="O32" s="61"/>
      <c r="P32" s="60"/>
      <c r="Q32" s="61"/>
      <c r="R32" s="60">
        <f>VLOOKUP($A32,'Return Data'!$B$7:$R$2292,16,0)</f>
        <v>18.859100000000002</v>
      </c>
      <c r="S32" s="62">
        <f t="shared" si="7"/>
        <v>3</v>
      </c>
    </row>
    <row r="33" spans="1:19" x14ac:dyDescent="0.3">
      <c r="A33" s="58" t="s">
        <v>903</v>
      </c>
      <c r="B33" s="59">
        <f>VLOOKUP($A33,'Return Data'!$B$7:$R$2292,3,0)</f>
        <v>44762</v>
      </c>
      <c r="C33" s="60">
        <f>VLOOKUP($A33,'Return Data'!$B$7:$R$2292,4,0)</f>
        <v>190.28919999999999</v>
      </c>
      <c r="D33" s="60">
        <f>VLOOKUP($A33,'Return Data'!$B$7:$R$2292,10,0)</f>
        <v>-1.1972</v>
      </c>
      <c r="E33" s="61">
        <f t="shared" si="0"/>
        <v>2</v>
      </c>
      <c r="F33" s="60">
        <f>VLOOKUP($A33,'Return Data'!$B$7:$R$2292,11,0)</f>
        <v>-5.5373999999999999</v>
      </c>
      <c r="G33" s="61">
        <f t="shared" si="1"/>
        <v>5</v>
      </c>
      <c r="H33" s="60">
        <f>VLOOKUP($A33,'Return Data'!$B$7:$R$2292,12,0)</f>
        <v>-7.1235999999999997</v>
      </c>
      <c r="I33" s="61">
        <f t="shared" si="2"/>
        <v>7</v>
      </c>
      <c r="J33" s="60">
        <f>VLOOKUP($A33,'Return Data'!$B$7:$R$2292,13,0)</f>
        <v>4.2945000000000002</v>
      </c>
      <c r="K33" s="61">
        <f>RANK(J33,J$8:J$33,0)</f>
        <v>14</v>
      </c>
      <c r="L33" s="60">
        <f>VLOOKUP($A33,'Return Data'!$B$7:$R$2292,17,0)</f>
        <v>31.7179</v>
      </c>
      <c r="M33" s="61">
        <f>RANK(L33,L$8:L$33,0)</f>
        <v>4</v>
      </c>
      <c r="N33" s="60">
        <f>VLOOKUP($A33,'Return Data'!$B$7:$R$2292,14,0)</f>
        <v>16.5245</v>
      </c>
      <c r="O33" s="61">
        <f>RANK(N33,N$8:N$33,0)</f>
        <v>12</v>
      </c>
      <c r="P33" s="60">
        <f>VLOOKUP($A33,'Return Data'!$B$7:$R$2292,15,0)</f>
        <v>9.5876999999999999</v>
      </c>
      <c r="Q33" s="61">
        <f>RANK(P33,P$8:P$33,0)</f>
        <v>15</v>
      </c>
      <c r="R33" s="60">
        <f>VLOOKUP($A33,'Return Data'!$B$7:$R$2292,16,0)</f>
        <v>11.911300000000001</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-3.7706076923076917</v>
      </c>
      <c r="E35" s="69"/>
      <c r="F35" s="70">
        <f>AVERAGE(F8:F33)</f>
        <v>-8.4061999999999983</v>
      </c>
      <c r="G35" s="69"/>
      <c r="H35" s="70">
        <f>AVERAGE(H8:H33)</f>
        <v>-8.2050346153846139</v>
      </c>
      <c r="I35" s="69"/>
      <c r="J35" s="70">
        <f>AVERAGE(J8:J33)</f>
        <v>4.6043423076923071</v>
      </c>
      <c r="K35" s="69"/>
      <c r="L35" s="70">
        <f>AVERAGE(L8:L33)</f>
        <v>27.736961538461536</v>
      </c>
      <c r="M35" s="69"/>
      <c r="N35" s="70">
        <f>AVERAGE(N8:N33)</f>
        <v>16.924936363636359</v>
      </c>
      <c r="O35" s="69"/>
      <c r="P35" s="70">
        <f>AVERAGE(P8:P33)</f>
        <v>10.538357142857144</v>
      </c>
      <c r="Q35" s="69"/>
      <c r="R35" s="70">
        <f>AVERAGE(R8:R33)</f>
        <v>14.848357692307692</v>
      </c>
      <c r="S35" s="71"/>
    </row>
    <row r="36" spans="1:19" x14ac:dyDescent="0.3">
      <c r="A36" s="68" t="s">
        <v>28</v>
      </c>
      <c r="B36" s="69"/>
      <c r="C36" s="69"/>
      <c r="D36" s="70">
        <f>MIN(D8:D33)</f>
        <v>-10.017799999999999</v>
      </c>
      <c r="E36" s="69"/>
      <c r="F36" s="70">
        <f>MIN(F8:F33)</f>
        <v>-18.5532</v>
      </c>
      <c r="G36" s="69"/>
      <c r="H36" s="70">
        <f>MIN(H8:H33)</f>
        <v>-19.092300000000002</v>
      </c>
      <c r="I36" s="69"/>
      <c r="J36" s="70">
        <f>MIN(J8:J33)</f>
        <v>-6.2630999999999997</v>
      </c>
      <c r="K36" s="69"/>
      <c r="L36" s="70">
        <f>MIN(L8:L33)</f>
        <v>21.4481</v>
      </c>
      <c r="M36" s="69"/>
      <c r="N36" s="70">
        <f>MIN(N8:N33)</f>
        <v>13.238799999999999</v>
      </c>
      <c r="O36" s="69"/>
      <c r="P36" s="70">
        <f>MIN(P8:P33)</f>
        <v>6.9752999999999998</v>
      </c>
      <c r="Q36" s="69"/>
      <c r="R36" s="70">
        <f>MIN(R8:R33)</f>
        <v>11.17</v>
      </c>
      <c r="S36" s="71"/>
    </row>
    <row r="37" spans="1:19" ht="15" thickBot="1" x14ac:dyDescent="0.35">
      <c r="A37" s="72" t="s">
        <v>29</v>
      </c>
      <c r="B37" s="73"/>
      <c r="C37" s="73"/>
      <c r="D37" s="74">
        <f>MAX(D8:D33)</f>
        <v>0.2732</v>
      </c>
      <c r="E37" s="73"/>
      <c r="F37" s="74">
        <f>MAX(F8:F33)</f>
        <v>-3.0467</v>
      </c>
      <c r="G37" s="73"/>
      <c r="H37" s="74">
        <f>MAX(H8:H33)</f>
        <v>-2.0720000000000001</v>
      </c>
      <c r="I37" s="73"/>
      <c r="J37" s="74">
        <f>MAX(J8:J33)</f>
        <v>15.4526</v>
      </c>
      <c r="K37" s="73"/>
      <c r="L37" s="74">
        <f>MAX(L8:L33)</f>
        <v>34.630299999999998</v>
      </c>
      <c r="M37" s="73"/>
      <c r="N37" s="74">
        <f>MAX(N8:N33)</f>
        <v>22.8261</v>
      </c>
      <c r="O37" s="73"/>
      <c r="P37" s="74">
        <f>MAX(P8:P33)</f>
        <v>14.241400000000001</v>
      </c>
      <c r="Q37" s="73"/>
      <c r="R37" s="74">
        <f>MAX(R8:R33)</f>
        <v>20.412299999999998</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44762</v>
      </c>
      <c r="C8" s="60">
        <f>VLOOKUP($A8,'Return Data'!$B$7:$R$2292,4,0)</f>
        <v>51.43</v>
      </c>
      <c r="D8" s="60">
        <f>VLOOKUP($A8,'Return Data'!$B$7:$R$2292,10,0)</f>
        <v>-3.0720000000000001</v>
      </c>
      <c r="E8" s="61">
        <f t="shared" ref="E8:E39" si="0">RANK(D8,D$8:D$63,0)</f>
        <v>28</v>
      </c>
      <c r="F8" s="60">
        <f>VLOOKUP($A8,'Return Data'!$B$7:$R$2292,11,0)</f>
        <v>-8.3244000000000007</v>
      </c>
      <c r="G8" s="61">
        <f t="shared" ref="G8:G39" si="1">RANK(F8,F$8:F$63,0)</f>
        <v>42</v>
      </c>
      <c r="H8" s="60">
        <f>VLOOKUP($A8,'Return Data'!$B$7:$R$2292,12,0)</f>
        <v>-9.0056999999999992</v>
      </c>
      <c r="I8" s="61">
        <f t="shared" ref="I8:I39" si="2">RANK(H8,H$8:H$63,0)</f>
        <v>44</v>
      </c>
      <c r="J8" s="60">
        <f>VLOOKUP($A8,'Return Data'!$B$7:$R$2292,13,0)</f>
        <v>-3.3271000000000002</v>
      </c>
      <c r="K8" s="61">
        <f t="shared" ref="K8:K39" si="3">RANK(J8,J$8:J$63,0)</f>
        <v>53</v>
      </c>
      <c r="L8" s="60">
        <f>VLOOKUP($A8,'Return Data'!$B$7:$R$2292,17,0)</f>
        <v>13.718299999999999</v>
      </c>
      <c r="M8" s="61">
        <f t="shared" ref="M8:M39" si="4">RANK(L8,L$8:L$63,0)</f>
        <v>56</v>
      </c>
      <c r="N8" s="60">
        <f>VLOOKUP($A8,'Return Data'!$B$7:$R$2292,14,0)</f>
        <v>9.6047999999999991</v>
      </c>
      <c r="O8" s="61">
        <f t="shared" ref="O8:O26" si="5">RANK(N8,N$8:N$63,0)</f>
        <v>54</v>
      </c>
      <c r="P8" s="60">
        <f>VLOOKUP($A8,'Return Data'!$B$7:$R$2292,15,0)</f>
        <v>6.8212999999999999</v>
      </c>
      <c r="Q8" s="61">
        <f>RANK(P8,P$8:P$63,0)</f>
        <v>40</v>
      </c>
      <c r="R8" s="60">
        <f>VLOOKUP($A8,'Return Data'!$B$7:$R$2292,16,0)</f>
        <v>13.3919</v>
      </c>
      <c r="S8" s="62">
        <f t="shared" ref="S8:S39" si="6">RANK(R8,R$8:R$63,0)</f>
        <v>37</v>
      </c>
    </row>
    <row r="9" spans="1:20" x14ac:dyDescent="0.3">
      <c r="A9" s="58" t="s">
        <v>164</v>
      </c>
      <c r="B9" s="59">
        <f>VLOOKUP($A9,'Return Data'!$B$7:$R$2292,3,0)</f>
        <v>44762</v>
      </c>
      <c r="C9" s="60">
        <f>VLOOKUP($A9,'Return Data'!$B$7:$R$2292,4,0)</f>
        <v>42.54</v>
      </c>
      <c r="D9" s="60">
        <f>VLOOKUP($A9,'Return Data'!$B$7:$R$2292,10,0)</f>
        <v>-2.4759000000000002</v>
      </c>
      <c r="E9" s="61">
        <f t="shared" si="0"/>
        <v>21</v>
      </c>
      <c r="F9" s="60">
        <f>VLOOKUP($A9,'Return Data'!$B$7:$R$2292,11,0)</f>
        <v>-7.9020999999999999</v>
      </c>
      <c r="G9" s="61">
        <f t="shared" si="1"/>
        <v>36</v>
      </c>
      <c r="H9" s="60">
        <f>VLOOKUP($A9,'Return Data'!$B$7:$R$2292,12,0)</f>
        <v>-8.4571000000000005</v>
      </c>
      <c r="I9" s="61">
        <f t="shared" si="2"/>
        <v>39</v>
      </c>
      <c r="J9" s="60">
        <f>VLOOKUP($A9,'Return Data'!$B$7:$R$2292,13,0)</f>
        <v>-2.3864000000000001</v>
      </c>
      <c r="K9" s="61">
        <f t="shared" si="3"/>
        <v>52</v>
      </c>
      <c r="L9" s="60">
        <f>VLOOKUP($A9,'Return Data'!$B$7:$R$2292,17,0)</f>
        <v>14.62</v>
      </c>
      <c r="M9" s="61">
        <f t="shared" si="4"/>
        <v>55</v>
      </c>
      <c r="N9" s="60">
        <f>VLOOKUP($A9,'Return Data'!$B$7:$R$2292,14,0)</f>
        <v>10.665900000000001</v>
      </c>
      <c r="O9" s="61">
        <f t="shared" si="5"/>
        <v>53</v>
      </c>
      <c r="P9" s="60">
        <f>VLOOKUP($A9,'Return Data'!$B$7:$R$2292,15,0)</f>
        <v>7.7525000000000004</v>
      </c>
      <c r="Q9" s="61">
        <f>RANK(P9,P$8:P$63,0)</f>
        <v>38</v>
      </c>
      <c r="R9" s="60">
        <f>VLOOKUP($A9,'Return Data'!$B$7:$R$2292,16,0)</f>
        <v>14.1943</v>
      </c>
      <c r="S9" s="62">
        <f t="shared" si="6"/>
        <v>28</v>
      </c>
    </row>
    <row r="10" spans="1:20" x14ac:dyDescent="0.3">
      <c r="A10" s="58" t="s">
        <v>165</v>
      </c>
      <c r="B10" s="59">
        <f>VLOOKUP($A10,'Return Data'!$B$7:$R$2292,3,0)</f>
        <v>44762</v>
      </c>
      <c r="C10" s="60">
        <f>VLOOKUP($A10,'Return Data'!$B$7:$R$2292,4,0)</f>
        <v>69.125200000000007</v>
      </c>
      <c r="D10" s="60">
        <f>VLOOKUP($A10,'Return Data'!$B$7:$R$2292,10,0)</f>
        <v>-7.2573999999999996</v>
      </c>
      <c r="E10" s="61">
        <f t="shared" si="0"/>
        <v>56</v>
      </c>
      <c r="F10" s="60">
        <f>VLOOKUP($A10,'Return Data'!$B$7:$R$2292,11,0)</f>
        <v>-14.910299999999999</v>
      </c>
      <c r="G10" s="61">
        <f t="shared" si="1"/>
        <v>56</v>
      </c>
      <c r="H10" s="60">
        <f>VLOOKUP($A10,'Return Data'!$B$7:$R$2292,12,0)</f>
        <v>-18.5731</v>
      </c>
      <c r="I10" s="61">
        <f t="shared" si="2"/>
        <v>56</v>
      </c>
      <c r="J10" s="60">
        <f>VLOOKUP($A10,'Return Data'!$B$7:$R$2292,13,0)</f>
        <v>-6.3506999999999998</v>
      </c>
      <c r="K10" s="61">
        <f t="shared" si="3"/>
        <v>55</v>
      </c>
      <c r="L10" s="60">
        <f>VLOOKUP($A10,'Return Data'!$B$7:$R$2292,17,0)</f>
        <v>19.093599999999999</v>
      </c>
      <c r="M10" s="61">
        <f t="shared" si="4"/>
        <v>53</v>
      </c>
      <c r="N10" s="60">
        <f>VLOOKUP($A10,'Return Data'!$B$7:$R$2292,14,0)</f>
        <v>12.9284</v>
      </c>
      <c r="O10" s="61">
        <f t="shared" si="5"/>
        <v>46</v>
      </c>
      <c r="P10" s="60">
        <f>VLOOKUP($A10,'Return Data'!$B$7:$R$2292,15,0)</f>
        <v>11.6821</v>
      </c>
      <c r="Q10" s="61">
        <f>RANK(P10,P$8:P$63,0)</f>
        <v>18</v>
      </c>
      <c r="R10" s="60">
        <f>VLOOKUP($A10,'Return Data'!$B$7:$R$2292,16,0)</f>
        <v>17.412700000000001</v>
      </c>
      <c r="S10" s="62">
        <f t="shared" si="6"/>
        <v>7</v>
      </c>
    </row>
    <row r="11" spans="1:20" x14ac:dyDescent="0.3">
      <c r="A11" s="58" t="s">
        <v>1970</v>
      </c>
      <c r="B11" s="59">
        <f>VLOOKUP($A11,'Return Data'!$B$7:$R$2292,3,0)</f>
        <v>44762</v>
      </c>
      <c r="C11" s="60">
        <f>VLOOKUP($A11,'Return Data'!$B$7:$R$2292,4,0)</f>
        <v>59.808</v>
      </c>
      <c r="D11" s="60">
        <f>VLOOKUP($A11,'Return Data'!$B$7:$R$2292,10,0)</f>
        <v>-4.01</v>
      </c>
      <c r="E11" s="61">
        <f t="shared" si="0"/>
        <v>39</v>
      </c>
      <c r="F11" s="60">
        <f>VLOOKUP($A11,'Return Data'!$B$7:$R$2292,11,0)</f>
        <v>-10.142899999999999</v>
      </c>
      <c r="G11" s="61">
        <f t="shared" si="1"/>
        <v>47</v>
      </c>
      <c r="H11" s="60">
        <f>VLOOKUP($A11,'Return Data'!$B$7:$R$2292,12,0)</f>
        <v>-10.754300000000001</v>
      </c>
      <c r="I11" s="61">
        <f t="shared" si="2"/>
        <v>50</v>
      </c>
      <c r="J11" s="60">
        <f>VLOOKUP($A11,'Return Data'!$B$7:$R$2292,13,0)</f>
        <v>0.88560000000000005</v>
      </c>
      <c r="K11" s="61">
        <f t="shared" si="3"/>
        <v>46</v>
      </c>
      <c r="L11" s="60">
        <f>VLOOKUP($A11,'Return Data'!$B$7:$R$2292,17,0)</f>
        <v>20.114799999999999</v>
      </c>
      <c r="M11" s="61">
        <f t="shared" si="4"/>
        <v>50</v>
      </c>
      <c r="N11" s="60">
        <f>VLOOKUP($A11,'Return Data'!$B$7:$R$2292,14,0)</f>
        <v>14.657</v>
      </c>
      <c r="O11" s="61">
        <f t="shared" si="5"/>
        <v>41</v>
      </c>
      <c r="P11" s="60">
        <f>VLOOKUP($A11,'Return Data'!$B$7:$R$2292,15,0)</f>
        <v>10.0792</v>
      </c>
      <c r="Q11" s="61">
        <f>RANK(P11,P$8:P$63,0)</f>
        <v>28</v>
      </c>
      <c r="R11" s="60">
        <f>VLOOKUP($A11,'Return Data'!$B$7:$R$2292,16,0)</f>
        <v>14.055300000000001</v>
      </c>
      <c r="S11" s="62">
        <f t="shared" si="6"/>
        <v>29</v>
      </c>
    </row>
    <row r="12" spans="1:20" x14ac:dyDescent="0.3">
      <c r="A12" s="58" t="s">
        <v>2023</v>
      </c>
      <c r="B12" s="59">
        <f>VLOOKUP($A12,'Return Data'!$B$7:$R$2292,3,0)</f>
        <v>44762</v>
      </c>
      <c r="C12" s="60">
        <f>VLOOKUP($A12,'Return Data'!$B$7:$R$2292,4,0)</f>
        <v>16.14</v>
      </c>
      <c r="D12" s="60">
        <f>VLOOKUP($A12,'Return Data'!$B$7:$R$2292,10,0)</f>
        <v>-4.7788000000000004</v>
      </c>
      <c r="E12" s="61">
        <f t="shared" si="0"/>
        <v>48</v>
      </c>
      <c r="F12" s="60">
        <f>VLOOKUP($A12,'Return Data'!$B$7:$R$2292,11,0)</f>
        <v>-13.504799999999999</v>
      </c>
      <c r="G12" s="61">
        <f t="shared" si="1"/>
        <v>54</v>
      </c>
      <c r="H12" s="60">
        <f>VLOOKUP($A12,'Return Data'!$B$7:$R$2292,12,0)</f>
        <v>-11.610099999999999</v>
      </c>
      <c r="I12" s="61">
        <f t="shared" si="2"/>
        <v>51</v>
      </c>
      <c r="J12" s="60">
        <f>VLOOKUP($A12,'Return Data'!$B$7:$R$2292,13,0)</f>
        <v>-1.1029</v>
      </c>
      <c r="K12" s="61">
        <f t="shared" si="3"/>
        <v>50</v>
      </c>
      <c r="L12" s="60">
        <f>VLOOKUP($A12,'Return Data'!$B$7:$R$2292,17,0)</f>
        <v>31.950800000000001</v>
      </c>
      <c r="M12" s="61">
        <f t="shared" si="4"/>
        <v>15</v>
      </c>
      <c r="N12" s="60">
        <f>VLOOKUP($A12,'Return Data'!$B$7:$R$2292,14,0)</f>
        <v>25.423999999999999</v>
      </c>
      <c r="O12" s="61">
        <f t="shared" si="5"/>
        <v>7</v>
      </c>
      <c r="P12" s="60"/>
      <c r="Q12" s="61"/>
      <c r="R12" s="60">
        <f>VLOOKUP($A12,'Return Data'!$B$7:$R$2292,16,0)</f>
        <v>11.448700000000001</v>
      </c>
      <c r="S12" s="62">
        <f t="shared" si="6"/>
        <v>49</v>
      </c>
    </row>
    <row r="13" spans="1:20" x14ac:dyDescent="0.3">
      <c r="A13" s="58" t="s">
        <v>2025</v>
      </c>
      <c r="B13" s="59">
        <f>VLOOKUP($A13,'Return Data'!$B$7:$R$2292,3,0)</f>
        <v>44762</v>
      </c>
      <c r="C13" s="60">
        <f>VLOOKUP($A13,'Return Data'!$B$7:$R$2292,4,0)</f>
        <v>19.329999999999998</v>
      </c>
      <c r="D13" s="60">
        <f>VLOOKUP($A13,'Return Data'!$B$7:$R$2292,10,0)</f>
        <v>-4.8251999999999997</v>
      </c>
      <c r="E13" s="61">
        <f t="shared" si="0"/>
        <v>49</v>
      </c>
      <c r="F13" s="60">
        <f>VLOOKUP($A13,'Return Data'!$B$7:$R$2292,11,0)</f>
        <v>-13.045400000000001</v>
      </c>
      <c r="G13" s="61">
        <f t="shared" si="1"/>
        <v>53</v>
      </c>
      <c r="H13" s="60">
        <f>VLOOKUP($A13,'Return Data'!$B$7:$R$2292,12,0)</f>
        <v>-12.0564</v>
      </c>
      <c r="I13" s="61">
        <f t="shared" si="2"/>
        <v>53</v>
      </c>
      <c r="J13" s="60">
        <f>VLOOKUP($A13,'Return Data'!$B$7:$R$2292,13,0)</f>
        <v>-3.3982999999999999</v>
      </c>
      <c r="K13" s="61">
        <f t="shared" si="3"/>
        <v>54</v>
      </c>
      <c r="L13" s="60">
        <f>VLOOKUP($A13,'Return Data'!$B$7:$R$2292,17,0)</f>
        <v>31.726600000000001</v>
      </c>
      <c r="M13" s="61">
        <f t="shared" si="4"/>
        <v>16</v>
      </c>
      <c r="N13" s="60">
        <f>VLOOKUP($A13,'Return Data'!$B$7:$R$2292,14,0)</f>
        <v>23.4604</v>
      </c>
      <c r="O13" s="61">
        <f t="shared" si="5"/>
        <v>14</v>
      </c>
      <c r="P13" s="60"/>
      <c r="Q13" s="61"/>
      <c r="R13" s="60">
        <f>VLOOKUP($A13,'Return Data'!$B$7:$R$2292,16,0)</f>
        <v>19.1952</v>
      </c>
      <c r="S13" s="62">
        <f t="shared" si="6"/>
        <v>6</v>
      </c>
    </row>
    <row r="14" spans="1:20" x14ac:dyDescent="0.3">
      <c r="A14" s="58" t="s">
        <v>2027</v>
      </c>
      <c r="B14" s="59">
        <f>VLOOKUP($A14,'Return Data'!$B$7:$R$2292,3,0)</f>
        <v>44762</v>
      </c>
      <c r="C14" s="60">
        <f>VLOOKUP($A14,'Return Data'!$B$7:$R$2292,4,0)</f>
        <v>102.55</v>
      </c>
      <c r="D14" s="60">
        <f>VLOOKUP($A14,'Return Data'!$B$7:$R$2292,10,0)</f>
        <v>-4.9847000000000001</v>
      </c>
      <c r="E14" s="61">
        <f t="shared" si="0"/>
        <v>50</v>
      </c>
      <c r="F14" s="60">
        <f>VLOOKUP($A14,'Return Data'!$B$7:$R$2292,11,0)</f>
        <v>-11.640499999999999</v>
      </c>
      <c r="G14" s="61">
        <f t="shared" si="1"/>
        <v>51</v>
      </c>
      <c r="H14" s="60">
        <f>VLOOKUP($A14,'Return Data'!$B$7:$R$2292,12,0)</f>
        <v>-11.610099999999999</v>
      </c>
      <c r="I14" s="61">
        <f t="shared" si="2"/>
        <v>51</v>
      </c>
      <c r="J14" s="60">
        <f>VLOOKUP($A14,'Return Data'!$B$7:$R$2292,13,0)</f>
        <v>-0.98480000000000001</v>
      </c>
      <c r="K14" s="61">
        <f t="shared" si="3"/>
        <v>49</v>
      </c>
      <c r="L14" s="60">
        <f>VLOOKUP($A14,'Return Data'!$B$7:$R$2292,17,0)</f>
        <v>30.1615</v>
      </c>
      <c r="M14" s="61">
        <f t="shared" si="4"/>
        <v>22</v>
      </c>
      <c r="N14" s="60">
        <f>VLOOKUP($A14,'Return Data'!$B$7:$R$2292,14,0)</f>
        <v>24.218</v>
      </c>
      <c r="O14" s="61">
        <f t="shared" si="5"/>
        <v>11</v>
      </c>
      <c r="P14" s="60">
        <f>VLOOKUP($A14,'Return Data'!$B$7:$R$2292,15,0)</f>
        <v>15.007199999999999</v>
      </c>
      <c r="Q14" s="61">
        <f t="shared" ref="Q14:Q21" si="7">RANK(P14,P$8:P$63,0)</f>
        <v>5</v>
      </c>
      <c r="R14" s="60">
        <f>VLOOKUP($A14,'Return Data'!$B$7:$R$2292,16,0)</f>
        <v>16.737500000000001</v>
      </c>
      <c r="S14" s="62">
        <f t="shared" si="6"/>
        <v>12</v>
      </c>
    </row>
    <row r="15" spans="1:20" x14ac:dyDescent="0.3">
      <c r="A15" s="58" t="s">
        <v>171</v>
      </c>
      <c r="B15" s="59">
        <f>VLOOKUP($A15,'Return Data'!$B$7:$R$2292,3,0)</f>
        <v>44762</v>
      </c>
      <c r="C15" s="60">
        <f>VLOOKUP($A15,'Return Data'!$B$7:$R$2292,4,0)</f>
        <v>117.17</v>
      </c>
      <c r="D15" s="60">
        <f>VLOOKUP($A15,'Return Data'!$B$7:$R$2292,10,0)</f>
        <v>-1.9252</v>
      </c>
      <c r="E15" s="61">
        <f t="shared" si="0"/>
        <v>11</v>
      </c>
      <c r="F15" s="60">
        <f>VLOOKUP($A15,'Return Data'!$B$7:$R$2292,11,0)</f>
        <v>-8.4824000000000002</v>
      </c>
      <c r="G15" s="61">
        <f t="shared" si="1"/>
        <v>43</v>
      </c>
      <c r="H15" s="60">
        <f>VLOOKUP($A15,'Return Data'!$B$7:$R$2292,12,0)</f>
        <v>-8.1308000000000007</v>
      </c>
      <c r="I15" s="61">
        <f t="shared" si="2"/>
        <v>35</v>
      </c>
      <c r="J15" s="60">
        <f>VLOOKUP($A15,'Return Data'!$B$7:$R$2292,13,0)</f>
        <v>4.8220000000000001</v>
      </c>
      <c r="K15" s="61">
        <f t="shared" si="3"/>
        <v>40</v>
      </c>
      <c r="L15" s="60">
        <f>VLOOKUP($A15,'Return Data'!$B$7:$R$2292,17,0)</f>
        <v>28.309799999999999</v>
      </c>
      <c r="M15" s="61">
        <f t="shared" si="4"/>
        <v>28</v>
      </c>
      <c r="N15" s="60">
        <f>VLOOKUP($A15,'Return Data'!$B$7:$R$2292,14,0)</f>
        <v>20.648900000000001</v>
      </c>
      <c r="O15" s="61">
        <f t="shared" si="5"/>
        <v>17</v>
      </c>
      <c r="P15" s="60">
        <f>VLOOKUP($A15,'Return Data'!$B$7:$R$2292,15,0)</f>
        <v>15.5656</v>
      </c>
      <c r="Q15" s="61">
        <f t="shared" si="7"/>
        <v>4</v>
      </c>
      <c r="R15" s="60">
        <f>VLOOKUP($A15,'Return Data'!$B$7:$R$2292,16,0)</f>
        <v>15.380599999999999</v>
      </c>
      <c r="S15" s="62">
        <f t="shared" si="6"/>
        <v>16</v>
      </c>
    </row>
    <row r="16" spans="1:20" x14ac:dyDescent="0.3">
      <c r="A16" s="58" t="s">
        <v>172</v>
      </c>
      <c r="B16" s="59">
        <f>VLOOKUP($A16,'Return Data'!$B$7:$R$2292,3,0)</f>
        <v>44762</v>
      </c>
      <c r="C16" s="60">
        <f>VLOOKUP($A16,'Return Data'!$B$7:$R$2292,4,0)</f>
        <v>83.59</v>
      </c>
      <c r="D16" s="60">
        <f>VLOOKUP($A16,'Return Data'!$B$7:$R$2292,10,0)</f>
        <v>-3.2288000000000001</v>
      </c>
      <c r="E16" s="61">
        <f t="shared" si="0"/>
        <v>30</v>
      </c>
      <c r="F16" s="60">
        <f>VLOOKUP($A16,'Return Data'!$B$7:$R$2292,11,0)</f>
        <v>-6.3879000000000001</v>
      </c>
      <c r="G16" s="61">
        <f t="shared" si="1"/>
        <v>18</v>
      </c>
      <c r="H16" s="60">
        <f>VLOOKUP($A16,'Return Data'!$B$7:$R$2292,12,0)</f>
        <v>-6.7938999999999998</v>
      </c>
      <c r="I16" s="61">
        <f t="shared" si="2"/>
        <v>29</v>
      </c>
      <c r="J16" s="60">
        <f>VLOOKUP($A16,'Return Data'!$B$7:$R$2292,13,0)</f>
        <v>4.5096999999999996</v>
      </c>
      <c r="K16" s="61">
        <f t="shared" si="3"/>
        <v>41</v>
      </c>
      <c r="L16" s="60">
        <f>VLOOKUP($A16,'Return Data'!$B$7:$R$2292,17,0)</f>
        <v>29.082699999999999</v>
      </c>
      <c r="M16" s="61">
        <f t="shared" si="4"/>
        <v>25</v>
      </c>
      <c r="N16" s="60">
        <f>VLOOKUP($A16,'Return Data'!$B$7:$R$2292,14,0)</f>
        <v>19.048300000000001</v>
      </c>
      <c r="O16" s="61">
        <f t="shared" si="5"/>
        <v>21</v>
      </c>
      <c r="P16" s="60">
        <f>VLOOKUP($A16,'Return Data'!$B$7:$R$2292,15,0)</f>
        <v>13.2613</v>
      </c>
      <c r="Q16" s="61">
        <f t="shared" si="7"/>
        <v>10</v>
      </c>
      <c r="R16" s="60">
        <f>VLOOKUP($A16,'Return Data'!$B$7:$R$2292,16,0)</f>
        <v>16.814299999999999</v>
      </c>
      <c r="S16" s="62">
        <f t="shared" si="6"/>
        <v>11</v>
      </c>
    </row>
    <row r="17" spans="1:19" x14ac:dyDescent="0.3">
      <c r="A17" s="58" t="s">
        <v>173</v>
      </c>
      <c r="B17" s="59">
        <f>VLOOKUP($A17,'Return Data'!$B$7:$R$2292,3,0)</f>
        <v>44762</v>
      </c>
      <c r="C17" s="60">
        <f>VLOOKUP($A17,'Return Data'!$B$7:$R$2292,4,0)</f>
        <v>75.16</v>
      </c>
      <c r="D17" s="60">
        <f>VLOOKUP($A17,'Return Data'!$B$7:$R$2292,10,0)</f>
        <v>-2.9190999999999998</v>
      </c>
      <c r="E17" s="61">
        <f t="shared" si="0"/>
        <v>26</v>
      </c>
      <c r="F17" s="60">
        <f>VLOOKUP($A17,'Return Data'!$B$7:$R$2292,11,0)</f>
        <v>-8.0048999999999992</v>
      </c>
      <c r="G17" s="61">
        <f t="shared" si="1"/>
        <v>38</v>
      </c>
      <c r="H17" s="60">
        <f>VLOOKUP($A17,'Return Data'!$B$7:$R$2292,12,0)</f>
        <v>-6.6566999999999998</v>
      </c>
      <c r="I17" s="61">
        <f t="shared" si="2"/>
        <v>28</v>
      </c>
      <c r="J17" s="60">
        <f>VLOOKUP($A17,'Return Data'!$B$7:$R$2292,13,0)</f>
        <v>5.2660999999999998</v>
      </c>
      <c r="K17" s="61">
        <f t="shared" si="3"/>
        <v>35</v>
      </c>
      <c r="L17" s="60">
        <f>VLOOKUP($A17,'Return Data'!$B$7:$R$2292,17,0)</f>
        <v>25.9892</v>
      </c>
      <c r="M17" s="61">
        <f t="shared" si="4"/>
        <v>42</v>
      </c>
      <c r="N17" s="60">
        <f>VLOOKUP($A17,'Return Data'!$B$7:$R$2292,14,0)</f>
        <v>15.7784</v>
      </c>
      <c r="O17" s="61">
        <f t="shared" si="5"/>
        <v>34</v>
      </c>
      <c r="P17" s="60">
        <f>VLOOKUP($A17,'Return Data'!$B$7:$R$2292,15,0)</f>
        <v>10.6652</v>
      </c>
      <c r="Q17" s="61">
        <f t="shared" si="7"/>
        <v>23</v>
      </c>
      <c r="R17" s="60">
        <f>VLOOKUP($A17,'Return Data'!$B$7:$R$2292,16,0)</f>
        <v>13.9175</v>
      </c>
      <c r="S17" s="62">
        <f t="shared" si="6"/>
        <v>30</v>
      </c>
    </row>
    <row r="18" spans="1:19" x14ac:dyDescent="0.3">
      <c r="A18" s="58" t="s">
        <v>175</v>
      </c>
      <c r="B18" s="59">
        <f>VLOOKUP($A18,'Return Data'!$B$7:$R$2292,3,0)</f>
        <v>44762</v>
      </c>
      <c r="C18" s="60">
        <f>VLOOKUP($A18,'Return Data'!$B$7:$R$2292,4,0)</f>
        <v>893.84720000000004</v>
      </c>
      <c r="D18" s="60">
        <f>VLOOKUP($A18,'Return Data'!$B$7:$R$2292,10,0)</f>
        <v>-3.1154999999999999</v>
      </c>
      <c r="E18" s="61">
        <f t="shared" si="0"/>
        <v>29</v>
      </c>
      <c r="F18" s="60">
        <f>VLOOKUP($A18,'Return Data'!$B$7:$R$2292,11,0)</f>
        <v>-7.6409000000000002</v>
      </c>
      <c r="G18" s="61">
        <f t="shared" si="1"/>
        <v>32</v>
      </c>
      <c r="H18" s="60">
        <f>VLOOKUP($A18,'Return Data'!$B$7:$R$2292,12,0)</f>
        <v>-8.3246000000000002</v>
      </c>
      <c r="I18" s="61">
        <f t="shared" si="2"/>
        <v>37</v>
      </c>
      <c r="J18" s="60">
        <f>VLOOKUP($A18,'Return Data'!$B$7:$R$2292,13,0)</f>
        <v>6.4931000000000001</v>
      </c>
      <c r="K18" s="61">
        <f t="shared" si="3"/>
        <v>30</v>
      </c>
      <c r="L18" s="60">
        <f>VLOOKUP($A18,'Return Data'!$B$7:$R$2292,17,0)</f>
        <v>30.584399999999999</v>
      </c>
      <c r="M18" s="61">
        <f t="shared" si="4"/>
        <v>20</v>
      </c>
      <c r="N18" s="60">
        <f>VLOOKUP($A18,'Return Data'!$B$7:$R$2292,14,0)</f>
        <v>14.8864</v>
      </c>
      <c r="O18" s="61">
        <f t="shared" si="5"/>
        <v>39</v>
      </c>
      <c r="P18" s="60">
        <f>VLOOKUP($A18,'Return Data'!$B$7:$R$2292,15,0)</f>
        <v>10.3698</v>
      </c>
      <c r="Q18" s="61">
        <f t="shared" si="7"/>
        <v>26</v>
      </c>
      <c r="R18" s="60">
        <f>VLOOKUP($A18,'Return Data'!$B$7:$R$2292,16,0)</f>
        <v>14.624700000000001</v>
      </c>
      <c r="S18" s="62">
        <f t="shared" si="6"/>
        <v>23</v>
      </c>
    </row>
    <row r="19" spans="1:19" x14ac:dyDescent="0.3">
      <c r="A19" s="58" t="s">
        <v>177</v>
      </c>
      <c r="B19" s="59">
        <f>VLOOKUP($A19,'Return Data'!$B$7:$R$2292,3,0)</f>
        <v>44762</v>
      </c>
      <c r="C19" s="60">
        <f>VLOOKUP($A19,'Return Data'!$B$7:$R$2292,4,0)</f>
        <v>780.678</v>
      </c>
      <c r="D19" s="60">
        <f>VLOOKUP($A19,'Return Data'!$B$7:$R$2292,10,0)</f>
        <v>-0.60260000000000002</v>
      </c>
      <c r="E19" s="61">
        <f t="shared" si="0"/>
        <v>2</v>
      </c>
      <c r="F19" s="60">
        <f>VLOOKUP($A19,'Return Data'!$B$7:$R$2292,11,0)</f>
        <v>-1.5034000000000001</v>
      </c>
      <c r="G19" s="61">
        <f t="shared" si="1"/>
        <v>2</v>
      </c>
      <c r="H19" s="60">
        <f>VLOOKUP($A19,'Return Data'!$B$7:$R$2292,12,0)</f>
        <v>-2.0064000000000002</v>
      </c>
      <c r="I19" s="61">
        <f t="shared" si="2"/>
        <v>8</v>
      </c>
      <c r="J19" s="60">
        <f>VLOOKUP($A19,'Return Data'!$B$7:$R$2292,13,0)</f>
        <v>13.3504</v>
      </c>
      <c r="K19" s="61">
        <f t="shared" si="3"/>
        <v>4</v>
      </c>
      <c r="L19" s="60">
        <f>VLOOKUP($A19,'Return Data'!$B$7:$R$2292,17,0)</f>
        <v>28.936199999999999</v>
      </c>
      <c r="M19" s="61">
        <f t="shared" si="4"/>
        <v>26</v>
      </c>
      <c r="N19" s="60">
        <f>VLOOKUP($A19,'Return Data'!$B$7:$R$2292,14,0)</f>
        <v>13.8324</v>
      </c>
      <c r="O19" s="61">
        <f t="shared" si="5"/>
        <v>45</v>
      </c>
      <c r="P19" s="60">
        <f>VLOOKUP($A19,'Return Data'!$B$7:$R$2292,15,0)</f>
        <v>8.5652000000000008</v>
      </c>
      <c r="Q19" s="61">
        <f t="shared" si="7"/>
        <v>34</v>
      </c>
      <c r="R19" s="60">
        <f>VLOOKUP($A19,'Return Data'!$B$7:$R$2292,16,0)</f>
        <v>12.942600000000001</v>
      </c>
      <c r="S19" s="62">
        <f t="shared" si="6"/>
        <v>40</v>
      </c>
    </row>
    <row r="20" spans="1:19" x14ac:dyDescent="0.3">
      <c r="A20" s="58" t="s">
        <v>178</v>
      </c>
      <c r="B20" s="59">
        <f>VLOOKUP($A20,'Return Data'!$B$7:$R$2292,3,0)</f>
        <v>44762</v>
      </c>
      <c r="C20" s="60">
        <f>VLOOKUP($A20,'Return Data'!$B$7:$R$2292,4,0)</f>
        <v>57.716200000000001</v>
      </c>
      <c r="D20" s="60">
        <f>VLOOKUP($A20,'Return Data'!$B$7:$R$2292,10,0)</f>
        <v>-3.5516999999999999</v>
      </c>
      <c r="E20" s="61">
        <f t="shared" si="0"/>
        <v>34</v>
      </c>
      <c r="F20" s="60">
        <f>VLOOKUP($A20,'Return Data'!$B$7:$R$2292,11,0)</f>
        <v>-9.5054999999999996</v>
      </c>
      <c r="G20" s="61">
        <f t="shared" si="1"/>
        <v>45</v>
      </c>
      <c r="H20" s="60">
        <f>VLOOKUP($A20,'Return Data'!$B$7:$R$2292,12,0)</f>
        <v>-8.77</v>
      </c>
      <c r="I20" s="61">
        <f t="shared" si="2"/>
        <v>42</v>
      </c>
      <c r="J20" s="60">
        <f>VLOOKUP($A20,'Return Data'!$B$7:$R$2292,13,0)</f>
        <v>6.7324000000000002</v>
      </c>
      <c r="K20" s="61">
        <f t="shared" si="3"/>
        <v>28</v>
      </c>
      <c r="L20" s="60">
        <f>VLOOKUP($A20,'Return Data'!$B$7:$R$2292,17,0)</f>
        <v>26.1846</v>
      </c>
      <c r="M20" s="61">
        <f t="shared" si="4"/>
        <v>41</v>
      </c>
      <c r="N20" s="60">
        <f>VLOOKUP($A20,'Return Data'!$B$7:$R$2292,14,0)</f>
        <v>15.4971</v>
      </c>
      <c r="O20" s="61">
        <f t="shared" si="5"/>
        <v>38</v>
      </c>
      <c r="P20" s="60">
        <f>VLOOKUP($A20,'Return Data'!$B$7:$R$2292,15,0)</f>
        <v>9.0037000000000003</v>
      </c>
      <c r="Q20" s="61">
        <f t="shared" si="7"/>
        <v>33</v>
      </c>
      <c r="R20" s="60">
        <f>VLOOKUP($A20,'Return Data'!$B$7:$R$2292,16,0)</f>
        <v>13.6775</v>
      </c>
      <c r="S20" s="62">
        <f t="shared" si="6"/>
        <v>34</v>
      </c>
    </row>
    <row r="21" spans="1:19" x14ac:dyDescent="0.3">
      <c r="A21" s="58" t="s">
        <v>179</v>
      </c>
      <c r="B21" s="59">
        <f>VLOOKUP($A21,'Return Data'!$B$7:$R$2292,3,0)</f>
        <v>44762</v>
      </c>
      <c r="C21" s="60">
        <f>VLOOKUP($A21,'Return Data'!$B$7:$R$2292,4,0)</f>
        <v>615.16999999999996</v>
      </c>
      <c r="D21" s="60">
        <f>VLOOKUP($A21,'Return Data'!$B$7:$R$2292,10,0)</f>
        <v>-2.5550000000000002</v>
      </c>
      <c r="E21" s="61">
        <f t="shared" si="0"/>
        <v>22</v>
      </c>
      <c r="F21" s="60">
        <f>VLOOKUP($A21,'Return Data'!$B$7:$R$2292,11,0)</f>
        <v>-6.4962999999999997</v>
      </c>
      <c r="G21" s="61">
        <f t="shared" si="1"/>
        <v>19</v>
      </c>
      <c r="H21" s="60">
        <f>VLOOKUP($A21,'Return Data'!$B$7:$R$2292,12,0)</f>
        <v>-8.1725999999999992</v>
      </c>
      <c r="I21" s="61">
        <f t="shared" si="2"/>
        <v>36</v>
      </c>
      <c r="J21" s="60">
        <f>VLOOKUP($A21,'Return Data'!$B$7:$R$2292,13,0)</f>
        <v>8.0022000000000002</v>
      </c>
      <c r="K21" s="61">
        <f t="shared" si="3"/>
        <v>23</v>
      </c>
      <c r="L21" s="60">
        <f>VLOOKUP($A21,'Return Data'!$B$7:$R$2292,17,0)</f>
        <v>28.0273</v>
      </c>
      <c r="M21" s="61">
        <f t="shared" si="4"/>
        <v>30</v>
      </c>
      <c r="N21" s="60">
        <f>VLOOKUP($A21,'Return Data'!$B$7:$R$2292,14,0)</f>
        <v>15.928800000000001</v>
      </c>
      <c r="O21" s="61">
        <f t="shared" si="5"/>
        <v>33</v>
      </c>
      <c r="P21" s="60">
        <f>VLOOKUP($A21,'Return Data'!$B$7:$R$2292,15,0)</f>
        <v>12.1874</v>
      </c>
      <c r="Q21" s="61">
        <f t="shared" si="7"/>
        <v>15</v>
      </c>
      <c r="R21" s="60">
        <f>VLOOKUP($A21,'Return Data'!$B$7:$R$2292,16,0)</f>
        <v>15.2105</v>
      </c>
      <c r="S21" s="62">
        <f t="shared" si="6"/>
        <v>19</v>
      </c>
    </row>
    <row r="22" spans="1:19" x14ac:dyDescent="0.3">
      <c r="A22" s="58" t="s">
        <v>180</v>
      </c>
      <c r="B22" s="59">
        <f>VLOOKUP($A22,'Return Data'!$B$7:$R$2292,3,0)</f>
        <v>44762</v>
      </c>
      <c r="C22" s="60">
        <f>VLOOKUP($A22,'Return Data'!$B$7:$R$2292,4,0)</f>
        <v>16.78</v>
      </c>
      <c r="D22" s="60">
        <f>VLOOKUP($A22,'Return Data'!$B$7:$R$2292,10,0)</f>
        <v>2.5045999999999999</v>
      </c>
      <c r="E22" s="61">
        <f t="shared" si="0"/>
        <v>1</v>
      </c>
      <c r="F22" s="60">
        <f>VLOOKUP($A22,'Return Data'!$B$7:$R$2292,11,0)</f>
        <v>0.2989</v>
      </c>
      <c r="G22" s="61">
        <f t="shared" si="1"/>
        <v>1</v>
      </c>
      <c r="H22" s="60">
        <f>VLOOKUP($A22,'Return Data'!$B$7:$R$2292,12,0)</f>
        <v>-0.76880000000000004</v>
      </c>
      <c r="I22" s="61">
        <f t="shared" si="2"/>
        <v>6</v>
      </c>
      <c r="J22" s="60">
        <f>VLOOKUP($A22,'Return Data'!$B$7:$R$2292,13,0)</f>
        <v>15.010300000000001</v>
      </c>
      <c r="K22" s="61">
        <f t="shared" si="3"/>
        <v>2</v>
      </c>
      <c r="L22" s="60">
        <f>VLOOKUP($A22,'Return Data'!$B$7:$R$2292,17,0)</f>
        <v>32.208799999999997</v>
      </c>
      <c r="M22" s="61">
        <f t="shared" si="4"/>
        <v>14</v>
      </c>
      <c r="N22" s="60">
        <f>VLOOKUP($A22,'Return Data'!$B$7:$R$2292,14,0)</f>
        <v>16.005400000000002</v>
      </c>
      <c r="O22" s="61">
        <f t="shared" si="5"/>
        <v>32</v>
      </c>
      <c r="P22" s="60"/>
      <c r="Q22" s="61"/>
      <c r="R22" s="60">
        <f>VLOOKUP($A22,'Return Data'!$B$7:$R$2292,16,0)</f>
        <v>12.701499999999999</v>
      </c>
      <c r="S22" s="62">
        <f t="shared" si="6"/>
        <v>43</v>
      </c>
    </row>
    <row r="23" spans="1:19" x14ac:dyDescent="0.3">
      <c r="A23" s="58" t="s">
        <v>181</v>
      </c>
      <c r="B23" s="59">
        <f>VLOOKUP($A23,'Return Data'!$B$7:$R$2292,3,0)</f>
        <v>44762</v>
      </c>
      <c r="C23" s="60">
        <f>VLOOKUP($A23,'Return Data'!$B$7:$R$2292,4,0)</f>
        <v>39.979999999999997</v>
      </c>
      <c r="D23" s="60">
        <f>VLOOKUP($A23,'Return Data'!$B$7:$R$2292,10,0)</f>
        <v>-4.0095999999999998</v>
      </c>
      <c r="E23" s="61">
        <f t="shared" si="0"/>
        <v>38</v>
      </c>
      <c r="F23" s="60">
        <f>VLOOKUP($A23,'Return Data'!$B$7:$R$2292,11,0)</f>
        <v>-8.1974999999999998</v>
      </c>
      <c r="G23" s="61">
        <f t="shared" si="1"/>
        <v>41</v>
      </c>
      <c r="H23" s="60">
        <f>VLOOKUP($A23,'Return Data'!$B$7:$R$2292,12,0)</f>
        <v>-8.3658000000000001</v>
      </c>
      <c r="I23" s="61">
        <f t="shared" si="2"/>
        <v>38</v>
      </c>
      <c r="J23" s="60">
        <f>VLOOKUP($A23,'Return Data'!$B$7:$R$2292,13,0)</f>
        <v>5.0446999999999997</v>
      </c>
      <c r="K23" s="61">
        <f t="shared" si="3"/>
        <v>37</v>
      </c>
      <c r="L23" s="60">
        <f>VLOOKUP($A23,'Return Data'!$B$7:$R$2292,17,0)</f>
        <v>21.798500000000001</v>
      </c>
      <c r="M23" s="61">
        <f t="shared" si="4"/>
        <v>49</v>
      </c>
      <c r="N23" s="60">
        <f>VLOOKUP($A23,'Return Data'!$B$7:$R$2292,14,0)</f>
        <v>14.5769</v>
      </c>
      <c r="O23" s="61">
        <f t="shared" si="5"/>
        <v>42</v>
      </c>
      <c r="P23" s="60">
        <f>VLOOKUP($A23,'Return Data'!$B$7:$R$2292,15,0)</f>
        <v>9.3114000000000008</v>
      </c>
      <c r="Q23" s="61">
        <f>RANK(P23,P$8:P$63,0)</f>
        <v>31</v>
      </c>
      <c r="R23" s="60">
        <f>VLOOKUP($A23,'Return Data'!$B$7:$R$2292,16,0)</f>
        <v>16.924399999999999</v>
      </c>
      <c r="S23" s="62">
        <f t="shared" si="6"/>
        <v>10</v>
      </c>
    </row>
    <row r="24" spans="1:19" x14ac:dyDescent="0.3">
      <c r="A24" s="58" t="s">
        <v>182</v>
      </c>
      <c r="B24" s="59">
        <f>VLOOKUP($A24,'Return Data'!$B$7:$R$2292,3,0)</f>
        <v>44762</v>
      </c>
      <c r="C24" s="60">
        <f>VLOOKUP($A24,'Return Data'!$B$7:$R$2292,4,0)</f>
        <v>103.4</v>
      </c>
      <c r="D24" s="60">
        <f>VLOOKUP($A24,'Return Data'!$B$7:$R$2292,10,0)</f>
        <v>-5.0243000000000002</v>
      </c>
      <c r="E24" s="61">
        <f t="shared" si="0"/>
        <v>52</v>
      </c>
      <c r="F24" s="60">
        <f>VLOOKUP($A24,'Return Data'!$B$7:$R$2292,11,0)</f>
        <v>-7.0060000000000002</v>
      </c>
      <c r="G24" s="61">
        <f t="shared" si="1"/>
        <v>26</v>
      </c>
      <c r="H24" s="60">
        <f>VLOOKUP($A24,'Return Data'!$B$7:$R$2292,12,0)</f>
        <v>-5.2506000000000004</v>
      </c>
      <c r="I24" s="61">
        <f t="shared" si="2"/>
        <v>22</v>
      </c>
      <c r="J24" s="60">
        <f>VLOOKUP($A24,'Return Data'!$B$7:$R$2292,13,0)</f>
        <v>9.3023000000000007</v>
      </c>
      <c r="K24" s="61">
        <f t="shared" si="3"/>
        <v>15</v>
      </c>
      <c r="L24" s="60">
        <f>VLOOKUP($A24,'Return Data'!$B$7:$R$2292,17,0)</f>
        <v>38.389600000000002</v>
      </c>
      <c r="M24" s="61">
        <f t="shared" si="4"/>
        <v>13</v>
      </c>
      <c r="N24" s="60">
        <f>VLOOKUP($A24,'Return Data'!$B$7:$R$2292,14,0)</f>
        <v>21.3582</v>
      </c>
      <c r="O24" s="61">
        <f t="shared" si="5"/>
        <v>16</v>
      </c>
      <c r="P24" s="60">
        <f>VLOOKUP($A24,'Return Data'!$B$7:$R$2292,15,0)</f>
        <v>13.8804</v>
      </c>
      <c r="Q24" s="61">
        <f>RANK(P24,P$8:P$63,0)</f>
        <v>8</v>
      </c>
      <c r="R24" s="60">
        <f>VLOOKUP($A24,'Return Data'!$B$7:$R$2292,16,0)</f>
        <v>17.411999999999999</v>
      </c>
      <c r="S24" s="62">
        <f t="shared" si="6"/>
        <v>8</v>
      </c>
    </row>
    <row r="25" spans="1:19" x14ac:dyDescent="0.3">
      <c r="A25" s="58" t="s">
        <v>183</v>
      </c>
      <c r="B25" s="59">
        <f>VLOOKUP($A25,'Return Data'!$B$7:$R$2292,3,0)</f>
        <v>44762</v>
      </c>
      <c r="C25" s="60">
        <f>VLOOKUP($A25,'Return Data'!$B$7:$R$2292,4,0)</f>
        <v>13.71</v>
      </c>
      <c r="D25" s="60">
        <f>VLOOKUP($A25,'Return Data'!$B$7:$R$2292,10,0)</f>
        <v>-1.6498999999999999</v>
      </c>
      <c r="E25" s="61">
        <f t="shared" si="0"/>
        <v>8</v>
      </c>
      <c r="F25" s="60">
        <f>VLOOKUP($A25,'Return Data'!$B$7:$R$2292,11,0)</f>
        <v>-5.9024999999999999</v>
      </c>
      <c r="G25" s="61">
        <f t="shared" si="1"/>
        <v>15</v>
      </c>
      <c r="H25" s="60">
        <f>VLOOKUP($A25,'Return Data'!$B$7:$R$2292,12,0)</f>
        <v>-7.3648999999999996</v>
      </c>
      <c r="I25" s="61">
        <f t="shared" si="2"/>
        <v>32</v>
      </c>
      <c r="J25" s="60">
        <f>VLOOKUP($A25,'Return Data'!$B$7:$R$2292,13,0)</f>
        <v>4.8967000000000001</v>
      </c>
      <c r="K25" s="61">
        <f t="shared" si="3"/>
        <v>39</v>
      </c>
      <c r="L25" s="60">
        <f>VLOOKUP($A25,'Return Data'!$B$7:$R$2292,17,0)</f>
        <v>21.875900000000001</v>
      </c>
      <c r="M25" s="61">
        <f t="shared" si="4"/>
        <v>47</v>
      </c>
      <c r="N25" s="60">
        <f>VLOOKUP($A25,'Return Data'!$B$7:$R$2292,14,0)</f>
        <v>12.627700000000001</v>
      </c>
      <c r="O25" s="61">
        <f t="shared" si="5"/>
        <v>51</v>
      </c>
      <c r="P25" s="60"/>
      <c r="Q25" s="61"/>
      <c r="R25" s="60">
        <f>VLOOKUP($A25,'Return Data'!$B$7:$R$2292,16,0)</f>
        <v>7.1620999999999997</v>
      </c>
      <c r="S25" s="62">
        <f t="shared" si="6"/>
        <v>56</v>
      </c>
    </row>
    <row r="26" spans="1:19" x14ac:dyDescent="0.3">
      <c r="A26" s="58" t="s">
        <v>184</v>
      </c>
      <c r="B26" s="59">
        <f>VLOOKUP($A26,'Return Data'!$B$7:$R$2292,3,0)</f>
        <v>44762</v>
      </c>
      <c r="C26" s="60">
        <f>VLOOKUP($A26,'Return Data'!$B$7:$R$2292,4,0)</f>
        <v>83.99</v>
      </c>
      <c r="D26" s="60">
        <f>VLOOKUP($A26,'Return Data'!$B$7:$R$2292,10,0)</f>
        <v>-5.7034000000000002</v>
      </c>
      <c r="E26" s="61">
        <f t="shared" si="0"/>
        <v>54</v>
      </c>
      <c r="F26" s="60">
        <f>VLOOKUP($A26,'Return Data'!$B$7:$R$2292,11,0)</f>
        <v>-14.2784</v>
      </c>
      <c r="G26" s="61">
        <f t="shared" si="1"/>
        <v>55</v>
      </c>
      <c r="H26" s="60">
        <f>VLOOKUP($A26,'Return Data'!$B$7:$R$2292,12,0)</f>
        <v>-13.6616</v>
      </c>
      <c r="I26" s="61">
        <f t="shared" si="2"/>
        <v>55</v>
      </c>
      <c r="J26" s="60">
        <f>VLOOKUP($A26,'Return Data'!$B$7:$R$2292,13,0)</f>
        <v>-2.1894</v>
      </c>
      <c r="K26" s="61">
        <f t="shared" si="3"/>
        <v>51</v>
      </c>
      <c r="L26" s="60">
        <f>VLOOKUP($A26,'Return Data'!$B$7:$R$2292,17,0)</f>
        <v>21.956499999999998</v>
      </c>
      <c r="M26" s="61">
        <f t="shared" si="4"/>
        <v>46</v>
      </c>
      <c r="N26" s="60">
        <f>VLOOKUP($A26,'Return Data'!$B$7:$R$2292,14,0)</f>
        <v>15.7179</v>
      </c>
      <c r="O26" s="61">
        <f t="shared" si="5"/>
        <v>36</v>
      </c>
      <c r="P26" s="60">
        <f>VLOOKUP($A26,'Return Data'!$B$7:$R$2292,15,0)</f>
        <v>12.133599999999999</v>
      </c>
      <c r="Q26" s="61">
        <f>RANK(P26,P$8:P$63,0)</f>
        <v>16</v>
      </c>
      <c r="R26" s="60">
        <f>VLOOKUP($A26,'Return Data'!$B$7:$R$2292,16,0)</f>
        <v>16.366399999999999</v>
      </c>
      <c r="S26" s="62">
        <f t="shared" si="6"/>
        <v>13</v>
      </c>
    </row>
    <row r="27" spans="1:19" x14ac:dyDescent="0.3">
      <c r="A27" s="58" t="s">
        <v>185</v>
      </c>
      <c r="B27" s="59">
        <f>VLOOKUP($A27,'Return Data'!$B$7:$R$2292,3,0)</f>
        <v>44762</v>
      </c>
      <c r="C27" s="60">
        <f>VLOOKUP($A27,'Return Data'!$B$7:$R$2292,4,0)</f>
        <v>13.786799999999999</v>
      </c>
      <c r="D27" s="60">
        <f>VLOOKUP($A27,'Return Data'!$B$7:$R$2292,10,0)</f>
        <v>-0.94479999999999997</v>
      </c>
      <c r="E27" s="61">
        <f t="shared" si="0"/>
        <v>4</v>
      </c>
      <c r="F27" s="60">
        <f>VLOOKUP($A27,'Return Data'!$B$7:$R$2292,11,0)</f>
        <v>-7.3766999999999996</v>
      </c>
      <c r="G27" s="61">
        <f t="shared" si="1"/>
        <v>29</v>
      </c>
      <c r="H27" s="60">
        <f>VLOOKUP($A27,'Return Data'!$B$7:$R$2292,12,0)</f>
        <v>-12.3245</v>
      </c>
      <c r="I27" s="61">
        <f t="shared" si="2"/>
        <v>54</v>
      </c>
      <c r="J27" s="60">
        <f>VLOOKUP($A27,'Return Data'!$B$7:$R$2292,13,0)</f>
        <v>-6.6725000000000003</v>
      </c>
      <c r="K27" s="61">
        <f t="shared" si="3"/>
        <v>56</v>
      </c>
      <c r="L27" s="60">
        <f>VLOOKUP($A27,'Return Data'!$B$7:$R$2292,17,0)</f>
        <v>19.970300000000002</v>
      </c>
      <c r="M27" s="61">
        <f t="shared" si="4"/>
        <v>51</v>
      </c>
      <c r="N27" s="60"/>
      <c r="O27" s="61"/>
      <c r="P27" s="60"/>
      <c r="Q27" s="61"/>
      <c r="R27" s="60">
        <f>VLOOKUP($A27,'Return Data'!$B$7:$R$2292,16,0)</f>
        <v>12.357100000000001</v>
      </c>
      <c r="S27" s="62">
        <f t="shared" si="6"/>
        <v>45</v>
      </c>
    </row>
    <row r="28" spans="1:19" x14ac:dyDescent="0.3">
      <c r="A28" s="58" t="s">
        <v>186</v>
      </c>
      <c r="B28" s="59">
        <f>VLOOKUP($A28,'Return Data'!$B$7:$R$2292,3,0)</f>
        <v>44762</v>
      </c>
      <c r="C28" s="60">
        <f>VLOOKUP($A28,'Return Data'!$B$7:$R$2292,4,0)</f>
        <v>29.448799999999999</v>
      </c>
      <c r="D28" s="60">
        <f>VLOOKUP($A28,'Return Data'!$B$7:$R$2292,10,0)</f>
        <v>-2.3010999999999999</v>
      </c>
      <c r="E28" s="61">
        <f t="shared" si="0"/>
        <v>17</v>
      </c>
      <c r="F28" s="60">
        <f>VLOOKUP($A28,'Return Data'!$B$7:$R$2292,11,0)</f>
        <v>-9.6194000000000006</v>
      </c>
      <c r="G28" s="61">
        <f t="shared" si="1"/>
        <v>46</v>
      </c>
      <c r="H28" s="60">
        <f>VLOOKUP($A28,'Return Data'!$B$7:$R$2292,12,0)</f>
        <v>-9.9130000000000003</v>
      </c>
      <c r="I28" s="61">
        <f t="shared" si="2"/>
        <v>48</v>
      </c>
      <c r="J28" s="60">
        <f>VLOOKUP($A28,'Return Data'!$B$7:$R$2292,13,0)</f>
        <v>5.3933999999999997</v>
      </c>
      <c r="K28" s="61">
        <f t="shared" si="3"/>
        <v>34</v>
      </c>
      <c r="L28" s="60">
        <f>VLOOKUP($A28,'Return Data'!$B$7:$R$2292,17,0)</f>
        <v>27.909700000000001</v>
      </c>
      <c r="M28" s="61">
        <f t="shared" si="4"/>
        <v>33</v>
      </c>
      <c r="N28" s="60">
        <f>VLOOKUP($A28,'Return Data'!$B$7:$R$2292,14,0)</f>
        <v>17.850000000000001</v>
      </c>
      <c r="O28" s="61">
        <f t="shared" ref="O28:O36" si="8">RANK(N28,N$8:N$63,0)</f>
        <v>24</v>
      </c>
      <c r="P28" s="60">
        <f>VLOOKUP($A28,'Return Data'!$B$7:$R$2292,15,0)</f>
        <v>12.7088</v>
      </c>
      <c r="Q28" s="61">
        <f t="shared" ref="Q28:Q36" si="9">RANK(P28,P$8:P$63,0)</f>
        <v>12</v>
      </c>
      <c r="R28" s="60">
        <f>VLOOKUP($A28,'Return Data'!$B$7:$R$2292,16,0)</f>
        <v>15.977399999999999</v>
      </c>
      <c r="S28" s="62">
        <f t="shared" si="6"/>
        <v>14</v>
      </c>
    </row>
    <row r="29" spans="1:19" x14ac:dyDescent="0.3">
      <c r="A29" s="58" t="s">
        <v>187</v>
      </c>
      <c r="B29" s="59">
        <f>VLOOKUP($A29,'Return Data'!$B$7:$R$2292,3,0)</f>
        <v>44762</v>
      </c>
      <c r="C29" s="60">
        <f>VLOOKUP($A29,'Return Data'!$B$7:$R$2292,4,0)</f>
        <v>77.512</v>
      </c>
      <c r="D29" s="60">
        <f>VLOOKUP($A29,'Return Data'!$B$7:$R$2292,10,0)</f>
        <v>-4.2423000000000002</v>
      </c>
      <c r="E29" s="61">
        <f t="shared" si="0"/>
        <v>41</v>
      </c>
      <c r="F29" s="60">
        <f>VLOOKUP($A29,'Return Data'!$B$7:$R$2292,11,0)</f>
        <v>-6.7637</v>
      </c>
      <c r="G29" s="61">
        <f t="shared" si="1"/>
        <v>21</v>
      </c>
      <c r="H29" s="60">
        <f>VLOOKUP($A29,'Return Data'!$B$7:$R$2292,12,0)</f>
        <v>-3.5979999999999999</v>
      </c>
      <c r="I29" s="61">
        <f t="shared" si="2"/>
        <v>14</v>
      </c>
      <c r="J29" s="60">
        <f>VLOOKUP($A29,'Return Data'!$B$7:$R$2292,13,0)</f>
        <v>6.4710999999999999</v>
      </c>
      <c r="K29" s="61">
        <f t="shared" si="3"/>
        <v>31</v>
      </c>
      <c r="L29" s="60">
        <f>VLOOKUP($A29,'Return Data'!$B$7:$R$2292,17,0)</f>
        <v>28.0062</v>
      </c>
      <c r="M29" s="61">
        <f t="shared" si="4"/>
        <v>31</v>
      </c>
      <c r="N29" s="60">
        <f>VLOOKUP($A29,'Return Data'!$B$7:$R$2292,14,0)</f>
        <v>17.830100000000002</v>
      </c>
      <c r="O29" s="61">
        <f t="shared" si="8"/>
        <v>25</v>
      </c>
      <c r="P29" s="60">
        <f>VLOOKUP($A29,'Return Data'!$B$7:$R$2292,15,0)</f>
        <v>12.6516</v>
      </c>
      <c r="Q29" s="61">
        <f t="shared" si="9"/>
        <v>13</v>
      </c>
      <c r="R29" s="60">
        <f>VLOOKUP($A29,'Return Data'!$B$7:$R$2292,16,0)</f>
        <v>15.042400000000001</v>
      </c>
      <c r="S29" s="62">
        <f t="shared" si="6"/>
        <v>21</v>
      </c>
    </row>
    <row r="30" spans="1:19" x14ac:dyDescent="0.3">
      <c r="A30" s="58" t="s">
        <v>188</v>
      </c>
      <c r="B30" s="59">
        <f>VLOOKUP($A30,'Return Data'!$B$7:$R$2292,3,0)</f>
        <v>44762</v>
      </c>
      <c r="C30" s="60">
        <f>VLOOKUP($A30,'Return Data'!$B$7:$R$2292,4,0)</f>
        <v>77.953000000000003</v>
      </c>
      <c r="D30" s="60">
        <f>VLOOKUP($A30,'Return Data'!$B$7:$R$2292,10,0)</f>
        <v>-5.3520000000000003</v>
      </c>
      <c r="E30" s="61">
        <f t="shared" si="0"/>
        <v>53</v>
      </c>
      <c r="F30" s="60">
        <f>VLOOKUP($A30,'Return Data'!$B$7:$R$2292,11,0)</f>
        <v>-11.676</v>
      </c>
      <c r="G30" s="61">
        <f t="shared" si="1"/>
        <v>52</v>
      </c>
      <c r="H30" s="60">
        <f>VLOOKUP($A30,'Return Data'!$B$7:$R$2292,12,0)</f>
        <v>-9.2577999999999996</v>
      </c>
      <c r="I30" s="61">
        <f t="shared" si="2"/>
        <v>46</v>
      </c>
      <c r="J30" s="60">
        <f>VLOOKUP($A30,'Return Data'!$B$7:$R$2292,13,0)</f>
        <v>0.22889999999999999</v>
      </c>
      <c r="K30" s="61">
        <f t="shared" si="3"/>
        <v>48</v>
      </c>
      <c r="L30" s="60">
        <f>VLOOKUP($A30,'Return Data'!$B$7:$R$2292,17,0)</f>
        <v>22.405799999999999</v>
      </c>
      <c r="M30" s="61">
        <f t="shared" si="4"/>
        <v>45</v>
      </c>
      <c r="N30" s="60">
        <f>VLOOKUP($A30,'Return Data'!$B$7:$R$2292,14,0)</f>
        <v>12.7188</v>
      </c>
      <c r="O30" s="61">
        <f t="shared" si="8"/>
        <v>49</v>
      </c>
      <c r="P30" s="60">
        <f>VLOOKUP($A30,'Return Data'!$B$7:$R$2292,15,0)</f>
        <v>7.8982999999999999</v>
      </c>
      <c r="Q30" s="61">
        <f t="shared" si="9"/>
        <v>37</v>
      </c>
      <c r="R30" s="60">
        <f>VLOOKUP($A30,'Return Data'!$B$7:$R$2292,16,0)</f>
        <v>13.2958</v>
      </c>
      <c r="S30" s="62">
        <f t="shared" si="6"/>
        <v>38</v>
      </c>
    </row>
    <row r="31" spans="1:19" x14ac:dyDescent="0.3">
      <c r="A31" s="58" t="s">
        <v>189</v>
      </c>
      <c r="B31" s="59">
        <f>VLOOKUP($A31,'Return Data'!$B$7:$R$2292,3,0)</f>
        <v>44762</v>
      </c>
      <c r="C31" s="60">
        <f>VLOOKUP($A31,'Return Data'!$B$7:$R$2292,4,0)</f>
        <v>103.3429</v>
      </c>
      <c r="D31" s="60">
        <f>VLOOKUP($A31,'Return Data'!$B$7:$R$2292,10,0)</f>
        <v>-3.3525</v>
      </c>
      <c r="E31" s="61">
        <f t="shared" si="0"/>
        <v>31</v>
      </c>
      <c r="F31" s="60">
        <f>VLOOKUP($A31,'Return Data'!$B$7:$R$2292,11,0)</f>
        <v>-8.0546000000000006</v>
      </c>
      <c r="G31" s="61">
        <f t="shared" si="1"/>
        <v>39</v>
      </c>
      <c r="H31" s="60">
        <f>VLOOKUP($A31,'Return Data'!$B$7:$R$2292,12,0)</f>
        <v>-8.8820999999999994</v>
      </c>
      <c r="I31" s="61">
        <f t="shared" si="2"/>
        <v>43</v>
      </c>
      <c r="J31" s="60">
        <f>VLOOKUP($A31,'Return Data'!$B$7:$R$2292,13,0)</f>
        <v>5.5896999999999997</v>
      </c>
      <c r="K31" s="61">
        <f t="shared" si="3"/>
        <v>33</v>
      </c>
      <c r="L31" s="60">
        <f>VLOOKUP($A31,'Return Data'!$B$7:$R$2292,17,0)</f>
        <v>24.3307</v>
      </c>
      <c r="M31" s="61">
        <f t="shared" si="4"/>
        <v>44</v>
      </c>
      <c r="N31" s="60">
        <f>VLOOKUP($A31,'Return Data'!$B$7:$R$2292,14,0)</f>
        <v>14.087</v>
      </c>
      <c r="O31" s="61">
        <f t="shared" si="8"/>
        <v>44</v>
      </c>
      <c r="P31" s="60">
        <f>VLOOKUP($A31,'Return Data'!$B$7:$R$2292,15,0)</f>
        <v>11.0137</v>
      </c>
      <c r="Q31" s="61">
        <f t="shared" si="9"/>
        <v>21</v>
      </c>
      <c r="R31" s="60">
        <f>VLOOKUP($A31,'Return Data'!$B$7:$R$2292,16,0)</f>
        <v>13.8226</v>
      </c>
      <c r="S31" s="62">
        <f t="shared" si="6"/>
        <v>31</v>
      </c>
    </row>
    <row r="32" spans="1:19" x14ac:dyDescent="0.3">
      <c r="A32" s="58" t="s">
        <v>431</v>
      </c>
      <c r="B32" s="59">
        <f>VLOOKUP($A32,'Return Data'!$B$7:$R$2292,3,0)</f>
        <v>44762</v>
      </c>
      <c r="C32" s="60">
        <f>VLOOKUP($A32,'Return Data'!$B$7:$R$2292,4,0)</f>
        <v>19.927800000000001</v>
      </c>
      <c r="D32" s="60">
        <f>VLOOKUP($A32,'Return Data'!$B$7:$R$2292,10,0)</f>
        <v>-3.3546</v>
      </c>
      <c r="E32" s="61">
        <f t="shared" si="0"/>
        <v>32</v>
      </c>
      <c r="F32" s="60">
        <f>VLOOKUP($A32,'Return Data'!$B$7:$R$2292,11,0)</f>
        <v>-6.7788000000000004</v>
      </c>
      <c r="G32" s="61">
        <f t="shared" si="1"/>
        <v>22</v>
      </c>
      <c r="H32" s="60">
        <f>VLOOKUP($A32,'Return Data'!$B$7:$R$2292,12,0)</f>
        <v>-5.9295</v>
      </c>
      <c r="I32" s="61">
        <f t="shared" si="2"/>
        <v>25</v>
      </c>
      <c r="J32" s="60">
        <f>VLOOKUP($A32,'Return Data'!$B$7:$R$2292,13,0)</f>
        <v>7.2777000000000003</v>
      </c>
      <c r="K32" s="61">
        <f t="shared" si="3"/>
        <v>26</v>
      </c>
      <c r="L32" s="60">
        <f>VLOOKUP($A32,'Return Data'!$B$7:$R$2292,17,0)</f>
        <v>30.811199999999999</v>
      </c>
      <c r="M32" s="61">
        <f t="shared" si="4"/>
        <v>17</v>
      </c>
      <c r="N32" s="60">
        <f>VLOOKUP($A32,'Return Data'!$B$7:$R$2292,14,0)</f>
        <v>19.079599999999999</v>
      </c>
      <c r="O32" s="61">
        <f t="shared" si="8"/>
        <v>20</v>
      </c>
      <c r="P32" s="60">
        <f>VLOOKUP($A32,'Return Data'!$B$7:$R$2292,15,0)</f>
        <v>10.813800000000001</v>
      </c>
      <c r="Q32" s="61">
        <f t="shared" si="9"/>
        <v>22</v>
      </c>
      <c r="R32" s="60">
        <f>VLOOKUP($A32,'Return Data'!$B$7:$R$2292,16,0)</f>
        <v>12.726000000000001</v>
      </c>
      <c r="S32" s="62">
        <f t="shared" si="6"/>
        <v>42</v>
      </c>
    </row>
    <row r="33" spans="1:19" x14ac:dyDescent="0.3">
      <c r="A33" s="58" t="s">
        <v>191</v>
      </c>
      <c r="B33" s="59">
        <f>VLOOKUP($A33,'Return Data'!$B$7:$R$2292,3,0)</f>
        <v>44762</v>
      </c>
      <c r="C33" s="60">
        <f>VLOOKUP($A33,'Return Data'!$B$7:$R$2292,4,0)</f>
        <v>32.186999999999998</v>
      </c>
      <c r="D33" s="60">
        <f>VLOOKUP($A33,'Return Data'!$B$7:$R$2292,10,0)</f>
        <v>-3.7930000000000001</v>
      </c>
      <c r="E33" s="61">
        <f t="shared" si="0"/>
        <v>37</v>
      </c>
      <c r="F33" s="60">
        <f>VLOOKUP($A33,'Return Data'!$B$7:$R$2292,11,0)</f>
        <v>-7.6624999999999996</v>
      </c>
      <c r="G33" s="61">
        <f t="shared" si="1"/>
        <v>33</v>
      </c>
      <c r="H33" s="60">
        <f>VLOOKUP($A33,'Return Data'!$B$7:$R$2292,12,0)</f>
        <v>-8.4608000000000008</v>
      </c>
      <c r="I33" s="61">
        <f t="shared" si="2"/>
        <v>40</v>
      </c>
      <c r="J33" s="60">
        <f>VLOOKUP($A33,'Return Data'!$B$7:$R$2292,13,0)</f>
        <v>5.0044000000000004</v>
      </c>
      <c r="K33" s="61">
        <f t="shared" si="3"/>
        <v>38</v>
      </c>
      <c r="L33" s="60">
        <f>VLOOKUP($A33,'Return Data'!$B$7:$R$2292,17,0)</f>
        <v>30.213999999999999</v>
      </c>
      <c r="M33" s="61">
        <f t="shared" si="4"/>
        <v>21</v>
      </c>
      <c r="N33" s="60">
        <f>VLOOKUP($A33,'Return Data'!$B$7:$R$2292,14,0)</f>
        <v>20.417300000000001</v>
      </c>
      <c r="O33" s="61">
        <f t="shared" si="8"/>
        <v>18</v>
      </c>
      <c r="P33" s="60">
        <f>VLOOKUP($A33,'Return Data'!$B$7:$R$2292,15,0)</f>
        <v>15.7525</v>
      </c>
      <c r="Q33" s="61">
        <f t="shared" si="9"/>
        <v>3</v>
      </c>
      <c r="R33" s="60">
        <f>VLOOKUP($A33,'Return Data'!$B$7:$R$2292,16,0)</f>
        <v>19.491900000000001</v>
      </c>
      <c r="S33" s="62">
        <f t="shared" si="6"/>
        <v>5</v>
      </c>
    </row>
    <row r="34" spans="1:19" x14ac:dyDescent="0.3">
      <c r="A34" s="58" t="s">
        <v>192</v>
      </c>
      <c r="B34" s="59">
        <f>VLOOKUP($A34,'Return Data'!$B$7:$R$2292,3,0)</f>
        <v>44762</v>
      </c>
      <c r="C34" s="60">
        <f>VLOOKUP($A34,'Return Data'!$B$7:$R$2292,4,0)</f>
        <v>27.197099999999999</v>
      </c>
      <c r="D34" s="60">
        <f>VLOOKUP($A34,'Return Data'!$B$7:$R$2292,10,0)</f>
        <v>-2.5594999999999999</v>
      </c>
      <c r="E34" s="61">
        <f t="shared" si="0"/>
        <v>23</v>
      </c>
      <c r="F34" s="60">
        <f>VLOOKUP($A34,'Return Data'!$B$7:$R$2292,11,0)</f>
        <v>-11.011799999999999</v>
      </c>
      <c r="G34" s="61">
        <f t="shared" si="1"/>
        <v>50</v>
      </c>
      <c r="H34" s="60">
        <f>VLOOKUP($A34,'Return Data'!$B$7:$R$2292,12,0)</f>
        <v>-9.0380000000000003</v>
      </c>
      <c r="I34" s="61">
        <f t="shared" si="2"/>
        <v>45</v>
      </c>
      <c r="J34" s="60">
        <f>VLOOKUP($A34,'Return Data'!$B$7:$R$2292,13,0)</f>
        <v>0.3498</v>
      </c>
      <c r="K34" s="61">
        <f t="shared" si="3"/>
        <v>47</v>
      </c>
      <c r="L34" s="60">
        <f>VLOOKUP($A34,'Return Data'!$B$7:$R$2292,17,0)</f>
        <v>24.410799999999998</v>
      </c>
      <c r="M34" s="61">
        <f t="shared" si="4"/>
        <v>43</v>
      </c>
      <c r="N34" s="60">
        <f>VLOOKUP($A34,'Return Data'!$B$7:$R$2292,14,0)</f>
        <v>15.5662</v>
      </c>
      <c r="O34" s="61">
        <f t="shared" si="8"/>
        <v>37</v>
      </c>
      <c r="P34" s="60">
        <f>VLOOKUP($A34,'Return Data'!$B$7:$R$2292,15,0)</f>
        <v>9.7199000000000009</v>
      </c>
      <c r="Q34" s="61">
        <f t="shared" si="9"/>
        <v>30</v>
      </c>
      <c r="R34" s="60">
        <f>VLOOKUP($A34,'Return Data'!$B$7:$R$2292,16,0)</f>
        <v>14.273899999999999</v>
      </c>
      <c r="S34" s="62">
        <f t="shared" si="6"/>
        <v>27</v>
      </c>
    </row>
    <row r="35" spans="1:19" x14ac:dyDescent="0.3">
      <c r="A35" s="76" t="s">
        <v>1955</v>
      </c>
      <c r="B35" s="59">
        <f>VLOOKUP($A35,'Return Data'!$B$7:$R$2292,3,0)</f>
        <v>44762</v>
      </c>
      <c r="C35" s="60">
        <f>VLOOKUP($A35,'Return Data'!$B$7:$R$2292,4,0)</f>
        <v>21.200399999999998</v>
      </c>
      <c r="D35" s="60">
        <f>VLOOKUP($A35,'Return Data'!$B$7:$R$2292,10,0)</f>
        <v>-4.7690999999999999</v>
      </c>
      <c r="E35" s="61">
        <f t="shared" si="0"/>
        <v>47</v>
      </c>
      <c r="F35" s="60">
        <f>VLOOKUP($A35,'Return Data'!$B$7:$R$2292,11,0)</f>
        <v>-10.856</v>
      </c>
      <c r="G35" s="61">
        <f t="shared" si="1"/>
        <v>49</v>
      </c>
      <c r="H35" s="60">
        <f>VLOOKUP($A35,'Return Data'!$B$7:$R$2292,12,0)</f>
        <v>-10.295500000000001</v>
      </c>
      <c r="I35" s="61">
        <f t="shared" si="2"/>
        <v>49</v>
      </c>
      <c r="J35" s="60">
        <f>VLOOKUP($A35,'Return Data'!$B$7:$R$2292,13,0)</f>
        <v>5.1304999999999996</v>
      </c>
      <c r="K35" s="61">
        <f t="shared" si="3"/>
        <v>36</v>
      </c>
      <c r="L35" s="60">
        <f>VLOOKUP($A35,'Return Data'!$B$7:$R$2292,17,0)</f>
        <v>21.857399999999998</v>
      </c>
      <c r="M35" s="61">
        <f t="shared" si="4"/>
        <v>48</v>
      </c>
      <c r="N35" s="60">
        <f>VLOOKUP($A35,'Return Data'!$B$7:$R$2292,14,0)</f>
        <v>12.717700000000001</v>
      </c>
      <c r="O35" s="61">
        <f t="shared" si="8"/>
        <v>50</v>
      </c>
      <c r="P35" s="60">
        <f>VLOOKUP($A35,'Return Data'!$B$7:$R$2292,15,0)</f>
        <v>9.1815999999999995</v>
      </c>
      <c r="Q35" s="61">
        <f t="shared" si="9"/>
        <v>32</v>
      </c>
      <c r="R35" s="60">
        <f>VLOOKUP($A35,'Return Data'!$B$7:$R$2292,16,0)</f>
        <v>12.1388</v>
      </c>
      <c r="S35" s="62">
        <f t="shared" si="6"/>
        <v>46</v>
      </c>
    </row>
    <row r="36" spans="1:19" x14ac:dyDescent="0.3">
      <c r="A36" s="58" t="s">
        <v>193</v>
      </c>
      <c r="B36" s="59">
        <f>VLOOKUP($A36,'Return Data'!$B$7:$R$2292,3,0)</f>
        <v>44762</v>
      </c>
      <c r="C36" s="60">
        <f>VLOOKUP($A36,'Return Data'!$B$7:$R$2292,4,0)</f>
        <v>79.577100000000002</v>
      </c>
      <c r="D36" s="60">
        <f>VLOOKUP($A36,'Return Data'!$B$7:$R$2292,10,0)</f>
        <v>-2.8546</v>
      </c>
      <c r="E36" s="61">
        <f t="shared" si="0"/>
        <v>25</v>
      </c>
      <c r="F36" s="60">
        <f>VLOOKUP($A36,'Return Data'!$B$7:$R$2292,11,0)</f>
        <v>-5.8906999999999998</v>
      </c>
      <c r="G36" s="61">
        <f t="shared" si="1"/>
        <v>14</v>
      </c>
      <c r="H36" s="60">
        <f>VLOOKUP($A36,'Return Data'!$B$7:$R$2292,12,0)</f>
        <v>-6.8920000000000003</v>
      </c>
      <c r="I36" s="61">
        <f t="shared" si="2"/>
        <v>30</v>
      </c>
      <c r="J36" s="60">
        <f>VLOOKUP($A36,'Return Data'!$B$7:$R$2292,13,0)</f>
        <v>9.2060999999999993</v>
      </c>
      <c r="K36" s="61">
        <f t="shared" si="3"/>
        <v>16</v>
      </c>
      <c r="L36" s="60">
        <f>VLOOKUP($A36,'Return Data'!$B$7:$R$2292,17,0)</f>
        <v>30.716999999999999</v>
      </c>
      <c r="M36" s="61">
        <f t="shared" si="4"/>
        <v>18</v>
      </c>
      <c r="N36" s="60">
        <f>VLOOKUP($A36,'Return Data'!$B$7:$R$2292,14,0)</f>
        <v>12.8405</v>
      </c>
      <c r="O36" s="61">
        <f t="shared" si="8"/>
        <v>47</v>
      </c>
      <c r="P36" s="60">
        <f>VLOOKUP($A36,'Return Data'!$B$7:$R$2292,15,0)</f>
        <v>5.0658000000000003</v>
      </c>
      <c r="Q36" s="61">
        <f t="shared" si="9"/>
        <v>41</v>
      </c>
      <c r="R36" s="60">
        <f>VLOOKUP($A36,'Return Data'!$B$7:$R$2292,16,0)</f>
        <v>12.9815</v>
      </c>
      <c r="S36" s="62">
        <f t="shared" si="6"/>
        <v>39</v>
      </c>
    </row>
    <row r="37" spans="1:19" x14ac:dyDescent="0.3">
      <c r="A37" s="58" t="s">
        <v>194</v>
      </c>
      <c r="B37" s="59">
        <f>VLOOKUP($A37,'Return Data'!$B$7:$R$2292,3,0)</f>
        <v>44762</v>
      </c>
      <c r="C37" s="60">
        <f>VLOOKUP($A37,'Return Data'!$B$7:$R$2292,4,0)</f>
        <v>18.747199999999999</v>
      </c>
      <c r="D37" s="60">
        <f>VLOOKUP($A37,'Return Data'!$B$7:$R$2292,10,0)</f>
        <v>-2.4152999999999998</v>
      </c>
      <c r="E37" s="61">
        <f t="shared" si="0"/>
        <v>20</v>
      </c>
      <c r="F37" s="60">
        <f>VLOOKUP($A37,'Return Data'!$B$7:$R$2292,11,0)</f>
        <v>-4.9557000000000002</v>
      </c>
      <c r="G37" s="61">
        <f t="shared" si="1"/>
        <v>9</v>
      </c>
      <c r="H37" s="60">
        <f>VLOOKUP($A37,'Return Data'!$B$7:$R$2292,12,0)</f>
        <v>-5.0663999999999998</v>
      </c>
      <c r="I37" s="61">
        <f t="shared" si="2"/>
        <v>19</v>
      </c>
      <c r="J37" s="60">
        <f>VLOOKUP($A37,'Return Data'!$B$7:$R$2292,13,0)</f>
        <v>9.5891999999999999</v>
      </c>
      <c r="K37" s="61">
        <f t="shared" si="3"/>
        <v>11</v>
      </c>
      <c r="L37" s="60">
        <f>VLOOKUP($A37,'Return Data'!$B$7:$R$2292,17,0)</f>
        <v>29.5379</v>
      </c>
      <c r="M37" s="61">
        <f t="shared" si="4"/>
        <v>23</v>
      </c>
      <c r="N37" s="60"/>
      <c r="O37" s="61"/>
      <c r="P37" s="60"/>
      <c r="Q37" s="61"/>
      <c r="R37" s="60">
        <f>VLOOKUP($A37,'Return Data'!$B$7:$R$2292,16,0)</f>
        <v>23.375399999999999</v>
      </c>
      <c r="S37" s="62">
        <f t="shared" si="6"/>
        <v>2</v>
      </c>
    </row>
    <row r="38" spans="1:19" x14ac:dyDescent="0.3">
      <c r="A38" s="58" t="s">
        <v>1930</v>
      </c>
      <c r="B38" s="59">
        <f>VLOOKUP($A38,'Return Data'!$B$7:$R$2292,3,0)</f>
        <v>44762</v>
      </c>
      <c r="C38" s="60">
        <f>VLOOKUP($A38,'Return Data'!$B$7:$R$2292,4,0)</f>
        <v>24.82</v>
      </c>
      <c r="D38" s="60">
        <f>VLOOKUP($A38,'Return Data'!$B$7:$R$2292,10,0)</f>
        <v>-4.4282000000000004</v>
      </c>
      <c r="E38" s="61">
        <f t="shared" si="0"/>
        <v>43</v>
      </c>
      <c r="F38" s="60">
        <f>VLOOKUP($A38,'Return Data'!$B$7:$R$2292,11,0)</f>
        <v>-7.2149999999999999</v>
      </c>
      <c r="G38" s="61">
        <f t="shared" si="1"/>
        <v>28</v>
      </c>
      <c r="H38" s="60">
        <f>VLOOKUP($A38,'Return Data'!$B$7:$R$2292,12,0)</f>
        <v>-3.0089999999999999</v>
      </c>
      <c r="I38" s="61">
        <f t="shared" si="2"/>
        <v>11</v>
      </c>
      <c r="J38" s="60">
        <f>VLOOKUP($A38,'Return Data'!$B$7:$R$2292,13,0)</f>
        <v>9.4356000000000009</v>
      </c>
      <c r="K38" s="61">
        <f t="shared" si="3"/>
        <v>13</v>
      </c>
      <c r="L38" s="60">
        <f>VLOOKUP($A38,'Return Data'!$B$7:$R$2292,17,0)</f>
        <v>30.652799999999999</v>
      </c>
      <c r="M38" s="61">
        <f t="shared" si="4"/>
        <v>19</v>
      </c>
      <c r="N38" s="60">
        <f>VLOOKUP($A38,'Return Data'!$B$7:$R$2292,14,0)</f>
        <v>18.531600000000001</v>
      </c>
      <c r="O38" s="61">
        <f t="shared" ref="O38:O63" si="10">RANK(N38,N$8:N$63,0)</f>
        <v>22</v>
      </c>
      <c r="P38" s="60">
        <f>VLOOKUP($A38,'Return Data'!$B$7:$R$2292,15,0)</f>
        <v>13.0786</v>
      </c>
      <c r="Q38" s="61">
        <f t="shared" ref="Q38:Q44" si="11">RANK(P38,P$8:P$63,0)</f>
        <v>11</v>
      </c>
      <c r="R38" s="60">
        <f>VLOOKUP($A38,'Return Data'!$B$7:$R$2292,16,0)</f>
        <v>14.741199999999999</v>
      </c>
      <c r="S38" s="62">
        <f t="shared" si="6"/>
        <v>22</v>
      </c>
    </row>
    <row r="39" spans="1:19" x14ac:dyDescent="0.3">
      <c r="A39" s="58" t="s">
        <v>198</v>
      </c>
      <c r="B39" s="59">
        <f>VLOOKUP($A39,'Return Data'!$B$7:$R$2292,3,0)</f>
        <v>44762</v>
      </c>
      <c r="C39" s="60">
        <f>VLOOKUP($A39,'Return Data'!$B$7:$R$2292,4,0)</f>
        <v>234.29689999999999</v>
      </c>
      <c r="D39" s="60">
        <f>VLOOKUP($A39,'Return Data'!$B$7:$R$2292,10,0)</f>
        <v>-6.2446000000000002</v>
      </c>
      <c r="E39" s="61">
        <f t="shared" si="0"/>
        <v>55</v>
      </c>
      <c r="F39" s="60">
        <f>VLOOKUP($A39,'Return Data'!$B$7:$R$2292,11,0)</f>
        <v>-4.5452000000000004</v>
      </c>
      <c r="G39" s="61">
        <f t="shared" si="1"/>
        <v>6</v>
      </c>
      <c r="H39" s="60">
        <f>VLOOKUP($A39,'Return Data'!$B$7:$R$2292,12,0)</f>
        <v>-1.6433</v>
      </c>
      <c r="I39" s="61">
        <f t="shared" si="2"/>
        <v>7</v>
      </c>
      <c r="J39" s="60">
        <f>VLOOKUP($A39,'Return Data'!$B$7:$R$2292,13,0)</f>
        <v>9.9247999999999994</v>
      </c>
      <c r="K39" s="61">
        <f t="shared" si="3"/>
        <v>9</v>
      </c>
      <c r="L39" s="60">
        <f>VLOOKUP($A39,'Return Data'!$B$7:$R$2292,17,0)</f>
        <v>52.885100000000001</v>
      </c>
      <c r="M39" s="61">
        <f t="shared" si="4"/>
        <v>4</v>
      </c>
      <c r="N39" s="60">
        <f>VLOOKUP($A39,'Return Data'!$B$7:$R$2292,14,0)</f>
        <v>35.263800000000003</v>
      </c>
      <c r="O39" s="61">
        <f t="shared" si="10"/>
        <v>1</v>
      </c>
      <c r="P39" s="60">
        <f>VLOOKUP($A39,'Return Data'!$B$7:$R$2292,15,0)</f>
        <v>21.731100000000001</v>
      </c>
      <c r="Q39" s="61">
        <f t="shared" si="11"/>
        <v>2</v>
      </c>
      <c r="R39" s="60">
        <f>VLOOKUP($A39,'Return Data'!$B$7:$R$2292,16,0)</f>
        <v>20.635100000000001</v>
      </c>
      <c r="S39" s="62">
        <f t="shared" si="6"/>
        <v>4</v>
      </c>
    </row>
    <row r="40" spans="1:19" x14ac:dyDescent="0.3">
      <c r="A40" s="58" t="s">
        <v>199</v>
      </c>
      <c r="B40" s="59">
        <f>VLOOKUP($A40,'Return Data'!$B$7:$R$2292,3,0)</f>
        <v>44762</v>
      </c>
      <c r="C40" s="60">
        <f>VLOOKUP($A40,'Return Data'!$B$7:$R$2292,4,0)</f>
        <v>74.650000000000006</v>
      </c>
      <c r="D40" s="60">
        <f>VLOOKUP($A40,'Return Data'!$B$7:$R$2292,10,0)</f>
        <v>-0.77100000000000002</v>
      </c>
      <c r="E40" s="61">
        <f t="shared" ref="E40:E63" si="12">RANK(D40,D$8:D$63,0)</f>
        <v>3</v>
      </c>
      <c r="F40" s="60">
        <f>VLOOKUP($A40,'Return Data'!$B$7:$R$2292,11,0)</f>
        <v>-3.4531999999999998</v>
      </c>
      <c r="G40" s="61">
        <f t="shared" ref="G40:G63" si="13">RANK(F40,F$8:F$63,0)</f>
        <v>4</v>
      </c>
      <c r="H40" s="60">
        <f>VLOOKUP($A40,'Return Data'!$B$7:$R$2292,12,0)</f>
        <v>-6.5707000000000004</v>
      </c>
      <c r="I40" s="61">
        <f t="shared" ref="I40:I63" si="14">RANK(H40,H$8:H$63,0)</f>
        <v>27</v>
      </c>
      <c r="J40" s="60">
        <f>VLOOKUP($A40,'Return Data'!$B$7:$R$2292,13,0)</f>
        <v>2.7812000000000001</v>
      </c>
      <c r="K40" s="61">
        <f t="shared" ref="K40:K63" si="15">RANK(J40,J$8:J$63,0)</f>
        <v>44</v>
      </c>
      <c r="L40" s="60">
        <f>VLOOKUP($A40,'Return Data'!$B$7:$R$2292,17,0)</f>
        <v>26.1889</v>
      </c>
      <c r="M40" s="61">
        <f t="shared" ref="M40:M63" si="16">RANK(L40,L$8:L$63,0)</f>
        <v>40</v>
      </c>
      <c r="N40" s="60">
        <f>VLOOKUP($A40,'Return Data'!$B$7:$R$2292,14,0)</f>
        <v>11.756399999999999</v>
      </c>
      <c r="O40" s="61">
        <f t="shared" si="10"/>
        <v>52</v>
      </c>
      <c r="P40" s="60">
        <f>VLOOKUP($A40,'Return Data'!$B$7:$R$2292,15,0)</f>
        <v>8.1556999999999995</v>
      </c>
      <c r="Q40" s="61">
        <f t="shared" si="11"/>
        <v>35</v>
      </c>
      <c r="R40" s="60">
        <f>VLOOKUP($A40,'Return Data'!$B$7:$R$2292,16,0)</f>
        <v>15.9535</v>
      </c>
      <c r="S40" s="62">
        <f t="shared" ref="S40:S63" si="17">RANK(R40,R$8:R$63,0)</f>
        <v>15</v>
      </c>
    </row>
    <row r="41" spans="1:19" x14ac:dyDescent="0.3">
      <c r="A41" s="58" t="s">
        <v>370</v>
      </c>
      <c r="B41" s="59">
        <f>VLOOKUP($A41,'Return Data'!$B$7:$R$2292,3,0)</f>
        <v>44762</v>
      </c>
      <c r="C41" s="60">
        <f>VLOOKUP($A41,'Return Data'!$B$7:$R$2292,4,0)</f>
        <v>228.73570000000001</v>
      </c>
      <c r="D41" s="60">
        <f>VLOOKUP($A41,'Return Data'!$B$7:$R$2292,10,0)</f>
        <v>-1.873</v>
      </c>
      <c r="E41" s="61">
        <f t="shared" si="12"/>
        <v>10</v>
      </c>
      <c r="F41" s="60">
        <f>VLOOKUP($A41,'Return Data'!$B$7:$R$2292,11,0)</f>
        <v>-5.1135000000000002</v>
      </c>
      <c r="G41" s="61">
        <f t="shared" si="13"/>
        <v>11</v>
      </c>
      <c r="H41" s="60">
        <f>VLOOKUP($A41,'Return Data'!$B$7:$R$2292,12,0)</f>
        <v>-5.0682999999999998</v>
      </c>
      <c r="I41" s="61">
        <f t="shared" si="14"/>
        <v>20</v>
      </c>
      <c r="J41" s="60">
        <f>VLOOKUP($A41,'Return Data'!$B$7:$R$2292,13,0)</f>
        <v>6.7382999999999997</v>
      </c>
      <c r="K41" s="61">
        <f t="shared" si="15"/>
        <v>27</v>
      </c>
      <c r="L41" s="60">
        <f>VLOOKUP($A41,'Return Data'!$B$7:$R$2292,17,0)</f>
        <v>27.354800000000001</v>
      </c>
      <c r="M41" s="61">
        <f t="shared" si="16"/>
        <v>35</v>
      </c>
      <c r="N41" s="60">
        <f>VLOOKUP($A41,'Return Data'!$B$7:$R$2292,14,0)</f>
        <v>16.491800000000001</v>
      </c>
      <c r="O41" s="61">
        <f t="shared" si="10"/>
        <v>31</v>
      </c>
      <c r="P41" s="60">
        <f>VLOOKUP($A41,'Return Data'!$B$7:$R$2292,15,0)</f>
        <v>10.1751</v>
      </c>
      <c r="Q41" s="61">
        <f t="shared" si="11"/>
        <v>27</v>
      </c>
      <c r="R41" s="60">
        <f>VLOOKUP($A41,'Return Data'!$B$7:$R$2292,16,0)</f>
        <v>13.616199999999999</v>
      </c>
      <c r="S41" s="62">
        <f t="shared" si="17"/>
        <v>35</v>
      </c>
    </row>
    <row r="42" spans="1:19" x14ac:dyDescent="0.3">
      <c r="A42" s="58" t="s">
        <v>201</v>
      </c>
      <c r="B42" s="59">
        <f>VLOOKUP($A42,'Return Data'!$B$7:$R$2292,3,0)</f>
        <v>44762</v>
      </c>
      <c r="C42" s="60">
        <f>VLOOKUP($A42,'Return Data'!$B$7:$R$2292,4,0)</f>
        <v>25.619399999999999</v>
      </c>
      <c r="D42" s="60">
        <f>VLOOKUP($A42,'Return Data'!$B$7:$R$2292,10,0)</f>
        <v>-1.9349000000000001</v>
      </c>
      <c r="E42" s="61">
        <f t="shared" si="12"/>
        <v>12</v>
      </c>
      <c r="F42" s="60">
        <f>VLOOKUP($A42,'Return Data'!$B$7:$R$2292,11,0)</f>
        <v>-7.5769000000000002</v>
      </c>
      <c r="G42" s="61">
        <f t="shared" si="13"/>
        <v>31</v>
      </c>
      <c r="H42" s="60">
        <f>VLOOKUP($A42,'Return Data'!$B$7:$R$2292,12,0)</f>
        <v>3.4722</v>
      </c>
      <c r="I42" s="61">
        <f t="shared" si="14"/>
        <v>2</v>
      </c>
      <c r="J42" s="60">
        <f>VLOOKUP($A42,'Return Data'!$B$7:$R$2292,13,0)</f>
        <v>14.276400000000001</v>
      </c>
      <c r="K42" s="61">
        <f t="shared" si="15"/>
        <v>3</v>
      </c>
      <c r="L42" s="60">
        <f>VLOOKUP($A42,'Return Data'!$B$7:$R$2292,17,0)</f>
        <v>41.081400000000002</v>
      </c>
      <c r="M42" s="61">
        <f t="shared" si="16"/>
        <v>11</v>
      </c>
      <c r="N42" s="60">
        <f>VLOOKUP($A42,'Return Data'!$B$7:$R$2292,14,0)</f>
        <v>23.358699999999999</v>
      </c>
      <c r="O42" s="61">
        <f t="shared" si="10"/>
        <v>15</v>
      </c>
      <c r="P42" s="60">
        <f>VLOOKUP($A42,'Return Data'!$B$7:$R$2292,15,0)</f>
        <v>13.3193</v>
      </c>
      <c r="Q42" s="61">
        <f t="shared" si="11"/>
        <v>9</v>
      </c>
      <c r="R42" s="60">
        <f>VLOOKUP($A42,'Return Data'!$B$7:$R$2292,16,0)</f>
        <v>13.534000000000001</v>
      </c>
      <c r="S42" s="62">
        <f t="shared" si="17"/>
        <v>36</v>
      </c>
    </row>
    <row r="43" spans="1:19" x14ac:dyDescent="0.3">
      <c r="A43" s="58" t="s">
        <v>202</v>
      </c>
      <c r="B43" s="59">
        <f>VLOOKUP($A43,'Return Data'!$B$7:$R$2292,3,0)</f>
        <v>44762</v>
      </c>
      <c r="C43" s="60">
        <f>VLOOKUP($A43,'Return Data'!$B$7:$R$2292,4,0)</f>
        <v>26.930199999999999</v>
      </c>
      <c r="D43" s="60">
        <f>VLOOKUP($A43,'Return Data'!$B$7:$R$2292,10,0)</f>
        <v>-2.194</v>
      </c>
      <c r="E43" s="61">
        <f t="shared" si="12"/>
        <v>16</v>
      </c>
      <c r="F43" s="60">
        <f>VLOOKUP($A43,'Return Data'!$B$7:$R$2292,11,0)</f>
        <v>-7.8878000000000004</v>
      </c>
      <c r="G43" s="61">
        <f t="shared" si="13"/>
        <v>35</v>
      </c>
      <c r="H43" s="60">
        <f>VLOOKUP($A43,'Return Data'!$B$7:$R$2292,12,0)</f>
        <v>2.4935999999999998</v>
      </c>
      <c r="I43" s="61">
        <f t="shared" si="14"/>
        <v>3</v>
      </c>
      <c r="J43" s="60">
        <f>VLOOKUP($A43,'Return Data'!$B$7:$R$2292,13,0)</f>
        <v>13.0823</v>
      </c>
      <c r="K43" s="61">
        <f t="shared" si="15"/>
        <v>5</v>
      </c>
      <c r="L43" s="60">
        <f>VLOOKUP($A43,'Return Data'!$B$7:$R$2292,17,0)</f>
        <v>39.959299999999999</v>
      </c>
      <c r="M43" s="61">
        <f t="shared" si="16"/>
        <v>12</v>
      </c>
      <c r="N43" s="60">
        <f>VLOOKUP($A43,'Return Data'!$B$7:$R$2292,14,0)</f>
        <v>23.8184</v>
      </c>
      <c r="O43" s="61">
        <f t="shared" si="10"/>
        <v>13</v>
      </c>
      <c r="P43" s="60">
        <f>VLOOKUP($A43,'Return Data'!$B$7:$R$2292,15,0)</f>
        <v>14.0115</v>
      </c>
      <c r="Q43" s="61">
        <f t="shared" si="11"/>
        <v>7</v>
      </c>
      <c r="R43" s="60">
        <f>VLOOKUP($A43,'Return Data'!$B$7:$R$2292,16,0)</f>
        <v>14.482100000000001</v>
      </c>
      <c r="S43" s="62">
        <f t="shared" si="17"/>
        <v>24</v>
      </c>
    </row>
    <row r="44" spans="1:19" x14ac:dyDescent="0.3">
      <c r="A44" s="58" t="s">
        <v>203</v>
      </c>
      <c r="B44" s="59">
        <f>VLOOKUP($A44,'Return Data'!$B$7:$R$2292,3,0)</f>
        <v>44762</v>
      </c>
      <c r="C44" s="60">
        <f>VLOOKUP($A44,'Return Data'!$B$7:$R$2292,4,0)</f>
        <v>27.015899999999998</v>
      </c>
      <c r="D44" s="60">
        <f>VLOOKUP($A44,'Return Data'!$B$7:$R$2292,10,0)</f>
        <v>-1.6427</v>
      </c>
      <c r="E44" s="61">
        <f t="shared" si="12"/>
        <v>7</v>
      </c>
      <c r="F44" s="60">
        <f>VLOOKUP($A44,'Return Data'!$B$7:$R$2292,11,0)</f>
        <v>-7.0731000000000002</v>
      </c>
      <c r="G44" s="61">
        <f t="shared" si="13"/>
        <v>27</v>
      </c>
      <c r="H44" s="60">
        <f>VLOOKUP($A44,'Return Data'!$B$7:$R$2292,12,0)</f>
        <v>4.4306999999999999</v>
      </c>
      <c r="I44" s="61">
        <f t="shared" si="14"/>
        <v>1</v>
      </c>
      <c r="J44" s="60">
        <f>VLOOKUP($A44,'Return Data'!$B$7:$R$2292,13,0)</f>
        <v>15.1661</v>
      </c>
      <c r="K44" s="61">
        <f t="shared" si="15"/>
        <v>1</v>
      </c>
      <c r="L44" s="60">
        <f>VLOOKUP($A44,'Return Data'!$B$7:$R$2292,17,0)</f>
        <v>41.551600000000001</v>
      </c>
      <c r="M44" s="61">
        <f t="shared" si="16"/>
        <v>10</v>
      </c>
      <c r="N44" s="60">
        <f>VLOOKUP($A44,'Return Data'!$B$7:$R$2292,14,0)</f>
        <v>24.2867</v>
      </c>
      <c r="O44" s="61">
        <f t="shared" si="10"/>
        <v>10</v>
      </c>
      <c r="P44" s="60">
        <f>VLOOKUP($A44,'Return Data'!$B$7:$R$2292,15,0)</f>
        <v>14.179500000000001</v>
      </c>
      <c r="Q44" s="61">
        <f t="shared" si="11"/>
        <v>6</v>
      </c>
      <c r="R44" s="60">
        <f>VLOOKUP($A44,'Return Data'!$B$7:$R$2292,16,0)</f>
        <v>17.067599999999999</v>
      </c>
      <c r="S44" s="62">
        <f t="shared" si="17"/>
        <v>9</v>
      </c>
    </row>
    <row r="45" spans="1:19" x14ac:dyDescent="0.3">
      <c r="A45" s="58" t="s">
        <v>204</v>
      </c>
      <c r="B45" s="59">
        <f>VLOOKUP($A45,'Return Data'!$B$7:$R$2292,3,0)</f>
        <v>44762</v>
      </c>
      <c r="C45" s="60">
        <f>VLOOKUP($A45,'Return Data'!$B$7:$R$2292,4,0)</f>
        <v>30.415700000000001</v>
      </c>
      <c r="D45" s="60">
        <f>VLOOKUP($A45,'Return Data'!$B$7:$R$2292,10,0)</f>
        <v>-3.6371000000000002</v>
      </c>
      <c r="E45" s="61">
        <f t="shared" si="12"/>
        <v>35</v>
      </c>
      <c r="F45" s="60">
        <f>VLOOKUP($A45,'Return Data'!$B$7:$R$2292,11,0)</f>
        <v>-5.0669000000000004</v>
      </c>
      <c r="G45" s="61">
        <f t="shared" si="13"/>
        <v>10</v>
      </c>
      <c r="H45" s="60">
        <f>VLOOKUP($A45,'Return Data'!$B$7:$R$2292,12,0)</f>
        <v>-4.7476000000000003</v>
      </c>
      <c r="I45" s="61">
        <f t="shared" si="14"/>
        <v>16</v>
      </c>
      <c r="J45" s="60">
        <f>VLOOKUP($A45,'Return Data'!$B$7:$R$2292,13,0)</f>
        <v>9.6448</v>
      </c>
      <c r="K45" s="61">
        <f t="shared" si="15"/>
        <v>10</v>
      </c>
      <c r="L45" s="60">
        <f>VLOOKUP($A45,'Return Data'!$B$7:$R$2292,17,0)</f>
        <v>49.1539</v>
      </c>
      <c r="M45" s="61">
        <f t="shared" si="16"/>
        <v>8</v>
      </c>
      <c r="N45" s="60">
        <f>VLOOKUP($A45,'Return Data'!$B$7:$R$2292,14,0)</f>
        <v>33.341299999999997</v>
      </c>
      <c r="O45" s="61">
        <f t="shared" si="10"/>
        <v>2</v>
      </c>
      <c r="P45" s="60"/>
      <c r="Q45" s="61"/>
      <c r="R45" s="60">
        <f>VLOOKUP($A45,'Return Data'!$B$7:$R$2292,16,0)</f>
        <v>23.319800000000001</v>
      </c>
      <c r="S45" s="62">
        <f t="shared" si="17"/>
        <v>3</v>
      </c>
    </row>
    <row r="46" spans="1:19" x14ac:dyDescent="0.3">
      <c r="A46" s="58" t="s">
        <v>205</v>
      </c>
      <c r="B46" s="59">
        <f>VLOOKUP($A46,'Return Data'!$B$7:$R$2292,3,0)</f>
        <v>44762</v>
      </c>
      <c r="C46" s="60">
        <f>VLOOKUP($A46,'Return Data'!$B$7:$R$2292,4,0)</f>
        <v>16.1356</v>
      </c>
      <c r="D46" s="60">
        <f>VLOOKUP($A46,'Return Data'!$B$7:$R$2292,10,0)</f>
        <v>-3.7738</v>
      </c>
      <c r="E46" s="61">
        <f t="shared" si="12"/>
        <v>36</v>
      </c>
      <c r="F46" s="60">
        <f>VLOOKUP($A46,'Return Data'!$B$7:$R$2292,11,0)</f>
        <v>-6.9801000000000002</v>
      </c>
      <c r="G46" s="61">
        <f t="shared" si="13"/>
        <v>25</v>
      </c>
      <c r="H46" s="60">
        <f>VLOOKUP($A46,'Return Data'!$B$7:$R$2292,12,0)</f>
        <v>-6.0365000000000002</v>
      </c>
      <c r="I46" s="61">
        <f t="shared" si="14"/>
        <v>26</v>
      </c>
      <c r="J46" s="60">
        <f>VLOOKUP($A46,'Return Data'!$B$7:$R$2292,13,0)</f>
        <v>7.2853000000000003</v>
      </c>
      <c r="K46" s="61">
        <f t="shared" si="15"/>
        <v>25</v>
      </c>
      <c r="L46" s="60">
        <f>VLOOKUP($A46,'Return Data'!$B$7:$R$2292,17,0)</f>
        <v>27.991499999999998</v>
      </c>
      <c r="M46" s="61">
        <f t="shared" si="16"/>
        <v>32</v>
      </c>
      <c r="N46" s="60">
        <f>VLOOKUP($A46,'Return Data'!$B$7:$R$2292,14,0)</f>
        <v>16.793199999999999</v>
      </c>
      <c r="O46" s="61">
        <f t="shared" si="10"/>
        <v>30</v>
      </c>
      <c r="P46" s="60"/>
      <c r="Q46" s="61"/>
      <c r="R46" s="60">
        <f>VLOOKUP($A46,'Return Data'!$B$7:$R$2292,16,0)</f>
        <v>11.7179</v>
      </c>
      <c r="S46" s="62">
        <f t="shared" si="17"/>
        <v>48</v>
      </c>
    </row>
    <row r="47" spans="1:19" x14ac:dyDescent="0.3">
      <c r="A47" s="58" t="s">
        <v>206</v>
      </c>
      <c r="B47" s="59">
        <f>VLOOKUP($A47,'Return Data'!$B$7:$R$2292,3,0)</f>
        <v>44762</v>
      </c>
      <c r="C47" s="60">
        <f>VLOOKUP($A47,'Return Data'!$B$7:$R$2292,4,0)</f>
        <v>17.112500000000001</v>
      </c>
      <c r="D47" s="60">
        <f>VLOOKUP($A47,'Return Data'!$B$7:$R$2292,10,0)</f>
        <v>-4.4432</v>
      </c>
      <c r="E47" s="61">
        <f t="shared" si="12"/>
        <v>44</v>
      </c>
      <c r="F47" s="60">
        <f>VLOOKUP($A47,'Return Data'!$B$7:$R$2292,11,0)</f>
        <v>-9.0480999999999998</v>
      </c>
      <c r="G47" s="61">
        <f t="shared" si="13"/>
        <v>44</v>
      </c>
      <c r="H47" s="60">
        <f>VLOOKUP($A47,'Return Data'!$B$7:$R$2292,12,0)</f>
        <v>-7.3181000000000003</v>
      </c>
      <c r="I47" s="61">
        <f t="shared" si="14"/>
        <v>31</v>
      </c>
      <c r="J47" s="60">
        <f>VLOOKUP($A47,'Return Data'!$B$7:$R$2292,13,0)</f>
        <v>2.9706999999999999</v>
      </c>
      <c r="K47" s="61">
        <f t="shared" si="15"/>
        <v>43</v>
      </c>
      <c r="L47" s="60">
        <f>VLOOKUP($A47,'Return Data'!$B$7:$R$2292,17,0)</f>
        <v>29.354199999999999</v>
      </c>
      <c r="M47" s="61">
        <f t="shared" si="16"/>
        <v>24</v>
      </c>
      <c r="N47" s="60">
        <f>VLOOKUP($A47,'Return Data'!$B$7:$R$2292,14,0)</f>
        <v>17.7972</v>
      </c>
      <c r="O47" s="61">
        <f t="shared" si="10"/>
        <v>26</v>
      </c>
      <c r="P47" s="60"/>
      <c r="Q47" s="61"/>
      <c r="R47" s="60">
        <f>VLOOKUP($A47,'Return Data'!$B$7:$R$2292,16,0)</f>
        <v>14.3323</v>
      </c>
      <c r="S47" s="62">
        <f t="shared" si="17"/>
        <v>25</v>
      </c>
    </row>
    <row r="48" spans="1:19" x14ac:dyDescent="0.3">
      <c r="A48" s="58" t="s">
        <v>207</v>
      </c>
      <c r="B48" s="59">
        <f>VLOOKUP($A48,'Return Data'!$B$7:$R$2292,3,0)</f>
        <v>44762</v>
      </c>
      <c r="C48" s="60">
        <f>VLOOKUP($A48,'Return Data'!$B$7:$R$2292,4,0)</f>
        <v>59.720700000000001</v>
      </c>
      <c r="D48" s="60">
        <f>VLOOKUP($A48,'Return Data'!$B$7:$R$2292,10,0)</f>
        <v>-1.0526</v>
      </c>
      <c r="E48" s="61">
        <f t="shared" si="12"/>
        <v>5</v>
      </c>
      <c r="F48" s="60">
        <f>VLOOKUP($A48,'Return Data'!$B$7:$R$2292,11,0)</f>
        <v>-2.2854000000000001</v>
      </c>
      <c r="G48" s="61">
        <f t="shared" si="13"/>
        <v>3</v>
      </c>
      <c r="H48" s="60">
        <f>VLOOKUP($A48,'Return Data'!$B$7:$R$2292,12,0)</f>
        <v>-3.1587000000000001</v>
      </c>
      <c r="I48" s="61">
        <f t="shared" si="14"/>
        <v>12</v>
      </c>
      <c r="J48" s="60">
        <f>VLOOKUP($A48,'Return Data'!$B$7:$R$2292,13,0)</f>
        <v>12.863300000000001</v>
      </c>
      <c r="K48" s="61">
        <f t="shared" si="15"/>
        <v>6</v>
      </c>
      <c r="L48" s="60">
        <f>VLOOKUP($A48,'Return Data'!$B$7:$R$2292,17,0)</f>
        <v>43.4084</v>
      </c>
      <c r="M48" s="61">
        <f t="shared" si="16"/>
        <v>9</v>
      </c>
      <c r="N48" s="60">
        <f>VLOOKUP($A48,'Return Data'!$B$7:$R$2292,14,0)</f>
        <v>32.910600000000002</v>
      </c>
      <c r="O48" s="61">
        <f t="shared" si="10"/>
        <v>3</v>
      </c>
      <c r="P48" s="60">
        <f>VLOOKUP($A48,'Return Data'!$B$7:$R$2292,15,0)</f>
        <v>22.3612</v>
      </c>
      <c r="Q48" s="61">
        <f>RANK(P48,P$8:P$63,0)</f>
        <v>1</v>
      </c>
      <c r="R48" s="60">
        <f>VLOOKUP($A48,'Return Data'!$B$7:$R$2292,16,0)</f>
        <v>23.9678</v>
      </c>
      <c r="S48" s="62">
        <f t="shared" si="17"/>
        <v>1</v>
      </c>
    </row>
    <row r="49" spans="1:19" x14ac:dyDescent="0.3">
      <c r="A49" s="58" t="s">
        <v>208</v>
      </c>
      <c r="B49" s="59">
        <f>VLOOKUP($A49,'Return Data'!$B$7:$R$2292,3,0)</f>
        <v>44762</v>
      </c>
      <c r="C49" s="60">
        <f>VLOOKUP($A49,'Return Data'!$B$7:$R$2292,4,0)</f>
        <v>15.674200000000001</v>
      </c>
      <c r="D49" s="60">
        <f>VLOOKUP($A49,'Return Data'!$B$7:$R$2292,10,0)</f>
        <v>-1.4356</v>
      </c>
      <c r="E49" s="61">
        <f t="shared" si="12"/>
        <v>6</v>
      </c>
      <c r="F49" s="60">
        <f>VLOOKUP($A49,'Return Data'!$B$7:$R$2292,11,0)</f>
        <v>-6.76</v>
      </c>
      <c r="G49" s="61">
        <f t="shared" si="13"/>
        <v>20</v>
      </c>
      <c r="H49" s="60">
        <f>VLOOKUP($A49,'Return Data'!$B$7:$R$2292,12,0)</f>
        <v>-7.8735999999999997</v>
      </c>
      <c r="I49" s="61">
        <f t="shared" si="14"/>
        <v>33</v>
      </c>
      <c r="J49" s="60">
        <f>VLOOKUP($A49,'Return Data'!$B$7:$R$2292,13,0)</f>
        <v>6.6802000000000001</v>
      </c>
      <c r="K49" s="61">
        <f t="shared" si="15"/>
        <v>29</v>
      </c>
      <c r="L49" s="60">
        <f>VLOOKUP($A49,'Return Data'!$B$7:$R$2292,17,0)</f>
        <v>18.569400000000002</v>
      </c>
      <c r="M49" s="61">
        <f t="shared" si="16"/>
        <v>54</v>
      </c>
      <c r="N49" s="60">
        <f>VLOOKUP($A49,'Return Data'!$B$7:$R$2292,14,0)</f>
        <v>14.8416</v>
      </c>
      <c r="O49" s="61">
        <f t="shared" si="10"/>
        <v>40</v>
      </c>
      <c r="P49" s="60"/>
      <c r="Q49" s="61"/>
      <c r="R49" s="60">
        <f>VLOOKUP($A49,'Return Data'!$B$7:$R$2292,16,0)</f>
        <v>13.764900000000001</v>
      </c>
      <c r="S49" s="62">
        <f t="shared" si="17"/>
        <v>33</v>
      </c>
    </row>
    <row r="50" spans="1:19" x14ac:dyDescent="0.3">
      <c r="A50" s="58" t="s">
        <v>209</v>
      </c>
      <c r="B50" s="59">
        <f>VLOOKUP($A50,'Return Data'!$B$7:$R$2292,3,0)</f>
        <v>44762</v>
      </c>
      <c r="C50" s="60">
        <f>VLOOKUP($A50,'Return Data'!$B$7:$R$2292,4,0)</f>
        <v>148.64449999999999</v>
      </c>
      <c r="D50" s="60">
        <f>VLOOKUP($A50,'Return Data'!$B$7:$R$2292,10,0)</f>
        <v>-1.8694</v>
      </c>
      <c r="E50" s="61">
        <f t="shared" si="12"/>
        <v>9</v>
      </c>
      <c r="F50" s="60">
        <f>VLOOKUP($A50,'Return Data'!$B$7:$R$2292,11,0)</f>
        <v>-5.7282000000000002</v>
      </c>
      <c r="G50" s="61">
        <f t="shared" si="13"/>
        <v>13</v>
      </c>
      <c r="H50" s="60">
        <f>VLOOKUP($A50,'Return Data'!$B$7:$R$2292,12,0)</f>
        <v>-5.1384999999999996</v>
      </c>
      <c r="I50" s="61">
        <f t="shared" si="14"/>
        <v>21</v>
      </c>
      <c r="J50" s="60">
        <f>VLOOKUP($A50,'Return Data'!$B$7:$R$2292,13,0)</f>
        <v>8.7997999999999994</v>
      </c>
      <c r="K50" s="61">
        <f t="shared" si="15"/>
        <v>17</v>
      </c>
      <c r="L50" s="60">
        <f>VLOOKUP($A50,'Return Data'!$B$7:$R$2292,17,0)</f>
        <v>27.231200000000001</v>
      </c>
      <c r="M50" s="61">
        <f t="shared" si="16"/>
        <v>37</v>
      </c>
      <c r="N50" s="60">
        <f>VLOOKUP($A50,'Return Data'!$B$7:$R$2292,14,0)</f>
        <v>14.2539</v>
      </c>
      <c r="O50" s="61">
        <f t="shared" si="10"/>
        <v>43</v>
      </c>
      <c r="P50" s="60">
        <f>VLOOKUP($A50,'Return Data'!$B$7:$R$2292,15,0)</f>
        <v>8.1081000000000003</v>
      </c>
      <c r="Q50" s="61">
        <f>RANK(P50,P$8:P$63,0)</f>
        <v>36</v>
      </c>
      <c r="R50" s="60">
        <f>VLOOKUP($A50,'Return Data'!$B$7:$R$2292,16,0)</f>
        <v>12.394600000000001</v>
      </c>
      <c r="S50" s="62">
        <f t="shared" si="17"/>
        <v>44</v>
      </c>
    </row>
    <row r="51" spans="1:19" x14ac:dyDescent="0.3">
      <c r="A51" s="58" t="s">
        <v>210</v>
      </c>
      <c r="B51" s="59">
        <f>VLOOKUP($A51,'Return Data'!$B$7:$R$2292,3,0)</f>
        <v>44762</v>
      </c>
      <c r="C51" s="60">
        <f>VLOOKUP($A51,'Return Data'!$B$7:$R$2292,4,0)</f>
        <v>18.311399999999999</v>
      </c>
      <c r="D51" s="60">
        <f>VLOOKUP($A51,'Return Data'!$B$7:$R$2292,10,0)</f>
        <v>-4.7655000000000003</v>
      </c>
      <c r="E51" s="61">
        <f t="shared" si="12"/>
        <v>46</v>
      </c>
      <c r="F51" s="60">
        <f>VLOOKUP($A51,'Return Data'!$B$7:$R$2292,11,0)</f>
        <v>-8.0693000000000001</v>
      </c>
      <c r="G51" s="61">
        <f t="shared" si="13"/>
        <v>40</v>
      </c>
      <c r="H51" s="60">
        <f>VLOOKUP($A51,'Return Data'!$B$7:$R$2292,12,0)</f>
        <v>-2.9278</v>
      </c>
      <c r="I51" s="61">
        <f t="shared" si="14"/>
        <v>10</v>
      </c>
      <c r="J51" s="60">
        <f>VLOOKUP($A51,'Return Data'!$B$7:$R$2292,13,0)</f>
        <v>8.1389999999999993</v>
      </c>
      <c r="K51" s="61">
        <f t="shared" si="15"/>
        <v>22</v>
      </c>
      <c r="L51" s="60">
        <f>VLOOKUP($A51,'Return Data'!$B$7:$R$2292,17,0)</f>
        <v>51.432099999999998</v>
      </c>
      <c r="M51" s="61">
        <f t="shared" si="16"/>
        <v>6</v>
      </c>
      <c r="N51" s="60">
        <f>VLOOKUP($A51,'Return Data'!$B$7:$R$2292,14,0)</f>
        <v>24.2014</v>
      </c>
      <c r="O51" s="61">
        <f t="shared" si="10"/>
        <v>12</v>
      </c>
      <c r="P51" s="60">
        <f>VLOOKUP($A51,'Return Data'!$B$7:$R$2292,15,0)</f>
        <v>7.2240000000000002</v>
      </c>
      <c r="Q51" s="61">
        <f>RANK(P51,P$8:P$63,0)</f>
        <v>39</v>
      </c>
      <c r="R51" s="60">
        <f>VLOOKUP($A51,'Return Data'!$B$7:$R$2292,16,0)</f>
        <v>11.256500000000001</v>
      </c>
      <c r="S51" s="62">
        <f t="shared" si="17"/>
        <v>50</v>
      </c>
    </row>
    <row r="52" spans="1:19" x14ac:dyDescent="0.3">
      <c r="A52" s="58" t="s">
        <v>211</v>
      </c>
      <c r="B52" s="59">
        <f>VLOOKUP($A52,'Return Data'!$B$7:$R$2292,3,0)</f>
        <v>44762</v>
      </c>
      <c r="C52" s="60">
        <f>VLOOKUP($A52,'Return Data'!$B$7:$R$2292,4,0)</f>
        <v>15.7843</v>
      </c>
      <c r="D52" s="60">
        <f>VLOOKUP($A52,'Return Data'!$B$7:$R$2292,10,0)</f>
        <v>-4.5204000000000004</v>
      </c>
      <c r="E52" s="61">
        <f t="shared" si="12"/>
        <v>45</v>
      </c>
      <c r="F52" s="60">
        <f>VLOOKUP($A52,'Return Data'!$B$7:$R$2292,11,0)</f>
        <v>-7.8632999999999997</v>
      </c>
      <c r="G52" s="61">
        <f t="shared" si="13"/>
        <v>34</v>
      </c>
      <c r="H52" s="60">
        <f>VLOOKUP($A52,'Return Data'!$B$7:$R$2292,12,0)</f>
        <v>-2.3696000000000002</v>
      </c>
      <c r="I52" s="61">
        <f t="shared" si="14"/>
        <v>9</v>
      </c>
      <c r="J52" s="60">
        <f>VLOOKUP($A52,'Return Data'!$B$7:$R$2292,13,0)</f>
        <v>8.6310000000000002</v>
      </c>
      <c r="K52" s="61">
        <f t="shared" si="15"/>
        <v>18</v>
      </c>
      <c r="L52" s="60">
        <f>VLOOKUP($A52,'Return Data'!$B$7:$R$2292,17,0)</f>
        <v>52.249200000000002</v>
      </c>
      <c r="M52" s="61">
        <f t="shared" si="16"/>
        <v>5</v>
      </c>
      <c r="N52" s="60">
        <f>VLOOKUP($A52,'Return Data'!$B$7:$R$2292,14,0)</f>
        <v>25.191700000000001</v>
      </c>
      <c r="O52" s="61">
        <f t="shared" si="10"/>
        <v>8</v>
      </c>
      <c r="P52" s="60"/>
      <c r="Q52" s="61"/>
      <c r="R52" s="60">
        <f>VLOOKUP($A52,'Return Data'!$B$7:$R$2292,16,0)</f>
        <v>8.9476999999999993</v>
      </c>
      <c r="S52" s="62">
        <f t="shared" si="17"/>
        <v>54</v>
      </c>
    </row>
    <row r="53" spans="1:19" x14ac:dyDescent="0.3">
      <c r="A53" s="58" t="s">
        <v>212</v>
      </c>
      <c r="B53" s="59">
        <f>VLOOKUP($A53,'Return Data'!$B$7:$R$2292,3,0)</f>
        <v>44762</v>
      </c>
      <c r="C53" s="60">
        <f>VLOOKUP($A53,'Return Data'!$B$7:$R$2292,4,0)</f>
        <v>15.5359</v>
      </c>
      <c r="D53" s="60">
        <f>VLOOKUP($A53,'Return Data'!$B$7:$R$2292,10,0)</f>
        <v>-4.9913999999999996</v>
      </c>
      <c r="E53" s="61">
        <f t="shared" si="12"/>
        <v>51</v>
      </c>
      <c r="F53" s="60">
        <f>VLOOKUP($A53,'Return Data'!$B$7:$R$2292,11,0)</f>
        <v>-7.9496000000000002</v>
      </c>
      <c r="G53" s="61">
        <f t="shared" si="13"/>
        <v>37</v>
      </c>
      <c r="H53" s="60">
        <f>VLOOKUP($A53,'Return Data'!$B$7:$R$2292,12,0)</f>
        <v>-4.0454999999999997</v>
      </c>
      <c r="I53" s="61">
        <f t="shared" si="14"/>
        <v>15</v>
      </c>
      <c r="J53" s="60">
        <f>VLOOKUP($A53,'Return Data'!$B$7:$R$2292,13,0)</f>
        <v>7.3589000000000002</v>
      </c>
      <c r="K53" s="61">
        <f t="shared" si="15"/>
        <v>24</v>
      </c>
      <c r="L53" s="60">
        <f>VLOOKUP($A53,'Return Data'!$B$7:$R$2292,17,0)</f>
        <v>53.753900000000002</v>
      </c>
      <c r="M53" s="61">
        <f t="shared" si="16"/>
        <v>2</v>
      </c>
      <c r="N53" s="60">
        <f>VLOOKUP($A53,'Return Data'!$B$7:$R$2292,14,0)</f>
        <v>25.691099999999999</v>
      </c>
      <c r="O53" s="61">
        <f t="shared" si="10"/>
        <v>5</v>
      </c>
      <c r="P53" s="60"/>
      <c r="Q53" s="61"/>
      <c r="R53" s="60">
        <f>VLOOKUP($A53,'Return Data'!$B$7:$R$2292,16,0)</f>
        <v>9.1275999999999993</v>
      </c>
      <c r="S53" s="62">
        <f t="shared" si="17"/>
        <v>53</v>
      </c>
    </row>
    <row r="54" spans="1:19" x14ac:dyDescent="0.3">
      <c r="A54" s="58" t="s">
        <v>213</v>
      </c>
      <c r="B54" s="59">
        <f>VLOOKUP($A54,'Return Data'!$B$7:$R$2292,3,0)</f>
        <v>44762</v>
      </c>
      <c r="C54" s="60">
        <f>VLOOKUP($A54,'Return Data'!$B$7:$R$2292,4,0)</f>
        <v>14.958500000000001</v>
      </c>
      <c r="D54" s="60">
        <f>VLOOKUP($A54,'Return Data'!$B$7:$R$2292,10,0)</f>
        <v>-4.1718000000000002</v>
      </c>
      <c r="E54" s="61">
        <f t="shared" si="12"/>
        <v>40</v>
      </c>
      <c r="F54" s="60">
        <f>VLOOKUP($A54,'Return Data'!$B$7:$R$2292,11,0)</f>
        <v>-6.8018000000000001</v>
      </c>
      <c r="G54" s="61">
        <f t="shared" si="13"/>
        <v>24</v>
      </c>
      <c r="H54" s="60">
        <f>VLOOKUP($A54,'Return Data'!$B$7:$R$2292,12,0)</f>
        <v>-3.3163999999999998</v>
      </c>
      <c r="I54" s="61">
        <f t="shared" si="14"/>
        <v>13</v>
      </c>
      <c r="J54" s="60">
        <f>VLOOKUP($A54,'Return Data'!$B$7:$R$2292,13,0)</f>
        <v>8.4806000000000008</v>
      </c>
      <c r="K54" s="61">
        <f t="shared" si="15"/>
        <v>19</v>
      </c>
      <c r="L54" s="60">
        <f>VLOOKUP($A54,'Return Data'!$B$7:$R$2292,17,0)</f>
        <v>54.691299999999998</v>
      </c>
      <c r="M54" s="61">
        <f t="shared" si="16"/>
        <v>1</v>
      </c>
      <c r="N54" s="60">
        <f>VLOOKUP($A54,'Return Data'!$B$7:$R$2292,14,0)</f>
        <v>26.098800000000001</v>
      </c>
      <c r="O54" s="61">
        <f t="shared" si="10"/>
        <v>4</v>
      </c>
      <c r="P54" s="60"/>
      <c r="Q54" s="61"/>
      <c r="R54" s="60">
        <f>VLOOKUP($A54,'Return Data'!$B$7:$R$2292,16,0)</f>
        <v>8.7307000000000006</v>
      </c>
      <c r="S54" s="62">
        <f t="shared" si="17"/>
        <v>55</v>
      </c>
    </row>
    <row r="55" spans="1:19" x14ac:dyDescent="0.3">
      <c r="A55" s="58" t="s">
        <v>214</v>
      </c>
      <c r="B55" s="59">
        <f>VLOOKUP($A55,'Return Data'!$B$7:$R$2292,3,0)</f>
        <v>44762</v>
      </c>
      <c r="C55" s="60">
        <f>VLOOKUP($A55,'Return Data'!$B$7:$R$2292,4,0)</f>
        <v>21.3581</v>
      </c>
      <c r="D55" s="60">
        <f>VLOOKUP($A55,'Return Data'!$B$7:$R$2292,10,0)</f>
        <v>-2.1800999999999999</v>
      </c>
      <c r="E55" s="61">
        <f t="shared" si="12"/>
        <v>15</v>
      </c>
      <c r="F55" s="60">
        <f>VLOOKUP($A55,'Return Data'!$B$7:$R$2292,11,0)</f>
        <v>-4.5050999999999997</v>
      </c>
      <c r="G55" s="61">
        <f t="shared" si="13"/>
        <v>5</v>
      </c>
      <c r="H55" s="60">
        <f>VLOOKUP($A55,'Return Data'!$B$7:$R$2292,12,0)</f>
        <v>-4.7766999999999999</v>
      </c>
      <c r="I55" s="61">
        <f t="shared" si="14"/>
        <v>18</v>
      </c>
      <c r="J55" s="60">
        <f>VLOOKUP($A55,'Return Data'!$B$7:$R$2292,13,0)</f>
        <v>8.2689000000000004</v>
      </c>
      <c r="K55" s="61">
        <f t="shared" si="15"/>
        <v>21</v>
      </c>
      <c r="L55" s="60">
        <f>VLOOKUP($A55,'Return Data'!$B$7:$R$2292,17,0)</f>
        <v>27.549499999999998</v>
      </c>
      <c r="M55" s="61">
        <f t="shared" si="16"/>
        <v>34</v>
      </c>
      <c r="N55" s="60">
        <f>VLOOKUP($A55,'Return Data'!$B$7:$R$2292,14,0)</f>
        <v>17.099799999999998</v>
      </c>
      <c r="O55" s="61">
        <f t="shared" si="10"/>
        <v>28</v>
      </c>
      <c r="P55" s="60">
        <f>VLOOKUP($A55,'Return Data'!$B$7:$R$2292,15,0)</f>
        <v>10.514699999999999</v>
      </c>
      <c r="Q55" s="61">
        <f>RANK(P55,P$8:P$63,0)</f>
        <v>25</v>
      </c>
      <c r="R55" s="60">
        <f>VLOOKUP($A55,'Return Data'!$B$7:$R$2292,16,0)</f>
        <v>10.917999999999999</v>
      </c>
      <c r="S55" s="62">
        <f t="shared" si="17"/>
        <v>51</v>
      </c>
    </row>
    <row r="56" spans="1:19" x14ac:dyDescent="0.3">
      <c r="A56" s="58" t="s">
        <v>215</v>
      </c>
      <c r="B56" s="59">
        <f>VLOOKUP($A56,'Return Data'!$B$7:$R$2292,3,0)</f>
        <v>44762</v>
      </c>
      <c r="C56" s="60">
        <f>VLOOKUP($A56,'Return Data'!$B$7:$R$2292,4,0)</f>
        <v>23.309699999999999</v>
      </c>
      <c r="D56" s="60">
        <f>VLOOKUP($A56,'Return Data'!$B$7:$R$2292,10,0)</f>
        <v>-1.9567000000000001</v>
      </c>
      <c r="E56" s="61">
        <f t="shared" si="12"/>
        <v>13</v>
      </c>
      <c r="F56" s="60">
        <f>VLOOKUP($A56,'Return Data'!$B$7:$R$2292,11,0)</f>
        <v>-4.6563999999999997</v>
      </c>
      <c r="G56" s="61">
        <f t="shared" si="13"/>
        <v>7</v>
      </c>
      <c r="H56" s="60">
        <f>VLOOKUP($A56,'Return Data'!$B$7:$R$2292,12,0)</f>
        <v>-4.7568999999999999</v>
      </c>
      <c r="I56" s="61">
        <f t="shared" si="14"/>
        <v>17</v>
      </c>
      <c r="J56" s="60">
        <f>VLOOKUP($A56,'Return Data'!$B$7:$R$2292,13,0)</f>
        <v>8.3194999999999997</v>
      </c>
      <c r="K56" s="61">
        <f t="shared" si="15"/>
        <v>20</v>
      </c>
      <c r="L56" s="60">
        <f>VLOOKUP($A56,'Return Data'!$B$7:$R$2292,17,0)</f>
        <v>27.2651</v>
      </c>
      <c r="M56" s="61">
        <f t="shared" si="16"/>
        <v>36</v>
      </c>
      <c r="N56" s="60">
        <f>VLOOKUP($A56,'Return Data'!$B$7:$R$2292,14,0)</f>
        <v>17.322700000000001</v>
      </c>
      <c r="O56" s="61">
        <f t="shared" si="10"/>
        <v>27</v>
      </c>
      <c r="P56" s="60">
        <f>VLOOKUP($A56,'Return Data'!$B$7:$R$2292,15,0)</f>
        <v>11.2637</v>
      </c>
      <c r="Q56" s="61">
        <f>RANK(P56,P$8:P$63,0)</f>
        <v>20</v>
      </c>
      <c r="R56" s="60">
        <f>VLOOKUP($A56,'Return Data'!$B$7:$R$2292,16,0)</f>
        <v>14.2941</v>
      </c>
      <c r="S56" s="62">
        <f t="shared" si="17"/>
        <v>26</v>
      </c>
    </row>
    <row r="57" spans="1:19" x14ac:dyDescent="0.3">
      <c r="A57" s="58" t="s">
        <v>216</v>
      </c>
      <c r="B57" s="59">
        <f>VLOOKUP($A57,'Return Data'!$B$7:$R$2292,3,0)</f>
        <v>44762</v>
      </c>
      <c r="C57" s="60">
        <f>VLOOKUP($A57,'Return Data'!$B$7:$R$2292,4,0)</f>
        <v>15.611700000000001</v>
      </c>
      <c r="D57" s="60">
        <f>VLOOKUP($A57,'Return Data'!$B$7:$R$2292,10,0)</f>
        <v>-2.1295999999999999</v>
      </c>
      <c r="E57" s="61">
        <f t="shared" si="12"/>
        <v>14</v>
      </c>
      <c r="F57" s="60">
        <f>VLOOKUP($A57,'Return Data'!$B$7:$R$2292,11,0)</f>
        <v>-4.6921999999999997</v>
      </c>
      <c r="G57" s="61">
        <f t="shared" si="13"/>
        <v>8</v>
      </c>
      <c r="H57" s="60">
        <f>VLOOKUP($A57,'Return Data'!$B$7:$R$2292,12,0)</f>
        <v>1.5679000000000001</v>
      </c>
      <c r="I57" s="61">
        <f t="shared" si="14"/>
        <v>4</v>
      </c>
      <c r="J57" s="60">
        <f>VLOOKUP($A57,'Return Data'!$B$7:$R$2292,13,0)</f>
        <v>12.5906</v>
      </c>
      <c r="K57" s="61">
        <f t="shared" si="15"/>
        <v>7</v>
      </c>
      <c r="L57" s="60">
        <f>VLOOKUP($A57,'Return Data'!$B$7:$R$2292,17,0)</f>
        <v>53.274900000000002</v>
      </c>
      <c r="M57" s="61">
        <f t="shared" si="16"/>
        <v>3</v>
      </c>
      <c r="N57" s="60">
        <f>VLOOKUP($A57,'Return Data'!$B$7:$R$2292,14,0)</f>
        <v>25.480499999999999</v>
      </c>
      <c r="O57" s="61">
        <f t="shared" si="10"/>
        <v>6</v>
      </c>
      <c r="P57" s="60"/>
      <c r="Q57" s="61"/>
      <c r="R57" s="60">
        <f>VLOOKUP($A57,'Return Data'!$B$7:$R$2292,16,0)</f>
        <v>10.8744</v>
      </c>
      <c r="S57" s="62">
        <f t="shared" si="17"/>
        <v>52</v>
      </c>
    </row>
    <row r="58" spans="1:19" x14ac:dyDescent="0.3">
      <c r="A58" s="58" t="s">
        <v>217</v>
      </c>
      <c r="B58" s="59">
        <f>VLOOKUP($A58,'Return Data'!$B$7:$R$2292,3,0)</f>
        <v>44762</v>
      </c>
      <c r="C58" s="60">
        <f>VLOOKUP($A58,'Return Data'!$B$7:$R$2292,4,0)</f>
        <v>17.8066</v>
      </c>
      <c r="D58" s="60">
        <f>VLOOKUP($A58,'Return Data'!$B$7:$R$2292,10,0)</f>
        <v>-2.3365</v>
      </c>
      <c r="E58" s="61">
        <f t="shared" si="12"/>
        <v>18</v>
      </c>
      <c r="F58" s="60">
        <f>VLOOKUP($A58,'Return Data'!$B$7:$R$2292,11,0)</f>
        <v>-5.4760999999999997</v>
      </c>
      <c r="G58" s="61">
        <f t="shared" si="13"/>
        <v>12</v>
      </c>
      <c r="H58" s="60">
        <f>VLOOKUP($A58,'Return Data'!$B$7:$R$2292,12,0)</f>
        <v>1.194</v>
      </c>
      <c r="I58" s="61">
        <f t="shared" si="14"/>
        <v>5</v>
      </c>
      <c r="J58" s="60">
        <f>VLOOKUP($A58,'Return Data'!$B$7:$R$2292,13,0)</f>
        <v>12.3062</v>
      </c>
      <c r="K58" s="61">
        <f t="shared" si="15"/>
        <v>8</v>
      </c>
      <c r="L58" s="60">
        <f>VLOOKUP($A58,'Return Data'!$B$7:$R$2292,17,0)</f>
        <v>51.386000000000003</v>
      </c>
      <c r="M58" s="61">
        <f t="shared" si="16"/>
        <v>7</v>
      </c>
      <c r="N58" s="60">
        <f>VLOOKUP($A58,'Return Data'!$B$7:$R$2292,14,0)</f>
        <v>25.187999999999999</v>
      </c>
      <c r="O58" s="61">
        <f t="shared" si="10"/>
        <v>9</v>
      </c>
      <c r="P58" s="60"/>
      <c r="Q58" s="61"/>
      <c r="R58" s="60">
        <f>VLOOKUP($A58,'Return Data'!$B$7:$R$2292,16,0)</f>
        <v>15.2697</v>
      </c>
      <c r="S58" s="62">
        <f t="shared" si="17"/>
        <v>17</v>
      </c>
    </row>
    <row r="59" spans="1:19" x14ac:dyDescent="0.3">
      <c r="A59" s="58" t="s">
        <v>1910</v>
      </c>
      <c r="B59" s="59">
        <f>VLOOKUP($A59,'Return Data'!$B$7:$R$2292,3,0)</f>
        <v>44762</v>
      </c>
      <c r="C59" s="60">
        <f>VLOOKUP($A59,'Return Data'!$B$7:$R$2292,4,0)</f>
        <v>332.41849999999999</v>
      </c>
      <c r="D59" s="60">
        <f>VLOOKUP($A59,'Return Data'!$B$7:$R$2292,10,0)</f>
        <v>-2.3578000000000001</v>
      </c>
      <c r="E59" s="61">
        <f t="shared" si="12"/>
        <v>19</v>
      </c>
      <c r="F59" s="60">
        <f>VLOOKUP($A59,'Return Data'!$B$7:$R$2292,11,0)</f>
        <v>-6.1717000000000004</v>
      </c>
      <c r="G59" s="61">
        <f t="shared" si="13"/>
        <v>16</v>
      </c>
      <c r="H59" s="60">
        <f>VLOOKUP($A59,'Return Data'!$B$7:$R$2292,12,0)</f>
        <v>-5.8144</v>
      </c>
      <c r="I59" s="61">
        <f t="shared" si="14"/>
        <v>23</v>
      </c>
      <c r="J59" s="60">
        <f>VLOOKUP($A59,'Return Data'!$B$7:$R$2292,13,0)</f>
        <v>9.3265999999999991</v>
      </c>
      <c r="K59" s="61">
        <f t="shared" si="15"/>
        <v>14</v>
      </c>
      <c r="L59" s="60">
        <f>VLOOKUP($A59,'Return Data'!$B$7:$R$2292,17,0)</f>
        <v>28.613900000000001</v>
      </c>
      <c r="M59" s="61">
        <f t="shared" si="16"/>
        <v>27</v>
      </c>
      <c r="N59" s="60">
        <f>VLOOKUP($A59,'Return Data'!$B$7:$R$2292,14,0)</f>
        <v>16.935099999999998</v>
      </c>
      <c r="O59" s="61">
        <f t="shared" si="10"/>
        <v>29</v>
      </c>
      <c r="P59" s="60">
        <f>VLOOKUP($A59,'Return Data'!$B$7:$R$2292,15,0)</f>
        <v>10.6609</v>
      </c>
      <c r="Q59" s="61">
        <f>RANK(P59,P$8:P$63,0)</f>
        <v>24</v>
      </c>
      <c r="R59" s="60">
        <f>VLOOKUP($A59,'Return Data'!$B$7:$R$2292,16,0)</f>
        <v>15.246499999999999</v>
      </c>
      <c r="S59" s="62">
        <f t="shared" si="17"/>
        <v>18</v>
      </c>
    </row>
    <row r="60" spans="1:19" x14ac:dyDescent="0.3">
      <c r="A60" s="58" t="s">
        <v>218</v>
      </c>
      <c r="B60" s="59">
        <f>VLOOKUP($A60,'Return Data'!$B$7:$R$2292,3,0)</f>
        <v>44762</v>
      </c>
      <c r="C60" s="60">
        <f>VLOOKUP($A60,'Return Data'!$B$7:$R$2292,4,0)</f>
        <v>29.777200000000001</v>
      </c>
      <c r="D60" s="60">
        <f>VLOOKUP($A60,'Return Data'!$B$7:$R$2292,10,0)</f>
        <v>-2.7305000000000001</v>
      </c>
      <c r="E60" s="61">
        <f t="shared" si="12"/>
        <v>24</v>
      </c>
      <c r="F60" s="60">
        <f>VLOOKUP($A60,'Return Data'!$B$7:$R$2292,11,0)</f>
        <v>-6.3742999999999999</v>
      </c>
      <c r="G60" s="61">
        <f t="shared" si="13"/>
        <v>17</v>
      </c>
      <c r="H60" s="60">
        <f>VLOOKUP($A60,'Return Data'!$B$7:$R$2292,12,0)</f>
        <v>-5.8658000000000001</v>
      </c>
      <c r="I60" s="61">
        <f t="shared" si="14"/>
        <v>24</v>
      </c>
      <c r="J60" s="60">
        <f>VLOOKUP($A60,'Return Data'!$B$7:$R$2292,13,0)</f>
        <v>9.4781999999999993</v>
      </c>
      <c r="K60" s="61">
        <f t="shared" si="15"/>
        <v>12</v>
      </c>
      <c r="L60" s="60">
        <f>VLOOKUP($A60,'Return Data'!$B$7:$R$2292,17,0)</f>
        <v>26.940200000000001</v>
      </c>
      <c r="M60" s="61">
        <f t="shared" si="16"/>
        <v>38</v>
      </c>
      <c r="N60" s="60">
        <f>VLOOKUP($A60,'Return Data'!$B$7:$R$2292,14,0)</f>
        <v>15.761200000000001</v>
      </c>
      <c r="O60" s="61">
        <f t="shared" si="10"/>
        <v>35</v>
      </c>
      <c r="P60" s="60">
        <f>VLOOKUP($A60,'Return Data'!$B$7:$R$2292,15,0)</f>
        <v>11.890599999999999</v>
      </c>
      <c r="Q60" s="61">
        <f>RANK(P60,P$8:P$63,0)</f>
        <v>17</v>
      </c>
      <c r="R60" s="60">
        <f>VLOOKUP($A60,'Return Data'!$B$7:$R$2292,16,0)</f>
        <v>15.0717</v>
      </c>
      <c r="S60" s="62">
        <f t="shared" si="17"/>
        <v>20</v>
      </c>
    </row>
    <row r="61" spans="1:19" x14ac:dyDescent="0.3">
      <c r="A61" s="58" t="s">
        <v>219</v>
      </c>
      <c r="B61" s="59">
        <f>VLOOKUP($A61,'Return Data'!$B$7:$R$2292,3,0)</f>
        <v>44762</v>
      </c>
      <c r="C61" s="60">
        <f>VLOOKUP($A61,'Return Data'!$B$7:$R$2292,4,0)</f>
        <v>114.61</v>
      </c>
      <c r="D61" s="60">
        <f>VLOOKUP($A61,'Return Data'!$B$7:$R$2292,10,0)</f>
        <v>-4.2683</v>
      </c>
      <c r="E61" s="61">
        <f t="shared" si="12"/>
        <v>42</v>
      </c>
      <c r="F61" s="60">
        <f>VLOOKUP($A61,'Return Data'!$B$7:$R$2292,11,0)</f>
        <v>-6.7831999999999999</v>
      </c>
      <c r="G61" s="61">
        <f t="shared" si="13"/>
        <v>23</v>
      </c>
      <c r="H61" s="60">
        <f>VLOOKUP($A61,'Return Data'!$B$7:$R$2292,12,0)</f>
        <v>-8.5023</v>
      </c>
      <c r="I61" s="61">
        <f t="shared" si="14"/>
        <v>41</v>
      </c>
      <c r="J61" s="60">
        <f>VLOOKUP($A61,'Return Data'!$B$7:$R$2292,13,0)</f>
        <v>2.6787000000000001</v>
      </c>
      <c r="K61" s="61">
        <f t="shared" si="15"/>
        <v>45</v>
      </c>
      <c r="L61" s="60">
        <f>VLOOKUP($A61,'Return Data'!$B$7:$R$2292,17,0)</f>
        <v>19.7148</v>
      </c>
      <c r="M61" s="61">
        <f t="shared" si="16"/>
        <v>52</v>
      </c>
      <c r="N61" s="60">
        <f>VLOOKUP($A61,'Return Data'!$B$7:$R$2292,14,0)</f>
        <v>12.7911</v>
      </c>
      <c r="O61" s="61">
        <f t="shared" si="10"/>
        <v>48</v>
      </c>
      <c r="P61" s="60">
        <f>VLOOKUP($A61,'Return Data'!$B$7:$R$2292,15,0)</f>
        <v>9.9460999999999995</v>
      </c>
      <c r="Q61" s="61">
        <f>RANK(P61,P$8:P$63,0)</f>
        <v>29</v>
      </c>
      <c r="R61" s="60">
        <f>VLOOKUP($A61,'Return Data'!$B$7:$R$2292,16,0)</f>
        <v>12.038399999999999</v>
      </c>
      <c r="S61" s="62">
        <f t="shared" si="17"/>
        <v>47</v>
      </c>
    </row>
    <row r="62" spans="1:19" x14ac:dyDescent="0.3">
      <c r="A62" s="58" t="s">
        <v>220</v>
      </c>
      <c r="B62" s="59">
        <f>VLOOKUP($A62,'Return Data'!$B$7:$R$2292,3,0)</f>
        <v>44762</v>
      </c>
      <c r="C62" s="60">
        <f>VLOOKUP($A62,'Return Data'!$B$7:$R$2292,4,0)</f>
        <v>41.89</v>
      </c>
      <c r="D62" s="60">
        <f>VLOOKUP($A62,'Return Data'!$B$7:$R$2292,10,0)</f>
        <v>-2.9649999999999999</v>
      </c>
      <c r="E62" s="61">
        <f t="shared" si="12"/>
        <v>27</v>
      </c>
      <c r="F62" s="60">
        <f>VLOOKUP($A62,'Return Data'!$B$7:$R$2292,11,0)</f>
        <v>-7.5683999999999996</v>
      </c>
      <c r="G62" s="61">
        <f t="shared" si="13"/>
        <v>30</v>
      </c>
      <c r="H62" s="60">
        <f>VLOOKUP($A62,'Return Data'!$B$7:$R$2292,12,0)</f>
        <v>-8.1158000000000001</v>
      </c>
      <c r="I62" s="61">
        <f t="shared" si="14"/>
        <v>34</v>
      </c>
      <c r="J62" s="60">
        <f>VLOOKUP($A62,'Return Data'!$B$7:$R$2292,13,0)</f>
        <v>6.2389000000000001</v>
      </c>
      <c r="K62" s="61">
        <f t="shared" si="15"/>
        <v>32</v>
      </c>
      <c r="L62" s="60">
        <f>VLOOKUP($A62,'Return Data'!$B$7:$R$2292,17,0)</f>
        <v>28.169599999999999</v>
      </c>
      <c r="M62" s="61">
        <f t="shared" si="16"/>
        <v>29</v>
      </c>
      <c r="N62" s="60">
        <f>VLOOKUP($A62,'Return Data'!$B$7:$R$2292,14,0)</f>
        <v>19.247399999999999</v>
      </c>
      <c r="O62" s="61">
        <f t="shared" si="10"/>
        <v>19</v>
      </c>
      <c r="P62" s="60">
        <f>VLOOKUP($A62,'Return Data'!$B$7:$R$2292,15,0)</f>
        <v>12.3635</v>
      </c>
      <c r="Q62" s="61">
        <f>RANK(P62,P$8:P$63,0)</f>
        <v>14</v>
      </c>
      <c r="R62" s="60">
        <f>VLOOKUP($A62,'Return Data'!$B$7:$R$2292,16,0)</f>
        <v>12.911899999999999</v>
      </c>
      <c r="S62" s="62">
        <f t="shared" si="17"/>
        <v>41</v>
      </c>
    </row>
    <row r="63" spans="1:19" x14ac:dyDescent="0.3">
      <c r="A63" s="58" t="s">
        <v>226</v>
      </c>
      <c r="B63" s="59">
        <f>VLOOKUP($A63,'Return Data'!$B$7:$R$2292,3,0)</f>
        <v>44762</v>
      </c>
      <c r="C63" s="60">
        <f>VLOOKUP($A63,'Return Data'!$B$7:$R$2292,4,0)</f>
        <v>145.9588</v>
      </c>
      <c r="D63" s="60">
        <f>VLOOKUP($A63,'Return Data'!$B$7:$R$2292,10,0)</f>
        <v>-3.3658999999999999</v>
      </c>
      <c r="E63" s="61">
        <f t="shared" si="12"/>
        <v>33</v>
      </c>
      <c r="F63" s="60">
        <f>VLOOKUP($A63,'Return Data'!$B$7:$R$2292,11,0)</f>
        <v>-10.510899999999999</v>
      </c>
      <c r="G63" s="61">
        <f t="shared" si="13"/>
        <v>48</v>
      </c>
      <c r="H63" s="60">
        <f>VLOOKUP($A63,'Return Data'!$B$7:$R$2292,12,0)</f>
        <v>-9.3785000000000007</v>
      </c>
      <c r="I63" s="61">
        <f t="shared" si="14"/>
        <v>47</v>
      </c>
      <c r="J63" s="60">
        <f>VLOOKUP($A63,'Return Data'!$B$7:$R$2292,13,0)</f>
        <v>3.5173999999999999</v>
      </c>
      <c r="K63" s="61">
        <f t="shared" si="15"/>
        <v>42</v>
      </c>
      <c r="L63" s="60">
        <f>VLOOKUP($A63,'Return Data'!$B$7:$R$2292,17,0)</f>
        <v>26.829000000000001</v>
      </c>
      <c r="M63" s="61">
        <f t="shared" si="16"/>
        <v>39</v>
      </c>
      <c r="N63" s="60">
        <f>VLOOKUP($A63,'Return Data'!$B$7:$R$2292,14,0)</f>
        <v>18.195399999999999</v>
      </c>
      <c r="O63" s="61">
        <f t="shared" si="10"/>
        <v>23</v>
      </c>
      <c r="P63" s="60">
        <f>VLOOKUP($A63,'Return Data'!$B$7:$R$2292,15,0)</f>
        <v>11.6793</v>
      </c>
      <c r="Q63" s="61">
        <f>RANK(P63,P$8:P$63,0)</f>
        <v>19</v>
      </c>
      <c r="R63" s="60">
        <f>VLOOKUP($A63,'Return Data'!$B$7:$R$2292,16,0)</f>
        <v>13.7958</v>
      </c>
      <c r="S63" s="62">
        <f t="shared" si="17"/>
        <v>32</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-3.1636232142857166</v>
      </c>
      <c r="E65" s="69"/>
      <c r="F65" s="70">
        <f>AVERAGE(F8:F63)</f>
        <v>-7.4889071428571423</v>
      </c>
      <c r="G65" s="69"/>
      <c r="H65" s="70">
        <f>AVERAGE(H8:H63)</f>
        <v>-6.3083339285714271</v>
      </c>
      <c r="I65" s="69"/>
      <c r="J65" s="70">
        <f>AVERAGE(J8:J63)</f>
        <v>6.0201339285714282</v>
      </c>
      <c r="K65" s="69"/>
      <c r="L65" s="70">
        <f>AVERAGE(L8:L63)</f>
        <v>31.109858928571423</v>
      </c>
      <c r="M65" s="69"/>
      <c r="N65" s="70">
        <f>AVERAGE(N8:N63)</f>
        <v>18.752250000000004</v>
      </c>
      <c r="O65" s="69"/>
      <c r="P65" s="70">
        <f>AVERAGE(P8:P63)</f>
        <v>11.506214634146344</v>
      </c>
      <c r="Q65" s="69"/>
      <c r="R65" s="70">
        <f>AVERAGE(R8:R63)</f>
        <v>14.518973214285712</v>
      </c>
      <c r="S65" s="71"/>
    </row>
    <row r="66" spans="1:19" x14ac:dyDescent="0.3">
      <c r="A66" s="68" t="s">
        <v>28</v>
      </c>
      <c r="B66" s="69"/>
      <c r="C66" s="69"/>
      <c r="D66" s="70">
        <f>MIN(D8:D63)</f>
        <v>-7.2573999999999996</v>
      </c>
      <c r="E66" s="69"/>
      <c r="F66" s="70">
        <f>MIN(F8:F63)</f>
        <v>-14.910299999999999</v>
      </c>
      <c r="G66" s="69"/>
      <c r="H66" s="70">
        <f>MIN(H8:H63)</f>
        <v>-18.5731</v>
      </c>
      <c r="I66" s="69"/>
      <c r="J66" s="70">
        <f>MIN(J8:J63)</f>
        <v>-6.6725000000000003</v>
      </c>
      <c r="K66" s="69"/>
      <c r="L66" s="70">
        <f>MIN(L8:L63)</f>
        <v>13.718299999999999</v>
      </c>
      <c r="M66" s="69"/>
      <c r="N66" s="70">
        <f>MIN(N8:N63)</f>
        <v>9.6047999999999991</v>
      </c>
      <c r="O66" s="69"/>
      <c r="P66" s="70">
        <f>MIN(P8:P63)</f>
        <v>5.0658000000000003</v>
      </c>
      <c r="Q66" s="69"/>
      <c r="R66" s="70">
        <f>MIN(R8:R63)</f>
        <v>7.1620999999999997</v>
      </c>
      <c r="S66" s="71"/>
    </row>
    <row r="67" spans="1:19" ht="15" thickBot="1" x14ac:dyDescent="0.35">
      <c r="A67" s="72" t="s">
        <v>29</v>
      </c>
      <c r="B67" s="73"/>
      <c r="C67" s="73"/>
      <c r="D67" s="74">
        <f>MAX(D8:D63)</f>
        <v>2.5045999999999999</v>
      </c>
      <c r="E67" s="73"/>
      <c r="F67" s="74">
        <f>MAX(F8:F63)</f>
        <v>0.2989</v>
      </c>
      <c r="G67" s="73"/>
      <c r="H67" s="74">
        <f>MAX(H8:H63)</f>
        <v>4.4306999999999999</v>
      </c>
      <c r="I67" s="73"/>
      <c r="J67" s="74">
        <f>MAX(J8:J63)</f>
        <v>15.1661</v>
      </c>
      <c r="K67" s="73"/>
      <c r="L67" s="74">
        <f>MAX(L8:L63)</f>
        <v>54.691299999999998</v>
      </c>
      <c r="M67" s="73"/>
      <c r="N67" s="74">
        <f>MAX(N8:N63)</f>
        <v>35.263800000000003</v>
      </c>
      <c r="O67" s="73"/>
      <c r="P67" s="74">
        <f>MAX(P8:P63)</f>
        <v>22.3612</v>
      </c>
      <c r="Q67" s="73"/>
      <c r="R67" s="74">
        <f>MAX(R8:R63)</f>
        <v>23.9678</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44762</v>
      </c>
      <c r="C8" s="60">
        <f>VLOOKUP($A8,'Return Data'!$B$7:$R$2292,4,0)</f>
        <v>47.33</v>
      </c>
      <c r="D8" s="60">
        <f>VLOOKUP($A8,'Return Data'!$B$7:$R$2292,10,0)</f>
        <v>-3.1709999999999998</v>
      </c>
      <c r="E8" s="61">
        <f t="shared" ref="E8:E39" si="0">RANK(D8,D$8:D$65,0)</f>
        <v>27</v>
      </c>
      <c r="F8" s="60">
        <f>VLOOKUP($A8,'Return Data'!$B$7:$R$2292,11,0)</f>
        <v>-8.5234000000000005</v>
      </c>
      <c r="G8" s="61">
        <f t="shared" ref="G8:G39" si="1">RANK(F8,F$8:F$65,0)</f>
        <v>41</v>
      </c>
      <c r="H8" s="60">
        <f>VLOOKUP($A8,'Return Data'!$B$7:$R$2292,12,0)</f>
        <v>-9.3294999999999995</v>
      </c>
      <c r="I8" s="61">
        <f t="shared" ref="I8:I39" si="2">RANK(H8,H$8:H$65,0)</f>
        <v>44</v>
      </c>
      <c r="J8" s="60">
        <f>VLOOKUP($A8,'Return Data'!$B$7:$R$2292,13,0)</f>
        <v>-3.8399000000000001</v>
      </c>
      <c r="K8" s="61">
        <f t="shared" ref="K8:K39" si="3">RANK(J8,J$8:J$65,0)</f>
        <v>55</v>
      </c>
      <c r="L8" s="60">
        <f>VLOOKUP($A8,'Return Data'!$B$7:$R$2292,17,0)</f>
        <v>13.0402</v>
      </c>
      <c r="M8" s="61">
        <f t="shared" ref="M8:M39" si="4">RANK(L8,L$8:L$65,0)</f>
        <v>57</v>
      </c>
      <c r="N8" s="60">
        <f>VLOOKUP($A8,'Return Data'!$B$7:$R$2292,14,0)</f>
        <v>8.9307999999999996</v>
      </c>
      <c r="O8" s="61">
        <f t="shared" ref="O8:O26" si="5">RANK(N8,N$8:N$65,0)</f>
        <v>55</v>
      </c>
      <c r="P8" s="60">
        <f>VLOOKUP($A8,'Return Data'!$B$7:$R$2292,15,0)</f>
        <v>6.0132000000000003</v>
      </c>
      <c r="Q8" s="61">
        <f>RANK(P8,P$8:P$65,0)</f>
        <v>41</v>
      </c>
      <c r="R8" s="60">
        <f>VLOOKUP($A8,'Return Data'!$B$7:$R$2292,16,0)</f>
        <v>10.3355</v>
      </c>
      <c r="S8" s="62">
        <f t="shared" ref="S8:S39" si="6">RANK(R8,R$8:R$65,0)</f>
        <v>47</v>
      </c>
    </row>
    <row r="9" spans="1:20" x14ac:dyDescent="0.3">
      <c r="A9" s="58" t="s">
        <v>267</v>
      </c>
      <c r="B9" s="59">
        <f>VLOOKUP($A9,'Return Data'!$B$7:$R$2292,3,0)</f>
        <v>44762</v>
      </c>
      <c r="C9" s="60">
        <f>VLOOKUP($A9,'Return Data'!$B$7:$R$2292,4,0)</f>
        <v>39</v>
      </c>
      <c r="D9" s="60">
        <f>VLOOKUP($A9,'Return Data'!$B$7:$R$2292,10,0)</f>
        <v>-2.6703000000000001</v>
      </c>
      <c r="E9" s="61">
        <f t="shared" si="0"/>
        <v>21</v>
      </c>
      <c r="F9" s="60">
        <f>VLOOKUP($A9,'Return Data'!$B$7:$R$2292,11,0)</f>
        <v>-8.2784999999999993</v>
      </c>
      <c r="G9" s="61">
        <f t="shared" si="1"/>
        <v>39</v>
      </c>
      <c r="H9" s="60">
        <f>VLOOKUP($A9,'Return Data'!$B$7:$R$2292,12,0)</f>
        <v>-9.0061</v>
      </c>
      <c r="I9" s="61">
        <f t="shared" si="2"/>
        <v>39</v>
      </c>
      <c r="J9" s="60">
        <f>VLOOKUP($A9,'Return Data'!$B$7:$R$2292,13,0)</f>
        <v>-3.2018</v>
      </c>
      <c r="K9" s="61">
        <f t="shared" si="3"/>
        <v>53</v>
      </c>
      <c r="L9" s="60">
        <f>VLOOKUP($A9,'Return Data'!$B$7:$R$2292,17,0)</f>
        <v>13.6206</v>
      </c>
      <c r="M9" s="61">
        <f t="shared" si="4"/>
        <v>56</v>
      </c>
      <c r="N9" s="60">
        <f>VLOOKUP($A9,'Return Data'!$B$7:$R$2292,14,0)</f>
        <v>9.6720000000000006</v>
      </c>
      <c r="O9" s="61">
        <f t="shared" si="5"/>
        <v>54</v>
      </c>
      <c r="P9" s="60">
        <f>VLOOKUP($A9,'Return Data'!$B$7:$R$2292,15,0)</f>
        <v>6.6959</v>
      </c>
      <c r="Q9" s="61">
        <f>RANK(P9,P$8:P$65,0)</f>
        <v>40</v>
      </c>
      <c r="R9" s="60">
        <f>VLOOKUP($A9,'Return Data'!$B$7:$R$2292,16,0)</f>
        <v>10.0265</v>
      </c>
      <c r="S9" s="62">
        <f t="shared" si="6"/>
        <v>50</v>
      </c>
    </row>
    <row r="10" spans="1:20" x14ac:dyDescent="0.3">
      <c r="A10" s="58" t="s">
        <v>268</v>
      </c>
      <c r="B10" s="59">
        <f>VLOOKUP($A10,'Return Data'!$B$7:$R$2292,3,0)</f>
        <v>44762</v>
      </c>
      <c r="C10" s="60">
        <f>VLOOKUP($A10,'Return Data'!$B$7:$R$2292,4,0)</f>
        <v>62.6145</v>
      </c>
      <c r="D10" s="60">
        <f>VLOOKUP($A10,'Return Data'!$B$7:$R$2292,10,0)</f>
        <v>-7.4462000000000002</v>
      </c>
      <c r="E10" s="61">
        <f t="shared" si="0"/>
        <v>58</v>
      </c>
      <c r="F10" s="60">
        <f>VLOOKUP($A10,'Return Data'!$B$7:$R$2292,11,0)</f>
        <v>-15.268000000000001</v>
      </c>
      <c r="G10" s="61">
        <f t="shared" si="1"/>
        <v>58</v>
      </c>
      <c r="H10" s="60">
        <f>VLOOKUP($A10,'Return Data'!$B$7:$R$2292,12,0)</f>
        <v>-19.0867</v>
      </c>
      <c r="I10" s="61">
        <f t="shared" si="2"/>
        <v>58</v>
      </c>
      <c r="J10" s="60">
        <f>VLOOKUP($A10,'Return Data'!$B$7:$R$2292,13,0)</f>
        <v>-7.1256000000000004</v>
      </c>
      <c r="K10" s="61">
        <f t="shared" si="3"/>
        <v>57</v>
      </c>
      <c r="L10" s="60">
        <f>VLOOKUP($A10,'Return Data'!$B$7:$R$2292,17,0)</f>
        <v>18.085799999999999</v>
      </c>
      <c r="M10" s="61">
        <f t="shared" si="4"/>
        <v>53</v>
      </c>
      <c r="N10" s="60">
        <f>VLOOKUP($A10,'Return Data'!$B$7:$R$2292,14,0)</f>
        <v>11.997</v>
      </c>
      <c r="O10" s="61">
        <f t="shared" si="5"/>
        <v>49</v>
      </c>
      <c r="P10" s="60">
        <f>VLOOKUP($A10,'Return Data'!$B$7:$R$2292,15,0)</f>
        <v>10.6715</v>
      </c>
      <c r="Q10" s="61">
        <f>RANK(P10,P$8:P$65,0)</f>
        <v>17</v>
      </c>
      <c r="R10" s="60">
        <f>VLOOKUP($A10,'Return Data'!$B$7:$R$2292,16,0)</f>
        <v>15.7197</v>
      </c>
      <c r="S10" s="62">
        <f t="shared" si="6"/>
        <v>15</v>
      </c>
    </row>
    <row r="11" spans="1:20" x14ac:dyDescent="0.3">
      <c r="A11" s="58" t="s">
        <v>1999</v>
      </c>
      <c r="B11" s="59">
        <f>VLOOKUP($A11,'Return Data'!$B$7:$R$2292,3,0)</f>
        <v>44762</v>
      </c>
      <c r="C11" s="60">
        <f>VLOOKUP($A11,'Return Data'!$B$7:$R$2292,4,0)</f>
        <v>55.011400000000002</v>
      </c>
      <c r="D11" s="60">
        <f>VLOOKUP($A11,'Return Data'!$B$7:$R$2292,10,0)</f>
        <v>-4.3033999999999999</v>
      </c>
      <c r="E11" s="61">
        <f t="shared" si="0"/>
        <v>42</v>
      </c>
      <c r="F11" s="60">
        <f>VLOOKUP($A11,'Return Data'!$B$7:$R$2292,11,0)</f>
        <v>-10.685600000000001</v>
      </c>
      <c r="G11" s="61">
        <f t="shared" si="1"/>
        <v>49</v>
      </c>
      <c r="H11" s="60">
        <f>VLOOKUP($A11,'Return Data'!$B$7:$R$2292,12,0)</f>
        <v>-11.584199999999999</v>
      </c>
      <c r="I11" s="61">
        <f t="shared" si="2"/>
        <v>51</v>
      </c>
      <c r="J11" s="60">
        <f>VLOOKUP($A11,'Return Data'!$B$7:$R$2292,13,0)</f>
        <v>-0.38679999999999998</v>
      </c>
      <c r="K11" s="61">
        <f t="shared" si="3"/>
        <v>48</v>
      </c>
      <c r="L11" s="60">
        <f>VLOOKUP($A11,'Return Data'!$B$7:$R$2292,17,0)</f>
        <v>18.578199999999999</v>
      </c>
      <c r="M11" s="61">
        <f t="shared" si="4"/>
        <v>52</v>
      </c>
      <c r="N11" s="60">
        <f>VLOOKUP($A11,'Return Data'!$B$7:$R$2292,14,0)</f>
        <v>13.228999999999999</v>
      </c>
      <c r="O11" s="61">
        <f t="shared" si="5"/>
        <v>41</v>
      </c>
      <c r="P11" s="60">
        <f>VLOOKUP($A11,'Return Data'!$B$7:$R$2292,15,0)</f>
        <v>8.7513000000000005</v>
      </c>
      <c r="Q11" s="61">
        <f>RANK(P11,P$8:P$65,0)</f>
        <v>30</v>
      </c>
      <c r="R11" s="60">
        <f>VLOOKUP($A11,'Return Data'!$B$7:$R$2292,16,0)</f>
        <v>10.852600000000001</v>
      </c>
      <c r="S11" s="62">
        <f t="shared" si="6"/>
        <v>42</v>
      </c>
    </row>
    <row r="12" spans="1:20" x14ac:dyDescent="0.3">
      <c r="A12" s="58" t="s">
        <v>2024</v>
      </c>
      <c r="B12" s="59">
        <f>VLOOKUP($A12,'Return Data'!$B$7:$R$2292,3,0)</f>
        <v>44762</v>
      </c>
      <c r="C12" s="60">
        <f>VLOOKUP($A12,'Return Data'!$B$7:$R$2292,4,0)</f>
        <v>15.63</v>
      </c>
      <c r="D12" s="60">
        <f>VLOOKUP($A12,'Return Data'!$B$7:$R$2292,10,0)</f>
        <v>-4.9269999999999996</v>
      </c>
      <c r="E12" s="61">
        <f t="shared" si="0"/>
        <v>49</v>
      </c>
      <c r="F12" s="60">
        <f>VLOOKUP($A12,'Return Data'!$B$7:$R$2292,11,0)</f>
        <v>-13.7417</v>
      </c>
      <c r="G12" s="61">
        <f t="shared" si="1"/>
        <v>56</v>
      </c>
      <c r="H12" s="60">
        <f>VLOOKUP($A12,'Return Data'!$B$7:$R$2292,12,0)</f>
        <v>-11.9932</v>
      </c>
      <c r="I12" s="61">
        <f t="shared" si="2"/>
        <v>53</v>
      </c>
      <c r="J12" s="60">
        <f>VLOOKUP($A12,'Return Data'!$B$7:$R$2292,13,0)</f>
        <v>-1.6362000000000001</v>
      </c>
      <c r="K12" s="61">
        <f t="shared" si="3"/>
        <v>51</v>
      </c>
      <c r="L12" s="60">
        <f>VLOOKUP($A12,'Return Data'!$B$7:$R$2292,17,0)</f>
        <v>31.128599999999999</v>
      </c>
      <c r="M12" s="61">
        <f t="shared" si="4"/>
        <v>15</v>
      </c>
      <c r="N12" s="60">
        <f>VLOOKUP($A12,'Return Data'!$B$7:$R$2292,14,0)</f>
        <v>24.6008</v>
      </c>
      <c r="O12" s="61">
        <f t="shared" si="5"/>
        <v>9</v>
      </c>
      <c r="P12" s="60"/>
      <c r="Q12" s="61"/>
      <c r="R12" s="60">
        <f>VLOOKUP($A12,'Return Data'!$B$7:$R$2292,16,0)</f>
        <v>10.641400000000001</v>
      </c>
      <c r="S12" s="62">
        <f t="shared" si="6"/>
        <v>44</v>
      </c>
    </row>
    <row r="13" spans="1:20" x14ac:dyDescent="0.3">
      <c r="A13" s="58" t="s">
        <v>2026</v>
      </c>
      <c r="B13" s="59">
        <f>VLOOKUP($A13,'Return Data'!$B$7:$R$2292,3,0)</f>
        <v>44762</v>
      </c>
      <c r="C13" s="60">
        <f>VLOOKUP($A13,'Return Data'!$B$7:$R$2292,4,0)</f>
        <v>18.63</v>
      </c>
      <c r="D13" s="60">
        <f>VLOOKUP($A13,'Return Data'!$B$7:$R$2292,10,0)</f>
        <v>-4.9974999999999996</v>
      </c>
      <c r="E13" s="61">
        <f t="shared" si="0"/>
        <v>50</v>
      </c>
      <c r="F13" s="60">
        <f>VLOOKUP($A13,'Return Data'!$B$7:$R$2292,11,0)</f>
        <v>-13.3085</v>
      </c>
      <c r="G13" s="61">
        <f t="shared" si="1"/>
        <v>55</v>
      </c>
      <c r="H13" s="60">
        <f>VLOOKUP($A13,'Return Data'!$B$7:$R$2292,12,0)</f>
        <v>-12.5352</v>
      </c>
      <c r="I13" s="61">
        <f t="shared" si="2"/>
        <v>55</v>
      </c>
      <c r="J13" s="60">
        <f>VLOOKUP($A13,'Return Data'!$B$7:$R$2292,13,0)</f>
        <v>-4.0679999999999996</v>
      </c>
      <c r="K13" s="61">
        <f t="shared" si="3"/>
        <v>56</v>
      </c>
      <c r="L13" s="60">
        <f>VLOOKUP($A13,'Return Data'!$B$7:$R$2292,17,0)</f>
        <v>30.555900000000001</v>
      </c>
      <c r="M13" s="61">
        <f t="shared" si="4"/>
        <v>16</v>
      </c>
      <c r="N13" s="60">
        <f>VLOOKUP($A13,'Return Data'!$B$7:$R$2292,14,0)</f>
        <v>22.272500000000001</v>
      </c>
      <c r="O13" s="61">
        <f t="shared" si="5"/>
        <v>15</v>
      </c>
      <c r="P13" s="60"/>
      <c r="Q13" s="61"/>
      <c r="R13" s="60">
        <f>VLOOKUP($A13,'Return Data'!$B$7:$R$2292,16,0)</f>
        <v>18.029599999999999</v>
      </c>
      <c r="S13" s="62">
        <f t="shared" si="6"/>
        <v>8</v>
      </c>
    </row>
    <row r="14" spans="1:20" x14ac:dyDescent="0.3">
      <c r="A14" s="58" t="s">
        <v>2028</v>
      </c>
      <c r="B14" s="59">
        <f>VLOOKUP($A14,'Return Data'!$B$7:$R$2292,3,0)</f>
        <v>44762</v>
      </c>
      <c r="C14" s="60">
        <f>VLOOKUP($A14,'Return Data'!$B$7:$R$2292,4,0)</f>
        <v>91.06</v>
      </c>
      <c r="D14" s="60">
        <f>VLOOKUP($A14,'Return Data'!$B$7:$R$2292,10,0)</f>
        <v>-5.2643000000000004</v>
      </c>
      <c r="E14" s="61">
        <f t="shared" si="0"/>
        <v>53</v>
      </c>
      <c r="F14" s="60">
        <f>VLOOKUP($A14,'Return Data'!$B$7:$R$2292,11,0)</f>
        <v>-12.138199999999999</v>
      </c>
      <c r="G14" s="61">
        <f t="shared" si="1"/>
        <v>54</v>
      </c>
      <c r="H14" s="60">
        <f>VLOOKUP($A14,'Return Data'!$B$7:$R$2292,12,0)</f>
        <v>-12.332700000000001</v>
      </c>
      <c r="I14" s="61">
        <f t="shared" si="2"/>
        <v>54</v>
      </c>
      <c r="J14" s="60">
        <f>VLOOKUP($A14,'Return Data'!$B$7:$R$2292,13,0)</f>
        <v>-2.0123000000000002</v>
      </c>
      <c r="K14" s="61">
        <f t="shared" si="3"/>
        <v>52</v>
      </c>
      <c r="L14" s="60">
        <f>VLOOKUP($A14,'Return Data'!$B$7:$R$2292,17,0)</f>
        <v>28.788699999999999</v>
      </c>
      <c r="M14" s="61">
        <f t="shared" si="4"/>
        <v>21</v>
      </c>
      <c r="N14" s="60">
        <f>VLOOKUP($A14,'Return Data'!$B$7:$R$2292,14,0)</f>
        <v>22.8903</v>
      </c>
      <c r="O14" s="61">
        <f t="shared" si="5"/>
        <v>14</v>
      </c>
      <c r="P14" s="60">
        <f>VLOOKUP($A14,'Return Data'!$B$7:$R$2292,15,0)</f>
        <v>13.7019</v>
      </c>
      <c r="Q14" s="61">
        <f t="shared" ref="Q14:Q21" si="7">RANK(P14,P$8:P$65,0)</f>
        <v>5</v>
      </c>
      <c r="R14" s="60">
        <f>VLOOKUP($A14,'Return Data'!$B$7:$R$2292,16,0)</f>
        <v>17.9132</v>
      </c>
      <c r="S14" s="62">
        <f t="shared" si="6"/>
        <v>9</v>
      </c>
    </row>
    <row r="15" spans="1:20" x14ac:dyDescent="0.3">
      <c r="A15" s="58" t="s">
        <v>274</v>
      </c>
      <c r="B15" s="59">
        <f>VLOOKUP($A15,'Return Data'!$B$7:$R$2292,3,0)</f>
        <v>44762</v>
      </c>
      <c r="C15" s="60">
        <f>VLOOKUP($A15,'Return Data'!$B$7:$R$2292,4,0)</f>
        <v>108.67</v>
      </c>
      <c r="D15" s="60">
        <f>VLOOKUP($A15,'Return Data'!$B$7:$R$2292,10,0)</f>
        <v>-2.2664</v>
      </c>
      <c r="E15" s="61">
        <f t="shared" si="0"/>
        <v>16</v>
      </c>
      <c r="F15" s="60">
        <f>VLOOKUP($A15,'Return Data'!$B$7:$R$2292,11,0)</f>
        <v>-9.1311999999999998</v>
      </c>
      <c r="G15" s="61">
        <f t="shared" si="1"/>
        <v>45</v>
      </c>
      <c r="H15" s="60">
        <f>VLOOKUP($A15,'Return Data'!$B$7:$R$2292,12,0)</f>
        <v>-9.0779999999999994</v>
      </c>
      <c r="I15" s="61">
        <f t="shared" si="2"/>
        <v>40</v>
      </c>
      <c r="J15" s="60">
        <f>VLOOKUP($A15,'Return Data'!$B$7:$R$2292,13,0)</f>
        <v>3.4163999999999999</v>
      </c>
      <c r="K15" s="61">
        <f t="shared" si="3"/>
        <v>40</v>
      </c>
      <c r="L15" s="60">
        <f>VLOOKUP($A15,'Return Data'!$B$7:$R$2292,17,0)</f>
        <v>26.713999999999999</v>
      </c>
      <c r="M15" s="61">
        <f t="shared" si="4"/>
        <v>34</v>
      </c>
      <c r="N15" s="60">
        <f>VLOOKUP($A15,'Return Data'!$B$7:$R$2292,14,0)</f>
        <v>19.25</v>
      </c>
      <c r="O15" s="61">
        <f t="shared" si="5"/>
        <v>17</v>
      </c>
      <c r="P15" s="60">
        <f>VLOOKUP($A15,'Return Data'!$B$7:$R$2292,15,0)</f>
        <v>14.3751</v>
      </c>
      <c r="Q15" s="61">
        <f t="shared" si="7"/>
        <v>3</v>
      </c>
      <c r="R15" s="60">
        <f>VLOOKUP($A15,'Return Data'!$B$7:$R$2292,16,0)</f>
        <v>19.015000000000001</v>
      </c>
      <c r="S15" s="62">
        <f t="shared" si="6"/>
        <v>7</v>
      </c>
    </row>
    <row r="16" spans="1:20" x14ac:dyDescent="0.3">
      <c r="A16" s="58" t="s">
        <v>275</v>
      </c>
      <c r="B16" s="59">
        <f>VLOOKUP($A16,'Return Data'!$B$7:$R$2292,3,0)</f>
        <v>44762</v>
      </c>
      <c r="C16" s="60">
        <f>VLOOKUP($A16,'Return Data'!$B$7:$R$2292,4,0)</f>
        <v>77.39</v>
      </c>
      <c r="D16" s="60">
        <f>VLOOKUP($A16,'Return Data'!$B$7:$R$2292,10,0)</f>
        <v>-3.4603999999999999</v>
      </c>
      <c r="E16" s="61">
        <f t="shared" si="0"/>
        <v>31</v>
      </c>
      <c r="F16" s="60">
        <f>VLOOKUP($A16,'Return Data'!$B$7:$R$2292,11,0)</f>
        <v>-6.8476999999999997</v>
      </c>
      <c r="G16" s="61">
        <f t="shared" si="1"/>
        <v>19</v>
      </c>
      <c r="H16" s="60">
        <f>VLOOKUP($A16,'Return Data'!$B$7:$R$2292,12,0)</f>
        <v>-7.4747000000000003</v>
      </c>
      <c r="I16" s="61">
        <f t="shared" si="2"/>
        <v>30</v>
      </c>
      <c r="J16" s="60">
        <f>VLOOKUP($A16,'Return Data'!$B$7:$R$2292,13,0)</f>
        <v>3.5041000000000002</v>
      </c>
      <c r="K16" s="61">
        <f t="shared" si="3"/>
        <v>38</v>
      </c>
      <c r="L16" s="60">
        <f>VLOOKUP($A16,'Return Data'!$B$7:$R$2292,17,0)</f>
        <v>27.85</v>
      </c>
      <c r="M16" s="61">
        <f t="shared" si="4"/>
        <v>27</v>
      </c>
      <c r="N16" s="60">
        <f>VLOOKUP($A16,'Return Data'!$B$7:$R$2292,14,0)</f>
        <v>17.909400000000002</v>
      </c>
      <c r="O16" s="61">
        <f t="shared" si="5"/>
        <v>20</v>
      </c>
      <c r="P16" s="60">
        <f>VLOOKUP($A16,'Return Data'!$B$7:$R$2292,15,0)</f>
        <v>12.143599999999999</v>
      </c>
      <c r="Q16" s="61">
        <f t="shared" si="7"/>
        <v>10</v>
      </c>
      <c r="R16" s="60">
        <f>VLOOKUP($A16,'Return Data'!$B$7:$R$2292,16,0)</f>
        <v>14.100899999999999</v>
      </c>
      <c r="S16" s="62">
        <f t="shared" si="6"/>
        <v>23</v>
      </c>
    </row>
    <row r="17" spans="1:19" x14ac:dyDescent="0.3">
      <c r="A17" s="58" t="s">
        <v>276</v>
      </c>
      <c r="B17" s="59">
        <f>VLOOKUP($A17,'Return Data'!$B$7:$R$2292,3,0)</f>
        <v>44762</v>
      </c>
      <c r="C17" s="60">
        <f>VLOOKUP($A17,'Return Data'!$B$7:$R$2292,4,0)</f>
        <v>66.790000000000006</v>
      </c>
      <c r="D17" s="60">
        <f>VLOOKUP($A17,'Return Data'!$B$7:$R$2292,10,0)</f>
        <v>-3.343</v>
      </c>
      <c r="E17" s="61">
        <f t="shared" si="0"/>
        <v>30</v>
      </c>
      <c r="F17" s="60">
        <f>VLOOKUP($A17,'Return Data'!$B$7:$R$2292,11,0)</f>
        <v>-8.7942</v>
      </c>
      <c r="G17" s="61">
        <f t="shared" si="1"/>
        <v>44</v>
      </c>
      <c r="H17" s="60">
        <f>VLOOKUP($A17,'Return Data'!$B$7:$R$2292,12,0)</f>
        <v>-7.8503999999999996</v>
      </c>
      <c r="I17" s="61">
        <f t="shared" si="2"/>
        <v>32</v>
      </c>
      <c r="J17" s="60">
        <f>VLOOKUP($A17,'Return Data'!$B$7:$R$2292,13,0)</f>
        <v>3.4702000000000002</v>
      </c>
      <c r="K17" s="61">
        <f t="shared" si="3"/>
        <v>39</v>
      </c>
      <c r="L17" s="60">
        <f>VLOOKUP($A17,'Return Data'!$B$7:$R$2292,17,0)</f>
        <v>23.868600000000001</v>
      </c>
      <c r="M17" s="61">
        <f t="shared" si="4"/>
        <v>42</v>
      </c>
      <c r="N17" s="60">
        <f>VLOOKUP($A17,'Return Data'!$B$7:$R$2292,14,0)</f>
        <v>13.822900000000001</v>
      </c>
      <c r="O17" s="61">
        <f t="shared" si="5"/>
        <v>39</v>
      </c>
      <c r="P17" s="60">
        <f>VLOOKUP($A17,'Return Data'!$B$7:$R$2292,15,0)</f>
        <v>8.8792000000000009</v>
      </c>
      <c r="Q17" s="61">
        <f t="shared" si="7"/>
        <v>28</v>
      </c>
      <c r="R17" s="60">
        <f>VLOOKUP($A17,'Return Data'!$B$7:$R$2292,16,0)</f>
        <v>15.030200000000001</v>
      </c>
      <c r="S17" s="62">
        <f t="shared" si="6"/>
        <v>19</v>
      </c>
    </row>
    <row r="18" spans="1:19" x14ac:dyDescent="0.3">
      <c r="A18" s="58" t="s">
        <v>278</v>
      </c>
      <c r="B18" s="59">
        <f>VLOOKUP($A18,'Return Data'!$B$7:$R$2292,3,0)</f>
        <v>44762</v>
      </c>
      <c r="C18" s="60">
        <f>VLOOKUP($A18,'Return Data'!$B$7:$R$2292,4,0)</f>
        <v>821.59559999999999</v>
      </c>
      <c r="D18" s="60">
        <f>VLOOKUP($A18,'Return Data'!$B$7:$R$2292,10,0)</f>
        <v>-3.3132999999999999</v>
      </c>
      <c r="E18" s="61">
        <f t="shared" si="0"/>
        <v>29</v>
      </c>
      <c r="F18" s="60">
        <f>VLOOKUP($A18,'Return Data'!$B$7:$R$2292,11,0)</f>
        <v>-8.0151000000000003</v>
      </c>
      <c r="G18" s="61">
        <f t="shared" si="1"/>
        <v>34</v>
      </c>
      <c r="H18" s="60">
        <f>VLOOKUP($A18,'Return Data'!$B$7:$R$2292,12,0)</f>
        <v>-8.8795000000000002</v>
      </c>
      <c r="I18" s="61">
        <f t="shared" si="2"/>
        <v>37</v>
      </c>
      <c r="J18" s="60">
        <f>VLOOKUP($A18,'Return Data'!$B$7:$R$2292,13,0)</f>
        <v>5.6223999999999998</v>
      </c>
      <c r="K18" s="61">
        <f t="shared" si="3"/>
        <v>27</v>
      </c>
      <c r="L18" s="60">
        <f>VLOOKUP($A18,'Return Data'!$B$7:$R$2292,17,0)</f>
        <v>29.483599999999999</v>
      </c>
      <c r="M18" s="61">
        <f t="shared" si="4"/>
        <v>18</v>
      </c>
      <c r="N18" s="60">
        <f>VLOOKUP($A18,'Return Data'!$B$7:$R$2292,14,0)</f>
        <v>13.8666</v>
      </c>
      <c r="O18" s="61">
        <f t="shared" si="5"/>
        <v>38</v>
      </c>
      <c r="P18" s="60">
        <f>VLOOKUP($A18,'Return Data'!$B$7:$R$2292,15,0)</f>
        <v>9.3511000000000006</v>
      </c>
      <c r="Q18" s="61">
        <f t="shared" si="7"/>
        <v>25</v>
      </c>
      <c r="R18" s="60">
        <f>VLOOKUP($A18,'Return Data'!$B$7:$R$2292,16,0)</f>
        <v>20.836600000000001</v>
      </c>
      <c r="S18" s="62">
        <f t="shared" si="6"/>
        <v>5</v>
      </c>
    </row>
    <row r="19" spans="1:19" x14ac:dyDescent="0.3">
      <c r="A19" s="58" t="s">
        <v>280</v>
      </c>
      <c r="B19" s="59">
        <f>VLOOKUP($A19,'Return Data'!$B$7:$R$2292,3,0)</f>
        <v>44762</v>
      </c>
      <c r="C19" s="60">
        <f>VLOOKUP($A19,'Return Data'!$B$7:$R$2292,4,0)</f>
        <v>2402.59060682673</v>
      </c>
      <c r="D19" s="60">
        <f>VLOOKUP($A19,'Return Data'!$B$7:$R$2292,10,0)</f>
        <v>-0.7581</v>
      </c>
      <c r="E19" s="61">
        <f t="shared" si="0"/>
        <v>3</v>
      </c>
      <c r="F19" s="60">
        <f>VLOOKUP($A19,'Return Data'!$B$7:$R$2292,11,0)</f>
        <v>-1.7972999999999999</v>
      </c>
      <c r="G19" s="61">
        <f t="shared" si="1"/>
        <v>3</v>
      </c>
      <c r="H19" s="60">
        <f>VLOOKUP($A19,'Return Data'!$B$7:$R$2292,12,0)</f>
        <v>-2.4561999999999999</v>
      </c>
      <c r="I19" s="61">
        <f t="shared" si="2"/>
        <v>9</v>
      </c>
      <c r="J19" s="60">
        <f>VLOOKUP($A19,'Return Data'!$B$7:$R$2292,13,0)</f>
        <v>12.655099999999999</v>
      </c>
      <c r="K19" s="61">
        <f t="shared" si="3"/>
        <v>5</v>
      </c>
      <c r="L19" s="60">
        <f>VLOOKUP($A19,'Return Data'!$B$7:$R$2292,17,0)</f>
        <v>28.171900000000001</v>
      </c>
      <c r="M19" s="61">
        <f t="shared" si="4"/>
        <v>24</v>
      </c>
      <c r="N19" s="60">
        <f>VLOOKUP($A19,'Return Data'!$B$7:$R$2292,14,0)</f>
        <v>13.169499999999999</v>
      </c>
      <c r="O19" s="61">
        <f t="shared" si="5"/>
        <v>43</v>
      </c>
      <c r="P19" s="60">
        <f>VLOOKUP($A19,'Return Data'!$B$7:$R$2292,15,0)</f>
        <v>7.8830999999999998</v>
      </c>
      <c r="Q19" s="61">
        <f t="shared" si="7"/>
        <v>32</v>
      </c>
      <c r="R19" s="60">
        <f>VLOOKUP($A19,'Return Data'!$B$7:$R$2292,16,0)</f>
        <v>23.154299999999999</v>
      </c>
      <c r="S19" s="62">
        <f t="shared" si="6"/>
        <v>2</v>
      </c>
    </row>
    <row r="20" spans="1:19" x14ac:dyDescent="0.3">
      <c r="A20" s="58" t="s">
        <v>281</v>
      </c>
      <c r="B20" s="59">
        <f>VLOOKUP($A20,'Return Data'!$B$7:$R$2292,3,0)</f>
        <v>44762</v>
      </c>
      <c r="C20" s="60">
        <f>VLOOKUP($A20,'Return Data'!$B$7:$R$2292,4,0)</f>
        <v>52.937199999999997</v>
      </c>
      <c r="D20" s="60">
        <f>VLOOKUP($A20,'Return Data'!$B$7:$R$2292,10,0)</f>
        <v>-3.8498000000000001</v>
      </c>
      <c r="E20" s="61">
        <f t="shared" si="0"/>
        <v>36</v>
      </c>
      <c r="F20" s="60">
        <f>VLOOKUP($A20,'Return Data'!$B$7:$R$2292,11,0)</f>
        <v>-10.068</v>
      </c>
      <c r="G20" s="61">
        <f t="shared" si="1"/>
        <v>48</v>
      </c>
      <c r="H20" s="60">
        <f>VLOOKUP($A20,'Return Data'!$B$7:$R$2292,12,0)</f>
        <v>-9.6251999999999995</v>
      </c>
      <c r="I20" s="61">
        <f t="shared" si="2"/>
        <v>45</v>
      </c>
      <c r="J20" s="60">
        <f>VLOOKUP($A20,'Return Data'!$B$7:$R$2292,13,0)</f>
        <v>5.3987999999999996</v>
      </c>
      <c r="K20" s="61">
        <f t="shared" si="3"/>
        <v>30</v>
      </c>
      <c r="L20" s="60">
        <f>VLOOKUP($A20,'Return Data'!$B$7:$R$2292,17,0)</f>
        <v>24.606000000000002</v>
      </c>
      <c r="M20" s="61">
        <f t="shared" si="4"/>
        <v>41</v>
      </c>
      <c r="N20" s="60">
        <f>VLOOKUP($A20,'Return Data'!$B$7:$R$2292,14,0)</f>
        <v>14.043699999999999</v>
      </c>
      <c r="O20" s="61">
        <f t="shared" si="5"/>
        <v>37</v>
      </c>
      <c r="P20" s="60">
        <f>VLOOKUP($A20,'Return Data'!$B$7:$R$2292,15,0)</f>
        <v>7.8483999999999998</v>
      </c>
      <c r="Q20" s="61">
        <f t="shared" si="7"/>
        <v>33</v>
      </c>
      <c r="R20" s="60">
        <f>VLOOKUP($A20,'Return Data'!$B$7:$R$2292,16,0)</f>
        <v>11.3141</v>
      </c>
      <c r="S20" s="62">
        <f t="shared" si="6"/>
        <v>39</v>
      </c>
    </row>
    <row r="21" spans="1:19" x14ac:dyDescent="0.3">
      <c r="A21" s="58" t="s">
        <v>282</v>
      </c>
      <c r="B21" s="59">
        <f>VLOOKUP($A21,'Return Data'!$B$7:$R$2292,3,0)</f>
        <v>44762</v>
      </c>
      <c r="C21" s="60">
        <f>VLOOKUP($A21,'Return Data'!$B$7:$R$2292,4,0)</f>
        <v>564.89</v>
      </c>
      <c r="D21" s="60">
        <f>VLOOKUP($A21,'Return Data'!$B$7:$R$2292,10,0)</f>
        <v>-2.7477</v>
      </c>
      <c r="E21" s="61">
        <f t="shared" si="0"/>
        <v>22</v>
      </c>
      <c r="F21" s="60">
        <f>VLOOKUP($A21,'Return Data'!$B$7:$R$2292,11,0)</f>
        <v>-6.8284000000000002</v>
      </c>
      <c r="G21" s="61">
        <f t="shared" si="1"/>
        <v>18</v>
      </c>
      <c r="H21" s="60">
        <f>VLOOKUP($A21,'Return Data'!$B$7:$R$2292,12,0)</f>
        <v>-8.6588999999999992</v>
      </c>
      <c r="I21" s="61">
        <f t="shared" si="2"/>
        <v>34</v>
      </c>
      <c r="J21" s="60">
        <f>VLOOKUP($A21,'Return Data'!$B$7:$R$2292,13,0)</f>
        <v>7.2202999999999999</v>
      </c>
      <c r="K21" s="61">
        <f t="shared" si="3"/>
        <v>23</v>
      </c>
      <c r="L21" s="60">
        <f>VLOOKUP($A21,'Return Data'!$B$7:$R$2292,17,0)</f>
        <v>27.118500000000001</v>
      </c>
      <c r="M21" s="61">
        <f t="shared" si="4"/>
        <v>31</v>
      </c>
      <c r="N21" s="60">
        <f>VLOOKUP($A21,'Return Data'!$B$7:$R$2292,14,0)</f>
        <v>15.1157</v>
      </c>
      <c r="O21" s="61">
        <f t="shared" si="5"/>
        <v>33</v>
      </c>
      <c r="P21" s="60">
        <f>VLOOKUP($A21,'Return Data'!$B$7:$R$2292,15,0)</f>
        <v>11.2707</v>
      </c>
      <c r="Q21" s="61">
        <f t="shared" si="7"/>
        <v>14</v>
      </c>
      <c r="R21" s="60">
        <f>VLOOKUP($A21,'Return Data'!$B$7:$R$2292,16,0)</f>
        <v>19.231400000000001</v>
      </c>
      <c r="S21" s="62">
        <f t="shared" si="6"/>
        <v>6</v>
      </c>
    </row>
    <row r="22" spans="1:19" x14ac:dyDescent="0.3">
      <c r="A22" s="58" t="s">
        <v>283</v>
      </c>
      <c r="B22" s="59">
        <f>VLOOKUP($A22,'Return Data'!$B$7:$R$2292,3,0)</f>
        <v>44762</v>
      </c>
      <c r="C22" s="60">
        <f>VLOOKUP($A22,'Return Data'!$B$7:$R$2292,4,0)</f>
        <v>16.27</v>
      </c>
      <c r="D22" s="60">
        <f>VLOOKUP($A22,'Return Data'!$B$7:$R$2292,10,0)</f>
        <v>2.3914</v>
      </c>
      <c r="E22" s="61">
        <f t="shared" si="0"/>
        <v>1</v>
      </c>
      <c r="F22" s="60">
        <f>VLOOKUP($A22,'Return Data'!$B$7:$R$2292,11,0)</f>
        <v>0.1231</v>
      </c>
      <c r="G22" s="61">
        <f t="shared" si="1"/>
        <v>1</v>
      </c>
      <c r="H22" s="60">
        <f>VLOOKUP($A22,'Return Data'!$B$7:$R$2292,12,0)</f>
        <v>-1.0341</v>
      </c>
      <c r="I22" s="61">
        <f t="shared" si="2"/>
        <v>7</v>
      </c>
      <c r="J22" s="60">
        <f>VLOOKUP($A22,'Return Data'!$B$7:$R$2292,13,0)</f>
        <v>14.658200000000001</v>
      </c>
      <c r="K22" s="61">
        <f t="shared" si="3"/>
        <v>1</v>
      </c>
      <c r="L22" s="60">
        <f>VLOOKUP($A22,'Return Data'!$B$7:$R$2292,17,0)</f>
        <v>31.702000000000002</v>
      </c>
      <c r="M22" s="61">
        <f t="shared" si="4"/>
        <v>14</v>
      </c>
      <c r="N22" s="60">
        <f>VLOOKUP($A22,'Return Data'!$B$7:$R$2292,14,0)</f>
        <v>15.504099999999999</v>
      </c>
      <c r="O22" s="61">
        <f t="shared" si="5"/>
        <v>32</v>
      </c>
      <c r="P22" s="60"/>
      <c r="Q22" s="61"/>
      <c r="R22" s="60">
        <f>VLOOKUP($A22,'Return Data'!$B$7:$R$2292,16,0)</f>
        <v>11.9008</v>
      </c>
      <c r="S22" s="62">
        <f t="shared" si="6"/>
        <v>36</v>
      </c>
    </row>
    <row r="23" spans="1:19" x14ac:dyDescent="0.3">
      <c r="A23" s="58" t="s">
        <v>284</v>
      </c>
      <c r="B23" s="59">
        <f>VLOOKUP($A23,'Return Data'!$B$7:$R$2292,3,0)</f>
        <v>44762</v>
      </c>
      <c r="C23" s="60">
        <f>VLOOKUP($A23,'Return Data'!$B$7:$R$2292,4,0)</f>
        <v>36.01</v>
      </c>
      <c r="D23" s="60">
        <f>VLOOKUP($A23,'Return Data'!$B$7:$R$2292,10,0)</f>
        <v>-4.2796000000000003</v>
      </c>
      <c r="E23" s="61">
        <f t="shared" si="0"/>
        <v>41</v>
      </c>
      <c r="F23" s="60">
        <f>VLOOKUP($A23,'Return Data'!$B$7:$R$2292,11,0)</f>
        <v>-8.7430000000000003</v>
      </c>
      <c r="G23" s="61">
        <f t="shared" si="1"/>
        <v>43</v>
      </c>
      <c r="H23" s="60">
        <f>VLOOKUP($A23,'Return Data'!$B$7:$R$2292,12,0)</f>
        <v>-9.1803000000000008</v>
      </c>
      <c r="I23" s="61">
        <f t="shared" si="2"/>
        <v>42</v>
      </c>
      <c r="J23" s="60">
        <f>VLOOKUP($A23,'Return Data'!$B$7:$R$2292,13,0)</f>
        <v>3.7751999999999999</v>
      </c>
      <c r="K23" s="61">
        <f t="shared" si="3"/>
        <v>36</v>
      </c>
      <c r="L23" s="60">
        <f>VLOOKUP($A23,'Return Data'!$B$7:$R$2292,17,0)</f>
        <v>20.354099999999999</v>
      </c>
      <c r="M23" s="61">
        <f t="shared" si="4"/>
        <v>48</v>
      </c>
      <c r="N23" s="60">
        <f>VLOOKUP($A23,'Return Data'!$B$7:$R$2292,14,0)</f>
        <v>13.1967</v>
      </c>
      <c r="O23" s="61">
        <f t="shared" si="5"/>
        <v>42</v>
      </c>
      <c r="P23" s="60">
        <f>VLOOKUP($A23,'Return Data'!$B$7:$R$2292,15,0)</f>
        <v>7.8007999999999997</v>
      </c>
      <c r="Q23" s="61">
        <f>RANK(P23,P$8:P$65,0)</f>
        <v>34</v>
      </c>
      <c r="R23" s="60">
        <f>VLOOKUP($A23,'Return Data'!$B$7:$R$2292,16,0)</f>
        <v>15.5528</v>
      </c>
      <c r="S23" s="62">
        <f t="shared" si="6"/>
        <v>17</v>
      </c>
    </row>
    <row r="24" spans="1:19" x14ac:dyDescent="0.3">
      <c r="A24" s="58" t="s">
        <v>285</v>
      </c>
      <c r="B24" s="59">
        <f>VLOOKUP($A24,'Return Data'!$B$7:$R$2292,3,0)</f>
        <v>44762</v>
      </c>
      <c r="C24" s="60">
        <f>VLOOKUP($A24,'Return Data'!$B$7:$R$2292,4,0)</f>
        <v>93.14</v>
      </c>
      <c r="D24" s="60">
        <f>VLOOKUP($A24,'Return Data'!$B$7:$R$2292,10,0)</f>
        <v>-5.2973999999999997</v>
      </c>
      <c r="E24" s="61">
        <f t="shared" si="0"/>
        <v>54</v>
      </c>
      <c r="F24" s="60">
        <f>VLOOKUP($A24,'Return Data'!$B$7:$R$2292,11,0)</f>
        <v>-7.5625</v>
      </c>
      <c r="G24" s="61">
        <f t="shared" si="1"/>
        <v>26</v>
      </c>
      <c r="H24" s="60">
        <f>VLOOKUP($A24,'Return Data'!$B$7:$R$2292,12,0)</f>
        <v>-6.0994000000000002</v>
      </c>
      <c r="I24" s="61">
        <f t="shared" si="2"/>
        <v>23</v>
      </c>
      <c r="J24" s="60">
        <f>VLOOKUP($A24,'Return Data'!$B$7:$R$2292,13,0)</f>
        <v>8.0135000000000005</v>
      </c>
      <c r="K24" s="61">
        <f t="shared" si="3"/>
        <v>19</v>
      </c>
      <c r="L24" s="60">
        <f>VLOOKUP($A24,'Return Data'!$B$7:$R$2292,17,0)</f>
        <v>36.840699999999998</v>
      </c>
      <c r="M24" s="61">
        <f t="shared" si="4"/>
        <v>13</v>
      </c>
      <c r="N24" s="60">
        <f>VLOOKUP($A24,'Return Data'!$B$7:$R$2292,14,0)</f>
        <v>20.027200000000001</v>
      </c>
      <c r="O24" s="61">
        <f t="shared" si="5"/>
        <v>16</v>
      </c>
      <c r="P24" s="60">
        <f>VLOOKUP($A24,'Return Data'!$B$7:$R$2292,15,0)</f>
        <v>12.5519</v>
      </c>
      <c r="Q24" s="61">
        <f>RANK(P24,P$8:P$65,0)</f>
        <v>9</v>
      </c>
      <c r="R24" s="60">
        <f>VLOOKUP($A24,'Return Data'!$B$7:$R$2292,16,0)</f>
        <v>17.870200000000001</v>
      </c>
      <c r="S24" s="62">
        <f t="shared" si="6"/>
        <v>10</v>
      </c>
    </row>
    <row r="25" spans="1:19" x14ac:dyDescent="0.3">
      <c r="A25" s="58" t="s">
        <v>286</v>
      </c>
      <c r="B25" s="59">
        <f>VLOOKUP($A25,'Return Data'!$B$7:$R$2292,3,0)</f>
        <v>44762</v>
      </c>
      <c r="C25" s="60">
        <f>VLOOKUP($A25,'Return Data'!$B$7:$R$2292,4,0)</f>
        <v>12.69</v>
      </c>
      <c r="D25" s="60">
        <f>VLOOKUP($A25,'Return Data'!$B$7:$R$2292,10,0)</f>
        <v>-2.0076999999999998</v>
      </c>
      <c r="E25" s="61">
        <f t="shared" si="0"/>
        <v>10</v>
      </c>
      <c r="F25" s="60">
        <f>VLOOKUP($A25,'Return Data'!$B$7:$R$2292,11,0)</f>
        <v>-6.6912000000000003</v>
      </c>
      <c r="G25" s="61">
        <f t="shared" si="1"/>
        <v>17</v>
      </c>
      <c r="H25" s="60">
        <f>VLOOKUP($A25,'Return Data'!$B$7:$R$2292,12,0)</f>
        <v>-8.5076000000000001</v>
      </c>
      <c r="I25" s="61">
        <f t="shared" si="2"/>
        <v>33</v>
      </c>
      <c r="J25" s="60">
        <f>VLOOKUP($A25,'Return Data'!$B$7:$R$2292,13,0)</f>
        <v>3.0869</v>
      </c>
      <c r="K25" s="61">
        <f t="shared" si="3"/>
        <v>42</v>
      </c>
      <c r="L25" s="60">
        <f>VLOOKUP($A25,'Return Data'!$B$7:$R$2292,17,0)</f>
        <v>18.875599999999999</v>
      </c>
      <c r="M25" s="61">
        <f t="shared" si="4"/>
        <v>51</v>
      </c>
      <c r="N25" s="60">
        <f>VLOOKUP($A25,'Return Data'!$B$7:$R$2292,14,0)</f>
        <v>10.305899999999999</v>
      </c>
      <c r="O25" s="61">
        <f t="shared" si="5"/>
        <v>53</v>
      </c>
      <c r="P25" s="60"/>
      <c r="Q25" s="61"/>
      <c r="R25" s="60">
        <f>VLOOKUP($A25,'Return Data'!$B$7:$R$2292,16,0)</f>
        <v>5.3612000000000002</v>
      </c>
      <c r="S25" s="62">
        <f t="shared" si="6"/>
        <v>57</v>
      </c>
    </row>
    <row r="26" spans="1:19" x14ac:dyDescent="0.3">
      <c r="A26" s="58" t="s">
        <v>287</v>
      </c>
      <c r="B26" s="59">
        <f>VLOOKUP($A26,'Return Data'!$B$7:$R$2292,3,0)</f>
        <v>44762</v>
      </c>
      <c r="C26" s="60">
        <f>VLOOKUP($A26,'Return Data'!$B$7:$R$2292,4,0)</f>
        <v>73.53</v>
      </c>
      <c r="D26" s="60">
        <f>VLOOKUP($A26,'Return Data'!$B$7:$R$2292,10,0)</f>
        <v>-6.0198999999999998</v>
      </c>
      <c r="E26" s="61">
        <f t="shared" si="0"/>
        <v>56</v>
      </c>
      <c r="F26" s="60">
        <f>VLOOKUP($A26,'Return Data'!$B$7:$R$2292,11,0)</f>
        <v>-14.866300000000001</v>
      </c>
      <c r="G26" s="61">
        <f t="shared" si="1"/>
        <v>57</v>
      </c>
      <c r="H26" s="60">
        <f>VLOOKUP($A26,'Return Data'!$B$7:$R$2292,12,0)</f>
        <v>-14.5397</v>
      </c>
      <c r="I26" s="61">
        <f t="shared" si="2"/>
        <v>57</v>
      </c>
      <c r="J26" s="60">
        <f>VLOOKUP($A26,'Return Data'!$B$7:$R$2292,13,0)</f>
        <v>-3.4659</v>
      </c>
      <c r="K26" s="61">
        <f t="shared" si="3"/>
        <v>54</v>
      </c>
      <c r="L26" s="60">
        <f>VLOOKUP($A26,'Return Data'!$B$7:$R$2292,17,0)</f>
        <v>20.404499999999999</v>
      </c>
      <c r="M26" s="61">
        <f t="shared" si="4"/>
        <v>47</v>
      </c>
      <c r="N26" s="60">
        <f>VLOOKUP($A26,'Return Data'!$B$7:$R$2292,14,0)</f>
        <v>14.311500000000001</v>
      </c>
      <c r="O26" s="61">
        <f t="shared" si="5"/>
        <v>34</v>
      </c>
      <c r="P26" s="60">
        <f>VLOOKUP($A26,'Return Data'!$B$7:$R$2292,15,0)</f>
        <v>10.6244</v>
      </c>
      <c r="Q26" s="61">
        <f>RANK(P26,P$8:P$65,0)</f>
        <v>19</v>
      </c>
      <c r="R26" s="60">
        <f>VLOOKUP($A26,'Return Data'!$B$7:$R$2292,16,0)</f>
        <v>13.6737</v>
      </c>
      <c r="S26" s="62">
        <f t="shared" si="6"/>
        <v>27</v>
      </c>
    </row>
    <row r="27" spans="1:19" x14ac:dyDescent="0.3">
      <c r="A27" s="58" t="s">
        <v>288</v>
      </c>
      <c r="B27" s="59">
        <f>VLOOKUP($A27,'Return Data'!$B$7:$R$2292,3,0)</f>
        <v>44762</v>
      </c>
      <c r="C27" s="60">
        <f>VLOOKUP($A27,'Return Data'!$B$7:$R$2292,4,0)</f>
        <v>12.9842</v>
      </c>
      <c r="D27" s="60">
        <f>VLOOKUP($A27,'Return Data'!$B$7:$R$2292,10,0)</f>
        <v>-1.4833000000000001</v>
      </c>
      <c r="E27" s="61">
        <f t="shared" si="0"/>
        <v>6</v>
      </c>
      <c r="F27" s="60">
        <f>VLOOKUP($A27,'Return Data'!$B$7:$R$2292,11,0)</f>
        <v>-8.3521999999999998</v>
      </c>
      <c r="G27" s="61">
        <f t="shared" si="1"/>
        <v>40</v>
      </c>
      <c r="H27" s="60">
        <f>VLOOKUP($A27,'Return Data'!$B$7:$R$2292,12,0)</f>
        <v>-13.7113</v>
      </c>
      <c r="I27" s="61">
        <f t="shared" si="2"/>
        <v>56</v>
      </c>
      <c r="J27" s="60">
        <f>VLOOKUP($A27,'Return Data'!$B$7:$R$2292,13,0)</f>
        <v>-8.6564999999999994</v>
      </c>
      <c r="K27" s="61">
        <f t="shared" si="3"/>
        <v>58</v>
      </c>
      <c r="L27" s="60">
        <f>VLOOKUP($A27,'Return Data'!$B$7:$R$2292,17,0)</f>
        <v>17.389500000000002</v>
      </c>
      <c r="M27" s="61">
        <f t="shared" si="4"/>
        <v>54</v>
      </c>
      <c r="N27" s="60"/>
      <c r="O27" s="61"/>
      <c r="P27" s="60"/>
      <c r="Q27" s="61"/>
      <c r="R27" s="60">
        <f>VLOOKUP($A27,'Return Data'!$B$7:$R$2292,16,0)</f>
        <v>9.9384999999999994</v>
      </c>
      <c r="S27" s="62">
        <f t="shared" si="6"/>
        <v>51</v>
      </c>
    </row>
    <row r="28" spans="1:19" x14ac:dyDescent="0.3">
      <c r="A28" s="58" t="s">
        <v>289</v>
      </c>
      <c r="B28" s="59">
        <f>VLOOKUP($A28,'Return Data'!$B$7:$R$2292,3,0)</f>
        <v>44762</v>
      </c>
      <c r="C28" s="60">
        <f>VLOOKUP($A28,'Return Data'!$B$7:$R$2292,4,0)</f>
        <v>26.6632</v>
      </c>
      <c r="D28" s="60">
        <f>VLOOKUP($A28,'Return Data'!$B$7:$R$2292,10,0)</f>
        <v>-2.5179</v>
      </c>
      <c r="E28" s="61">
        <f t="shared" si="0"/>
        <v>20</v>
      </c>
      <c r="F28" s="60">
        <f>VLOOKUP($A28,'Return Data'!$B$7:$R$2292,11,0)</f>
        <v>-10.0022</v>
      </c>
      <c r="G28" s="61">
        <f t="shared" si="1"/>
        <v>47</v>
      </c>
      <c r="H28" s="60">
        <f>VLOOKUP($A28,'Return Data'!$B$7:$R$2292,12,0)</f>
        <v>-10.481999999999999</v>
      </c>
      <c r="I28" s="61">
        <f t="shared" si="2"/>
        <v>50</v>
      </c>
      <c r="J28" s="60">
        <f>VLOOKUP($A28,'Return Data'!$B$7:$R$2292,13,0)</f>
        <v>4.5296000000000003</v>
      </c>
      <c r="K28" s="61">
        <f t="shared" si="3"/>
        <v>33</v>
      </c>
      <c r="L28" s="60">
        <f>VLOOKUP($A28,'Return Data'!$B$7:$R$2292,17,0)</f>
        <v>26.909500000000001</v>
      </c>
      <c r="M28" s="61">
        <f t="shared" si="4"/>
        <v>33</v>
      </c>
      <c r="N28" s="60">
        <f>VLOOKUP($A28,'Return Data'!$B$7:$R$2292,14,0)</f>
        <v>16.943200000000001</v>
      </c>
      <c r="O28" s="61">
        <f t="shared" ref="O28:O36" si="8">RANK(N28,N$8:N$65,0)</f>
        <v>26</v>
      </c>
      <c r="P28" s="60">
        <f>VLOOKUP($A28,'Return Data'!$B$7:$R$2292,15,0)</f>
        <v>11.851900000000001</v>
      </c>
      <c r="Q28" s="61">
        <f t="shared" ref="Q28:Q36" si="9">RANK(P28,P$8:P$65,0)</f>
        <v>11</v>
      </c>
      <c r="R28" s="60">
        <f>VLOOKUP($A28,'Return Data'!$B$7:$R$2292,16,0)</f>
        <v>7.0922999999999998</v>
      </c>
      <c r="S28" s="62">
        <f t="shared" si="6"/>
        <v>56</v>
      </c>
    </row>
    <row r="29" spans="1:19" x14ac:dyDescent="0.3">
      <c r="A29" s="58" t="s">
        <v>290</v>
      </c>
      <c r="B29" s="59">
        <f>VLOOKUP($A29,'Return Data'!$B$7:$R$2292,3,0)</f>
        <v>44762</v>
      </c>
      <c r="C29" s="60">
        <f>VLOOKUP($A29,'Return Data'!$B$7:$R$2292,4,0)</f>
        <v>68.656000000000006</v>
      </c>
      <c r="D29" s="60">
        <f>VLOOKUP($A29,'Return Data'!$B$7:$R$2292,10,0)</f>
        <v>-4.5595999999999997</v>
      </c>
      <c r="E29" s="61">
        <f t="shared" si="0"/>
        <v>46</v>
      </c>
      <c r="F29" s="60">
        <f>VLOOKUP($A29,'Return Data'!$B$7:$R$2292,11,0)</f>
        <v>-7.3930999999999996</v>
      </c>
      <c r="G29" s="61">
        <f t="shared" si="1"/>
        <v>25</v>
      </c>
      <c r="H29" s="60">
        <f>VLOOKUP($A29,'Return Data'!$B$7:$R$2292,12,0)</f>
        <v>-4.5742000000000003</v>
      </c>
      <c r="I29" s="61">
        <f t="shared" si="2"/>
        <v>16</v>
      </c>
      <c r="J29" s="60">
        <f>VLOOKUP($A29,'Return Data'!$B$7:$R$2292,13,0)</f>
        <v>5.0347999999999997</v>
      </c>
      <c r="K29" s="61">
        <f t="shared" si="3"/>
        <v>31</v>
      </c>
      <c r="L29" s="60">
        <f>VLOOKUP($A29,'Return Data'!$B$7:$R$2292,17,0)</f>
        <v>26.305800000000001</v>
      </c>
      <c r="M29" s="61">
        <f t="shared" si="4"/>
        <v>37</v>
      </c>
      <c r="N29" s="60">
        <f>VLOOKUP($A29,'Return Data'!$B$7:$R$2292,14,0)</f>
        <v>16.309200000000001</v>
      </c>
      <c r="O29" s="61">
        <f t="shared" si="8"/>
        <v>29</v>
      </c>
      <c r="P29" s="60">
        <f>VLOOKUP($A29,'Return Data'!$B$7:$R$2292,15,0)</f>
        <v>11.2608</v>
      </c>
      <c r="Q29" s="61">
        <f t="shared" si="9"/>
        <v>15</v>
      </c>
      <c r="R29" s="60">
        <f>VLOOKUP($A29,'Return Data'!$B$7:$R$2292,16,0)</f>
        <v>12.2544</v>
      </c>
      <c r="S29" s="62">
        <f t="shared" si="6"/>
        <v>35</v>
      </c>
    </row>
    <row r="30" spans="1:19" x14ac:dyDescent="0.3">
      <c r="A30" s="58" t="s">
        <v>291</v>
      </c>
      <c r="B30" s="59">
        <f>VLOOKUP($A30,'Return Data'!$B$7:$R$2292,3,0)</f>
        <v>44762</v>
      </c>
      <c r="C30" s="60">
        <f>VLOOKUP($A30,'Return Data'!$B$7:$R$2292,4,0)</f>
        <v>73.230999999999995</v>
      </c>
      <c r="D30" s="60">
        <f>VLOOKUP($A30,'Return Data'!$B$7:$R$2292,10,0)</f>
        <v>-5.5376000000000003</v>
      </c>
      <c r="E30" s="61">
        <f t="shared" si="0"/>
        <v>55</v>
      </c>
      <c r="F30" s="60">
        <f>VLOOKUP($A30,'Return Data'!$B$7:$R$2292,11,0)</f>
        <v>-12.0169</v>
      </c>
      <c r="G30" s="61">
        <f t="shared" si="1"/>
        <v>53</v>
      </c>
      <c r="H30" s="60">
        <f>VLOOKUP($A30,'Return Data'!$B$7:$R$2292,12,0)</f>
        <v>-9.7806999999999995</v>
      </c>
      <c r="I30" s="61">
        <f t="shared" si="2"/>
        <v>47</v>
      </c>
      <c r="J30" s="60">
        <f>VLOOKUP($A30,'Return Data'!$B$7:$R$2292,13,0)</f>
        <v>-0.53779999999999994</v>
      </c>
      <c r="K30" s="61">
        <f t="shared" si="3"/>
        <v>49</v>
      </c>
      <c r="L30" s="60">
        <f>VLOOKUP($A30,'Return Data'!$B$7:$R$2292,17,0)</f>
        <v>21.529299999999999</v>
      </c>
      <c r="M30" s="61">
        <f t="shared" si="4"/>
        <v>46</v>
      </c>
      <c r="N30" s="60">
        <f>VLOOKUP($A30,'Return Data'!$B$7:$R$2292,14,0)</f>
        <v>11.970700000000001</v>
      </c>
      <c r="O30" s="61">
        <f t="shared" si="8"/>
        <v>50</v>
      </c>
      <c r="P30" s="60">
        <f>VLOOKUP($A30,'Return Data'!$B$7:$R$2292,15,0)</f>
        <v>7.1712999999999996</v>
      </c>
      <c r="Q30" s="61">
        <f t="shared" si="9"/>
        <v>38</v>
      </c>
      <c r="R30" s="60">
        <f>VLOOKUP($A30,'Return Data'!$B$7:$R$2292,16,0)</f>
        <v>12.905900000000001</v>
      </c>
      <c r="S30" s="62">
        <f t="shared" si="6"/>
        <v>32</v>
      </c>
    </row>
    <row r="31" spans="1:19" x14ac:dyDescent="0.3">
      <c r="A31" s="58" t="s">
        <v>1885</v>
      </c>
      <c r="B31" s="59">
        <f>VLOOKUP($A31,'Return Data'!$B$7:$R$2292,3,0)</f>
        <v>44762</v>
      </c>
      <c r="C31" s="60">
        <f>VLOOKUP($A31,'Return Data'!$B$7:$R$2292,4,0)</f>
        <v>93.649699999999996</v>
      </c>
      <c r="D31" s="60">
        <f>VLOOKUP($A31,'Return Data'!$B$7:$R$2292,10,0)</f>
        <v>-3.6166</v>
      </c>
      <c r="E31" s="61">
        <f t="shared" si="0"/>
        <v>33</v>
      </c>
      <c r="F31" s="60">
        <f>VLOOKUP($A31,'Return Data'!$B$7:$R$2292,11,0)</f>
        <v>-8.5859000000000005</v>
      </c>
      <c r="G31" s="61">
        <f t="shared" si="1"/>
        <v>42</v>
      </c>
      <c r="H31" s="60">
        <f>VLOOKUP($A31,'Return Data'!$B$7:$R$2292,12,0)</f>
        <v>-9.6943000000000001</v>
      </c>
      <c r="I31" s="61">
        <f t="shared" si="2"/>
        <v>46</v>
      </c>
      <c r="J31" s="60">
        <f>VLOOKUP($A31,'Return Data'!$B$7:$R$2292,13,0)</f>
        <v>4.3129999999999997</v>
      </c>
      <c r="K31" s="61">
        <f t="shared" si="3"/>
        <v>35</v>
      </c>
      <c r="L31" s="60">
        <f>VLOOKUP($A31,'Return Data'!$B$7:$R$2292,17,0)</f>
        <v>22.805499999999999</v>
      </c>
      <c r="M31" s="61">
        <f t="shared" si="4"/>
        <v>45</v>
      </c>
      <c r="N31" s="60">
        <f>VLOOKUP($A31,'Return Data'!$B$7:$R$2292,14,0)</f>
        <v>12.730600000000001</v>
      </c>
      <c r="O31" s="61">
        <f t="shared" si="8"/>
        <v>46</v>
      </c>
      <c r="P31" s="60">
        <f>VLOOKUP($A31,'Return Data'!$B$7:$R$2292,15,0)</f>
        <v>9.6943999999999999</v>
      </c>
      <c r="Q31" s="61">
        <f t="shared" si="9"/>
        <v>23</v>
      </c>
      <c r="R31" s="60">
        <f>VLOOKUP($A31,'Return Data'!$B$7:$R$2292,16,0)</f>
        <v>9.4878999999999998</v>
      </c>
      <c r="S31" s="62">
        <f t="shared" si="6"/>
        <v>52</v>
      </c>
    </row>
    <row r="32" spans="1:19" x14ac:dyDescent="0.3">
      <c r="A32" s="58" t="s">
        <v>432</v>
      </c>
      <c r="B32" s="59">
        <f>VLOOKUP($A32,'Return Data'!$B$7:$R$2292,3,0)</f>
        <v>44762</v>
      </c>
      <c r="C32" s="60">
        <f>VLOOKUP($A32,'Return Data'!$B$7:$R$2292,4,0)</f>
        <v>17.8325</v>
      </c>
      <c r="D32" s="60">
        <f>VLOOKUP($A32,'Return Data'!$B$7:$R$2292,10,0)</f>
        <v>-3.7791999999999999</v>
      </c>
      <c r="E32" s="61">
        <f t="shared" si="0"/>
        <v>35</v>
      </c>
      <c r="F32" s="60">
        <f>VLOOKUP($A32,'Return Data'!$B$7:$R$2292,11,0)</f>
        <v>-7.585</v>
      </c>
      <c r="G32" s="61">
        <f t="shared" si="1"/>
        <v>27</v>
      </c>
      <c r="H32" s="60">
        <f>VLOOKUP($A32,'Return Data'!$B$7:$R$2292,12,0)</f>
        <v>-7.1315999999999997</v>
      </c>
      <c r="I32" s="61">
        <f t="shared" si="2"/>
        <v>28</v>
      </c>
      <c r="J32" s="60">
        <f>VLOOKUP($A32,'Return Data'!$B$7:$R$2292,13,0)</f>
        <v>5.4572000000000003</v>
      </c>
      <c r="K32" s="61">
        <f t="shared" si="3"/>
        <v>28</v>
      </c>
      <c r="L32" s="60">
        <f>VLOOKUP($A32,'Return Data'!$B$7:$R$2292,17,0)</f>
        <v>28.6326</v>
      </c>
      <c r="M32" s="61">
        <f t="shared" si="4"/>
        <v>22</v>
      </c>
      <c r="N32" s="60">
        <f>VLOOKUP($A32,'Return Data'!$B$7:$R$2292,14,0)</f>
        <v>17.096399999999999</v>
      </c>
      <c r="O32" s="61">
        <f t="shared" si="8"/>
        <v>22</v>
      </c>
      <c r="P32" s="60">
        <f>VLOOKUP($A32,'Return Data'!$B$7:$R$2292,15,0)</f>
        <v>8.7800999999999991</v>
      </c>
      <c r="Q32" s="61">
        <f t="shared" si="9"/>
        <v>29</v>
      </c>
      <c r="R32" s="60">
        <f>VLOOKUP($A32,'Return Data'!$B$7:$R$2292,16,0)</f>
        <v>10.571300000000001</v>
      </c>
      <c r="S32" s="62">
        <f t="shared" si="6"/>
        <v>45</v>
      </c>
    </row>
    <row r="33" spans="1:19" x14ac:dyDescent="0.3">
      <c r="A33" s="58" t="s">
        <v>294</v>
      </c>
      <c r="B33" s="59">
        <f>VLOOKUP($A33,'Return Data'!$B$7:$R$2292,3,0)</f>
        <v>44762</v>
      </c>
      <c r="C33" s="60">
        <f>VLOOKUP($A33,'Return Data'!$B$7:$R$2292,4,0)</f>
        <v>29.334</v>
      </c>
      <c r="D33" s="60">
        <f>VLOOKUP($A33,'Return Data'!$B$7:$R$2292,10,0)</f>
        <v>-4.0620000000000003</v>
      </c>
      <c r="E33" s="61">
        <f t="shared" si="0"/>
        <v>38</v>
      </c>
      <c r="F33" s="60">
        <f>VLOOKUP($A33,'Return Data'!$B$7:$R$2292,11,0)</f>
        <v>-8.2050000000000001</v>
      </c>
      <c r="G33" s="61">
        <f t="shared" si="1"/>
        <v>38</v>
      </c>
      <c r="H33" s="60">
        <f>VLOOKUP($A33,'Return Data'!$B$7:$R$2292,12,0)</f>
        <v>-9.3005999999999993</v>
      </c>
      <c r="I33" s="61">
        <f t="shared" si="2"/>
        <v>43</v>
      </c>
      <c r="J33" s="60">
        <f>VLOOKUP($A33,'Return Data'!$B$7:$R$2292,13,0)</f>
        <v>3.7086999999999999</v>
      </c>
      <c r="K33" s="61">
        <f t="shared" si="3"/>
        <v>37</v>
      </c>
      <c r="L33" s="60">
        <f>VLOOKUP($A33,'Return Data'!$B$7:$R$2292,17,0)</f>
        <v>28.467400000000001</v>
      </c>
      <c r="M33" s="61">
        <f t="shared" si="4"/>
        <v>23</v>
      </c>
      <c r="N33" s="60">
        <f>VLOOKUP($A33,'Return Data'!$B$7:$R$2292,14,0)</f>
        <v>18.709299999999999</v>
      </c>
      <c r="O33" s="61">
        <f t="shared" si="8"/>
        <v>18</v>
      </c>
      <c r="P33" s="60">
        <f>VLOOKUP($A33,'Return Data'!$B$7:$R$2292,15,0)</f>
        <v>14.158799999999999</v>
      </c>
      <c r="Q33" s="61">
        <f t="shared" si="9"/>
        <v>4</v>
      </c>
      <c r="R33" s="60">
        <f>VLOOKUP($A33,'Return Data'!$B$7:$R$2292,16,0)</f>
        <v>17.814299999999999</v>
      </c>
      <c r="S33" s="62">
        <f t="shared" si="6"/>
        <v>11</v>
      </c>
    </row>
    <row r="34" spans="1:19" x14ac:dyDescent="0.3">
      <c r="A34" s="58" t="s">
        <v>295</v>
      </c>
      <c r="B34" s="59">
        <f>VLOOKUP($A34,'Return Data'!$B$7:$R$2292,3,0)</f>
        <v>44762</v>
      </c>
      <c r="C34" s="60">
        <f>VLOOKUP($A34,'Return Data'!$B$7:$R$2292,4,0)</f>
        <v>24.613099999999999</v>
      </c>
      <c r="D34" s="60">
        <f>VLOOKUP($A34,'Return Data'!$B$7:$R$2292,10,0)</f>
        <v>-2.8529</v>
      </c>
      <c r="E34" s="61">
        <f t="shared" si="0"/>
        <v>24</v>
      </c>
      <c r="F34" s="60">
        <f>VLOOKUP($A34,'Return Data'!$B$7:$R$2292,11,0)</f>
        <v>-11.536199999999999</v>
      </c>
      <c r="G34" s="61">
        <f t="shared" si="1"/>
        <v>51</v>
      </c>
      <c r="H34" s="60">
        <f>VLOOKUP($A34,'Return Data'!$B$7:$R$2292,12,0)</f>
        <v>-9.8520000000000003</v>
      </c>
      <c r="I34" s="61">
        <f t="shared" si="2"/>
        <v>48</v>
      </c>
      <c r="J34" s="60">
        <f>VLOOKUP($A34,'Return Data'!$B$7:$R$2292,13,0)</f>
        <v>-0.87429999999999997</v>
      </c>
      <c r="K34" s="61">
        <f t="shared" si="3"/>
        <v>50</v>
      </c>
      <c r="L34" s="60">
        <f>VLOOKUP($A34,'Return Data'!$B$7:$R$2292,17,0)</f>
        <v>22.822399999999998</v>
      </c>
      <c r="M34" s="61">
        <f t="shared" si="4"/>
        <v>44</v>
      </c>
      <c r="N34" s="60">
        <f>VLOOKUP($A34,'Return Data'!$B$7:$R$2292,14,0)</f>
        <v>14.076700000000001</v>
      </c>
      <c r="O34" s="61">
        <f t="shared" si="8"/>
        <v>36</v>
      </c>
      <c r="P34" s="60">
        <f>VLOOKUP($A34,'Return Data'!$B$7:$R$2292,15,0)</f>
        <v>8.3177000000000003</v>
      </c>
      <c r="Q34" s="61">
        <f t="shared" si="9"/>
        <v>31</v>
      </c>
      <c r="R34" s="60">
        <f>VLOOKUP($A34,'Return Data'!$B$7:$R$2292,16,0)</f>
        <v>12.762600000000001</v>
      </c>
      <c r="S34" s="62">
        <f t="shared" si="6"/>
        <v>33</v>
      </c>
    </row>
    <row r="35" spans="1:19" x14ac:dyDescent="0.3">
      <c r="A35" s="58" t="s">
        <v>1956</v>
      </c>
      <c r="B35" s="59">
        <f>VLOOKUP($A35,'Return Data'!$B$7:$R$2292,3,0)</f>
        <v>44762</v>
      </c>
      <c r="C35" s="60">
        <f>VLOOKUP($A35,'Return Data'!$B$7:$R$2292,4,0)</f>
        <v>18.930199999999999</v>
      </c>
      <c r="D35" s="60">
        <f>VLOOKUP($A35,'Return Data'!$B$7:$R$2292,10,0)</f>
        <v>-5.2571000000000003</v>
      </c>
      <c r="E35" s="61">
        <f t="shared" si="0"/>
        <v>52</v>
      </c>
      <c r="F35" s="60">
        <f>VLOOKUP($A35,'Return Data'!$B$7:$R$2292,11,0)</f>
        <v>-11.7379</v>
      </c>
      <c r="G35" s="61">
        <f t="shared" si="1"/>
        <v>52</v>
      </c>
      <c r="H35" s="60">
        <f>VLOOKUP($A35,'Return Data'!$B$7:$R$2292,12,0)</f>
        <v>-11.604699999999999</v>
      </c>
      <c r="I35" s="61">
        <f t="shared" si="2"/>
        <v>52</v>
      </c>
      <c r="J35" s="60">
        <f>VLOOKUP($A35,'Return Data'!$B$7:$R$2292,13,0)</f>
        <v>3.1276000000000002</v>
      </c>
      <c r="K35" s="61">
        <f t="shared" si="3"/>
        <v>41</v>
      </c>
      <c r="L35" s="60">
        <f>VLOOKUP($A35,'Return Data'!$B$7:$R$2292,17,0)</f>
        <v>19.5046</v>
      </c>
      <c r="M35" s="61">
        <f t="shared" si="4"/>
        <v>49</v>
      </c>
      <c r="N35" s="60">
        <f>VLOOKUP($A35,'Return Data'!$B$7:$R$2292,14,0)</f>
        <v>10.706799999999999</v>
      </c>
      <c r="O35" s="61">
        <f t="shared" si="8"/>
        <v>52</v>
      </c>
      <c r="P35" s="60">
        <f>VLOOKUP($A35,'Return Data'!$B$7:$R$2292,15,0)</f>
        <v>7.2758000000000003</v>
      </c>
      <c r="Q35" s="61">
        <f t="shared" si="9"/>
        <v>37</v>
      </c>
      <c r="R35" s="60">
        <f>VLOOKUP($A35,'Return Data'!$B$7:$R$2292,16,0)</f>
        <v>10.218999999999999</v>
      </c>
      <c r="S35" s="62">
        <f t="shared" si="6"/>
        <v>48</v>
      </c>
    </row>
    <row r="36" spans="1:19" x14ac:dyDescent="0.3">
      <c r="A36" s="58" t="s">
        <v>296</v>
      </c>
      <c r="B36" s="59">
        <f>VLOOKUP($A36,'Return Data'!$B$7:$R$2292,3,0)</f>
        <v>44762</v>
      </c>
      <c r="C36" s="60">
        <f>VLOOKUP($A36,'Return Data'!$B$7:$R$2292,4,0)</f>
        <v>73.982600000000005</v>
      </c>
      <c r="D36" s="60">
        <f>VLOOKUP($A36,'Return Data'!$B$7:$R$2292,10,0)</f>
        <v>-3.0644</v>
      </c>
      <c r="E36" s="61">
        <f t="shared" si="0"/>
        <v>26</v>
      </c>
      <c r="F36" s="60">
        <f>VLOOKUP($A36,'Return Data'!$B$7:$R$2292,11,0)</f>
        <v>-6.2575000000000003</v>
      </c>
      <c r="G36" s="61">
        <f t="shared" si="1"/>
        <v>15</v>
      </c>
      <c r="H36" s="60">
        <f>VLOOKUP($A36,'Return Data'!$B$7:$R$2292,12,0)</f>
        <v>-7.4260999999999999</v>
      </c>
      <c r="I36" s="61">
        <f t="shared" si="2"/>
        <v>29</v>
      </c>
      <c r="J36" s="60">
        <f>VLOOKUP($A36,'Return Data'!$B$7:$R$2292,13,0)</f>
        <v>8.3865999999999996</v>
      </c>
      <c r="K36" s="61">
        <f t="shared" si="3"/>
        <v>12</v>
      </c>
      <c r="L36" s="60">
        <f>VLOOKUP($A36,'Return Data'!$B$7:$R$2292,17,0)</f>
        <v>29.7681</v>
      </c>
      <c r="M36" s="61">
        <f t="shared" si="4"/>
        <v>17</v>
      </c>
      <c r="N36" s="60">
        <f>VLOOKUP($A36,'Return Data'!$B$7:$R$2292,14,0)</f>
        <v>12.039</v>
      </c>
      <c r="O36" s="61">
        <f t="shared" si="8"/>
        <v>47</v>
      </c>
      <c r="P36" s="60">
        <f>VLOOKUP($A36,'Return Data'!$B$7:$R$2292,15,0)</f>
        <v>4.242</v>
      </c>
      <c r="Q36" s="61">
        <f t="shared" si="9"/>
        <v>42</v>
      </c>
      <c r="R36" s="60">
        <f>VLOOKUP($A36,'Return Data'!$B$7:$R$2292,16,0)</f>
        <v>12.620100000000001</v>
      </c>
      <c r="S36" s="62">
        <f t="shared" si="6"/>
        <v>34</v>
      </c>
    </row>
    <row r="37" spans="1:19" x14ac:dyDescent="0.3">
      <c r="A37" s="58" t="s">
        <v>297</v>
      </c>
      <c r="B37" s="59">
        <f>VLOOKUP($A37,'Return Data'!$B$7:$R$2292,3,0)</f>
        <v>44762</v>
      </c>
      <c r="C37" s="60">
        <f>VLOOKUP($A37,'Return Data'!$B$7:$R$2292,4,0)</f>
        <v>18.056699999999999</v>
      </c>
      <c r="D37" s="60">
        <f>VLOOKUP($A37,'Return Data'!$B$7:$R$2292,10,0)</f>
        <v>-2.7509999999999999</v>
      </c>
      <c r="E37" s="61">
        <f t="shared" si="0"/>
        <v>23</v>
      </c>
      <c r="F37" s="60">
        <f>VLOOKUP($A37,'Return Data'!$B$7:$R$2292,11,0)</f>
        <v>-5.5907999999999998</v>
      </c>
      <c r="G37" s="61">
        <f t="shared" si="1"/>
        <v>13</v>
      </c>
      <c r="H37" s="60">
        <f>VLOOKUP($A37,'Return Data'!$B$7:$R$2292,12,0)</f>
        <v>-6.0084999999999997</v>
      </c>
      <c r="I37" s="61">
        <f t="shared" si="2"/>
        <v>22</v>
      </c>
      <c r="J37" s="60">
        <f>VLOOKUP($A37,'Return Data'!$B$7:$R$2292,13,0)</f>
        <v>8.1460000000000008</v>
      </c>
      <c r="K37" s="61">
        <f t="shared" si="3"/>
        <v>15</v>
      </c>
      <c r="L37" s="60">
        <f>VLOOKUP($A37,'Return Data'!$B$7:$R$2292,17,0)</f>
        <v>27.910299999999999</v>
      </c>
      <c r="M37" s="61">
        <f t="shared" si="4"/>
        <v>26</v>
      </c>
      <c r="N37" s="60"/>
      <c r="O37" s="61"/>
      <c r="P37" s="60"/>
      <c r="Q37" s="61"/>
      <c r="R37" s="60">
        <f>VLOOKUP($A37,'Return Data'!$B$7:$R$2292,16,0)</f>
        <v>21.837499999999999</v>
      </c>
      <c r="S37" s="62">
        <f t="shared" si="6"/>
        <v>4</v>
      </c>
    </row>
    <row r="38" spans="1:19" x14ac:dyDescent="0.3">
      <c r="A38" s="58" t="s">
        <v>1931</v>
      </c>
      <c r="B38" s="59">
        <f>VLOOKUP($A38,'Return Data'!$B$7:$R$2292,3,0)</f>
        <v>44762</v>
      </c>
      <c r="C38" s="60">
        <f>VLOOKUP($A38,'Return Data'!$B$7:$R$2292,4,0)</f>
        <v>22.68</v>
      </c>
      <c r="D38" s="60">
        <f>VLOOKUP($A38,'Return Data'!$B$7:$R$2292,10,0)</f>
        <v>-4.7858999999999998</v>
      </c>
      <c r="E38" s="61">
        <f t="shared" si="0"/>
        <v>47</v>
      </c>
      <c r="F38" s="60">
        <f>VLOOKUP($A38,'Return Data'!$B$7:$R$2292,11,0)</f>
        <v>-7.9172000000000002</v>
      </c>
      <c r="G38" s="61">
        <f t="shared" si="1"/>
        <v>31</v>
      </c>
      <c r="H38" s="60">
        <f>VLOOKUP($A38,'Return Data'!$B$7:$R$2292,12,0)</f>
        <v>-4.0202999999999998</v>
      </c>
      <c r="I38" s="61">
        <f t="shared" si="2"/>
        <v>14</v>
      </c>
      <c r="J38" s="60">
        <f>VLOOKUP($A38,'Return Data'!$B$7:$R$2292,13,0)</f>
        <v>8</v>
      </c>
      <c r="K38" s="61">
        <f t="shared" si="3"/>
        <v>20</v>
      </c>
      <c r="L38" s="60">
        <f>VLOOKUP($A38,'Return Data'!$B$7:$R$2292,17,0)</f>
        <v>29.0426</v>
      </c>
      <c r="M38" s="61">
        <f t="shared" si="4"/>
        <v>19</v>
      </c>
      <c r="N38" s="60">
        <f>VLOOKUP($A38,'Return Data'!$B$7:$R$2292,14,0)</f>
        <v>16.968499999999999</v>
      </c>
      <c r="O38" s="61">
        <f t="shared" ref="O38:O65" si="10">RANK(N38,N$8:N$65,0)</f>
        <v>25</v>
      </c>
      <c r="P38" s="60">
        <f>VLOOKUP($A38,'Return Data'!$B$7:$R$2292,15,0)</f>
        <v>11.359</v>
      </c>
      <c r="Q38" s="61">
        <f t="shared" ref="Q38:Q44" si="11">RANK(P38,P$8:P$65,0)</f>
        <v>13</v>
      </c>
      <c r="R38" s="60">
        <f>VLOOKUP($A38,'Return Data'!$B$7:$R$2292,16,0)</f>
        <v>13.1869</v>
      </c>
      <c r="S38" s="62">
        <f t="shared" si="6"/>
        <v>30</v>
      </c>
    </row>
    <row r="39" spans="1:19" x14ac:dyDescent="0.3">
      <c r="A39" s="58" t="s">
        <v>301</v>
      </c>
      <c r="B39" s="59">
        <f>VLOOKUP($A39,'Return Data'!$B$7:$R$2292,3,0)</f>
        <v>44762</v>
      </c>
      <c r="C39" s="60">
        <f>VLOOKUP($A39,'Return Data'!$B$7:$R$2292,4,0)</f>
        <v>216.9845</v>
      </c>
      <c r="D39" s="60">
        <f>VLOOKUP($A39,'Return Data'!$B$7:$R$2292,10,0)</f>
        <v>-6.6673999999999998</v>
      </c>
      <c r="E39" s="61">
        <f t="shared" si="0"/>
        <v>57</v>
      </c>
      <c r="F39" s="60">
        <f>VLOOKUP($A39,'Return Data'!$B$7:$R$2292,11,0)</f>
        <v>-5.4069000000000003</v>
      </c>
      <c r="G39" s="61">
        <f t="shared" si="1"/>
        <v>11</v>
      </c>
      <c r="H39" s="60">
        <f>VLOOKUP($A39,'Return Data'!$B$7:$R$2292,12,0)</f>
        <v>-3.0253999999999999</v>
      </c>
      <c r="I39" s="61">
        <f t="shared" si="2"/>
        <v>10</v>
      </c>
      <c r="J39" s="60">
        <f>VLOOKUP($A39,'Return Data'!$B$7:$R$2292,13,0)</f>
        <v>7.8049999999999997</v>
      </c>
      <c r="K39" s="61">
        <f t="shared" si="3"/>
        <v>22</v>
      </c>
      <c r="L39" s="60">
        <f>VLOOKUP($A39,'Return Data'!$B$7:$R$2292,17,0)</f>
        <v>49.840800000000002</v>
      </c>
      <c r="M39" s="61">
        <f t="shared" si="4"/>
        <v>7</v>
      </c>
      <c r="N39" s="60">
        <f>VLOOKUP($A39,'Return Data'!$B$7:$R$2292,14,0)</f>
        <v>32.689399999999999</v>
      </c>
      <c r="O39" s="61">
        <f t="shared" si="10"/>
        <v>2</v>
      </c>
      <c r="P39" s="60">
        <f>VLOOKUP($A39,'Return Data'!$B$7:$R$2292,15,0)</f>
        <v>20.084900000000001</v>
      </c>
      <c r="Q39" s="61">
        <f t="shared" si="11"/>
        <v>2</v>
      </c>
      <c r="R39" s="60">
        <f>VLOOKUP($A39,'Return Data'!$B$7:$R$2292,16,0)</f>
        <v>14.7841</v>
      </c>
      <c r="S39" s="62">
        <f t="shared" si="6"/>
        <v>22</v>
      </c>
    </row>
    <row r="40" spans="1:19" x14ac:dyDescent="0.3">
      <c r="A40" s="58" t="s">
        <v>302</v>
      </c>
      <c r="B40" s="59">
        <f>VLOOKUP($A40,'Return Data'!$B$7:$R$2292,3,0)</f>
        <v>44762</v>
      </c>
      <c r="C40" s="60">
        <f>VLOOKUP($A40,'Return Data'!$B$7:$R$2292,4,0)</f>
        <v>73.16</v>
      </c>
      <c r="D40" s="60">
        <f>VLOOKUP($A40,'Return Data'!$B$7:$R$2292,10,0)</f>
        <v>-0.89410000000000001</v>
      </c>
      <c r="E40" s="61">
        <f t="shared" ref="E40:E65" si="12">RANK(D40,D$8:D$65,0)</f>
        <v>4</v>
      </c>
      <c r="F40" s="60">
        <f>VLOOKUP($A40,'Return Data'!$B$7:$R$2292,11,0)</f>
        <v>-3.6987999999999999</v>
      </c>
      <c r="G40" s="61">
        <f t="shared" ref="G40:G65" si="13">RANK(F40,F$8:F$65,0)</f>
        <v>5</v>
      </c>
      <c r="H40" s="60">
        <f>VLOOKUP($A40,'Return Data'!$B$7:$R$2292,12,0)</f>
        <v>-6.9211</v>
      </c>
      <c r="I40" s="61">
        <f t="shared" ref="I40:I65" si="14">RANK(H40,H$8:H$65,0)</f>
        <v>27</v>
      </c>
      <c r="J40" s="60">
        <f>VLOOKUP($A40,'Return Data'!$B$7:$R$2292,13,0)</f>
        <v>2.2930999999999999</v>
      </c>
      <c r="K40" s="61">
        <f t="shared" ref="K40:K65" si="15">RANK(J40,J$8:J$65,0)</f>
        <v>45</v>
      </c>
      <c r="L40" s="60">
        <f>VLOOKUP($A40,'Return Data'!$B$7:$R$2292,17,0)</f>
        <v>25.5947</v>
      </c>
      <c r="M40" s="61">
        <f t="shared" ref="M40:M65" si="16">RANK(L40,L$8:L$65,0)</f>
        <v>39</v>
      </c>
      <c r="N40" s="60">
        <f>VLOOKUP($A40,'Return Data'!$B$7:$R$2292,14,0)</f>
        <v>11.2104</v>
      </c>
      <c r="O40" s="61">
        <f t="shared" si="10"/>
        <v>51</v>
      </c>
      <c r="P40" s="60">
        <f>VLOOKUP($A40,'Return Data'!$B$7:$R$2292,15,0)</f>
        <v>7.7293000000000003</v>
      </c>
      <c r="Q40" s="61">
        <f t="shared" si="11"/>
        <v>35</v>
      </c>
      <c r="R40" s="60">
        <f>VLOOKUP($A40,'Return Data'!$B$7:$R$2292,16,0)</f>
        <v>15.6045</v>
      </c>
      <c r="S40" s="62">
        <f t="shared" ref="S40:S65" si="17">RANK(R40,R$8:R$65,0)</f>
        <v>16</v>
      </c>
    </row>
    <row r="41" spans="1:19" x14ac:dyDescent="0.3">
      <c r="A41" s="58" t="s">
        <v>373</v>
      </c>
      <c r="B41" s="59">
        <f>VLOOKUP($A41,'Return Data'!$B$7:$R$2292,3,0)</f>
        <v>44762</v>
      </c>
      <c r="C41" s="60">
        <f>VLOOKUP($A41,'Return Data'!$B$7:$R$2292,4,0)</f>
        <v>670.540240517097</v>
      </c>
      <c r="D41" s="60">
        <f>VLOOKUP($A41,'Return Data'!$B$7:$R$2292,10,0)</f>
        <v>-2.0081000000000002</v>
      </c>
      <c r="E41" s="61">
        <f t="shared" si="12"/>
        <v>11</v>
      </c>
      <c r="F41" s="60">
        <f>VLOOKUP($A41,'Return Data'!$B$7:$R$2292,11,0)</f>
        <v>-5.4027000000000003</v>
      </c>
      <c r="G41" s="61">
        <f t="shared" si="13"/>
        <v>10</v>
      </c>
      <c r="H41" s="60">
        <f>VLOOKUP($A41,'Return Data'!$B$7:$R$2292,12,0)</f>
        <v>-5.5050999999999997</v>
      </c>
      <c r="I41" s="61">
        <f t="shared" si="14"/>
        <v>20</v>
      </c>
      <c r="J41" s="60">
        <f>VLOOKUP($A41,'Return Data'!$B$7:$R$2292,13,0)</f>
        <v>6.0829000000000004</v>
      </c>
      <c r="K41" s="61">
        <f t="shared" si="15"/>
        <v>26</v>
      </c>
      <c r="L41" s="60">
        <f>VLOOKUP($A41,'Return Data'!$B$7:$R$2292,17,0)</f>
        <v>26.572800000000001</v>
      </c>
      <c r="M41" s="61">
        <f t="shared" si="16"/>
        <v>35</v>
      </c>
      <c r="N41" s="60">
        <f>VLOOKUP($A41,'Return Data'!$B$7:$R$2292,14,0)</f>
        <v>15.766999999999999</v>
      </c>
      <c r="O41" s="61">
        <f t="shared" si="10"/>
        <v>31</v>
      </c>
      <c r="P41" s="60">
        <f>VLOOKUP($A41,'Return Data'!$B$7:$R$2292,15,0)</f>
        <v>9.4654000000000007</v>
      </c>
      <c r="Q41" s="61">
        <f t="shared" si="11"/>
        <v>24</v>
      </c>
      <c r="R41" s="60">
        <f>VLOOKUP($A41,'Return Data'!$B$7:$R$2292,16,0)</f>
        <v>15.4213</v>
      </c>
      <c r="S41" s="62">
        <f t="shared" si="17"/>
        <v>18</v>
      </c>
    </row>
    <row r="42" spans="1:19" x14ac:dyDescent="0.3">
      <c r="A42" s="58" t="s">
        <v>304</v>
      </c>
      <c r="B42" s="59">
        <f>VLOOKUP($A42,'Return Data'!$B$7:$R$2292,3,0)</f>
        <v>44762</v>
      </c>
      <c r="C42" s="60">
        <f>VLOOKUP($A42,'Return Data'!$B$7:$R$2292,4,0)</f>
        <v>25.6494</v>
      </c>
      <c r="D42" s="60">
        <f>VLOOKUP($A42,'Return Data'!$B$7:$R$2292,10,0)</f>
        <v>-1.7524</v>
      </c>
      <c r="E42" s="61">
        <f t="shared" si="12"/>
        <v>7</v>
      </c>
      <c r="F42" s="60">
        <f>VLOOKUP($A42,'Return Data'!$B$7:$R$2292,11,0)</f>
        <v>-7.2793999999999999</v>
      </c>
      <c r="G42" s="61">
        <f t="shared" si="13"/>
        <v>24</v>
      </c>
      <c r="H42" s="60">
        <f>VLOOKUP($A42,'Return Data'!$B$7:$R$2292,12,0)</f>
        <v>4.0804999999999998</v>
      </c>
      <c r="I42" s="61">
        <f t="shared" si="14"/>
        <v>1</v>
      </c>
      <c r="J42" s="60">
        <f>VLOOKUP($A42,'Return Data'!$B$7:$R$2292,13,0)</f>
        <v>14.6501</v>
      </c>
      <c r="K42" s="61">
        <f t="shared" si="15"/>
        <v>2</v>
      </c>
      <c r="L42" s="60">
        <f>VLOOKUP($A42,'Return Data'!$B$7:$R$2292,17,0)</f>
        <v>40.8994</v>
      </c>
      <c r="M42" s="61">
        <f t="shared" si="16"/>
        <v>10</v>
      </c>
      <c r="N42" s="60">
        <f>VLOOKUP($A42,'Return Data'!$B$7:$R$2292,14,0)</f>
        <v>23.704000000000001</v>
      </c>
      <c r="O42" s="61">
        <f t="shared" si="10"/>
        <v>11</v>
      </c>
      <c r="P42" s="60">
        <f>VLOOKUP($A42,'Return Data'!$B$7:$R$2292,15,0)</f>
        <v>13.425599999999999</v>
      </c>
      <c r="Q42" s="61">
        <f t="shared" si="11"/>
        <v>7</v>
      </c>
      <c r="R42" s="60">
        <f>VLOOKUP($A42,'Return Data'!$B$7:$R$2292,16,0)</f>
        <v>16.1081</v>
      </c>
      <c r="S42" s="62">
        <f t="shared" si="17"/>
        <v>13</v>
      </c>
    </row>
    <row r="43" spans="1:19" x14ac:dyDescent="0.3">
      <c r="A43" s="58" t="s">
        <v>305</v>
      </c>
      <c r="B43" s="59">
        <f>VLOOKUP($A43,'Return Data'!$B$7:$R$2292,3,0)</f>
        <v>44762</v>
      </c>
      <c r="C43" s="60">
        <f>VLOOKUP($A43,'Return Data'!$B$7:$R$2292,4,0)</f>
        <v>26.180299999999999</v>
      </c>
      <c r="D43" s="60">
        <f>VLOOKUP($A43,'Return Data'!$B$7:$R$2292,10,0)</f>
        <v>-2.2768999999999999</v>
      </c>
      <c r="E43" s="61">
        <f t="shared" si="12"/>
        <v>17</v>
      </c>
      <c r="F43" s="60">
        <f>VLOOKUP($A43,'Return Data'!$B$7:$R$2292,11,0)</f>
        <v>-8.0450999999999997</v>
      </c>
      <c r="G43" s="61">
        <f t="shared" si="13"/>
        <v>35</v>
      </c>
      <c r="H43" s="60">
        <f>VLOOKUP($A43,'Return Data'!$B$7:$R$2292,12,0)</f>
        <v>2.2281</v>
      </c>
      <c r="I43" s="61">
        <f t="shared" si="14"/>
        <v>3</v>
      </c>
      <c r="J43" s="60">
        <f>VLOOKUP($A43,'Return Data'!$B$7:$R$2292,13,0)</f>
        <v>12.6897</v>
      </c>
      <c r="K43" s="61">
        <f t="shared" si="15"/>
        <v>4</v>
      </c>
      <c r="L43" s="60">
        <f>VLOOKUP($A43,'Return Data'!$B$7:$R$2292,17,0)</f>
        <v>39.472099999999998</v>
      </c>
      <c r="M43" s="61">
        <f t="shared" si="16"/>
        <v>12</v>
      </c>
      <c r="N43" s="60">
        <f>VLOOKUP($A43,'Return Data'!$B$7:$R$2292,14,0)</f>
        <v>23.390699999999999</v>
      </c>
      <c r="O43" s="61">
        <f t="shared" si="10"/>
        <v>12</v>
      </c>
      <c r="P43" s="60">
        <f>VLOOKUP($A43,'Return Data'!$B$7:$R$2292,15,0)</f>
        <v>13.4678</v>
      </c>
      <c r="Q43" s="61">
        <f t="shared" si="11"/>
        <v>6</v>
      </c>
      <c r="R43" s="60">
        <f>VLOOKUP($A43,'Return Data'!$B$7:$R$2292,16,0)</f>
        <v>14.040699999999999</v>
      </c>
      <c r="S43" s="62">
        <f t="shared" si="17"/>
        <v>24</v>
      </c>
    </row>
    <row r="44" spans="1:19" x14ac:dyDescent="0.3">
      <c r="A44" s="58" t="s">
        <v>306</v>
      </c>
      <c r="B44" s="59">
        <f>VLOOKUP($A44,'Return Data'!$B$7:$R$2292,3,0)</f>
        <v>44762</v>
      </c>
      <c r="C44" s="60">
        <f>VLOOKUP($A44,'Return Data'!$B$7:$R$2292,4,0)</f>
        <v>24.8979</v>
      </c>
      <c r="D44" s="60">
        <f>VLOOKUP($A44,'Return Data'!$B$7:$R$2292,10,0)</f>
        <v>-2.0179999999999998</v>
      </c>
      <c r="E44" s="61">
        <f t="shared" si="12"/>
        <v>12</v>
      </c>
      <c r="F44" s="60">
        <f>VLOOKUP($A44,'Return Data'!$B$7:$R$2292,11,0)</f>
        <v>-7.7384000000000004</v>
      </c>
      <c r="G44" s="61">
        <f t="shared" si="13"/>
        <v>29</v>
      </c>
      <c r="H44" s="60">
        <f>VLOOKUP($A44,'Return Data'!$B$7:$R$2292,12,0)</f>
        <v>3.2002999999999999</v>
      </c>
      <c r="I44" s="61">
        <f t="shared" si="14"/>
        <v>2</v>
      </c>
      <c r="J44" s="60">
        <f>VLOOKUP($A44,'Return Data'!$B$7:$R$2292,13,0)</f>
        <v>13.8757</v>
      </c>
      <c r="K44" s="61">
        <f t="shared" si="15"/>
        <v>3</v>
      </c>
      <c r="L44" s="60">
        <f>VLOOKUP($A44,'Return Data'!$B$7:$R$2292,17,0)</f>
        <v>40.585099999999997</v>
      </c>
      <c r="M44" s="61">
        <f t="shared" si="16"/>
        <v>11</v>
      </c>
      <c r="N44" s="60">
        <f>VLOOKUP($A44,'Return Data'!$B$7:$R$2292,14,0)</f>
        <v>22.926500000000001</v>
      </c>
      <c r="O44" s="61">
        <f t="shared" si="10"/>
        <v>13</v>
      </c>
      <c r="P44" s="60">
        <f>VLOOKUP($A44,'Return Data'!$B$7:$R$2292,15,0)</f>
        <v>12.7653</v>
      </c>
      <c r="Q44" s="61">
        <f t="shared" si="11"/>
        <v>8</v>
      </c>
      <c r="R44" s="60">
        <f>VLOOKUP($A44,'Return Data'!$B$7:$R$2292,16,0)</f>
        <v>13.0991</v>
      </c>
      <c r="S44" s="62">
        <f t="shared" si="17"/>
        <v>31</v>
      </c>
    </row>
    <row r="45" spans="1:19" x14ac:dyDescent="0.3">
      <c r="A45" s="58" t="s">
        <v>307</v>
      </c>
      <c r="B45" s="59">
        <f>VLOOKUP($A45,'Return Data'!$B$7:$R$2292,3,0)</f>
        <v>44762</v>
      </c>
      <c r="C45" s="60">
        <f>VLOOKUP($A45,'Return Data'!$B$7:$R$2292,4,0)</f>
        <v>29.3614</v>
      </c>
      <c r="D45" s="60">
        <f>VLOOKUP($A45,'Return Data'!$B$7:$R$2292,10,0)</f>
        <v>-3.7450999999999999</v>
      </c>
      <c r="E45" s="61">
        <f t="shared" si="12"/>
        <v>34</v>
      </c>
      <c r="F45" s="60">
        <f>VLOOKUP($A45,'Return Data'!$B$7:$R$2292,11,0)</f>
        <v>-5.2782</v>
      </c>
      <c r="G45" s="61">
        <f t="shared" si="13"/>
        <v>9</v>
      </c>
      <c r="H45" s="60">
        <f>VLOOKUP($A45,'Return Data'!$B$7:$R$2292,12,0)</f>
        <v>-5.0671999999999997</v>
      </c>
      <c r="I45" s="61">
        <f t="shared" si="14"/>
        <v>19</v>
      </c>
      <c r="J45" s="60">
        <f>VLOOKUP($A45,'Return Data'!$B$7:$R$2292,13,0)</f>
        <v>9.1530000000000005</v>
      </c>
      <c r="K45" s="61">
        <f t="shared" si="15"/>
        <v>9</v>
      </c>
      <c r="L45" s="60">
        <f>VLOOKUP($A45,'Return Data'!$B$7:$R$2292,17,0)</f>
        <v>48.4664</v>
      </c>
      <c r="M45" s="61">
        <f t="shared" si="16"/>
        <v>8</v>
      </c>
      <c r="N45" s="60">
        <f>VLOOKUP($A45,'Return Data'!$B$7:$R$2292,14,0)</f>
        <v>32.7087</v>
      </c>
      <c r="O45" s="61">
        <f t="shared" si="10"/>
        <v>1</v>
      </c>
      <c r="P45" s="60"/>
      <c r="Q45" s="61"/>
      <c r="R45" s="60">
        <f>VLOOKUP($A45,'Return Data'!$B$7:$R$2292,16,0)</f>
        <v>22.502800000000001</v>
      </c>
      <c r="S45" s="62">
        <f t="shared" si="17"/>
        <v>3</v>
      </c>
    </row>
    <row r="46" spans="1:19" x14ac:dyDescent="0.3">
      <c r="A46" s="58" t="s">
        <v>308</v>
      </c>
      <c r="B46" s="59">
        <f>VLOOKUP($A46,'Return Data'!$B$7:$R$2292,3,0)</f>
        <v>44762</v>
      </c>
      <c r="C46" s="60">
        <f>VLOOKUP($A46,'Return Data'!$B$7:$R$2292,4,0)</f>
        <v>16.657</v>
      </c>
      <c r="D46" s="60">
        <f>VLOOKUP($A46,'Return Data'!$B$7:$R$2292,10,0)</f>
        <v>-4.5357000000000003</v>
      </c>
      <c r="E46" s="61">
        <f t="shared" si="12"/>
        <v>44</v>
      </c>
      <c r="F46" s="60">
        <f>VLOOKUP($A46,'Return Data'!$B$7:$R$2292,11,0)</f>
        <v>-9.2256999999999998</v>
      </c>
      <c r="G46" s="61">
        <f t="shared" si="13"/>
        <v>46</v>
      </c>
      <c r="H46" s="60">
        <f>VLOOKUP($A46,'Return Data'!$B$7:$R$2292,12,0)</f>
        <v>-7.5919999999999996</v>
      </c>
      <c r="I46" s="61">
        <f t="shared" si="14"/>
        <v>31</v>
      </c>
      <c r="J46" s="60">
        <f>VLOOKUP($A46,'Return Data'!$B$7:$R$2292,13,0)</f>
        <v>2.5621</v>
      </c>
      <c r="K46" s="61">
        <f t="shared" si="15"/>
        <v>43</v>
      </c>
      <c r="L46" s="60">
        <f>VLOOKUP($A46,'Return Data'!$B$7:$R$2292,17,0)</f>
        <v>28.789300000000001</v>
      </c>
      <c r="M46" s="61">
        <f t="shared" si="16"/>
        <v>20</v>
      </c>
      <c r="N46" s="60">
        <f>VLOOKUP($A46,'Return Data'!$B$7:$R$2292,14,0)</f>
        <v>17.2026</v>
      </c>
      <c r="O46" s="61">
        <f t="shared" si="10"/>
        <v>21</v>
      </c>
      <c r="P46" s="60"/>
      <c r="Q46" s="61"/>
      <c r="R46" s="60">
        <f>VLOOKUP($A46,'Return Data'!$B$7:$R$2292,16,0)</f>
        <v>13.565899999999999</v>
      </c>
      <c r="S46" s="62">
        <f t="shared" si="17"/>
        <v>29</v>
      </c>
    </row>
    <row r="47" spans="1:19" x14ac:dyDescent="0.3">
      <c r="A47" s="58" t="s">
        <v>309</v>
      </c>
      <c r="B47" s="59">
        <f>VLOOKUP($A47,'Return Data'!$B$7:$R$2292,3,0)</f>
        <v>44762</v>
      </c>
      <c r="C47" s="60">
        <f>VLOOKUP($A47,'Return Data'!$B$7:$R$2292,4,0)</f>
        <v>15.7012</v>
      </c>
      <c r="D47" s="60">
        <f>VLOOKUP($A47,'Return Data'!$B$7:$R$2292,10,0)</f>
        <v>-3.8687999999999998</v>
      </c>
      <c r="E47" s="61">
        <f t="shared" si="12"/>
        <v>37</v>
      </c>
      <c r="F47" s="60">
        <f>VLOOKUP($A47,'Return Data'!$B$7:$R$2292,11,0)</f>
        <v>-7.1638000000000002</v>
      </c>
      <c r="G47" s="61">
        <f t="shared" si="13"/>
        <v>23</v>
      </c>
      <c r="H47" s="60">
        <f>VLOOKUP($A47,'Return Data'!$B$7:$R$2292,12,0)</f>
        <v>-6.3163</v>
      </c>
      <c r="I47" s="61">
        <f t="shared" si="14"/>
        <v>25</v>
      </c>
      <c r="J47" s="60">
        <f>VLOOKUP($A47,'Return Data'!$B$7:$R$2292,13,0)</f>
        <v>6.8574000000000002</v>
      </c>
      <c r="K47" s="61">
        <f t="shared" si="15"/>
        <v>25</v>
      </c>
      <c r="L47" s="60">
        <f>VLOOKUP($A47,'Return Data'!$B$7:$R$2292,17,0)</f>
        <v>27.4483</v>
      </c>
      <c r="M47" s="61">
        <f t="shared" si="16"/>
        <v>28</v>
      </c>
      <c r="N47" s="60">
        <f>VLOOKUP($A47,'Return Data'!$B$7:$R$2292,14,0)</f>
        <v>16.231000000000002</v>
      </c>
      <c r="O47" s="61">
        <f t="shared" si="10"/>
        <v>30</v>
      </c>
      <c r="P47" s="60"/>
      <c r="Q47" s="61"/>
      <c r="R47" s="60">
        <f>VLOOKUP($A47,'Return Data'!$B$7:$R$2292,16,0)</f>
        <v>11.013999999999999</v>
      </c>
      <c r="S47" s="62">
        <f t="shared" si="17"/>
        <v>41</v>
      </c>
    </row>
    <row r="48" spans="1:19" x14ac:dyDescent="0.3">
      <c r="A48" s="58" t="s">
        <v>310</v>
      </c>
      <c r="B48" s="59">
        <f>VLOOKUP($A48,'Return Data'!$B$7:$R$2292,3,0)</f>
        <v>0</v>
      </c>
      <c r="C48" s="60">
        <f>VLOOKUP($A48,'Return Data'!$B$7:$R$2292,4,0)</f>
        <v>0</v>
      </c>
      <c r="D48" s="60">
        <f>VLOOKUP($A48,'Return Data'!$B$7:$R$2292,10,0)</f>
        <v>0</v>
      </c>
      <c r="E48" s="61">
        <f t="shared" si="12"/>
        <v>2</v>
      </c>
      <c r="F48" s="60">
        <f>VLOOKUP($A48,'Return Data'!$B$7:$R$2292,11,0)</f>
        <v>0</v>
      </c>
      <c r="G48" s="61">
        <f t="shared" si="13"/>
        <v>2</v>
      </c>
      <c r="H48" s="60">
        <f>VLOOKUP($A48,'Return Data'!$B$7:$R$2292,12,0)</f>
        <v>0</v>
      </c>
      <c r="I48" s="61">
        <f t="shared" si="14"/>
        <v>6</v>
      </c>
      <c r="J48" s="60">
        <f>VLOOKUP($A48,'Return Data'!$B$7:$R$2292,13,0)</f>
        <v>0</v>
      </c>
      <c r="K48" s="61">
        <f t="shared" si="15"/>
        <v>47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44762</v>
      </c>
      <c r="C49" s="60">
        <f>VLOOKUP($A49,'Return Data'!$B$7:$R$2292,4,0)</f>
        <v>57.732700000000001</v>
      </c>
      <c r="D49" s="60">
        <f>VLOOKUP($A49,'Return Data'!$B$7:$R$2292,10,0)</f>
        <v>-1.1498999999999999</v>
      </c>
      <c r="E49" s="61">
        <f t="shared" si="12"/>
        <v>5</v>
      </c>
      <c r="F49" s="60">
        <f>VLOOKUP($A49,'Return Data'!$B$7:$R$2292,11,0)</f>
        <v>-2.4767000000000001</v>
      </c>
      <c r="G49" s="61">
        <f t="shared" si="13"/>
        <v>4</v>
      </c>
      <c r="H49" s="60">
        <f>VLOOKUP($A49,'Return Data'!$B$7:$R$2292,12,0)</f>
        <v>-3.4456000000000002</v>
      </c>
      <c r="I49" s="61">
        <f t="shared" si="14"/>
        <v>12</v>
      </c>
      <c r="J49" s="60">
        <f>VLOOKUP($A49,'Return Data'!$B$7:$R$2292,13,0)</f>
        <v>12.4153</v>
      </c>
      <c r="K49" s="61">
        <f t="shared" si="15"/>
        <v>6</v>
      </c>
      <c r="L49" s="60">
        <f>VLOOKUP($A49,'Return Data'!$B$7:$R$2292,17,0)</f>
        <v>42.798900000000003</v>
      </c>
      <c r="M49" s="61">
        <f t="shared" si="16"/>
        <v>9</v>
      </c>
      <c r="N49" s="60">
        <f>VLOOKUP($A49,'Return Data'!$B$7:$R$2292,14,0)</f>
        <v>32.315300000000001</v>
      </c>
      <c r="O49" s="61">
        <f t="shared" si="10"/>
        <v>3</v>
      </c>
      <c r="P49" s="60">
        <f>VLOOKUP($A49,'Return Data'!$B$7:$R$2292,15,0)</f>
        <v>21.677299999999999</v>
      </c>
      <c r="Q49" s="61">
        <f>RANK(P49,P$8:P$65,0)</f>
        <v>1</v>
      </c>
      <c r="R49" s="60">
        <f>VLOOKUP($A49,'Return Data'!$B$7:$R$2292,16,0)</f>
        <v>23.464200000000002</v>
      </c>
      <c r="S49" s="62">
        <f t="shared" si="17"/>
        <v>1</v>
      </c>
    </row>
    <row r="50" spans="1:19" x14ac:dyDescent="0.3">
      <c r="A50" s="58" t="s">
        <v>312</v>
      </c>
      <c r="B50" s="59">
        <f>VLOOKUP($A50,'Return Data'!$B$7:$R$2292,3,0)</f>
        <v>44762</v>
      </c>
      <c r="C50" s="60">
        <f>VLOOKUP($A50,'Return Data'!$B$7:$R$2292,4,0)</f>
        <v>14.6778</v>
      </c>
      <c r="D50" s="60">
        <f>VLOOKUP($A50,'Return Data'!$B$7:$R$2292,10,0)</f>
        <v>-1.8824000000000001</v>
      </c>
      <c r="E50" s="61">
        <f t="shared" si="12"/>
        <v>8</v>
      </c>
      <c r="F50" s="60">
        <f>VLOOKUP($A50,'Return Data'!$B$7:$R$2292,11,0)</f>
        <v>-7.5921000000000003</v>
      </c>
      <c r="G50" s="61">
        <f t="shared" si="13"/>
        <v>28</v>
      </c>
      <c r="H50" s="60">
        <f>VLOOKUP($A50,'Return Data'!$B$7:$R$2292,12,0)</f>
        <v>-9.1061999999999994</v>
      </c>
      <c r="I50" s="61">
        <f t="shared" si="14"/>
        <v>41</v>
      </c>
      <c r="J50" s="60">
        <f>VLOOKUP($A50,'Return Data'!$B$7:$R$2292,13,0)</f>
        <v>4.7808000000000002</v>
      </c>
      <c r="K50" s="61">
        <f t="shared" si="15"/>
        <v>32</v>
      </c>
      <c r="L50" s="60">
        <f>VLOOKUP($A50,'Return Data'!$B$7:$R$2292,17,0)</f>
        <v>16.434200000000001</v>
      </c>
      <c r="M50" s="61">
        <f t="shared" si="16"/>
        <v>55</v>
      </c>
      <c r="N50" s="60">
        <f>VLOOKUP($A50,'Return Data'!$B$7:$R$2292,14,0)</f>
        <v>12.733599999999999</v>
      </c>
      <c r="O50" s="61">
        <f t="shared" si="10"/>
        <v>45</v>
      </c>
      <c r="P50" s="60"/>
      <c r="Q50" s="61"/>
      <c r="R50" s="60">
        <f>VLOOKUP($A50,'Return Data'!$B$7:$R$2292,16,0)</f>
        <v>11.6409</v>
      </c>
      <c r="S50" s="62">
        <f t="shared" si="17"/>
        <v>37</v>
      </c>
    </row>
    <row r="51" spans="1:19" x14ac:dyDescent="0.3">
      <c r="A51" s="58" t="s">
        <v>313</v>
      </c>
      <c r="B51" s="59">
        <f>VLOOKUP($A51,'Return Data'!$B$7:$R$2292,3,0)</f>
        <v>44762</v>
      </c>
      <c r="C51" s="60">
        <f>VLOOKUP($A51,'Return Data'!$B$7:$R$2292,4,0)</f>
        <v>142.69370000000001</v>
      </c>
      <c r="D51" s="60">
        <f>VLOOKUP($A51,'Return Data'!$B$7:$R$2292,10,0)</f>
        <v>-2.0352000000000001</v>
      </c>
      <c r="E51" s="61">
        <f t="shared" si="12"/>
        <v>13</v>
      </c>
      <c r="F51" s="60">
        <f>VLOOKUP($A51,'Return Data'!$B$7:$R$2292,11,0)</f>
        <v>-6.0381</v>
      </c>
      <c r="G51" s="61">
        <f t="shared" si="13"/>
        <v>14</v>
      </c>
      <c r="H51" s="60">
        <f>VLOOKUP($A51,'Return Data'!$B$7:$R$2292,12,0)</f>
        <v>-5.5667</v>
      </c>
      <c r="I51" s="61">
        <f t="shared" si="14"/>
        <v>21</v>
      </c>
      <c r="J51" s="60">
        <f>VLOOKUP($A51,'Return Data'!$B$7:$R$2292,13,0)</f>
        <v>8.2123000000000008</v>
      </c>
      <c r="K51" s="61">
        <f t="shared" si="15"/>
        <v>14</v>
      </c>
      <c r="L51" s="60">
        <f>VLOOKUP($A51,'Return Data'!$B$7:$R$2292,17,0)</f>
        <v>26.566500000000001</v>
      </c>
      <c r="M51" s="61">
        <f t="shared" si="16"/>
        <v>36</v>
      </c>
      <c r="N51" s="60">
        <f>VLOOKUP($A51,'Return Data'!$B$7:$R$2292,14,0)</f>
        <v>13.7136</v>
      </c>
      <c r="O51" s="61">
        <f t="shared" si="10"/>
        <v>40</v>
      </c>
      <c r="P51" s="60">
        <f>VLOOKUP($A51,'Return Data'!$B$7:$R$2292,15,0)</f>
        <v>7.5667</v>
      </c>
      <c r="Q51" s="61">
        <f>RANK(P51,P$8:P$65,0)</f>
        <v>36</v>
      </c>
      <c r="R51" s="60">
        <f>VLOOKUP($A51,'Return Data'!$B$7:$R$2292,16,0)</f>
        <v>14.815899999999999</v>
      </c>
      <c r="S51" s="62">
        <f t="shared" si="17"/>
        <v>21</v>
      </c>
    </row>
    <row r="52" spans="1:19" x14ac:dyDescent="0.3">
      <c r="A52" s="58" t="s">
        <v>314</v>
      </c>
      <c r="B52" s="59">
        <f>VLOOKUP($A52,'Return Data'!$B$7:$R$2292,3,0)</f>
        <v>44762</v>
      </c>
      <c r="C52" s="60">
        <f>VLOOKUP($A52,'Return Data'!$B$7:$R$2292,4,0)</f>
        <v>17.8782</v>
      </c>
      <c r="D52" s="60">
        <f>VLOOKUP($A52,'Return Data'!$B$7:$R$2292,10,0)</f>
        <v>-4.7984</v>
      </c>
      <c r="E52" s="61">
        <f t="shared" si="12"/>
        <v>48</v>
      </c>
      <c r="F52" s="60">
        <f>VLOOKUP($A52,'Return Data'!$B$7:$R$2292,11,0)</f>
        <v>-8.1393000000000004</v>
      </c>
      <c r="G52" s="61">
        <f t="shared" si="13"/>
        <v>37</v>
      </c>
      <c r="H52" s="60">
        <f>VLOOKUP($A52,'Return Data'!$B$7:$R$2292,12,0)</f>
        <v>-3.0434999999999999</v>
      </c>
      <c r="I52" s="61">
        <f t="shared" si="14"/>
        <v>11</v>
      </c>
      <c r="J52" s="60">
        <f>VLOOKUP($A52,'Return Data'!$B$7:$R$2292,13,0)</f>
        <v>7.9641000000000002</v>
      </c>
      <c r="K52" s="61">
        <f t="shared" si="15"/>
        <v>21</v>
      </c>
      <c r="L52" s="60">
        <f>VLOOKUP($A52,'Return Data'!$B$7:$R$2292,17,0)</f>
        <v>51.192700000000002</v>
      </c>
      <c r="M52" s="61">
        <f t="shared" si="16"/>
        <v>5</v>
      </c>
      <c r="N52" s="60">
        <f>VLOOKUP($A52,'Return Data'!$B$7:$R$2292,14,0)</f>
        <v>24.006399999999999</v>
      </c>
      <c r="O52" s="61">
        <f t="shared" si="10"/>
        <v>10</v>
      </c>
      <c r="P52" s="60">
        <f>VLOOKUP($A52,'Return Data'!$B$7:$R$2292,15,0)</f>
        <v>6.9413999999999998</v>
      </c>
      <c r="Q52" s="61">
        <f>RANK(P52,P$8:P$65,0)</f>
        <v>39</v>
      </c>
      <c r="R52" s="60">
        <f>VLOOKUP($A52,'Return Data'!$B$7:$R$2292,16,0)</f>
        <v>10.787800000000001</v>
      </c>
      <c r="S52" s="62">
        <f t="shared" si="17"/>
        <v>43</v>
      </c>
    </row>
    <row r="53" spans="1:19" x14ac:dyDescent="0.3">
      <c r="A53" s="58" t="s">
        <v>315</v>
      </c>
      <c r="B53" s="59">
        <f>VLOOKUP($A53,'Return Data'!$B$7:$R$2292,3,0)</f>
        <v>44762</v>
      </c>
      <c r="C53" s="60">
        <f>VLOOKUP($A53,'Return Data'!$B$7:$R$2292,4,0)</f>
        <v>15.4885</v>
      </c>
      <c r="D53" s="60">
        <f>VLOOKUP($A53,'Return Data'!$B$7:$R$2292,10,0)</f>
        <v>-4.5422000000000002</v>
      </c>
      <c r="E53" s="61">
        <f t="shared" si="12"/>
        <v>45</v>
      </c>
      <c r="F53" s="60">
        <f>VLOOKUP($A53,'Return Data'!$B$7:$R$2292,11,0)</f>
        <v>-7.9090999999999996</v>
      </c>
      <c r="G53" s="61">
        <f t="shared" si="13"/>
        <v>30</v>
      </c>
      <c r="H53" s="60">
        <f>VLOOKUP($A53,'Return Data'!$B$7:$R$2292,12,0)</f>
        <v>-2.4451000000000001</v>
      </c>
      <c r="I53" s="61">
        <f t="shared" si="14"/>
        <v>8</v>
      </c>
      <c r="J53" s="60">
        <f>VLOOKUP($A53,'Return Data'!$B$7:$R$2292,13,0)</f>
        <v>8.5167999999999999</v>
      </c>
      <c r="K53" s="61">
        <f t="shared" si="15"/>
        <v>11</v>
      </c>
      <c r="L53" s="60">
        <f>VLOOKUP($A53,'Return Data'!$B$7:$R$2292,17,0)</f>
        <v>52.093200000000003</v>
      </c>
      <c r="M53" s="61">
        <f t="shared" si="16"/>
        <v>4</v>
      </c>
      <c r="N53" s="60">
        <f>VLOOKUP($A53,'Return Data'!$B$7:$R$2292,14,0)</f>
        <v>25.050599999999999</v>
      </c>
      <c r="O53" s="61">
        <f t="shared" si="10"/>
        <v>7</v>
      </c>
      <c r="P53" s="60"/>
      <c r="Q53" s="61"/>
      <c r="R53" s="60">
        <f>VLOOKUP($A53,'Return Data'!$B$7:$R$2292,16,0)</f>
        <v>8.5614000000000008</v>
      </c>
      <c r="S53" s="62">
        <f t="shared" si="17"/>
        <v>54</v>
      </c>
    </row>
    <row r="54" spans="1:19" x14ac:dyDescent="0.3">
      <c r="A54" s="58" t="s">
        <v>316</v>
      </c>
      <c r="B54" s="59">
        <f>VLOOKUP($A54,'Return Data'!$B$7:$R$2292,3,0)</f>
        <v>44762</v>
      </c>
      <c r="C54" s="60">
        <f>VLOOKUP($A54,'Return Data'!$B$7:$R$2292,4,0)</f>
        <v>14.3757</v>
      </c>
      <c r="D54" s="60">
        <f>VLOOKUP($A54,'Return Data'!$B$7:$R$2292,10,0)</f>
        <v>-4.2385999999999999</v>
      </c>
      <c r="E54" s="61">
        <f t="shared" si="12"/>
        <v>40</v>
      </c>
      <c r="F54" s="60">
        <f>VLOOKUP($A54,'Return Data'!$B$7:$R$2292,11,0)</f>
        <v>-6.9081999999999999</v>
      </c>
      <c r="G54" s="61">
        <f t="shared" si="13"/>
        <v>20</v>
      </c>
      <c r="H54" s="60">
        <f>VLOOKUP($A54,'Return Data'!$B$7:$R$2292,12,0)</f>
        <v>-3.4702000000000002</v>
      </c>
      <c r="I54" s="61">
        <f t="shared" si="14"/>
        <v>13</v>
      </c>
      <c r="J54" s="60">
        <f>VLOOKUP($A54,'Return Data'!$B$7:$R$2292,13,0)</f>
        <v>8.2581000000000007</v>
      </c>
      <c r="K54" s="61">
        <f t="shared" si="15"/>
        <v>13</v>
      </c>
      <c r="L54" s="60">
        <f>VLOOKUP($A54,'Return Data'!$B$7:$R$2292,17,0)</f>
        <v>54.339100000000002</v>
      </c>
      <c r="M54" s="61">
        <f t="shared" si="16"/>
        <v>1</v>
      </c>
      <c r="N54" s="60">
        <f>VLOOKUP($A54,'Return Data'!$B$7:$R$2292,14,0)</f>
        <v>25.789300000000001</v>
      </c>
      <c r="O54" s="61">
        <f t="shared" si="10"/>
        <v>4</v>
      </c>
      <c r="P54" s="60"/>
      <c r="Q54" s="61"/>
      <c r="R54" s="60">
        <f>VLOOKUP($A54,'Return Data'!$B$7:$R$2292,16,0)</f>
        <v>7.8361999999999998</v>
      </c>
      <c r="S54" s="62">
        <f t="shared" si="17"/>
        <v>55</v>
      </c>
    </row>
    <row r="55" spans="1:19" x14ac:dyDescent="0.3">
      <c r="A55" s="58" t="s">
        <v>317</v>
      </c>
      <c r="B55" s="59">
        <f>VLOOKUP($A55,'Return Data'!$B$7:$R$2292,3,0)</f>
        <v>44762</v>
      </c>
      <c r="C55" s="60">
        <f>VLOOKUP($A55,'Return Data'!$B$7:$R$2292,4,0)</f>
        <v>15.2082</v>
      </c>
      <c r="D55" s="60">
        <f>VLOOKUP($A55,'Return Data'!$B$7:$R$2292,10,0)</f>
        <v>-5.0484</v>
      </c>
      <c r="E55" s="61">
        <f t="shared" si="12"/>
        <v>51</v>
      </c>
      <c r="F55" s="60">
        <f>VLOOKUP($A55,'Return Data'!$B$7:$R$2292,11,0)</f>
        <v>-8.0480999999999998</v>
      </c>
      <c r="G55" s="61">
        <f t="shared" si="13"/>
        <v>36</v>
      </c>
      <c r="H55" s="60">
        <f>VLOOKUP($A55,'Return Data'!$B$7:$R$2292,12,0)</f>
        <v>-4.1936999999999998</v>
      </c>
      <c r="I55" s="61">
        <f t="shared" si="14"/>
        <v>15</v>
      </c>
      <c r="J55" s="60">
        <f>VLOOKUP($A55,'Return Data'!$B$7:$R$2292,13,0)</f>
        <v>7.1414999999999997</v>
      </c>
      <c r="K55" s="61">
        <f t="shared" si="15"/>
        <v>24</v>
      </c>
      <c r="L55" s="60">
        <f>VLOOKUP($A55,'Return Data'!$B$7:$R$2292,17,0)</f>
        <v>53.381</v>
      </c>
      <c r="M55" s="61">
        <f t="shared" si="16"/>
        <v>2</v>
      </c>
      <c r="N55" s="60">
        <f>VLOOKUP($A55,'Return Data'!$B$7:$R$2292,14,0)</f>
        <v>25.3522</v>
      </c>
      <c r="O55" s="61">
        <f t="shared" si="10"/>
        <v>5</v>
      </c>
      <c r="P55" s="60"/>
      <c r="Q55" s="61"/>
      <c r="R55" s="60">
        <f>VLOOKUP($A55,'Return Data'!$B$7:$R$2292,16,0)</f>
        <v>8.6674000000000007</v>
      </c>
      <c r="S55" s="62">
        <f t="shared" si="17"/>
        <v>53</v>
      </c>
    </row>
    <row r="56" spans="1:19" x14ac:dyDescent="0.3">
      <c r="A56" s="58" t="s">
        <v>318</v>
      </c>
      <c r="B56" s="59">
        <f>VLOOKUP($A56,'Return Data'!$B$7:$R$2292,3,0)</f>
        <v>44762</v>
      </c>
      <c r="C56" s="60">
        <f>VLOOKUP($A56,'Return Data'!$B$7:$R$2292,4,0)</f>
        <v>15.2171</v>
      </c>
      <c r="D56" s="60">
        <f>VLOOKUP($A56,'Return Data'!$B$7:$R$2292,10,0)</f>
        <v>-2.1503000000000001</v>
      </c>
      <c r="E56" s="61">
        <f t="shared" si="12"/>
        <v>15</v>
      </c>
      <c r="F56" s="60">
        <f>VLOOKUP($A56,'Return Data'!$B$7:$R$2292,11,0)</f>
        <v>-4.8068999999999997</v>
      </c>
      <c r="G56" s="61">
        <f t="shared" si="13"/>
        <v>8</v>
      </c>
      <c r="H56" s="60">
        <f>VLOOKUP($A56,'Return Data'!$B$7:$R$2292,12,0)</f>
        <v>1.3432999999999999</v>
      </c>
      <c r="I56" s="61">
        <f t="shared" si="14"/>
        <v>4</v>
      </c>
      <c r="J56" s="60">
        <f>VLOOKUP($A56,'Return Data'!$B$7:$R$2292,13,0)</f>
        <v>12.2288</v>
      </c>
      <c r="K56" s="61">
        <f t="shared" si="15"/>
        <v>7</v>
      </c>
      <c r="L56" s="60">
        <f>VLOOKUP($A56,'Return Data'!$B$7:$R$2292,17,0)</f>
        <v>52.885199999999998</v>
      </c>
      <c r="M56" s="61">
        <f t="shared" si="16"/>
        <v>3</v>
      </c>
      <c r="N56" s="60">
        <f>VLOOKUP($A56,'Return Data'!$B$7:$R$2292,14,0)</f>
        <v>25.180299999999999</v>
      </c>
      <c r="O56" s="61">
        <f t="shared" si="10"/>
        <v>6</v>
      </c>
      <c r="P56" s="60"/>
      <c r="Q56" s="61"/>
      <c r="R56" s="60">
        <f>VLOOKUP($A56,'Return Data'!$B$7:$R$2292,16,0)</f>
        <v>10.218500000000001</v>
      </c>
      <c r="S56" s="62">
        <f t="shared" si="17"/>
        <v>49</v>
      </c>
    </row>
    <row r="57" spans="1:19" x14ac:dyDescent="0.3">
      <c r="A57" s="58" t="s">
        <v>319</v>
      </c>
      <c r="B57" s="59">
        <f>VLOOKUP($A57,'Return Data'!$B$7:$R$2292,3,0)</f>
        <v>44762</v>
      </c>
      <c r="C57" s="60">
        <f>VLOOKUP($A57,'Return Data'!$B$7:$R$2292,4,0)</f>
        <v>22.755800000000001</v>
      </c>
      <c r="D57" s="60">
        <f>VLOOKUP($A57,'Return Data'!$B$7:$R$2292,10,0)</f>
        <v>-2.0045999999999999</v>
      </c>
      <c r="E57" s="61">
        <f t="shared" si="12"/>
        <v>9</v>
      </c>
      <c r="F57" s="60">
        <f>VLOOKUP($A57,'Return Data'!$B$7:$R$2292,11,0)</f>
        <v>-4.7451999999999996</v>
      </c>
      <c r="G57" s="61">
        <f t="shared" si="13"/>
        <v>7</v>
      </c>
      <c r="H57" s="60">
        <f>VLOOKUP($A57,'Return Data'!$B$7:$R$2292,12,0)</f>
        <v>-4.8884999999999996</v>
      </c>
      <c r="I57" s="61">
        <f t="shared" si="14"/>
        <v>17</v>
      </c>
      <c r="J57" s="60">
        <f>VLOOKUP($A57,'Return Data'!$B$7:$R$2292,13,0)</f>
        <v>8.1204999999999998</v>
      </c>
      <c r="K57" s="61">
        <f t="shared" si="15"/>
        <v>17</v>
      </c>
      <c r="L57" s="60">
        <f>VLOOKUP($A57,'Return Data'!$B$7:$R$2292,17,0)</f>
        <v>27.044699999999999</v>
      </c>
      <c r="M57" s="61">
        <f t="shared" si="16"/>
        <v>32</v>
      </c>
      <c r="N57" s="60">
        <f>VLOOKUP($A57,'Return Data'!$B$7:$R$2292,14,0)</f>
        <v>17.092400000000001</v>
      </c>
      <c r="O57" s="61">
        <f t="shared" si="10"/>
        <v>23</v>
      </c>
      <c r="P57" s="60">
        <f>VLOOKUP($A57,'Return Data'!$B$7:$R$2292,15,0)</f>
        <v>10.837400000000001</v>
      </c>
      <c r="Q57" s="61">
        <f>RANK(P57,P$8:P$65,0)</f>
        <v>16</v>
      </c>
      <c r="R57" s="60">
        <f>VLOOKUP($A57,'Return Data'!$B$7:$R$2292,16,0)</f>
        <v>13.861000000000001</v>
      </c>
      <c r="S57" s="62">
        <f t="shared" si="17"/>
        <v>26</v>
      </c>
    </row>
    <row r="58" spans="1:19" x14ac:dyDescent="0.3">
      <c r="A58" s="58" t="s">
        <v>320</v>
      </c>
      <c r="B58" s="59">
        <f>VLOOKUP($A58,'Return Data'!$B$7:$R$2292,3,0)</f>
        <v>44762</v>
      </c>
      <c r="C58" s="60">
        <f>VLOOKUP($A58,'Return Data'!$B$7:$R$2292,4,0)</f>
        <v>20.862400000000001</v>
      </c>
      <c r="D58" s="60">
        <f>VLOOKUP($A58,'Return Data'!$B$7:$R$2292,10,0)</f>
        <v>-2.1219999999999999</v>
      </c>
      <c r="E58" s="61">
        <f t="shared" si="12"/>
        <v>14</v>
      </c>
      <c r="F58" s="60">
        <f>VLOOKUP($A58,'Return Data'!$B$7:$R$2292,11,0)</f>
        <v>-4.5320999999999998</v>
      </c>
      <c r="G58" s="61">
        <f t="shared" si="13"/>
        <v>6</v>
      </c>
      <c r="H58" s="60">
        <f>VLOOKUP($A58,'Return Data'!$B$7:$R$2292,12,0)</f>
        <v>-4.8890000000000002</v>
      </c>
      <c r="I58" s="61">
        <f t="shared" si="14"/>
        <v>18</v>
      </c>
      <c r="J58" s="60">
        <f>VLOOKUP($A58,'Return Data'!$B$7:$R$2292,13,0)</f>
        <v>8.0443999999999996</v>
      </c>
      <c r="K58" s="61">
        <f t="shared" si="15"/>
        <v>18</v>
      </c>
      <c r="L58" s="60">
        <f>VLOOKUP($A58,'Return Data'!$B$7:$R$2292,17,0)</f>
        <v>27.411000000000001</v>
      </c>
      <c r="M58" s="61">
        <f t="shared" si="16"/>
        <v>29</v>
      </c>
      <c r="N58" s="60">
        <f>VLOOKUP($A58,'Return Data'!$B$7:$R$2292,14,0)</f>
        <v>16.889399999999998</v>
      </c>
      <c r="O58" s="61">
        <f t="shared" si="10"/>
        <v>27</v>
      </c>
      <c r="P58" s="60">
        <f>VLOOKUP($A58,'Return Data'!$B$7:$R$2292,15,0)</f>
        <v>10.236700000000001</v>
      </c>
      <c r="Q58" s="61">
        <f>RANK(P58,P$8:P$65,0)</f>
        <v>21</v>
      </c>
      <c r="R58" s="60">
        <f>VLOOKUP($A58,'Return Data'!$B$7:$R$2292,16,0)</f>
        <v>10.562900000000001</v>
      </c>
      <c r="S58" s="62">
        <f t="shared" si="17"/>
        <v>46</v>
      </c>
    </row>
    <row r="59" spans="1:19" x14ac:dyDescent="0.3">
      <c r="A59" s="58" t="s">
        <v>321</v>
      </c>
      <c r="B59" s="59">
        <f>VLOOKUP($A59,'Return Data'!$B$7:$R$2292,3,0)</f>
        <v>44762</v>
      </c>
      <c r="C59" s="60">
        <f>VLOOKUP($A59,'Return Data'!$B$7:$R$2292,4,0)</f>
        <v>17.581199999999999</v>
      </c>
      <c r="D59" s="60">
        <f>VLOOKUP($A59,'Return Data'!$B$7:$R$2292,10,0)</f>
        <v>-2.3641000000000001</v>
      </c>
      <c r="E59" s="61">
        <f t="shared" si="12"/>
        <v>18</v>
      </c>
      <c r="F59" s="60">
        <f>VLOOKUP($A59,'Return Data'!$B$7:$R$2292,11,0)</f>
        <v>-5.5307000000000004</v>
      </c>
      <c r="G59" s="61">
        <f t="shared" si="13"/>
        <v>12</v>
      </c>
      <c r="H59" s="60">
        <f>VLOOKUP($A59,'Return Data'!$B$7:$R$2292,12,0)</f>
        <v>1.1047</v>
      </c>
      <c r="I59" s="61">
        <f t="shared" si="14"/>
        <v>5</v>
      </c>
      <c r="J59" s="60">
        <f>VLOOKUP($A59,'Return Data'!$B$7:$R$2292,13,0)</f>
        <v>12.1257</v>
      </c>
      <c r="K59" s="61">
        <f t="shared" si="15"/>
        <v>8</v>
      </c>
      <c r="L59" s="60">
        <f>VLOOKUP($A59,'Return Data'!$B$7:$R$2292,17,0)</f>
        <v>51.039299999999997</v>
      </c>
      <c r="M59" s="61">
        <f t="shared" si="16"/>
        <v>6</v>
      </c>
      <c r="N59" s="60">
        <f>VLOOKUP($A59,'Return Data'!$B$7:$R$2292,14,0)</f>
        <v>24.876200000000001</v>
      </c>
      <c r="O59" s="61">
        <f t="shared" si="10"/>
        <v>8</v>
      </c>
      <c r="P59" s="60"/>
      <c r="Q59" s="61"/>
      <c r="R59" s="60">
        <f>VLOOKUP($A59,'Return Data'!$B$7:$R$2292,16,0)</f>
        <v>14.9086</v>
      </c>
      <c r="S59" s="62">
        <f t="shared" si="17"/>
        <v>20</v>
      </c>
    </row>
    <row r="60" spans="1:19" x14ac:dyDescent="0.3">
      <c r="A60" s="58" t="s">
        <v>1911</v>
      </c>
      <c r="B60" s="59">
        <f>VLOOKUP($A60,'Return Data'!$B$7:$R$2292,3,0)</f>
        <v>44762</v>
      </c>
      <c r="C60" s="60">
        <f>VLOOKUP($A60,'Return Data'!$B$7:$R$2292,4,0)</f>
        <v>476.938561539977</v>
      </c>
      <c r="D60" s="60">
        <f>VLOOKUP($A60,'Return Data'!$B$7:$R$2292,10,0)</f>
        <v>-2.4984000000000002</v>
      </c>
      <c r="E60" s="61">
        <f t="shared" si="12"/>
        <v>19</v>
      </c>
      <c r="F60" s="60">
        <f>VLOOKUP($A60,'Return Data'!$B$7:$R$2292,11,0)</f>
        <v>-6.4593999999999996</v>
      </c>
      <c r="G60" s="61">
        <f t="shared" si="13"/>
        <v>16</v>
      </c>
      <c r="H60" s="60">
        <f>VLOOKUP($A60,'Return Data'!$B$7:$R$2292,12,0)</f>
        <v>-6.2289000000000003</v>
      </c>
      <c r="I60" s="61">
        <f t="shared" si="14"/>
        <v>24</v>
      </c>
      <c r="J60" s="60">
        <f>VLOOKUP($A60,'Return Data'!$B$7:$R$2292,13,0)</f>
        <v>8.7011000000000003</v>
      </c>
      <c r="K60" s="61">
        <f t="shared" si="15"/>
        <v>10</v>
      </c>
      <c r="L60" s="60">
        <f>VLOOKUP($A60,'Return Data'!$B$7:$R$2292,17,0)</f>
        <v>27.911799999999999</v>
      </c>
      <c r="M60" s="61">
        <f t="shared" si="16"/>
        <v>25</v>
      </c>
      <c r="N60" s="60">
        <f>VLOOKUP($A60,'Return Data'!$B$7:$R$2292,14,0)</f>
        <v>16.3262</v>
      </c>
      <c r="O60" s="61">
        <f t="shared" si="10"/>
        <v>28</v>
      </c>
      <c r="P60" s="60">
        <f>VLOOKUP($A60,'Return Data'!$B$7:$R$2292,15,0)</f>
        <v>10.028499999999999</v>
      </c>
      <c r="Q60" s="61">
        <f t="shared" ref="Q60:Q65" si="18">RANK(P60,P$8:P$65,0)</f>
        <v>22</v>
      </c>
      <c r="R60" s="60">
        <f>VLOOKUP($A60,'Return Data'!$B$7:$R$2292,16,0)</f>
        <v>15.8164</v>
      </c>
      <c r="S60" s="62">
        <f t="shared" si="17"/>
        <v>14</v>
      </c>
    </row>
    <row r="61" spans="1:19" x14ac:dyDescent="0.3">
      <c r="A61" s="58" t="s">
        <v>322</v>
      </c>
      <c r="B61" s="59">
        <f>VLOOKUP($A61,'Return Data'!$B$7:$R$2292,3,0)</f>
        <v>44762</v>
      </c>
      <c r="C61" s="60">
        <f>VLOOKUP($A61,'Return Data'!$B$7:$R$2292,4,0)</f>
        <v>26.9178</v>
      </c>
      <c r="D61" s="60">
        <f>VLOOKUP($A61,'Return Data'!$B$7:$R$2292,10,0)</f>
        <v>-3.0257999999999998</v>
      </c>
      <c r="E61" s="61">
        <f t="shared" si="12"/>
        <v>25</v>
      </c>
      <c r="F61" s="60">
        <f>VLOOKUP($A61,'Return Data'!$B$7:$R$2292,11,0)</f>
        <v>-6.9554</v>
      </c>
      <c r="G61" s="61">
        <f t="shared" si="13"/>
        <v>21</v>
      </c>
      <c r="H61" s="60">
        <f>VLOOKUP($A61,'Return Data'!$B$7:$R$2292,12,0)</f>
        <v>-6.7407000000000004</v>
      </c>
      <c r="I61" s="61">
        <f t="shared" si="14"/>
        <v>26</v>
      </c>
      <c r="J61" s="60">
        <f>VLOOKUP($A61,'Return Data'!$B$7:$R$2292,13,0)</f>
        <v>8.1279000000000003</v>
      </c>
      <c r="K61" s="61">
        <f t="shared" si="15"/>
        <v>16</v>
      </c>
      <c r="L61" s="60">
        <f>VLOOKUP($A61,'Return Data'!$B$7:$R$2292,17,0)</f>
        <v>25.317499999999999</v>
      </c>
      <c r="M61" s="61">
        <f t="shared" si="16"/>
        <v>40</v>
      </c>
      <c r="N61" s="60">
        <f>VLOOKUP($A61,'Return Data'!$B$7:$R$2292,14,0)</f>
        <v>14.191000000000001</v>
      </c>
      <c r="O61" s="61">
        <f t="shared" si="10"/>
        <v>35</v>
      </c>
      <c r="P61" s="60">
        <f>VLOOKUP($A61,'Return Data'!$B$7:$R$2292,15,0)</f>
        <v>10.4071</v>
      </c>
      <c r="Q61" s="61">
        <f t="shared" si="18"/>
        <v>20</v>
      </c>
      <c r="R61" s="60">
        <f>VLOOKUP($A61,'Return Data'!$B$7:$R$2292,16,0)</f>
        <v>13.5867</v>
      </c>
      <c r="S61" s="62">
        <f t="shared" si="17"/>
        <v>28</v>
      </c>
    </row>
    <row r="62" spans="1:19" x14ac:dyDescent="0.3">
      <c r="A62" s="58" t="s">
        <v>323</v>
      </c>
      <c r="B62" s="59">
        <f>VLOOKUP($A62,'Return Data'!$B$7:$R$2292,3,0)</f>
        <v>44762</v>
      </c>
      <c r="C62" s="60">
        <f>VLOOKUP($A62,'Return Data'!$B$7:$R$2292,4,0)</f>
        <v>162.779124603849</v>
      </c>
      <c r="D62" s="60">
        <f>VLOOKUP($A62,'Return Data'!$B$7:$R$2292,10,0)</f>
        <v>-4.4141000000000004</v>
      </c>
      <c r="E62" s="61">
        <f t="shared" si="12"/>
        <v>43</v>
      </c>
      <c r="F62" s="60">
        <f>VLOOKUP($A62,'Return Data'!$B$7:$R$2292,11,0)</f>
        <v>-7.0740999999999996</v>
      </c>
      <c r="G62" s="61">
        <f t="shared" si="13"/>
        <v>22</v>
      </c>
      <c r="H62" s="60">
        <f>VLOOKUP($A62,'Return Data'!$B$7:$R$2292,12,0)</f>
        <v>-8.9681999999999995</v>
      </c>
      <c r="I62" s="61">
        <f t="shared" si="14"/>
        <v>38</v>
      </c>
      <c r="J62" s="60">
        <f>VLOOKUP($A62,'Return Data'!$B$7:$R$2292,13,0)</f>
        <v>1.9692000000000001</v>
      </c>
      <c r="K62" s="61">
        <f t="shared" si="15"/>
        <v>46</v>
      </c>
      <c r="L62" s="60">
        <f>VLOOKUP($A62,'Return Data'!$B$7:$R$2292,17,0)</f>
        <v>18.948</v>
      </c>
      <c r="M62" s="61">
        <f t="shared" si="16"/>
        <v>50</v>
      </c>
      <c r="N62" s="60">
        <f>VLOOKUP($A62,'Return Data'!$B$7:$R$2292,14,0)</f>
        <v>11.9992</v>
      </c>
      <c r="O62" s="61">
        <f t="shared" si="10"/>
        <v>48</v>
      </c>
      <c r="P62" s="60">
        <f>VLOOKUP($A62,'Return Data'!$B$7:$R$2292,15,0)</f>
        <v>9.2075999999999993</v>
      </c>
      <c r="Q62" s="61">
        <f t="shared" si="18"/>
        <v>26</v>
      </c>
      <c r="R62" s="60">
        <f>VLOOKUP($A62,'Return Data'!$B$7:$R$2292,16,0)</f>
        <v>11.1815</v>
      </c>
      <c r="S62" s="62">
        <f t="shared" si="17"/>
        <v>40</v>
      </c>
    </row>
    <row r="63" spans="1:19" x14ac:dyDescent="0.3">
      <c r="A63" s="58" t="s">
        <v>324</v>
      </c>
      <c r="B63" s="59">
        <f>VLOOKUP($A63,'Return Data'!$B$7:$R$2292,3,0)</f>
        <v>44762</v>
      </c>
      <c r="C63" s="60">
        <f>VLOOKUP($A63,'Return Data'!$B$7:$R$2292,4,0)</f>
        <v>39.619999999999997</v>
      </c>
      <c r="D63" s="60">
        <f>VLOOKUP($A63,'Return Data'!$B$7:$R$2292,10,0)</f>
        <v>-3.1768999999999998</v>
      </c>
      <c r="E63" s="61">
        <f t="shared" si="12"/>
        <v>28</v>
      </c>
      <c r="F63" s="60">
        <f>VLOOKUP($A63,'Return Data'!$B$7:$R$2292,11,0)</f>
        <v>-7.9675000000000002</v>
      </c>
      <c r="G63" s="61">
        <f t="shared" si="13"/>
        <v>32</v>
      </c>
      <c r="H63" s="60">
        <f>VLOOKUP($A63,'Return Data'!$B$7:$R$2292,12,0)</f>
        <v>-8.6676000000000002</v>
      </c>
      <c r="I63" s="61">
        <f t="shared" si="14"/>
        <v>35</v>
      </c>
      <c r="J63" s="60">
        <f>VLOOKUP($A63,'Return Data'!$B$7:$R$2292,13,0)</f>
        <v>5.4283999999999999</v>
      </c>
      <c r="K63" s="61">
        <f t="shared" si="15"/>
        <v>29</v>
      </c>
      <c r="L63" s="60">
        <f>VLOOKUP($A63,'Return Data'!$B$7:$R$2292,17,0)</f>
        <v>27.322900000000001</v>
      </c>
      <c r="M63" s="61">
        <f t="shared" si="16"/>
        <v>30</v>
      </c>
      <c r="N63" s="60">
        <f>VLOOKUP($A63,'Return Data'!$B$7:$R$2292,14,0)</f>
        <v>18.562799999999999</v>
      </c>
      <c r="O63" s="61">
        <f t="shared" si="10"/>
        <v>19</v>
      </c>
      <c r="P63" s="60">
        <f>VLOOKUP($A63,'Return Data'!$B$7:$R$2292,15,0)</f>
        <v>11.747199999999999</v>
      </c>
      <c r="Q63" s="61">
        <f t="shared" si="18"/>
        <v>12</v>
      </c>
      <c r="R63" s="60">
        <f>VLOOKUP($A63,'Return Data'!$B$7:$R$2292,16,0)</f>
        <v>13.8962</v>
      </c>
      <c r="S63" s="62">
        <f t="shared" si="17"/>
        <v>25</v>
      </c>
    </row>
    <row r="64" spans="1:19" x14ac:dyDescent="0.3">
      <c r="A64" s="58" t="s">
        <v>330</v>
      </c>
      <c r="B64" s="59">
        <f>VLOOKUP($A64,'Return Data'!$B$7:$R$2292,3,0)</f>
        <v>44762</v>
      </c>
      <c r="C64" s="60">
        <f>VLOOKUP($A64,'Return Data'!$B$7:$R$2292,4,0)</f>
        <v>134.42959999999999</v>
      </c>
      <c r="D64" s="60">
        <f>VLOOKUP($A64,'Return Data'!$B$7:$R$2292,10,0)</f>
        <v>-3.5911</v>
      </c>
      <c r="E64" s="61">
        <f t="shared" si="12"/>
        <v>32</v>
      </c>
      <c r="F64" s="60">
        <f>VLOOKUP($A64,'Return Data'!$B$7:$R$2292,11,0)</f>
        <v>-10.942299999999999</v>
      </c>
      <c r="G64" s="61">
        <f t="shared" si="13"/>
        <v>50</v>
      </c>
      <c r="H64" s="60">
        <f>VLOOKUP($A64,'Return Data'!$B$7:$R$2292,12,0)</f>
        <v>-10.067299999999999</v>
      </c>
      <c r="I64" s="61">
        <f t="shared" si="14"/>
        <v>49</v>
      </c>
      <c r="J64" s="60">
        <f>VLOOKUP($A64,'Return Data'!$B$7:$R$2292,13,0)</f>
        <v>2.5142000000000002</v>
      </c>
      <c r="K64" s="61">
        <f t="shared" si="15"/>
        <v>44</v>
      </c>
      <c r="L64" s="60">
        <f>VLOOKUP($A64,'Return Data'!$B$7:$R$2292,17,0)</f>
        <v>25.626100000000001</v>
      </c>
      <c r="M64" s="61">
        <f t="shared" si="16"/>
        <v>38</v>
      </c>
      <c r="N64" s="60">
        <f>VLOOKUP($A64,'Return Data'!$B$7:$R$2292,14,0)</f>
        <v>17.077200000000001</v>
      </c>
      <c r="O64" s="61">
        <f t="shared" si="10"/>
        <v>24</v>
      </c>
      <c r="P64" s="60">
        <f>VLOOKUP($A64,'Return Data'!$B$7:$R$2292,15,0)</f>
        <v>10.6694</v>
      </c>
      <c r="Q64" s="61">
        <f t="shared" si="18"/>
        <v>18</v>
      </c>
      <c r="R64" s="60">
        <f>VLOOKUP($A64,'Return Data'!$B$7:$R$2292,16,0)</f>
        <v>11.4557</v>
      </c>
      <c r="S64" s="62">
        <f t="shared" si="17"/>
        <v>38</v>
      </c>
    </row>
    <row r="65" spans="1:19" x14ac:dyDescent="0.3">
      <c r="A65" s="58" t="s">
        <v>331</v>
      </c>
      <c r="B65" s="59">
        <f>VLOOKUP($A65,'Return Data'!$B$7:$R$2292,3,0)</f>
        <v>44762</v>
      </c>
      <c r="C65" s="60">
        <f>VLOOKUP($A65,'Return Data'!$B$7:$R$2292,4,0)</f>
        <v>215.20587820204901</v>
      </c>
      <c r="D65" s="60">
        <f>VLOOKUP($A65,'Return Data'!$B$7:$R$2292,10,0)</f>
        <v>-4.1201999999999996</v>
      </c>
      <c r="E65" s="61">
        <f t="shared" si="12"/>
        <v>39</v>
      </c>
      <c r="F65" s="60">
        <f>VLOOKUP($A65,'Return Data'!$B$7:$R$2292,11,0)</f>
        <v>-8.0107999999999997</v>
      </c>
      <c r="G65" s="61">
        <f t="shared" si="13"/>
        <v>33</v>
      </c>
      <c r="H65" s="60">
        <f>VLOOKUP($A65,'Return Data'!$B$7:$R$2292,12,0)</f>
        <v>-8.7562999999999995</v>
      </c>
      <c r="I65" s="61">
        <f t="shared" si="14"/>
        <v>36</v>
      </c>
      <c r="J65" s="60">
        <f>VLOOKUP($A65,'Return Data'!$B$7:$R$2292,13,0)</f>
        <v>4.5111999999999997</v>
      </c>
      <c r="K65" s="61">
        <f t="shared" si="15"/>
        <v>34</v>
      </c>
      <c r="L65" s="60">
        <f>VLOOKUP($A65,'Return Data'!$B$7:$R$2292,17,0)</f>
        <v>23.066099999999999</v>
      </c>
      <c r="M65" s="61">
        <f t="shared" si="16"/>
        <v>43</v>
      </c>
      <c r="N65" s="60">
        <f>VLOOKUP($A65,'Return Data'!$B$7:$R$2292,14,0)</f>
        <v>12.874599999999999</v>
      </c>
      <c r="O65" s="61">
        <f t="shared" si="10"/>
        <v>44</v>
      </c>
      <c r="P65" s="60">
        <f>VLOOKUP($A65,'Return Data'!$B$7:$R$2292,15,0)</f>
        <v>9.0465999999999998</v>
      </c>
      <c r="Q65" s="61">
        <f t="shared" si="18"/>
        <v>27</v>
      </c>
      <c r="R65" s="60">
        <f>VLOOKUP($A65,'Return Data'!$B$7:$R$2292,16,0)</f>
        <v>17.210599999999999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-3.3263482758620682</v>
      </c>
      <c r="E67" s="69"/>
      <c r="F67" s="70">
        <f>AVERAGE(F8:F65)</f>
        <v>-7.753803448275864</v>
      </c>
      <c r="G67" s="69"/>
      <c r="H67" s="70">
        <f>AVERAGE(H8:H65)</f>
        <v>-6.8238896551724171</v>
      </c>
      <c r="I67" s="69"/>
      <c r="J67" s="70">
        <f>AVERAGE(J8:J65)</f>
        <v>5.0129103448275867</v>
      </c>
      <c r="K67" s="69"/>
      <c r="L67" s="70">
        <f>AVERAGE(L8:L65)</f>
        <v>29.34348620689655</v>
      </c>
      <c r="M67" s="69"/>
      <c r="N67" s="70">
        <f>AVERAGE(N8:N65)</f>
        <v>17.34868928571429</v>
      </c>
      <c r="O67" s="69"/>
      <c r="P67" s="70">
        <f>AVERAGE(P8:P65)</f>
        <v>10.185537209302328</v>
      </c>
      <c r="Q67" s="69"/>
      <c r="R67" s="70">
        <f>AVERAGE(R8:R65)</f>
        <v>13.549358620689652</v>
      </c>
      <c r="S67" s="71"/>
    </row>
    <row r="68" spans="1:19" x14ac:dyDescent="0.3">
      <c r="A68" s="68" t="s">
        <v>28</v>
      </c>
      <c r="B68" s="69"/>
      <c r="C68" s="69"/>
      <c r="D68" s="70">
        <f>MIN(D8:D65)</f>
        <v>-7.4462000000000002</v>
      </c>
      <c r="E68" s="69"/>
      <c r="F68" s="70">
        <f>MIN(F8:F65)</f>
        <v>-15.268000000000001</v>
      </c>
      <c r="G68" s="69"/>
      <c r="H68" s="70">
        <f>MIN(H8:H65)</f>
        <v>-19.0867</v>
      </c>
      <c r="I68" s="69"/>
      <c r="J68" s="70">
        <f>MIN(J8:J65)</f>
        <v>-8.6564999999999994</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2.3914</v>
      </c>
      <c r="E69" s="73"/>
      <c r="F69" s="74">
        <f>MAX(F8:F65)</f>
        <v>0.1231</v>
      </c>
      <c r="G69" s="73"/>
      <c r="H69" s="74">
        <f>MAX(H8:H65)</f>
        <v>4.0804999999999998</v>
      </c>
      <c r="I69" s="73"/>
      <c r="J69" s="74">
        <f>MAX(J8:J65)</f>
        <v>14.658200000000001</v>
      </c>
      <c r="K69" s="73"/>
      <c r="L69" s="74">
        <f>MAX(L8:L65)</f>
        <v>54.339100000000002</v>
      </c>
      <c r="M69" s="73"/>
      <c r="N69" s="74">
        <f>MAX(N8:N65)</f>
        <v>32.7087</v>
      </c>
      <c r="O69" s="73"/>
      <c r="P69" s="74">
        <f>MAX(P8:P65)</f>
        <v>21.677299999999999</v>
      </c>
      <c r="Q69" s="73"/>
      <c r="R69" s="74">
        <f>MAX(R8:R65)</f>
        <v>23.464200000000002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44762</v>
      </c>
      <c r="C8" s="60">
        <f>VLOOKUP($A8,'Return Data'!$B$7:$R$2292,4,0)</f>
        <v>11.82</v>
      </c>
      <c r="D8" s="60">
        <f>VLOOKUP($A8,'Return Data'!$B$7:$R$2292,8,0)</f>
        <v>4.5092999999999996</v>
      </c>
      <c r="E8" s="61">
        <f>RANK(D8,D$8:D$15,0)</f>
        <v>2</v>
      </c>
      <c r="F8" s="60">
        <f>VLOOKUP($A8,'Return Data'!$B$7:$R$2292,9,0)</f>
        <v>10.4673</v>
      </c>
      <c r="G8" s="61">
        <f t="shared" ref="G8" si="0">RANK(F8,F$8:F$15,0)</f>
        <v>2</v>
      </c>
      <c r="H8" s="60">
        <f>VLOOKUP($A8,'Return Data'!$B$7:$R$2292,10,0)</f>
        <v>-7.0754999999999999</v>
      </c>
      <c r="I8" s="61">
        <f t="shared" ref="I8" si="1">RANK(H8,H$8:H$15,0)</f>
        <v>7</v>
      </c>
      <c r="J8" s="60">
        <f>VLOOKUP($A8,'Return Data'!$B$7:$R$2292,11,0)</f>
        <v>-15.208</v>
      </c>
      <c r="K8" s="61">
        <f t="shared" ref="K8" si="2">RANK(J8,J$8:J$15,0)</f>
        <v>8</v>
      </c>
      <c r="L8" s="60">
        <f>VLOOKUP($A8,'Return Data'!$B$7:$R$2292,12,0)</f>
        <v>-16.7606</v>
      </c>
      <c r="M8" s="61">
        <f t="shared" ref="M8" si="3">RANK(L8,L$8:L$15,0)</f>
        <v>8</v>
      </c>
      <c r="N8" s="60">
        <f>VLOOKUP($A8,'Return Data'!$B$7:$R$2292,13,0)</f>
        <v>0.85319999999999996</v>
      </c>
      <c r="O8" s="61">
        <f t="shared" ref="O8:O9" si="4">RANK(N8,N$8:N$15,0)</f>
        <v>4</v>
      </c>
      <c r="P8" s="60">
        <f>VLOOKUP($A8,'Return Data'!$B$7:$R$2292,16,0)</f>
        <v>11.239000000000001</v>
      </c>
      <c r="Q8" s="62">
        <f t="shared" ref="Q8" si="5">RANK(P8,P$8:P$15,0)</f>
        <v>7</v>
      </c>
    </row>
    <row r="9" spans="1:18" x14ac:dyDescent="0.3">
      <c r="A9" s="58" t="s">
        <v>377</v>
      </c>
      <c r="B9" s="59">
        <f>VLOOKUP($A9,'Return Data'!$B$7:$R$2292,3,0)</f>
        <v>44762</v>
      </c>
      <c r="C9" s="60">
        <f>VLOOKUP($A9,'Return Data'!$B$7:$R$2292,4,0)</f>
        <v>14.71</v>
      </c>
      <c r="D9" s="60">
        <f>VLOOKUP($A9,'Return Data'!$B$7:$R$2292,8,0)</f>
        <v>2.7951999999999999</v>
      </c>
      <c r="E9" s="61">
        <f t="shared" ref="E9:E15" si="6">RANK(D9,D$8:D$15,0)</f>
        <v>7</v>
      </c>
      <c r="F9" s="60">
        <f>VLOOKUP($A9,'Return Data'!$B$7:$R$2292,9,0)</f>
        <v>8.5609000000000002</v>
      </c>
      <c r="G9" s="61">
        <f t="shared" ref="G9" si="7">RANK(F9,F$8:F$15,0)</f>
        <v>7</v>
      </c>
      <c r="H9" s="60">
        <f>VLOOKUP($A9,'Return Data'!$B$7:$R$2292,10,0)</f>
        <v>-6.2460000000000004</v>
      </c>
      <c r="I9" s="61">
        <f t="shared" ref="I9" si="8">RANK(H9,H$8:H$15,0)</f>
        <v>5</v>
      </c>
      <c r="J9" s="60">
        <f>VLOOKUP($A9,'Return Data'!$B$7:$R$2292,11,0)</f>
        <v>-12.0215</v>
      </c>
      <c r="K9" s="61">
        <f t="shared" ref="K9" si="9">RANK(J9,J$8:J$15,0)</f>
        <v>6</v>
      </c>
      <c r="L9" s="60">
        <f>VLOOKUP($A9,'Return Data'!$B$7:$R$2292,12,0)</f>
        <v>-16.2301</v>
      </c>
      <c r="M9" s="61">
        <f t="shared" ref="M9" si="10">RANK(L9,L$8:L$15,0)</f>
        <v>7</v>
      </c>
      <c r="N9" s="60">
        <f>VLOOKUP($A9,'Return Data'!$B$7:$R$2292,13,0)</f>
        <v>-2.7115999999999998</v>
      </c>
      <c r="O9" s="61">
        <f t="shared" si="4"/>
        <v>6</v>
      </c>
      <c r="P9" s="60">
        <f>VLOOKUP($A9,'Return Data'!$B$7:$R$2292,16,0)</f>
        <v>17.170200000000001</v>
      </c>
      <c r="Q9" s="62">
        <f t="shared" ref="Q9" si="11">RANK(P9,P$8:P$15,0)</f>
        <v>2</v>
      </c>
    </row>
    <row r="10" spans="1:18" x14ac:dyDescent="0.3">
      <c r="A10" s="58" t="s">
        <v>1822</v>
      </c>
      <c r="B10" s="59">
        <f>VLOOKUP($A10,'Return Data'!$B$7:$R$2292,3,0)</f>
        <v>44762</v>
      </c>
      <c r="C10" s="60">
        <f>VLOOKUP($A10,'Return Data'!$B$7:$R$2292,4,0)</f>
        <v>12.76</v>
      </c>
      <c r="D10" s="60">
        <f>VLOOKUP($A10,'Return Data'!$B$7:$R$2292,8,0)</f>
        <v>1.9169</v>
      </c>
      <c r="E10" s="61">
        <f t="shared" si="6"/>
        <v>8</v>
      </c>
      <c r="F10" s="60">
        <f>VLOOKUP($A10,'Return Data'!$B$7:$R$2292,9,0)</f>
        <v>7.4074</v>
      </c>
      <c r="G10" s="61">
        <f t="shared" ref="G10:G15" si="12">RANK(F10,F$8:F$15,0)</f>
        <v>8</v>
      </c>
      <c r="H10" s="60">
        <f>VLOOKUP($A10,'Return Data'!$B$7:$R$2292,10,0)</f>
        <v>-3.26</v>
      </c>
      <c r="I10" s="61">
        <f t="shared" ref="I10:I15" si="13">RANK(H10,H$8:H$15,0)</f>
        <v>3</v>
      </c>
      <c r="J10" s="60">
        <f>VLOOKUP($A10,'Return Data'!$B$7:$R$2292,11,0)</f>
        <v>-8.0029000000000003</v>
      </c>
      <c r="K10" s="61">
        <f t="shared" ref="K10:K15" si="14">RANK(J10,J$8:J$15,0)</f>
        <v>3</v>
      </c>
      <c r="L10" s="60">
        <f>VLOOKUP($A10,'Return Data'!$B$7:$R$2292,12,0)</f>
        <v>-11.0181</v>
      </c>
      <c r="M10" s="61">
        <f t="shared" ref="M10:M15" si="15">RANK(L10,L$8:L$15,0)</f>
        <v>4</v>
      </c>
      <c r="N10" s="60">
        <f>VLOOKUP($A10,'Return Data'!$B$7:$R$2292,13,0)</f>
        <v>-2.8180000000000001</v>
      </c>
      <c r="O10" s="61">
        <f t="shared" ref="O10" si="16">RANK(N10,N$8:N$15,0)</f>
        <v>7</v>
      </c>
      <c r="P10" s="60">
        <f>VLOOKUP($A10,'Return Data'!$B$7:$R$2292,16,0)</f>
        <v>14.6914</v>
      </c>
      <c r="Q10" s="62">
        <f t="shared" ref="Q10:Q15" si="17">RANK(P10,P$8:P$15,0)</f>
        <v>4</v>
      </c>
    </row>
    <row r="11" spans="1:18" x14ac:dyDescent="0.3">
      <c r="A11" s="58" t="s">
        <v>1823</v>
      </c>
      <c r="B11" s="59">
        <f>VLOOKUP($A11,'Return Data'!$B$7:$R$2292,3,0)</f>
        <v>44762</v>
      </c>
      <c r="C11" s="60">
        <f>VLOOKUP($A11,'Return Data'!$B$7:$R$2292,4,0)</f>
        <v>11.85</v>
      </c>
      <c r="D11" s="60">
        <f>VLOOKUP($A11,'Return Data'!$B$7:$R$2292,8,0)</f>
        <v>4.1300999999999997</v>
      </c>
      <c r="E11" s="61">
        <f t="shared" si="6"/>
        <v>3</v>
      </c>
      <c r="F11" s="60">
        <f>VLOOKUP($A11,'Return Data'!$B$7:$R$2292,9,0)</f>
        <v>9.9258000000000006</v>
      </c>
      <c r="G11" s="61">
        <f t="shared" si="12"/>
        <v>3</v>
      </c>
      <c r="H11" s="60">
        <f>VLOOKUP($A11,'Return Data'!$B$7:$R$2292,10,0)</f>
        <v>-5.3513999999999999</v>
      </c>
      <c r="I11" s="61">
        <f t="shared" si="13"/>
        <v>4</v>
      </c>
      <c r="J11" s="60">
        <f>VLOOKUP($A11,'Return Data'!$B$7:$R$2292,11,0)</f>
        <v>-12.931699999999999</v>
      </c>
      <c r="K11" s="61">
        <f t="shared" si="14"/>
        <v>7</v>
      </c>
      <c r="L11" s="60">
        <f>VLOOKUP($A11,'Return Data'!$B$7:$R$2292,12,0)</f>
        <v>-12.867599999999999</v>
      </c>
      <c r="M11" s="61">
        <f t="shared" ref="M11" si="18">RANK(L11,L$8:L$15,0)</f>
        <v>6</v>
      </c>
      <c r="N11" s="60">
        <f>VLOOKUP($A11,'Return Data'!$B$7:$R$2292,13,0)</f>
        <v>1.9793000000000001</v>
      </c>
      <c r="O11" s="61">
        <f t="shared" ref="O11:O15" si="19">RANK(N11,N$8:N$15,0)</f>
        <v>3</v>
      </c>
      <c r="P11" s="60">
        <f>VLOOKUP($A11,'Return Data'!$B$7:$R$2292,16,0)</f>
        <v>13.566700000000001</v>
      </c>
      <c r="Q11" s="62">
        <f t="shared" si="17"/>
        <v>6</v>
      </c>
    </row>
    <row r="12" spans="1:18" x14ac:dyDescent="0.3">
      <c r="A12" s="58" t="s">
        <v>1825</v>
      </c>
      <c r="B12" s="59">
        <f>VLOOKUP($A12,'Return Data'!$B$7:$R$2292,3,0)</f>
        <v>44762</v>
      </c>
      <c r="C12" s="60">
        <f>VLOOKUP($A12,'Return Data'!$B$7:$R$2292,4,0)</f>
        <v>11.222</v>
      </c>
      <c r="D12" s="60">
        <f>VLOOKUP($A12,'Return Data'!$B$7:$R$2292,8,0)</f>
        <v>3.2193000000000001</v>
      </c>
      <c r="E12" s="61">
        <f t="shared" si="6"/>
        <v>4</v>
      </c>
      <c r="F12" s="60">
        <f>VLOOKUP($A12,'Return Data'!$B$7:$R$2292,9,0)</f>
        <v>9.5364000000000004</v>
      </c>
      <c r="G12" s="61">
        <f t="shared" si="12"/>
        <v>5</v>
      </c>
      <c r="H12" s="60">
        <f>VLOOKUP($A12,'Return Data'!$B$7:$R$2292,10,0)</f>
        <v>-7.4245000000000001</v>
      </c>
      <c r="I12" s="61">
        <f t="shared" si="13"/>
        <v>8</v>
      </c>
      <c r="J12" s="60">
        <f>VLOOKUP($A12,'Return Data'!$B$7:$R$2292,11,0)</f>
        <v>-11.7906</v>
      </c>
      <c r="K12" s="61">
        <f t="shared" si="14"/>
        <v>5</v>
      </c>
      <c r="L12" s="60">
        <f>VLOOKUP($A12,'Return Data'!$B$7:$R$2292,12,0)</f>
        <v>-12.156599999999999</v>
      </c>
      <c r="M12" s="61">
        <f t="shared" si="15"/>
        <v>5</v>
      </c>
      <c r="N12" s="60">
        <f>VLOOKUP($A12,'Return Data'!$B$7:$R$2292,13,0)</f>
        <v>-3.3003</v>
      </c>
      <c r="O12" s="61">
        <f t="shared" si="19"/>
        <v>8</v>
      </c>
      <c r="P12" s="60">
        <f>VLOOKUP($A12,'Return Data'!$B$7:$R$2292,16,0)</f>
        <v>7.3929</v>
      </c>
      <c r="Q12" s="62">
        <f t="shared" si="17"/>
        <v>8</v>
      </c>
    </row>
    <row r="13" spans="1:18" x14ac:dyDescent="0.3">
      <c r="A13" s="58" t="s">
        <v>1827</v>
      </c>
      <c r="B13" s="59">
        <f>VLOOKUP($A13,'Return Data'!$B$7:$R$2292,3,0)</f>
        <v>44762</v>
      </c>
      <c r="C13" s="60">
        <f>VLOOKUP($A13,'Return Data'!$B$7:$R$2292,4,0)</f>
        <v>19.918600000000001</v>
      </c>
      <c r="D13" s="60">
        <f>VLOOKUP($A13,'Return Data'!$B$7:$R$2292,8,0)</f>
        <v>4.7317</v>
      </c>
      <c r="E13" s="61">
        <f t="shared" si="6"/>
        <v>1</v>
      </c>
      <c r="F13" s="60">
        <f>VLOOKUP($A13,'Return Data'!$B$7:$R$2292,9,0)</f>
        <v>11.5063</v>
      </c>
      <c r="G13" s="61">
        <f t="shared" si="12"/>
        <v>1</v>
      </c>
      <c r="H13" s="60">
        <f>VLOOKUP($A13,'Return Data'!$B$7:$R$2292,10,0)</f>
        <v>-6.9915000000000003</v>
      </c>
      <c r="I13" s="61">
        <f t="shared" si="13"/>
        <v>6</v>
      </c>
      <c r="J13" s="60">
        <f>VLOOKUP($A13,'Return Data'!$B$7:$R$2292,11,0)</f>
        <v>-2.4683000000000002</v>
      </c>
      <c r="K13" s="61">
        <f t="shared" si="14"/>
        <v>1</v>
      </c>
      <c r="L13" s="60">
        <f>VLOOKUP($A13,'Return Data'!$B$7:$R$2292,12,0)</f>
        <v>6.4692999999999996</v>
      </c>
      <c r="M13" s="61">
        <f t="shared" si="15"/>
        <v>1</v>
      </c>
      <c r="N13" s="60">
        <f>VLOOKUP($A13,'Return Data'!$B$7:$R$2292,13,0)</f>
        <v>21.8323</v>
      </c>
      <c r="O13" s="61">
        <f t="shared" si="19"/>
        <v>1</v>
      </c>
      <c r="P13" s="60">
        <f>VLOOKUP($A13,'Return Data'!$B$7:$R$2292,16,0)</f>
        <v>49.8339</v>
      </c>
      <c r="Q13" s="62">
        <f t="shared" si="17"/>
        <v>1</v>
      </c>
    </row>
    <row r="14" spans="1:18" x14ac:dyDescent="0.3">
      <c r="A14" s="58" t="s">
        <v>49</v>
      </c>
      <c r="B14" s="59">
        <f>VLOOKUP($A14,'Return Data'!$B$7:$R$2292,3,0)</f>
        <v>44762</v>
      </c>
      <c r="C14" s="60">
        <f>VLOOKUP($A14,'Return Data'!$B$7:$R$2292,4,0)</f>
        <v>16.02</v>
      </c>
      <c r="D14" s="60">
        <f>VLOOKUP($A14,'Return Data'!$B$7:$R$2292,8,0)</f>
        <v>2.8902000000000001</v>
      </c>
      <c r="E14" s="61">
        <f t="shared" si="6"/>
        <v>6</v>
      </c>
      <c r="F14" s="60">
        <f>VLOOKUP($A14,'Return Data'!$B$7:$R$2292,9,0)</f>
        <v>8.9795999999999996</v>
      </c>
      <c r="G14" s="61">
        <f t="shared" si="12"/>
        <v>6</v>
      </c>
      <c r="H14" s="60">
        <f>VLOOKUP($A14,'Return Data'!$B$7:$R$2292,10,0)</f>
        <v>-3.2023999999999999</v>
      </c>
      <c r="I14" s="61">
        <f t="shared" si="13"/>
        <v>2</v>
      </c>
      <c r="J14" s="60">
        <f>VLOOKUP($A14,'Return Data'!$B$7:$R$2292,11,0)</f>
        <v>-7.9839000000000002</v>
      </c>
      <c r="K14" s="61">
        <f t="shared" si="14"/>
        <v>2</v>
      </c>
      <c r="L14" s="60">
        <f>VLOOKUP($A14,'Return Data'!$B$7:$R$2292,12,0)</f>
        <v>-10.3024</v>
      </c>
      <c r="M14" s="61">
        <f t="shared" si="15"/>
        <v>3</v>
      </c>
      <c r="N14" s="60">
        <f>VLOOKUP($A14,'Return Data'!$B$7:$R$2292,13,0)</f>
        <v>-0.12470000000000001</v>
      </c>
      <c r="O14" s="61">
        <f t="shared" si="19"/>
        <v>5</v>
      </c>
      <c r="P14" s="60">
        <f>VLOOKUP($A14,'Return Data'!$B$7:$R$2292,16,0)</f>
        <v>16.8597</v>
      </c>
      <c r="Q14" s="62">
        <f t="shared" si="17"/>
        <v>3</v>
      </c>
    </row>
    <row r="15" spans="1:18" x14ac:dyDescent="0.3">
      <c r="A15" s="58" t="s">
        <v>50</v>
      </c>
      <c r="B15" s="59">
        <f>VLOOKUP($A15,'Return Data'!$B$7:$R$2292,3,0)</f>
        <v>44762</v>
      </c>
      <c r="C15" s="60">
        <f>VLOOKUP($A15,'Return Data'!$B$7:$R$2292,4,0)</f>
        <v>166.44550000000001</v>
      </c>
      <c r="D15" s="60">
        <f>VLOOKUP($A15,'Return Data'!$B$7:$R$2292,8,0)</f>
        <v>3.1659999999999999</v>
      </c>
      <c r="E15" s="61">
        <f t="shared" si="6"/>
        <v>5</v>
      </c>
      <c r="F15" s="60">
        <f>VLOOKUP($A15,'Return Data'!$B$7:$R$2292,9,0)</f>
        <v>9.8879999999999999</v>
      </c>
      <c r="G15" s="61">
        <f t="shared" si="12"/>
        <v>4</v>
      </c>
      <c r="H15" s="60">
        <f>VLOOKUP($A15,'Return Data'!$B$7:$R$2292,10,0)</f>
        <v>-2.7572000000000001</v>
      </c>
      <c r="I15" s="61">
        <f t="shared" si="13"/>
        <v>1</v>
      </c>
      <c r="J15" s="60">
        <f>VLOOKUP($A15,'Return Data'!$B$7:$R$2292,11,0)</f>
        <v>-8.3162000000000003</v>
      </c>
      <c r="K15" s="61">
        <f t="shared" si="14"/>
        <v>4</v>
      </c>
      <c r="L15" s="60">
        <f>VLOOKUP($A15,'Return Data'!$B$7:$R$2292,12,0)</f>
        <v>-8.8521999999999998</v>
      </c>
      <c r="M15" s="61">
        <f t="shared" si="15"/>
        <v>2</v>
      </c>
      <c r="N15" s="60">
        <f>VLOOKUP($A15,'Return Data'!$B$7:$R$2292,13,0)</f>
        <v>6.3018000000000001</v>
      </c>
      <c r="O15" s="61">
        <f t="shared" si="19"/>
        <v>2</v>
      </c>
      <c r="P15" s="60">
        <f>VLOOKUP($A15,'Return Data'!$B$7:$R$2292,16,0)</f>
        <v>13.843999999999999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3.4198374999999999</v>
      </c>
      <c r="E17" s="69"/>
      <c r="F17" s="70">
        <f>AVERAGE(F8:F15)</f>
        <v>9.5339625000000012</v>
      </c>
      <c r="G17" s="69"/>
      <c r="H17" s="70">
        <f>AVERAGE(H8:H15)</f>
        <v>-5.2885624999999994</v>
      </c>
      <c r="I17" s="69"/>
      <c r="J17" s="70">
        <f>AVERAGE(J8:J15)</f>
        <v>-9.8403874999999985</v>
      </c>
      <c r="K17" s="69"/>
      <c r="L17" s="70">
        <f>AVERAGE(L8:L15)</f>
        <v>-10.2147875</v>
      </c>
      <c r="M17" s="69"/>
      <c r="N17" s="70">
        <f>AVERAGE(N8:N15)</f>
        <v>2.7515000000000001</v>
      </c>
      <c r="O17" s="69"/>
      <c r="P17" s="70">
        <f>AVERAGE(P8:P15)</f>
        <v>18.074724999999997</v>
      </c>
      <c r="Q17" s="71"/>
    </row>
    <row r="18" spans="1:17" ht="15" customHeight="1" x14ac:dyDescent="0.3">
      <c r="A18" s="68" t="s">
        <v>28</v>
      </c>
      <c r="B18" s="69"/>
      <c r="C18" s="69"/>
      <c r="D18" s="70">
        <f>MIN(D8:D15)</f>
        <v>1.9169</v>
      </c>
      <c r="E18" s="69"/>
      <c r="F18" s="70">
        <f>MIN(F8:F15)</f>
        <v>7.4074</v>
      </c>
      <c r="G18" s="69"/>
      <c r="H18" s="70">
        <f>MIN(H8:H15)</f>
        <v>-7.4245000000000001</v>
      </c>
      <c r="I18" s="69"/>
      <c r="J18" s="70">
        <f>MIN(J8:J15)</f>
        <v>-15.208</v>
      </c>
      <c r="K18" s="69"/>
      <c r="L18" s="70">
        <f>MIN(L8:L15)</f>
        <v>-16.7606</v>
      </c>
      <c r="M18" s="69"/>
      <c r="N18" s="70">
        <f>MIN(N8:N15)</f>
        <v>-3.3003</v>
      </c>
      <c r="O18" s="69"/>
      <c r="P18" s="70">
        <f>MIN(P8:P15)</f>
        <v>7.3929</v>
      </c>
      <c r="Q18" s="71"/>
    </row>
    <row r="19" spans="1:17" ht="15" thickBot="1" x14ac:dyDescent="0.35">
      <c r="A19" s="72" t="s">
        <v>29</v>
      </c>
      <c r="B19" s="73"/>
      <c r="C19" s="73"/>
      <c r="D19" s="74">
        <f>MAX(D8:D15)</f>
        <v>4.7317</v>
      </c>
      <c r="E19" s="73"/>
      <c r="F19" s="74">
        <f>MAX(F8:F15)</f>
        <v>11.5063</v>
      </c>
      <c r="G19" s="73"/>
      <c r="H19" s="74">
        <f>MAX(H8:H15)</f>
        <v>-2.7572000000000001</v>
      </c>
      <c r="I19" s="73"/>
      <c r="J19" s="74">
        <f>MAX(J8:J15)</f>
        <v>-2.4683000000000002</v>
      </c>
      <c r="K19" s="73"/>
      <c r="L19" s="74">
        <f>MAX(L8:L15)</f>
        <v>6.4692999999999996</v>
      </c>
      <c r="M19" s="73"/>
      <c r="N19" s="74">
        <f>MAX(N8:N15)</f>
        <v>21.8323</v>
      </c>
      <c r="O19" s="73"/>
      <c r="P19" s="74">
        <f>MAX(P8:P15)</f>
        <v>49.8339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44762</v>
      </c>
      <c r="C8" s="60">
        <f>VLOOKUP($A8,'Return Data'!$B$7:$R$2292,4,0)</f>
        <v>11.48</v>
      </c>
      <c r="D8" s="60">
        <f>VLOOKUP($A8,'Return Data'!$B$7:$R$2292,8,0)</f>
        <v>4.4585999999999997</v>
      </c>
      <c r="E8" s="61">
        <f>RANK(D8,D$8:D$16,0)</f>
        <v>2</v>
      </c>
      <c r="F8" s="60">
        <f>VLOOKUP($A8,'Return Data'!$B$7:$R$2292,9,0)</f>
        <v>10.384600000000001</v>
      </c>
      <c r="G8" s="61">
        <f>RANK(F8,F$8:F$16,0)</f>
        <v>2</v>
      </c>
      <c r="H8" s="60">
        <f>VLOOKUP($A8,'Return Data'!$B$7:$R$2292,10,0)</f>
        <v>-7.4194000000000004</v>
      </c>
      <c r="I8" s="61">
        <f t="shared" ref="I8" si="0">RANK(H8,H$8:H$16,0)</f>
        <v>7</v>
      </c>
      <c r="J8" s="60">
        <f>VLOOKUP($A8,'Return Data'!$B$7:$R$2292,11,0)</f>
        <v>-15.959</v>
      </c>
      <c r="K8" s="61">
        <f t="shared" ref="K8" si="1">RANK(J8,J$8:J$16,0)</f>
        <v>9</v>
      </c>
      <c r="L8" s="60">
        <f>VLOOKUP($A8,'Return Data'!$B$7:$R$2292,12,0)</f>
        <v>-17.8827</v>
      </c>
      <c r="M8" s="61">
        <f t="shared" ref="M8" si="2">RANK(L8,L$8:L$16,0)</f>
        <v>9</v>
      </c>
      <c r="N8" s="60">
        <f>VLOOKUP($A8,'Return Data'!$B$7:$R$2292,13,0)</f>
        <v>-0.94910000000000005</v>
      </c>
      <c r="O8" s="61">
        <f t="shared" ref="O8:O9" si="3">RANK(N8,N$8:N$16,0)</f>
        <v>6</v>
      </c>
      <c r="P8" s="60">
        <f>VLOOKUP($A8,'Return Data'!$B$7:$R$2292,16,0)</f>
        <v>9.19</v>
      </c>
      <c r="Q8" s="62">
        <f t="shared" ref="Q8" si="4">RANK(P8,P$8:P$16,0)</f>
        <v>8</v>
      </c>
    </row>
    <row r="9" spans="1:17" x14ac:dyDescent="0.3">
      <c r="A9" s="58" t="s">
        <v>379</v>
      </c>
      <c r="B9" s="59">
        <f>VLOOKUP($A9,'Return Data'!$B$7:$R$2292,3,0)</f>
        <v>44762</v>
      </c>
      <c r="C9" s="60">
        <f>VLOOKUP($A9,'Return Data'!$B$7:$R$2292,4,0)</f>
        <v>14.15</v>
      </c>
      <c r="D9" s="60">
        <f>VLOOKUP($A9,'Return Data'!$B$7:$R$2292,8,0)</f>
        <v>2.7595999999999998</v>
      </c>
      <c r="E9" s="61">
        <f t="shared" ref="E9:E16" si="5">RANK(D9,D$8:D$16,0)</f>
        <v>8</v>
      </c>
      <c r="F9" s="60">
        <f>VLOOKUP($A9,'Return Data'!$B$7:$R$2292,9,0)</f>
        <v>8.4291</v>
      </c>
      <c r="G9" s="61">
        <f t="shared" ref="G9:G16" si="6">RANK(F9,F$8:F$16,0)</f>
        <v>7</v>
      </c>
      <c r="H9" s="60">
        <f>VLOOKUP($A9,'Return Data'!$B$7:$R$2292,10,0)</f>
        <v>-6.5389999999999997</v>
      </c>
      <c r="I9" s="61">
        <f t="shared" ref="I9" si="7">RANK(H9,H$8:H$16,0)</f>
        <v>6</v>
      </c>
      <c r="J9" s="60">
        <f>VLOOKUP($A9,'Return Data'!$B$7:$R$2292,11,0)</f>
        <v>-12.7082</v>
      </c>
      <c r="K9" s="61">
        <f t="shared" ref="K9" si="8">RANK(J9,J$8:J$16,0)</f>
        <v>7</v>
      </c>
      <c r="L9" s="60">
        <f>VLOOKUP($A9,'Return Data'!$B$7:$R$2292,12,0)</f>
        <v>-17.154599999999999</v>
      </c>
      <c r="M9" s="61">
        <f t="shared" ref="M9" si="9">RANK(L9,L$8:L$16,0)</f>
        <v>8</v>
      </c>
      <c r="N9" s="60">
        <f>VLOOKUP($A9,'Return Data'!$B$7:$R$2292,13,0)</f>
        <v>-4.1977000000000002</v>
      </c>
      <c r="O9" s="61">
        <f t="shared" si="3"/>
        <v>8</v>
      </c>
      <c r="P9" s="60">
        <f>VLOOKUP($A9,'Return Data'!$B$7:$R$2292,16,0)</f>
        <v>15.3179</v>
      </c>
      <c r="Q9" s="62">
        <f t="shared" ref="Q9" si="10">RANK(P9,P$8:P$16,0)</f>
        <v>3</v>
      </c>
    </row>
    <row r="10" spans="1:17" x14ac:dyDescent="0.3">
      <c r="A10" s="58" t="s">
        <v>1821</v>
      </c>
      <c r="B10" s="59">
        <f>VLOOKUP($A10,'Return Data'!$B$7:$R$2292,3,0)</f>
        <v>44762</v>
      </c>
      <c r="C10" s="60">
        <f>VLOOKUP($A10,'Return Data'!$B$7:$R$2292,4,0)</f>
        <v>12.42</v>
      </c>
      <c r="D10" s="60">
        <f>VLOOKUP($A10,'Return Data'!$B$7:$R$2292,8,0)</f>
        <v>1.8032999999999999</v>
      </c>
      <c r="E10" s="61">
        <f t="shared" si="5"/>
        <v>9</v>
      </c>
      <c r="F10" s="60">
        <f>VLOOKUP($A10,'Return Data'!$B$7:$R$2292,9,0)</f>
        <v>7.2538999999999998</v>
      </c>
      <c r="G10" s="61">
        <f t="shared" si="6"/>
        <v>9</v>
      </c>
      <c r="H10" s="60">
        <f>VLOOKUP($A10,'Return Data'!$B$7:$R$2292,10,0)</f>
        <v>-3.6461999999999999</v>
      </c>
      <c r="I10" s="61">
        <f t="shared" ref="I10:I16" si="11">RANK(H10,H$8:H$16,0)</f>
        <v>3</v>
      </c>
      <c r="J10" s="60">
        <f>VLOOKUP($A10,'Return Data'!$B$7:$R$2292,11,0)</f>
        <v>-8.6765000000000008</v>
      </c>
      <c r="K10" s="61">
        <f t="shared" ref="K10:K16" si="12">RANK(J10,J$8:J$16,0)</f>
        <v>5</v>
      </c>
      <c r="L10" s="60">
        <f>VLOOKUP($A10,'Return Data'!$B$7:$R$2292,12,0)</f>
        <v>-11.914899999999999</v>
      </c>
      <c r="M10" s="61">
        <f t="shared" ref="M10:M16" si="13">RANK(L10,L$8:L$16,0)</f>
        <v>5</v>
      </c>
      <c r="N10" s="60">
        <f>VLOOKUP($A10,'Return Data'!$B$7:$R$2292,13,0)</f>
        <v>-4.1666999999999996</v>
      </c>
      <c r="O10" s="61">
        <f t="shared" ref="O10:O16" si="14">RANK(N10,N$8:N$16,0)</f>
        <v>7</v>
      </c>
      <c r="P10" s="60">
        <f>VLOOKUP($A10,'Return Data'!$B$7:$R$2292,16,0)</f>
        <v>12.9625</v>
      </c>
      <c r="Q10" s="62">
        <f t="shared" ref="Q10:Q16" si="15">RANK(P10,P$8:P$16,0)</f>
        <v>6</v>
      </c>
    </row>
    <row r="11" spans="1:17" x14ac:dyDescent="0.3">
      <c r="A11" s="58" t="s">
        <v>1824</v>
      </c>
      <c r="B11" s="59">
        <f>VLOOKUP($A11,'Return Data'!$B$7:$R$2292,3,0)</f>
        <v>44762</v>
      </c>
      <c r="C11" s="60">
        <f>VLOOKUP($A11,'Return Data'!$B$7:$R$2292,4,0)</f>
        <v>11.56</v>
      </c>
      <c r="D11" s="60">
        <f>VLOOKUP($A11,'Return Data'!$B$7:$R$2292,8,0)</f>
        <v>4.0503999999999998</v>
      </c>
      <c r="E11" s="61">
        <f t="shared" si="5"/>
        <v>3</v>
      </c>
      <c r="F11" s="60">
        <f>VLOOKUP($A11,'Return Data'!$B$7:$R$2292,9,0)</f>
        <v>9.7815999999999992</v>
      </c>
      <c r="G11" s="61">
        <f t="shared" ref="G11" si="16">RANK(F11,F$8:F$16,0)</f>
        <v>4</v>
      </c>
      <c r="H11" s="60">
        <f>VLOOKUP($A11,'Return Data'!$B$7:$R$2292,10,0)</f>
        <v>-5.7865000000000002</v>
      </c>
      <c r="I11" s="61">
        <f t="shared" si="11"/>
        <v>5</v>
      </c>
      <c r="J11" s="60">
        <f>VLOOKUP($A11,'Return Data'!$B$7:$R$2292,11,0)</f>
        <v>-13.7957</v>
      </c>
      <c r="K11" s="61">
        <f t="shared" si="12"/>
        <v>8</v>
      </c>
      <c r="L11" s="60">
        <f>VLOOKUP($A11,'Return Data'!$B$7:$R$2292,12,0)</f>
        <v>-14.1159</v>
      </c>
      <c r="M11" s="61">
        <f t="shared" ref="M11" si="17">RANK(L11,L$8:L$16,0)</f>
        <v>7</v>
      </c>
      <c r="N11" s="60">
        <f>VLOOKUP($A11,'Return Data'!$B$7:$R$2292,13,0)</f>
        <v>8.6599999999999996E-2</v>
      </c>
      <c r="O11" s="61">
        <f t="shared" ref="O11:O15" si="18">RANK(N11,N$8:N$16,0)</f>
        <v>4</v>
      </c>
      <c r="P11" s="60">
        <f>VLOOKUP($A11,'Return Data'!$B$7:$R$2292,16,0)</f>
        <v>11.4772</v>
      </c>
      <c r="Q11" s="62">
        <f t="shared" si="15"/>
        <v>7</v>
      </c>
    </row>
    <row r="12" spans="1:17" x14ac:dyDescent="0.3">
      <c r="A12" s="58" t="s">
        <v>1826</v>
      </c>
      <c r="B12" s="59">
        <f>VLOOKUP($A12,'Return Data'!$B$7:$R$2292,3,0)</f>
        <v>44762</v>
      </c>
      <c r="C12" s="60">
        <f>VLOOKUP($A12,'Return Data'!$B$7:$R$2292,4,0)</f>
        <v>10.914</v>
      </c>
      <c r="D12" s="60">
        <f>VLOOKUP($A12,'Return Data'!$B$7:$R$2292,8,0)</f>
        <v>3.1568999999999998</v>
      </c>
      <c r="E12" s="61">
        <f t="shared" si="5"/>
        <v>4</v>
      </c>
      <c r="F12" s="60">
        <f>VLOOKUP($A12,'Return Data'!$B$7:$R$2292,9,0)</f>
        <v>9.3805999999999994</v>
      </c>
      <c r="G12" s="61">
        <f t="shared" si="6"/>
        <v>5</v>
      </c>
      <c r="H12" s="60">
        <f>VLOOKUP($A12,'Return Data'!$B$7:$R$2292,10,0)</f>
        <v>-7.8209</v>
      </c>
      <c r="I12" s="61">
        <f t="shared" si="11"/>
        <v>9</v>
      </c>
      <c r="J12" s="60">
        <f>VLOOKUP($A12,'Return Data'!$B$7:$R$2292,11,0)</f>
        <v>-12.526999999999999</v>
      </c>
      <c r="K12" s="61">
        <f t="shared" si="12"/>
        <v>6</v>
      </c>
      <c r="L12" s="60">
        <f>VLOOKUP($A12,'Return Data'!$B$7:$R$2292,12,0)</f>
        <v>-13.257</v>
      </c>
      <c r="M12" s="61">
        <f t="shared" si="13"/>
        <v>6</v>
      </c>
      <c r="N12" s="60">
        <f>VLOOKUP($A12,'Return Data'!$B$7:$R$2292,13,0)</f>
        <v>-4.9302999999999999</v>
      </c>
      <c r="O12" s="61">
        <f t="shared" si="18"/>
        <v>9</v>
      </c>
      <c r="P12" s="60">
        <f>VLOOKUP($A12,'Return Data'!$B$7:$R$2292,16,0)</f>
        <v>5.5598000000000001</v>
      </c>
      <c r="Q12" s="62">
        <f t="shared" si="15"/>
        <v>9</v>
      </c>
    </row>
    <row r="13" spans="1:17" x14ac:dyDescent="0.3">
      <c r="A13" s="58" t="s">
        <v>2046</v>
      </c>
      <c r="B13" s="59">
        <f>VLOOKUP($A13,'Return Data'!$B$7:$R$2292,3,0)</f>
        <v>44762</v>
      </c>
      <c r="C13" s="60">
        <f>VLOOKUP($A13,'Return Data'!$B$7:$R$2292,4,0)</f>
        <v>27.831</v>
      </c>
      <c r="D13" s="60">
        <f>VLOOKUP($A13,'Return Data'!$B$7:$R$2292,8,0)</f>
        <v>2.9558</v>
      </c>
      <c r="E13" s="61">
        <f t="shared" si="5"/>
        <v>6</v>
      </c>
      <c r="F13" s="60">
        <f>VLOOKUP($A13,'Return Data'!$B$7:$R$2292,9,0)</f>
        <v>7.9851000000000001</v>
      </c>
      <c r="G13" s="61">
        <f t="shared" si="6"/>
        <v>8</v>
      </c>
      <c r="H13" s="60">
        <f>VLOOKUP($A13,'Return Data'!$B$7:$R$2292,10,0)</f>
        <v>-3.7423000000000002</v>
      </c>
      <c r="I13" s="61">
        <f t="shared" si="11"/>
        <v>4</v>
      </c>
      <c r="J13" s="60">
        <f>VLOOKUP($A13,'Return Data'!$B$7:$R$2292,11,0)</f>
        <v>-7.6824000000000003</v>
      </c>
      <c r="K13" s="61">
        <f t="shared" si="12"/>
        <v>2</v>
      </c>
      <c r="L13" s="60">
        <f>VLOOKUP($A13,'Return Data'!$B$7:$R$2292,12,0)</f>
        <v>-9.5838000000000001</v>
      </c>
      <c r="M13" s="61">
        <f t="shared" si="13"/>
        <v>3</v>
      </c>
      <c r="N13" s="60">
        <f>VLOOKUP($A13,'Return Data'!$B$7:$R$2292,13,0)</f>
        <v>4.1073000000000004</v>
      </c>
      <c r="O13" s="61">
        <f t="shared" si="18"/>
        <v>3</v>
      </c>
      <c r="P13" s="60">
        <f>VLOOKUP($A13,'Return Data'!$B$7:$R$2292,16,0)</f>
        <v>14.186</v>
      </c>
      <c r="Q13" s="62">
        <f t="shared" si="15"/>
        <v>5</v>
      </c>
    </row>
    <row r="14" spans="1:17" x14ac:dyDescent="0.3">
      <c r="A14" s="58" t="s">
        <v>1828</v>
      </c>
      <c r="B14" s="59">
        <f>VLOOKUP($A14,'Return Data'!$B$7:$R$2292,3,0)</f>
        <v>44762</v>
      </c>
      <c r="C14" s="60">
        <f>VLOOKUP($A14,'Return Data'!$B$7:$R$2292,4,0)</f>
        <v>19.464600000000001</v>
      </c>
      <c r="D14" s="60">
        <f>VLOOKUP($A14,'Return Data'!$B$7:$R$2292,8,0)</f>
        <v>4.6483999999999996</v>
      </c>
      <c r="E14" s="61">
        <f t="shared" si="5"/>
        <v>1</v>
      </c>
      <c r="F14" s="60">
        <f>VLOOKUP($A14,'Return Data'!$B$7:$R$2292,9,0)</f>
        <v>11.316599999999999</v>
      </c>
      <c r="G14" s="61">
        <f t="shared" si="6"/>
        <v>1</v>
      </c>
      <c r="H14" s="60">
        <f>VLOOKUP($A14,'Return Data'!$B$7:$R$2292,10,0)</f>
        <v>-7.4744000000000002</v>
      </c>
      <c r="I14" s="61">
        <f t="shared" si="11"/>
        <v>8</v>
      </c>
      <c r="J14" s="60">
        <f>VLOOKUP($A14,'Return Data'!$B$7:$R$2292,11,0)</f>
        <v>-3.2189999999999999</v>
      </c>
      <c r="K14" s="61">
        <f t="shared" si="12"/>
        <v>1</v>
      </c>
      <c r="L14" s="60">
        <f>VLOOKUP($A14,'Return Data'!$B$7:$R$2292,12,0)</f>
        <v>5.2953999999999999</v>
      </c>
      <c r="M14" s="61">
        <f t="shared" si="13"/>
        <v>1</v>
      </c>
      <c r="N14" s="60">
        <f>VLOOKUP($A14,'Return Data'!$B$7:$R$2292,13,0)</f>
        <v>20.128900000000002</v>
      </c>
      <c r="O14" s="61">
        <f t="shared" si="18"/>
        <v>1</v>
      </c>
      <c r="P14" s="60">
        <f>VLOOKUP($A14,'Return Data'!$B$7:$R$2292,16,0)</f>
        <v>47.820300000000003</v>
      </c>
      <c r="Q14" s="62">
        <f t="shared" si="15"/>
        <v>1</v>
      </c>
    </row>
    <row r="15" spans="1:17" x14ac:dyDescent="0.3">
      <c r="A15" s="58" t="s">
        <v>51</v>
      </c>
      <c r="B15" s="59">
        <f>VLOOKUP($A15,'Return Data'!$B$7:$R$2292,3,0)</f>
        <v>44762</v>
      </c>
      <c r="C15" s="60">
        <f>VLOOKUP($A15,'Return Data'!$B$7:$R$2292,4,0)</f>
        <v>15.7</v>
      </c>
      <c r="D15" s="60">
        <f>VLOOKUP($A15,'Return Data'!$B$7:$R$2292,8,0)</f>
        <v>2.8834</v>
      </c>
      <c r="E15" s="61">
        <f t="shared" si="5"/>
        <v>7</v>
      </c>
      <c r="F15" s="60">
        <f>VLOOKUP($A15,'Return Data'!$B$7:$R$2292,9,0)</f>
        <v>8.9520999999999997</v>
      </c>
      <c r="G15" s="61">
        <f t="shared" si="6"/>
        <v>6</v>
      </c>
      <c r="H15" s="60">
        <f>VLOOKUP($A15,'Return Data'!$B$7:$R$2292,10,0)</f>
        <v>-3.3845999999999998</v>
      </c>
      <c r="I15" s="61">
        <f t="shared" si="11"/>
        <v>2</v>
      </c>
      <c r="J15" s="60">
        <f>VLOOKUP($A15,'Return Data'!$B$7:$R$2292,11,0)</f>
        <v>-8.3478999999999992</v>
      </c>
      <c r="K15" s="61">
        <f t="shared" si="12"/>
        <v>3</v>
      </c>
      <c r="L15" s="60">
        <f>VLOOKUP($A15,'Return Data'!$B$7:$R$2292,12,0)</f>
        <v>-10.795500000000001</v>
      </c>
      <c r="M15" s="61">
        <f t="shared" si="13"/>
        <v>4</v>
      </c>
      <c r="N15" s="60">
        <f>VLOOKUP($A15,'Return Data'!$B$7:$R$2292,13,0)</f>
        <v>-0.88380000000000003</v>
      </c>
      <c r="O15" s="61">
        <f t="shared" si="18"/>
        <v>5</v>
      </c>
      <c r="P15" s="60">
        <f>VLOOKUP($A15,'Return Data'!$B$7:$R$2292,16,0)</f>
        <v>16.082699999999999</v>
      </c>
      <c r="Q15" s="62">
        <f t="shared" si="15"/>
        <v>2</v>
      </c>
    </row>
    <row r="16" spans="1:17" x14ac:dyDescent="0.3">
      <c r="A16" s="58" t="s">
        <v>52</v>
      </c>
      <c r="B16" s="59">
        <f>VLOOKUP($A16,'Return Data'!$B$7:$R$2292,3,0)</f>
        <v>44762</v>
      </c>
      <c r="C16" s="60">
        <f>VLOOKUP($A16,'Return Data'!$B$7:$R$2292,4,0)</f>
        <v>683.00084395423801</v>
      </c>
      <c r="D16" s="60">
        <f>VLOOKUP($A16,'Return Data'!$B$7:$R$2292,8,0)</f>
        <v>3.1387999999999998</v>
      </c>
      <c r="E16" s="61">
        <f t="shared" si="5"/>
        <v>5</v>
      </c>
      <c r="F16" s="60">
        <f>VLOOKUP($A16,'Return Data'!$B$7:$R$2292,9,0)</f>
        <v>9.8355999999999995</v>
      </c>
      <c r="G16" s="61">
        <f t="shared" si="6"/>
        <v>3</v>
      </c>
      <c r="H16" s="60">
        <f>VLOOKUP($A16,'Return Data'!$B$7:$R$2292,10,0)</f>
        <v>-2.9028999999999998</v>
      </c>
      <c r="I16" s="61">
        <f t="shared" si="11"/>
        <v>1</v>
      </c>
      <c r="J16" s="60">
        <f>VLOOKUP($A16,'Return Data'!$B$7:$R$2292,11,0)</f>
        <v>-8.6209000000000007</v>
      </c>
      <c r="K16" s="61">
        <f t="shared" si="12"/>
        <v>4</v>
      </c>
      <c r="L16" s="60">
        <f>VLOOKUP($A16,'Return Data'!$B$7:$R$2292,12,0)</f>
        <v>-9.3353999999999999</v>
      </c>
      <c r="M16" s="61">
        <f t="shared" si="13"/>
        <v>2</v>
      </c>
      <c r="N16" s="60">
        <f>VLOOKUP($A16,'Return Data'!$B$7:$R$2292,13,0)</f>
        <v>5.5362</v>
      </c>
      <c r="O16" s="61">
        <f t="shared" si="14"/>
        <v>2</v>
      </c>
      <c r="P16" s="60">
        <f>VLOOKUP($A16,'Return Data'!$B$7:$R$2292,16,0)</f>
        <v>14.315899999999999</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3.3172444444444444</v>
      </c>
      <c r="E18" s="69"/>
      <c r="F18" s="70">
        <f>AVERAGE(F8:F16)</f>
        <v>9.2576888888888877</v>
      </c>
      <c r="G18" s="69"/>
      <c r="H18" s="70">
        <f>AVERAGE(H8:H16)</f>
        <v>-5.4129111111111117</v>
      </c>
      <c r="I18" s="69"/>
      <c r="J18" s="70">
        <f>AVERAGE(J8:J16)</f>
        <v>-10.170733333333333</v>
      </c>
      <c r="K18" s="69"/>
      <c r="L18" s="70">
        <f>AVERAGE(L8:L16)</f>
        <v>-10.971600000000002</v>
      </c>
      <c r="M18" s="69"/>
      <c r="N18" s="70">
        <f>AVERAGE(N8:N16)</f>
        <v>1.6368222222222224</v>
      </c>
      <c r="O18" s="69"/>
      <c r="P18" s="70">
        <f>AVERAGE(P8:P16)</f>
        <v>16.323588888888889</v>
      </c>
      <c r="Q18" s="71"/>
    </row>
    <row r="19" spans="1:17" x14ac:dyDescent="0.3">
      <c r="A19" s="68" t="s">
        <v>28</v>
      </c>
      <c r="B19" s="69"/>
      <c r="C19" s="69"/>
      <c r="D19" s="70">
        <f>MIN(D8:D16)</f>
        <v>1.8032999999999999</v>
      </c>
      <c r="E19" s="69"/>
      <c r="F19" s="70">
        <f>MIN(F8:F16)</f>
        <v>7.2538999999999998</v>
      </c>
      <c r="G19" s="69"/>
      <c r="H19" s="70">
        <f>MIN(H8:H16)</f>
        <v>-7.8209</v>
      </c>
      <c r="I19" s="69"/>
      <c r="J19" s="70">
        <f>MIN(J8:J16)</f>
        <v>-15.959</v>
      </c>
      <c r="K19" s="69"/>
      <c r="L19" s="70">
        <f>MIN(L8:L16)</f>
        <v>-17.8827</v>
      </c>
      <c r="M19" s="69"/>
      <c r="N19" s="70">
        <f>MIN(N8:N16)</f>
        <v>-4.9302999999999999</v>
      </c>
      <c r="O19" s="69"/>
      <c r="P19" s="70">
        <f>MIN(P8:P16)</f>
        <v>5.5598000000000001</v>
      </c>
      <c r="Q19" s="71"/>
    </row>
    <row r="20" spans="1:17" ht="15" thickBot="1" x14ac:dyDescent="0.35">
      <c r="A20" s="72" t="s">
        <v>29</v>
      </c>
      <c r="B20" s="73"/>
      <c r="C20" s="73"/>
      <c r="D20" s="74">
        <f>MAX(D8:D16)</f>
        <v>4.6483999999999996</v>
      </c>
      <c r="E20" s="73"/>
      <c r="F20" s="74">
        <f>MAX(F8:F16)</f>
        <v>11.316599999999999</v>
      </c>
      <c r="G20" s="73"/>
      <c r="H20" s="74">
        <f>MAX(H8:H16)</f>
        <v>-2.9028999999999998</v>
      </c>
      <c r="I20" s="73"/>
      <c r="J20" s="74">
        <f>MAX(J8:J16)</f>
        <v>-3.2189999999999999</v>
      </c>
      <c r="K20" s="73"/>
      <c r="L20" s="74">
        <f>MAX(L8:L16)</f>
        <v>5.2953999999999999</v>
      </c>
      <c r="M20" s="73"/>
      <c r="N20" s="74">
        <f>MAX(N8:N16)</f>
        <v>20.128900000000002</v>
      </c>
      <c r="O20" s="73"/>
      <c r="P20" s="74">
        <f>MAX(P8:P16)</f>
        <v>47.820300000000003</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44762</v>
      </c>
      <c r="C8" s="60">
        <f>VLOOKUP($A8,'Return Data'!$B$7:$R$2292,4,0)</f>
        <v>40.859299999999998</v>
      </c>
      <c r="D8" s="60">
        <f>VLOOKUP($A8,'Return Data'!$B$7:$R$2292,9,0)</f>
        <v>12.5815</v>
      </c>
      <c r="E8" s="61">
        <f t="shared" ref="E8:E31" si="0">RANK(D8,D$8:D$31,0)</f>
        <v>2</v>
      </c>
      <c r="F8" s="60">
        <f>VLOOKUP($A8,'Return Data'!$B$7:$R$2292,10,0)</f>
        <v>3.6393</v>
      </c>
      <c r="G8" s="61">
        <f t="shared" ref="G8:G31" si="1">RANK(F8,F$8:F$31,0)</f>
        <v>2</v>
      </c>
      <c r="H8" s="60">
        <f>VLOOKUP($A8,'Return Data'!$B$7:$R$2292,11,0)</f>
        <v>3.7616000000000001</v>
      </c>
      <c r="I8" s="61">
        <f t="shared" ref="I8:I31" si="2">RANK(H8,H$8:H$31,0)</f>
        <v>2</v>
      </c>
      <c r="J8" s="60">
        <f>VLOOKUP($A8,'Return Data'!$B$7:$R$2292,12,0)</f>
        <v>3.6852</v>
      </c>
      <c r="K8" s="61">
        <f t="shared" ref="K8:K31" si="3">RANK(J8,J$8:J$31,0)</f>
        <v>2</v>
      </c>
      <c r="L8" s="60">
        <f>VLOOKUP($A8,'Return Data'!$B$7:$R$2292,13,0)</f>
        <v>4.0948000000000002</v>
      </c>
      <c r="M8" s="61">
        <f t="shared" ref="M8:M31" si="4">RANK(L8,L$8:L$31,0)</f>
        <v>5</v>
      </c>
      <c r="N8" s="60">
        <f>VLOOKUP($A8,'Return Data'!$B$7:$R$2292,17,0)</f>
        <v>5.4184000000000001</v>
      </c>
      <c r="O8" s="61">
        <f t="shared" ref="O8:O31" si="5">RANK(N8,N$8:N$31,0)</f>
        <v>5</v>
      </c>
      <c r="P8" s="60">
        <f>VLOOKUP($A8,'Return Data'!$B$7:$R$2292,14,0)</f>
        <v>7.1615000000000002</v>
      </c>
      <c r="Q8" s="61">
        <f t="shared" ref="Q8:Q23" si="6">RANK(P8,P$8:P$31,0)</f>
        <v>5</v>
      </c>
      <c r="R8" s="60">
        <f>VLOOKUP($A8,'Return Data'!$B$7:$R$2292,16,0)</f>
        <v>8.8313000000000006</v>
      </c>
      <c r="S8" s="62">
        <f t="shared" ref="S8:S31" si="7">RANK(R8,R$8:R$31,0)</f>
        <v>1</v>
      </c>
    </row>
    <row r="9" spans="1:19" x14ac:dyDescent="0.3">
      <c r="A9" s="77" t="s">
        <v>1305</v>
      </c>
      <c r="B9" s="59">
        <f>VLOOKUP($A9,'Return Data'!$B$7:$R$2292,3,0)</f>
        <v>44762</v>
      </c>
      <c r="C9" s="60">
        <f>VLOOKUP($A9,'Return Data'!$B$7:$R$2292,4,0)</f>
        <v>26.799299999999999</v>
      </c>
      <c r="D9" s="60">
        <f>VLOOKUP($A9,'Return Data'!$B$7:$R$2292,9,0)</f>
        <v>9.0099</v>
      </c>
      <c r="E9" s="61">
        <f t="shared" si="0"/>
        <v>8</v>
      </c>
      <c r="F9" s="60">
        <f>VLOOKUP($A9,'Return Data'!$B$7:$R$2292,10,0)</f>
        <v>2.4636</v>
      </c>
      <c r="G9" s="61">
        <f t="shared" si="1"/>
        <v>4</v>
      </c>
      <c r="H9" s="60">
        <f>VLOOKUP($A9,'Return Data'!$B$7:$R$2292,11,0)</f>
        <v>2.8115000000000001</v>
      </c>
      <c r="I9" s="61">
        <f t="shared" si="2"/>
        <v>4</v>
      </c>
      <c r="J9" s="60">
        <f>VLOOKUP($A9,'Return Data'!$B$7:$R$2292,12,0)</f>
        <v>3.0703</v>
      </c>
      <c r="K9" s="61">
        <f t="shared" si="3"/>
        <v>5</v>
      </c>
      <c r="L9" s="60">
        <f>VLOOKUP($A9,'Return Data'!$B$7:$R$2292,13,0)</f>
        <v>3.5586000000000002</v>
      </c>
      <c r="M9" s="61">
        <f t="shared" si="4"/>
        <v>7</v>
      </c>
      <c r="N9" s="60">
        <f>VLOOKUP($A9,'Return Data'!$B$7:$R$2292,17,0)</f>
        <v>4.4189999999999996</v>
      </c>
      <c r="O9" s="61">
        <f t="shared" si="5"/>
        <v>9</v>
      </c>
      <c r="P9" s="60">
        <f>VLOOKUP($A9,'Return Data'!$B$7:$R$2292,14,0)</f>
        <v>6.9015000000000004</v>
      </c>
      <c r="Q9" s="61">
        <f t="shared" si="6"/>
        <v>8</v>
      </c>
      <c r="R9" s="60">
        <f>VLOOKUP($A9,'Return Data'!$B$7:$R$2292,16,0)</f>
        <v>8.2888000000000002</v>
      </c>
      <c r="S9" s="62">
        <f t="shared" si="7"/>
        <v>3</v>
      </c>
    </row>
    <row r="10" spans="1:19" x14ac:dyDescent="0.3">
      <c r="A10" s="77" t="s">
        <v>1991</v>
      </c>
      <c r="B10" s="59">
        <f>VLOOKUP($A10,'Return Data'!$B$7:$R$2292,3,0)</f>
        <v>44762</v>
      </c>
      <c r="C10" s="60">
        <f>VLOOKUP($A10,'Return Data'!$B$7:$R$2292,4,0)</f>
        <v>25.219899999999999</v>
      </c>
      <c r="D10" s="60">
        <f>VLOOKUP($A10,'Return Data'!$B$7:$R$2292,9,0)</f>
        <v>10.500500000000001</v>
      </c>
      <c r="E10" s="61">
        <f t="shared" si="0"/>
        <v>5</v>
      </c>
      <c r="F10" s="60">
        <f>VLOOKUP($A10,'Return Data'!$B$7:$R$2292,10,0)</f>
        <v>0.80959999999999999</v>
      </c>
      <c r="G10" s="61">
        <f t="shared" si="1"/>
        <v>18</v>
      </c>
      <c r="H10" s="60">
        <f>VLOOKUP($A10,'Return Data'!$B$7:$R$2292,11,0)</f>
        <v>1.5478000000000001</v>
      </c>
      <c r="I10" s="61">
        <f t="shared" si="2"/>
        <v>19</v>
      </c>
      <c r="J10" s="60">
        <f>VLOOKUP($A10,'Return Data'!$B$7:$R$2292,12,0)</f>
        <v>2.1968999999999999</v>
      </c>
      <c r="K10" s="61">
        <f t="shared" si="3"/>
        <v>16</v>
      </c>
      <c r="L10" s="60">
        <f>VLOOKUP($A10,'Return Data'!$B$7:$R$2292,13,0)</f>
        <v>2.7759999999999998</v>
      </c>
      <c r="M10" s="61">
        <f t="shared" si="4"/>
        <v>16</v>
      </c>
      <c r="N10" s="60">
        <f>VLOOKUP($A10,'Return Data'!$B$7:$R$2292,17,0)</f>
        <v>4.1246999999999998</v>
      </c>
      <c r="O10" s="61">
        <f t="shared" si="5"/>
        <v>10</v>
      </c>
      <c r="P10" s="60">
        <f>VLOOKUP($A10,'Return Data'!$B$7:$R$2292,14,0)</f>
        <v>5.7371999999999996</v>
      </c>
      <c r="Q10" s="61">
        <f t="shared" si="6"/>
        <v>19</v>
      </c>
      <c r="R10" s="60">
        <f>VLOOKUP($A10,'Return Data'!$B$7:$R$2292,16,0)</f>
        <v>8.0958000000000006</v>
      </c>
      <c r="S10" s="62">
        <f t="shared" si="7"/>
        <v>7</v>
      </c>
    </row>
    <row r="11" spans="1:19" x14ac:dyDescent="0.3">
      <c r="A11" s="77" t="s">
        <v>2040</v>
      </c>
      <c r="B11" s="59">
        <f>VLOOKUP($A11,'Return Data'!$B$7:$R$2292,3,0)</f>
        <v>44762</v>
      </c>
      <c r="C11" s="60">
        <f>VLOOKUP($A11,'Return Data'!$B$7:$R$2292,4,0)</f>
        <v>21.746200000000002</v>
      </c>
      <c r="D11" s="60">
        <f>VLOOKUP($A11,'Return Data'!$B$7:$R$2292,9,0)</f>
        <v>5.5641999999999996</v>
      </c>
      <c r="E11" s="61">
        <f t="shared" si="0"/>
        <v>24</v>
      </c>
      <c r="F11" s="60">
        <f>VLOOKUP($A11,'Return Data'!$B$7:$R$2292,10,0)</f>
        <v>1.2897000000000001</v>
      </c>
      <c r="G11" s="61">
        <f t="shared" si="1"/>
        <v>15</v>
      </c>
      <c r="H11" s="60">
        <f>VLOOKUP($A11,'Return Data'!$B$7:$R$2292,11,0)</f>
        <v>32.409100000000002</v>
      </c>
      <c r="I11" s="61">
        <f t="shared" si="2"/>
        <v>1</v>
      </c>
      <c r="J11" s="60">
        <f>VLOOKUP($A11,'Return Data'!$B$7:$R$2292,12,0)</f>
        <v>22.488600000000002</v>
      </c>
      <c r="K11" s="61">
        <f t="shared" si="3"/>
        <v>1</v>
      </c>
      <c r="L11" s="60">
        <f>VLOOKUP($A11,'Return Data'!$B$7:$R$2292,13,0)</f>
        <v>17.492999999999999</v>
      </c>
      <c r="M11" s="61">
        <f t="shared" si="4"/>
        <v>1</v>
      </c>
      <c r="N11" s="60">
        <f>VLOOKUP($A11,'Return Data'!$B$7:$R$2292,17,0)</f>
        <v>10.8773</v>
      </c>
      <c r="O11" s="61">
        <f t="shared" si="5"/>
        <v>1</v>
      </c>
      <c r="P11" s="60">
        <f>VLOOKUP($A11,'Return Data'!$B$7:$R$2292,14,0)</f>
        <v>4.2481</v>
      </c>
      <c r="Q11" s="61">
        <f t="shared" si="6"/>
        <v>21</v>
      </c>
      <c r="R11" s="60">
        <f>VLOOKUP($A11,'Return Data'!$B$7:$R$2292,16,0)</f>
        <v>5.9325999999999999</v>
      </c>
      <c r="S11" s="62">
        <f t="shared" si="7"/>
        <v>24</v>
      </c>
    </row>
    <row r="12" spans="1:19" x14ac:dyDescent="0.3">
      <c r="A12" s="77" t="s">
        <v>1309</v>
      </c>
      <c r="B12" s="59">
        <f>VLOOKUP($A12,'Return Data'!$B$7:$R$2292,3,0)</f>
        <v>44762</v>
      </c>
      <c r="C12" s="60">
        <f>VLOOKUP($A12,'Return Data'!$B$7:$R$2292,4,0)</f>
        <v>22.474499999999999</v>
      </c>
      <c r="D12" s="60">
        <f>VLOOKUP($A12,'Return Data'!$B$7:$R$2292,9,0)</f>
        <v>8.2956000000000003</v>
      </c>
      <c r="E12" s="61">
        <f t="shared" si="0"/>
        <v>13</v>
      </c>
      <c r="F12" s="60">
        <f>VLOOKUP($A12,'Return Data'!$B$7:$R$2292,10,0)</f>
        <v>1.6936</v>
      </c>
      <c r="G12" s="61">
        <f t="shared" si="1"/>
        <v>11</v>
      </c>
      <c r="H12" s="60">
        <f>VLOOKUP($A12,'Return Data'!$B$7:$R$2292,11,0)</f>
        <v>1.9533</v>
      </c>
      <c r="I12" s="61">
        <f t="shared" si="2"/>
        <v>14</v>
      </c>
      <c r="J12" s="60">
        <f>VLOOKUP($A12,'Return Data'!$B$7:$R$2292,12,0)</f>
        <v>2.2797999999999998</v>
      </c>
      <c r="K12" s="61">
        <f t="shared" si="3"/>
        <v>15</v>
      </c>
      <c r="L12" s="60">
        <f>VLOOKUP($A12,'Return Data'!$B$7:$R$2292,13,0)</f>
        <v>2.6101999999999999</v>
      </c>
      <c r="M12" s="61">
        <f t="shared" si="4"/>
        <v>19</v>
      </c>
      <c r="N12" s="60">
        <f>VLOOKUP($A12,'Return Data'!$B$7:$R$2292,17,0)</f>
        <v>3.5121000000000002</v>
      </c>
      <c r="O12" s="61">
        <f t="shared" si="5"/>
        <v>20</v>
      </c>
      <c r="P12" s="60">
        <f>VLOOKUP($A12,'Return Data'!$B$7:$R$2292,14,0)</f>
        <v>5.8726000000000003</v>
      </c>
      <c r="Q12" s="61">
        <f t="shared" si="6"/>
        <v>18</v>
      </c>
      <c r="R12" s="60">
        <f>VLOOKUP($A12,'Return Data'!$B$7:$R$2292,16,0)</f>
        <v>7.2732999999999999</v>
      </c>
      <c r="S12" s="62">
        <f t="shared" si="7"/>
        <v>18</v>
      </c>
    </row>
    <row r="13" spans="1:19" x14ac:dyDescent="0.3">
      <c r="A13" s="77" t="s">
        <v>1311</v>
      </c>
      <c r="B13" s="59">
        <f>VLOOKUP($A13,'Return Data'!$B$7:$R$2292,3,0)</f>
        <v>44762</v>
      </c>
      <c r="C13" s="60">
        <f>VLOOKUP($A13,'Return Data'!$B$7:$R$2292,4,0)</f>
        <v>40.634599999999999</v>
      </c>
      <c r="D13" s="60">
        <f>VLOOKUP($A13,'Return Data'!$B$7:$R$2292,9,0)</f>
        <v>8.4115000000000002</v>
      </c>
      <c r="E13" s="61">
        <f t="shared" si="0"/>
        <v>12</v>
      </c>
      <c r="F13" s="60">
        <f>VLOOKUP($A13,'Return Data'!$B$7:$R$2292,10,0)</f>
        <v>1.698</v>
      </c>
      <c r="G13" s="61">
        <f t="shared" si="1"/>
        <v>10</v>
      </c>
      <c r="H13" s="60">
        <f>VLOOKUP($A13,'Return Data'!$B$7:$R$2292,11,0)</f>
        <v>2.3039000000000001</v>
      </c>
      <c r="I13" s="61">
        <f t="shared" si="2"/>
        <v>11</v>
      </c>
      <c r="J13" s="60">
        <f>VLOOKUP($A13,'Return Data'!$B$7:$R$2292,12,0)</f>
        <v>2.3605999999999998</v>
      </c>
      <c r="K13" s="61">
        <f t="shared" si="3"/>
        <v>14</v>
      </c>
      <c r="L13" s="60">
        <f>VLOOKUP($A13,'Return Data'!$B$7:$R$2292,13,0)</f>
        <v>2.7286000000000001</v>
      </c>
      <c r="M13" s="61">
        <f t="shared" si="4"/>
        <v>17</v>
      </c>
      <c r="N13" s="60">
        <f>VLOOKUP($A13,'Return Data'!$B$7:$R$2292,17,0)</f>
        <v>3.7785000000000002</v>
      </c>
      <c r="O13" s="61">
        <f t="shared" si="5"/>
        <v>14</v>
      </c>
      <c r="P13" s="60">
        <f>VLOOKUP($A13,'Return Data'!$B$7:$R$2292,14,0)</f>
        <v>6.2333999999999996</v>
      </c>
      <c r="Q13" s="61">
        <f t="shared" si="6"/>
        <v>13</v>
      </c>
      <c r="R13" s="60">
        <f>VLOOKUP($A13,'Return Data'!$B$7:$R$2292,16,0)</f>
        <v>7.9516</v>
      </c>
      <c r="S13" s="62">
        <f t="shared" si="7"/>
        <v>8</v>
      </c>
    </row>
    <row r="14" spans="1:19" x14ac:dyDescent="0.3">
      <c r="A14" s="77" t="s">
        <v>1321</v>
      </c>
      <c r="B14" s="59">
        <f>VLOOKUP($A14,'Return Data'!$B$7:$R$2292,3,0)</f>
        <v>44762</v>
      </c>
      <c r="C14" s="60">
        <f>VLOOKUP($A14,'Return Data'!$B$7:$R$2292,4,0)</f>
        <v>4749.2601000000004</v>
      </c>
      <c r="D14" s="60">
        <f>VLOOKUP($A14,'Return Data'!$B$7:$R$2292,9,0)</f>
        <v>13.108499999999999</v>
      </c>
      <c r="E14" s="61">
        <f t="shared" si="0"/>
        <v>1</v>
      </c>
      <c r="F14" s="60">
        <f>VLOOKUP($A14,'Return Data'!$B$7:$R$2292,10,0)</f>
        <v>3.5506000000000002</v>
      </c>
      <c r="G14" s="61">
        <f t="shared" si="1"/>
        <v>3</v>
      </c>
      <c r="H14" s="60">
        <f>VLOOKUP($A14,'Return Data'!$B$7:$R$2292,11,0)</f>
        <v>1.0290999999999999</v>
      </c>
      <c r="I14" s="61">
        <f t="shared" si="2"/>
        <v>23</v>
      </c>
      <c r="J14" s="60">
        <f>VLOOKUP($A14,'Return Data'!$B$7:$R$2292,12,0)</f>
        <v>2.4678</v>
      </c>
      <c r="K14" s="61">
        <f t="shared" si="3"/>
        <v>13</v>
      </c>
      <c r="L14" s="60">
        <f>VLOOKUP($A14,'Return Data'!$B$7:$R$2292,13,0)</f>
        <v>12.3277</v>
      </c>
      <c r="M14" s="61">
        <f t="shared" si="4"/>
        <v>2</v>
      </c>
      <c r="N14" s="60">
        <f>VLOOKUP($A14,'Return Data'!$B$7:$R$2292,17,0)</f>
        <v>9.0180000000000007</v>
      </c>
      <c r="O14" s="61">
        <f t="shared" si="5"/>
        <v>2</v>
      </c>
      <c r="P14" s="60">
        <f>VLOOKUP($A14,'Return Data'!$B$7:$R$2292,14,0)</f>
        <v>3.6246</v>
      </c>
      <c r="Q14" s="61">
        <f t="shared" si="6"/>
        <v>23</v>
      </c>
      <c r="R14" s="60">
        <f>VLOOKUP($A14,'Return Data'!$B$7:$R$2292,16,0)</f>
        <v>7.8676000000000004</v>
      </c>
      <c r="S14" s="62">
        <f t="shared" si="7"/>
        <v>11</v>
      </c>
    </row>
    <row r="15" spans="1:19" x14ac:dyDescent="0.3">
      <c r="A15" s="77" t="s">
        <v>1323</v>
      </c>
      <c r="B15" s="59">
        <f>VLOOKUP($A15,'Return Data'!$B$7:$R$2292,3,0)</f>
        <v>44762</v>
      </c>
      <c r="C15" s="60">
        <f>VLOOKUP($A15,'Return Data'!$B$7:$R$2292,4,0)</f>
        <v>26.2881</v>
      </c>
      <c r="D15" s="60">
        <f>VLOOKUP($A15,'Return Data'!$B$7:$R$2292,9,0)</f>
        <v>8.82</v>
      </c>
      <c r="E15" s="61">
        <f t="shared" si="0"/>
        <v>10</v>
      </c>
      <c r="F15" s="60">
        <f>VLOOKUP($A15,'Return Data'!$B$7:$R$2292,10,0)</f>
        <v>2.0457999999999998</v>
      </c>
      <c r="G15" s="61">
        <f t="shared" si="1"/>
        <v>7</v>
      </c>
      <c r="H15" s="60">
        <f>VLOOKUP($A15,'Return Data'!$B$7:$R$2292,11,0)</f>
        <v>2.2650999999999999</v>
      </c>
      <c r="I15" s="61">
        <f t="shared" si="2"/>
        <v>12</v>
      </c>
      <c r="J15" s="60">
        <f>VLOOKUP($A15,'Return Data'!$B$7:$R$2292,12,0)</f>
        <v>2.5907</v>
      </c>
      <c r="K15" s="61">
        <f t="shared" si="3"/>
        <v>10</v>
      </c>
      <c r="L15" s="60">
        <f>VLOOKUP($A15,'Return Data'!$B$7:$R$2292,13,0)</f>
        <v>3.1661999999999999</v>
      </c>
      <c r="M15" s="61">
        <f t="shared" si="4"/>
        <v>10</v>
      </c>
      <c r="N15" s="60">
        <f>VLOOKUP($A15,'Return Data'!$B$7:$R$2292,17,0)</f>
        <v>4.4676999999999998</v>
      </c>
      <c r="O15" s="61">
        <f t="shared" si="5"/>
        <v>8</v>
      </c>
      <c r="P15" s="60">
        <f>VLOOKUP($A15,'Return Data'!$B$7:$R$2292,14,0)</f>
        <v>6.9493999999999998</v>
      </c>
      <c r="Q15" s="61">
        <f t="shared" si="6"/>
        <v>7</v>
      </c>
      <c r="R15" s="60">
        <f>VLOOKUP($A15,'Return Data'!$B$7:$R$2292,16,0)</f>
        <v>8.1395999999999997</v>
      </c>
      <c r="S15" s="62">
        <f t="shared" si="7"/>
        <v>5</v>
      </c>
    </row>
    <row r="16" spans="1:19" x14ac:dyDescent="0.3">
      <c r="A16" s="77" t="s">
        <v>1325</v>
      </c>
      <c r="B16" s="59">
        <f>VLOOKUP($A16,'Return Data'!$B$7:$R$2292,3,0)</f>
        <v>44762</v>
      </c>
      <c r="C16" s="60">
        <f>VLOOKUP($A16,'Return Data'!$B$7:$R$2292,4,0)</f>
        <v>35.026299999999999</v>
      </c>
      <c r="D16" s="60">
        <f>VLOOKUP($A16,'Return Data'!$B$7:$R$2292,9,0)</f>
        <v>7.7359</v>
      </c>
      <c r="E16" s="61">
        <f t="shared" si="0"/>
        <v>18</v>
      </c>
      <c r="F16" s="60">
        <f>VLOOKUP($A16,'Return Data'!$B$7:$R$2292,10,0)</f>
        <v>0.41039999999999999</v>
      </c>
      <c r="G16" s="61">
        <f t="shared" si="1"/>
        <v>21</v>
      </c>
      <c r="H16" s="60">
        <f>VLOOKUP($A16,'Return Data'!$B$7:$R$2292,11,0)</f>
        <v>1.5629999999999999</v>
      </c>
      <c r="I16" s="61">
        <f t="shared" si="2"/>
        <v>18</v>
      </c>
      <c r="J16" s="60">
        <f>VLOOKUP($A16,'Return Data'!$B$7:$R$2292,12,0)</f>
        <v>2.0623999999999998</v>
      </c>
      <c r="K16" s="61">
        <f t="shared" si="3"/>
        <v>18</v>
      </c>
      <c r="L16" s="60">
        <f>VLOOKUP($A16,'Return Data'!$B$7:$R$2292,13,0)</f>
        <v>2.6084000000000001</v>
      </c>
      <c r="M16" s="61">
        <f t="shared" si="4"/>
        <v>20</v>
      </c>
      <c r="N16" s="60">
        <f>VLOOKUP($A16,'Return Data'!$B$7:$R$2292,17,0)</f>
        <v>3.6587000000000001</v>
      </c>
      <c r="O16" s="61">
        <f t="shared" si="5"/>
        <v>18</v>
      </c>
      <c r="P16" s="60">
        <f>VLOOKUP($A16,'Return Data'!$B$7:$R$2292,14,0)</f>
        <v>5.04</v>
      </c>
      <c r="Q16" s="61">
        <f t="shared" si="6"/>
        <v>20</v>
      </c>
      <c r="R16" s="60">
        <f>VLOOKUP($A16,'Return Data'!$B$7:$R$2292,16,0)</f>
        <v>6.4661999999999997</v>
      </c>
      <c r="S16" s="62">
        <f t="shared" si="7"/>
        <v>23</v>
      </c>
    </row>
    <row r="17" spans="1:19" x14ac:dyDescent="0.3">
      <c r="A17" s="77" t="s">
        <v>1327</v>
      </c>
      <c r="B17" s="59">
        <f>VLOOKUP($A17,'Return Data'!$B$7:$R$2292,3,0)</f>
        <v>44762</v>
      </c>
      <c r="C17" s="60">
        <f>VLOOKUP($A17,'Return Data'!$B$7:$R$2292,4,0)</f>
        <v>51.541699999999999</v>
      </c>
      <c r="D17" s="60">
        <f>VLOOKUP($A17,'Return Data'!$B$7:$R$2292,9,0)</f>
        <v>12.2964</v>
      </c>
      <c r="E17" s="61">
        <f t="shared" si="0"/>
        <v>3</v>
      </c>
      <c r="F17" s="60">
        <f>VLOOKUP($A17,'Return Data'!$B$7:$R$2292,10,0)</f>
        <v>4.0244</v>
      </c>
      <c r="G17" s="61">
        <f t="shared" si="1"/>
        <v>1</v>
      </c>
      <c r="H17" s="60">
        <f>VLOOKUP($A17,'Return Data'!$B$7:$R$2292,11,0)</f>
        <v>3.6333000000000002</v>
      </c>
      <c r="I17" s="61">
        <f t="shared" si="2"/>
        <v>3</v>
      </c>
      <c r="J17" s="60">
        <f>VLOOKUP($A17,'Return Data'!$B$7:$R$2292,12,0)</f>
        <v>3.2930999999999999</v>
      </c>
      <c r="K17" s="61">
        <f t="shared" si="3"/>
        <v>3</v>
      </c>
      <c r="L17" s="60">
        <f>VLOOKUP($A17,'Return Data'!$B$7:$R$2292,13,0)</f>
        <v>4.0068000000000001</v>
      </c>
      <c r="M17" s="61">
        <f t="shared" si="4"/>
        <v>6</v>
      </c>
      <c r="N17" s="60">
        <f>VLOOKUP($A17,'Return Data'!$B$7:$R$2292,17,0)</f>
        <v>4.9336000000000002</v>
      </c>
      <c r="O17" s="61">
        <f t="shared" si="5"/>
        <v>6</v>
      </c>
      <c r="P17" s="60">
        <f>VLOOKUP($A17,'Return Data'!$B$7:$R$2292,14,0)</f>
        <v>7.3257000000000003</v>
      </c>
      <c r="Q17" s="61">
        <f t="shared" si="6"/>
        <v>3</v>
      </c>
      <c r="R17" s="60">
        <f>VLOOKUP($A17,'Return Data'!$B$7:$R$2292,16,0)</f>
        <v>8.5984999999999996</v>
      </c>
      <c r="S17" s="62">
        <f t="shared" si="7"/>
        <v>2</v>
      </c>
    </row>
    <row r="18" spans="1:19" x14ac:dyDescent="0.3">
      <c r="A18" s="77" t="s">
        <v>1329</v>
      </c>
      <c r="B18" s="59">
        <f>VLOOKUP($A18,'Return Data'!$B$7:$R$2292,3,0)</f>
        <v>44762</v>
      </c>
      <c r="C18" s="60">
        <f>VLOOKUP($A18,'Return Data'!$B$7:$R$2292,4,0)</f>
        <v>24.1387</v>
      </c>
      <c r="D18" s="60">
        <f>VLOOKUP($A18,'Return Data'!$B$7:$R$2292,9,0)</f>
        <v>9.7857000000000003</v>
      </c>
      <c r="E18" s="61">
        <f t="shared" si="0"/>
        <v>7</v>
      </c>
      <c r="F18" s="60">
        <f>VLOOKUP($A18,'Return Data'!$B$7:$R$2292,10,0)</f>
        <v>0.92100000000000004</v>
      </c>
      <c r="G18" s="61">
        <f t="shared" si="1"/>
        <v>17</v>
      </c>
      <c r="H18" s="60">
        <f>VLOOKUP($A18,'Return Data'!$B$7:$R$2292,11,0)</f>
        <v>1.5853999999999999</v>
      </c>
      <c r="I18" s="61">
        <f t="shared" si="2"/>
        <v>17</v>
      </c>
      <c r="J18" s="60">
        <f>VLOOKUP($A18,'Return Data'!$B$7:$R$2292,12,0)</f>
        <v>1.9494</v>
      </c>
      <c r="K18" s="61">
        <f t="shared" si="3"/>
        <v>21</v>
      </c>
      <c r="L18" s="60">
        <f>VLOOKUP($A18,'Return Data'!$B$7:$R$2292,13,0)</f>
        <v>11.034599999999999</v>
      </c>
      <c r="M18" s="61">
        <f t="shared" si="4"/>
        <v>3</v>
      </c>
      <c r="N18" s="60">
        <f>VLOOKUP($A18,'Return Data'!$B$7:$R$2292,17,0)</f>
        <v>8.3491</v>
      </c>
      <c r="O18" s="61">
        <f t="shared" si="5"/>
        <v>3</v>
      </c>
      <c r="P18" s="60">
        <f>VLOOKUP($A18,'Return Data'!$B$7:$R$2292,14,0)</f>
        <v>7.8613</v>
      </c>
      <c r="Q18" s="61">
        <f t="shared" si="6"/>
        <v>2</v>
      </c>
      <c r="R18" s="60">
        <f>VLOOKUP($A18,'Return Data'!$B$7:$R$2292,16,0)</f>
        <v>7.8292000000000002</v>
      </c>
      <c r="S18" s="62">
        <f t="shared" si="7"/>
        <v>12</v>
      </c>
    </row>
    <row r="19" spans="1:19" x14ac:dyDescent="0.3">
      <c r="A19" s="77" t="s">
        <v>1330</v>
      </c>
      <c r="B19" s="59">
        <f>VLOOKUP($A19,'Return Data'!$B$7:$R$2292,3,0)</f>
        <v>44762</v>
      </c>
      <c r="C19" s="60">
        <f>VLOOKUP($A19,'Return Data'!$B$7:$R$2292,4,0)</f>
        <v>48.886200000000002</v>
      </c>
      <c r="D19" s="60">
        <f>VLOOKUP($A19,'Return Data'!$B$7:$R$2292,9,0)</f>
        <v>8.9300999999999995</v>
      </c>
      <c r="E19" s="61">
        <f t="shared" si="0"/>
        <v>9</v>
      </c>
      <c r="F19" s="60">
        <f>VLOOKUP($A19,'Return Data'!$B$7:$R$2292,10,0)</f>
        <v>0.40739999999999998</v>
      </c>
      <c r="G19" s="61">
        <f t="shared" si="1"/>
        <v>22</v>
      </c>
      <c r="H19" s="60">
        <f>VLOOKUP($A19,'Return Data'!$B$7:$R$2292,11,0)</f>
        <v>1.4973000000000001</v>
      </c>
      <c r="I19" s="61">
        <f t="shared" si="2"/>
        <v>20</v>
      </c>
      <c r="J19" s="60">
        <f>VLOOKUP($A19,'Return Data'!$B$7:$R$2292,12,0)</f>
        <v>1.9893000000000001</v>
      </c>
      <c r="K19" s="61">
        <f t="shared" si="3"/>
        <v>20</v>
      </c>
      <c r="L19" s="60">
        <f>VLOOKUP($A19,'Return Data'!$B$7:$R$2292,13,0)</f>
        <v>2.5005000000000002</v>
      </c>
      <c r="M19" s="61">
        <f t="shared" si="4"/>
        <v>21</v>
      </c>
      <c r="N19" s="60">
        <f>VLOOKUP($A19,'Return Data'!$B$7:$R$2292,17,0)</f>
        <v>3.6259999999999999</v>
      </c>
      <c r="O19" s="61">
        <f t="shared" si="5"/>
        <v>19</v>
      </c>
      <c r="P19" s="60">
        <f>VLOOKUP($A19,'Return Data'!$B$7:$R$2292,14,0)</f>
        <v>6.2686999999999999</v>
      </c>
      <c r="Q19" s="61">
        <f t="shared" si="6"/>
        <v>11</v>
      </c>
      <c r="R19" s="60">
        <f>VLOOKUP($A19,'Return Data'!$B$7:$R$2292,16,0)</f>
        <v>7.9347000000000003</v>
      </c>
      <c r="S19" s="62">
        <f t="shared" si="7"/>
        <v>9</v>
      </c>
    </row>
    <row r="20" spans="1:19" x14ac:dyDescent="0.3">
      <c r="A20" s="77" t="s">
        <v>1332</v>
      </c>
      <c r="B20" s="59">
        <f>VLOOKUP($A20,'Return Data'!$B$7:$R$2292,3,0)</f>
        <v>44762</v>
      </c>
      <c r="C20" s="60">
        <f>VLOOKUP($A20,'Return Data'!$B$7:$R$2292,4,0)</f>
        <v>1924.8834999999999</v>
      </c>
      <c r="D20" s="60">
        <f>VLOOKUP($A20,'Return Data'!$B$7:$R$2292,9,0)</f>
        <v>6.5743</v>
      </c>
      <c r="E20" s="61">
        <f t="shared" si="0"/>
        <v>23</v>
      </c>
      <c r="F20" s="60">
        <f>VLOOKUP($A20,'Return Data'!$B$7:$R$2292,10,0)</f>
        <v>0.34639999999999999</v>
      </c>
      <c r="G20" s="61">
        <f t="shared" si="1"/>
        <v>24</v>
      </c>
      <c r="H20" s="60">
        <f>VLOOKUP($A20,'Return Data'!$B$7:$R$2292,11,0)</f>
        <v>1.014</v>
      </c>
      <c r="I20" s="61">
        <f t="shared" si="2"/>
        <v>24</v>
      </c>
      <c r="J20" s="60">
        <f>VLOOKUP($A20,'Return Data'!$B$7:$R$2292,12,0)</f>
        <v>1.5908</v>
      </c>
      <c r="K20" s="61">
        <f t="shared" si="3"/>
        <v>24</v>
      </c>
      <c r="L20" s="60">
        <f>VLOOKUP($A20,'Return Data'!$B$7:$R$2292,13,0)</f>
        <v>2.4460000000000002</v>
      </c>
      <c r="M20" s="61">
        <f t="shared" si="4"/>
        <v>22</v>
      </c>
      <c r="N20" s="60">
        <f>VLOOKUP($A20,'Return Data'!$B$7:$R$2292,17,0)</f>
        <v>3.4781</v>
      </c>
      <c r="O20" s="61">
        <f t="shared" si="5"/>
        <v>21</v>
      </c>
      <c r="P20" s="60">
        <f>VLOOKUP($A20,'Return Data'!$B$7:$R$2292,14,0)</f>
        <v>4.0434999999999999</v>
      </c>
      <c r="Q20" s="61">
        <f t="shared" si="6"/>
        <v>22</v>
      </c>
      <c r="R20" s="60">
        <f>VLOOKUP($A20,'Return Data'!$B$7:$R$2292,16,0)</f>
        <v>7.6529999999999996</v>
      </c>
      <c r="S20" s="62">
        <f t="shared" si="7"/>
        <v>15</v>
      </c>
    </row>
    <row r="21" spans="1:19" x14ac:dyDescent="0.3">
      <c r="A21" s="77" t="s">
        <v>1334</v>
      </c>
      <c r="B21" s="59">
        <f>VLOOKUP($A21,'Return Data'!$B$7:$R$2292,3,0)</f>
        <v>44762</v>
      </c>
      <c r="C21" s="60">
        <f>VLOOKUP($A21,'Return Data'!$B$7:$R$2292,4,0)</f>
        <v>3164.0666999999999</v>
      </c>
      <c r="D21" s="60">
        <f>VLOOKUP($A21,'Return Data'!$B$7:$R$2292,9,0)</f>
        <v>7.3577000000000004</v>
      </c>
      <c r="E21" s="61">
        <f t="shared" si="0"/>
        <v>19</v>
      </c>
      <c r="F21" s="60">
        <f>VLOOKUP($A21,'Return Data'!$B$7:$R$2292,10,0)</f>
        <v>0.70250000000000001</v>
      </c>
      <c r="G21" s="61">
        <f t="shared" si="1"/>
        <v>19</v>
      </c>
      <c r="H21" s="60">
        <f>VLOOKUP($A21,'Return Data'!$B$7:$R$2292,11,0)</f>
        <v>1.7366999999999999</v>
      </c>
      <c r="I21" s="61">
        <f t="shared" si="2"/>
        <v>16</v>
      </c>
      <c r="J21" s="60">
        <f>VLOOKUP($A21,'Return Data'!$B$7:$R$2292,12,0)</f>
        <v>2.1947999999999999</v>
      </c>
      <c r="K21" s="61">
        <f t="shared" si="3"/>
        <v>17</v>
      </c>
      <c r="L21" s="60">
        <f>VLOOKUP($A21,'Return Data'!$B$7:$R$2292,13,0)</f>
        <v>2.6177999999999999</v>
      </c>
      <c r="M21" s="61">
        <f t="shared" si="4"/>
        <v>18</v>
      </c>
      <c r="N21" s="60">
        <f>VLOOKUP($A21,'Return Data'!$B$7:$R$2292,17,0)</f>
        <v>3.4226999999999999</v>
      </c>
      <c r="O21" s="61">
        <f t="shared" si="5"/>
        <v>22</v>
      </c>
      <c r="P21" s="60">
        <f>VLOOKUP($A21,'Return Data'!$B$7:$R$2292,14,0)</f>
        <v>6.1473000000000004</v>
      </c>
      <c r="Q21" s="61">
        <f t="shared" si="6"/>
        <v>15</v>
      </c>
      <c r="R21" s="60">
        <f>VLOOKUP($A21,'Return Data'!$B$7:$R$2292,16,0)</f>
        <v>7.6669999999999998</v>
      </c>
      <c r="S21" s="62">
        <f t="shared" si="7"/>
        <v>14</v>
      </c>
    </row>
    <row r="22" spans="1:19" x14ac:dyDescent="0.3">
      <c r="A22" s="77" t="s">
        <v>1338</v>
      </c>
      <c r="B22" s="59">
        <f>VLOOKUP($A22,'Return Data'!$B$7:$R$2292,3,0)</f>
        <v>44762</v>
      </c>
      <c r="C22" s="60">
        <f>VLOOKUP($A22,'Return Data'!$B$7:$R$2292,4,0)</f>
        <v>45.697299999999998</v>
      </c>
      <c r="D22" s="60">
        <f>VLOOKUP($A22,'Return Data'!$B$7:$R$2292,9,0)</f>
        <v>10.746499999999999</v>
      </c>
      <c r="E22" s="61">
        <f t="shared" si="0"/>
        <v>4</v>
      </c>
      <c r="F22" s="60">
        <f>VLOOKUP($A22,'Return Data'!$B$7:$R$2292,10,0)</f>
        <v>1.2263999999999999</v>
      </c>
      <c r="G22" s="61">
        <f t="shared" si="1"/>
        <v>16</v>
      </c>
      <c r="H22" s="60">
        <f>VLOOKUP($A22,'Return Data'!$B$7:$R$2292,11,0)</f>
        <v>1.7673000000000001</v>
      </c>
      <c r="I22" s="61">
        <f t="shared" si="2"/>
        <v>15</v>
      </c>
      <c r="J22" s="60">
        <f>VLOOKUP($A22,'Return Data'!$B$7:$R$2292,12,0)</f>
        <v>2.0388999999999999</v>
      </c>
      <c r="K22" s="61">
        <f t="shared" si="3"/>
        <v>19</v>
      </c>
      <c r="L22" s="60">
        <f>VLOOKUP($A22,'Return Data'!$B$7:$R$2292,13,0)</f>
        <v>3.1362000000000001</v>
      </c>
      <c r="M22" s="61">
        <f t="shared" si="4"/>
        <v>11</v>
      </c>
      <c r="N22" s="60">
        <f>VLOOKUP($A22,'Return Data'!$B$7:$R$2292,17,0)</f>
        <v>4.0578000000000003</v>
      </c>
      <c r="O22" s="61">
        <f t="shared" si="5"/>
        <v>11</v>
      </c>
      <c r="P22" s="60">
        <f>VLOOKUP($A22,'Return Data'!$B$7:$R$2292,14,0)</f>
        <v>6.5835999999999997</v>
      </c>
      <c r="Q22" s="61">
        <f t="shared" si="6"/>
        <v>9</v>
      </c>
      <c r="R22" s="60">
        <f>VLOOKUP($A22,'Return Data'!$B$7:$R$2292,16,0)</f>
        <v>8.1356000000000002</v>
      </c>
      <c r="S22" s="62">
        <f t="shared" si="7"/>
        <v>6</v>
      </c>
    </row>
    <row r="23" spans="1:19" x14ac:dyDescent="0.3">
      <c r="A23" s="77" t="s">
        <v>1339</v>
      </c>
      <c r="B23" s="59">
        <f>VLOOKUP($A23,'Return Data'!$B$7:$R$2292,3,0)</f>
        <v>44762</v>
      </c>
      <c r="C23" s="60">
        <f>VLOOKUP($A23,'Return Data'!$B$7:$R$2292,4,0)</f>
        <v>22.563199999999998</v>
      </c>
      <c r="D23" s="60">
        <f>VLOOKUP($A23,'Return Data'!$B$7:$R$2292,9,0)</f>
        <v>7.8912000000000004</v>
      </c>
      <c r="E23" s="61">
        <f t="shared" si="0"/>
        <v>15</v>
      </c>
      <c r="F23" s="60">
        <f>VLOOKUP($A23,'Return Data'!$B$7:$R$2292,10,0)</f>
        <v>0.3861</v>
      </c>
      <c r="G23" s="61">
        <f t="shared" si="1"/>
        <v>23</v>
      </c>
      <c r="H23" s="60">
        <f>VLOOKUP($A23,'Return Data'!$B$7:$R$2292,11,0)</f>
        <v>1.3133999999999999</v>
      </c>
      <c r="I23" s="61">
        <f t="shared" si="2"/>
        <v>22</v>
      </c>
      <c r="J23" s="60">
        <f>VLOOKUP($A23,'Return Data'!$B$7:$R$2292,12,0)</f>
        <v>1.7201</v>
      </c>
      <c r="K23" s="61">
        <f t="shared" si="3"/>
        <v>23</v>
      </c>
      <c r="L23" s="60">
        <f>VLOOKUP($A23,'Return Data'!$B$7:$R$2292,13,0)</f>
        <v>2.3483000000000001</v>
      </c>
      <c r="M23" s="61">
        <f t="shared" si="4"/>
        <v>24</v>
      </c>
      <c r="N23" s="60">
        <f>VLOOKUP($A23,'Return Data'!$B$7:$R$2292,17,0)</f>
        <v>3.3896000000000002</v>
      </c>
      <c r="O23" s="61">
        <f t="shared" si="5"/>
        <v>23</v>
      </c>
      <c r="P23" s="60">
        <f>VLOOKUP($A23,'Return Data'!$B$7:$R$2292,14,0)</f>
        <v>6.0667999999999997</v>
      </c>
      <c r="Q23" s="61">
        <f t="shared" si="6"/>
        <v>16</v>
      </c>
      <c r="R23" s="60">
        <f>VLOOKUP($A23,'Return Data'!$B$7:$R$2292,16,0)</f>
        <v>7.7999000000000001</v>
      </c>
      <c r="S23" s="62">
        <f t="shared" si="7"/>
        <v>13</v>
      </c>
    </row>
    <row r="24" spans="1:19" x14ac:dyDescent="0.3">
      <c r="A24" s="77" t="s">
        <v>1341</v>
      </c>
      <c r="B24" s="59">
        <f>VLOOKUP($A24,'Return Data'!$B$7:$R$2292,3,0)</f>
        <v>44762</v>
      </c>
      <c r="C24" s="60">
        <f>VLOOKUP($A24,'Return Data'!$B$7:$R$2292,4,0)</f>
        <v>12.4727</v>
      </c>
      <c r="D24" s="60">
        <f>VLOOKUP($A24,'Return Data'!$B$7:$R$2292,9,0)</f>
        <v>7.8342999999999998</v>
      </c>
      <c r="E24" s="61">
        <f t="shared" si="0"/>
        <v>17</v>
      </c>
      <c r="F24" s="60">
        <f>VLOOKUP($A24,'Return Data'!$B$7:$R$2292,10,0)</f>
        <v>0.50229999999999997</v>
      </c>
      <c r="G24" s="61">
        <f t="shared" si="1"/>
        <v>20</v>
      </c>
      <c r="H24" s="60">
        <f>VLOOKUP($A24,'Return Data'!$B$7:$R$2292,11,0)</f>
        <v>1.4787999999999999</v>
      </c>
      <c r="I24" s="61">
        <f t="shared" si="2"/>
        <v>21</v>
      </c>
      <c r="J24" s="60">
        <f>VLOOKUP($A24,'Return Data'!$B$7:$R$2292,12,0)</f>
        <v>1.8496999999999999</v>
      </c>
      <c r="K24" s="61">
        <f t="shared" si="3"/>
        <v>22</v>
      </c>
      <c r="L24" s="60">
        <f>VLOOKUP($A24,'Return Data'!$B$7:$R$2292,13,0)</f>
        <v>2.3628</v>
      </c>
      <c r="M24" s="61">
        <f t="shared" si="4"/>
        <v>23</v>
      </c>
      <c r="N24" s="60">
        <f>VLOOKUP($A24,'Return Data'!$B$7:$R$2292,17,0)</f>
        <v>3.2938999999999998</v>
      </c>
      <c r="O24" s="61">
        <f t="shared" si="5"/>
        <v>24</v>
      </c>
      <c r="P24" s="60"/>
      <c r="Q24" s="61"/>
      <c r="R24" s="60">
        <f>VLOOKUP($A24,'Return Data'!$B$7:$R$2292,16,0)</f>
        <v>6.5831</v>
      </c>
      <c r="S24" s="62">
        <f t="shared" si="7"/>
        <v>22</v>
      </c>
    </row>
    <row r="25" spans="1:19" x14ac:dyDescent="0.3">
      <c r="A25" s="77" t="s">
        <v>1343</v>
      </c>
      <c r="B25" s="59">
        <f>VLOOKUP($A25,'Return Data'!$B$7:$R$2292,3,0)</f>
        <v>44762</v>
      </c>
      <c r="C25" s="60">
        <f>VLOOKUP($A25,'Return Data'!$B$7:$R$2292,4,0)</f>
        <v>13.3352</v>
      </c>
      <c r="D25" s="60">
        <f>VLOOKUP($A25,'Return Data'!$B$7:$R$2292,9,0)</f>
        <v>8.6094000000000008</v>
      </c>
      <c r="E25" s="61">
        <f t="shared" si="0"/>
        <v>11</v>
      </c>
      <c r="F25" s="60">
        <f>VLOOKUP($A25,'Return Data'!$B$7:$R$2292,10,0)</f>
        <v>2.0072000000000001</v>
      </c>
      <c r="G25" s="61">
        <f t="shared" si="1"/>
        <v>8</v>
      </c>
      <c r="H25" s="60">
        <f>VLOOKUP($A25,'Return Data'!$B$7:$R$2292,11,0)</f>
        <v>2.5139999999999998</v>
      </c>
      <c r="I25" s="61">
        <f t="shared" si="2"/>
        <v>6</v>
      </c>
      <c r="J25" s="60">
        <f>VLOOKUP($A25,'Return Data'!$B$7:$R$2292,12,0)</f>
        <v>2.6440000000000001</v>
      </c>
      <c r="K25" s="61">
        <f t="shared" si="3"/>
        <v>9</v>
      </c>
      <c r="L25" s="60">
        <f>VLOOKUP($A25,'Return Data'!$B$7:$R$2292,13,0)</f>
        <v>3.0318000000000001</v>
      </c>
      <c r="M25" s="61">
        <f t="shared" si="4"/>
        <v>13</v>
      </c>
      <c r="N25" s="60">
        <f>VLOOKUP($A25,'Return Data'!$B$7:$R$2292,17,0)</f>
        <v>3.8788999999999998</v>
      </c>
      <c r="O25" s="61">
        <f t="shared" si="5"/>
        <v>12</v>
      </c>
      <c r="P25" s="60">
        <f>VLOOKUP($A25,'Return Data'!$B$7:$R$2292,14,0)</f>
        <v>6.0454999999999997</v>
      </c>
      <c r="Q25" s="61">
        <f t="shared" ref="Q25:Q31" si="8">RANK(P25,P$8:P$31,0)</f>
        <v>17</v>
      </c>
      <c r="R25" s="60">
        <f>VLOOKUP($A25,'Return Data'!$B$7:$R$2292,16,0)</f>
        <v>6.8437000000000001</v>
      </c>
      <c r="S25" s="62">
        <f t="shared" si="7"/>
        <v>21</v>
      </c>
    </row>
    <row r="26" spans="1:19" x14ac:dyDescent="0.3">
      <c r="A26" s="77" t="s">
        <v>1345</v>
      </c>
      <c r="B26" s="59">
        <f>VLOOKUP($A26,'Return Data'!$B$7:$R$2292,3,0)</f>
        <v>44762</v>
      </c>
      <c r="C26" s="60">
        <f>VLOOKUP($A26,'Return Data'!$B$7:$R$2292,4,0)</f>
        <v>45.559100000000001</v>
      </c>
      <c r="D26" s="60">
        <f>VLOOKUP($A26,'Return Data'!$B$7:$R$2292,9,0)</f>
        <v>9.9618000000000002</v>
      </c>
      <c r="E26" s="61">
        <f t="shared" si="0"/>
        <v>6</v>
      </c>
      <c r="F26" s="60">
        <f>VLOOKUP($A26,'Return Data'!$B$7:$R$2292,10,0)</f>
        <v>1.2966</v>
      </c>
      <c r="G26" s="61">
        <f t="shared" si="1"/>
        <v>14</v>
      </c>
      <c r="H26" s="60">
        <f>VLOOKUP($A26,'Return Data'!$B$7:$R$2292,11,0)</f>
        <v>2.2418</v>
      </c>
      <c r="I26" s="61">
        <f t="shared" si="2"/>
        <v>13</v>
      </c>
      <c r="J26" s="60">
        <f>VLOOKUP($A26,'Return Data'!$B$7:$R$2292,12,0)</f>
        <v>2.7751000000000001</v>
      </c>
      <c r="K26" s="61">
        <f t="shared" si="3"/>
        <v>6</v>
      </c>
      <c r="L26" s="60">
        <f>VLOOKUP($A26,'Return Data'!$B$7:$R$2292,13,0)</f>
        <v>3.4491000000000001</v>
      </c>
      <c r="M26" s="61">
        <f t="shared" si="4"/>
        <v>8</v>
      </c>
      <c r="N26" s="60">
        <f>VLOOKUP($A26,'Return Data'!$B$7:$R$2292,17,0)</f>
        <v>4.9259000000000004</v>
      </c>
      <c r="O26" s="61">
        <f t="shared" si="5"/>
        <v>7</v>
      </c>
      <c r="P26" s="60">
        <f>VLOOKUP($A26,'Return Data'!$B$7:$R$2292,14,0)</f>
        <v>7.0003000000000002</v>
      </c>
      <c r="Q26" s="61">
        <f t="shared" si="8"/>
        <v>6</v>
      </c>
      <c r="R26" s="60">
        <f>VLOOKUP($A26,'Return Data'!$B$7:$R$2292,16,0)</f>
        <v>8.2219999999999995</v>
      </c>
      <c r="S26" s="62">
        <f t="shared" si="7"/>
        <v>4</v>
      </c>
    </row>
    <row r="27" spans="1:19" x14ac:dyDescent="0.3">
      <c r="A27" s="77" t="s">
        <v>1947</v>
      </c>
      <c r="B27" s="59">
        <f>VLOOKUP($A27,'Return Data'!$B$7:$R$2292,3,0)</f>
        <v>44762</v>
      </c>
      <c r="C27" s="60">
        <f>VLOOKUP($A27,'Return Data'!$B$7:$R$2292,4,0)</f>
        <v>39.769399999999997</v>
      </c>
      <c r="D27" s="60">
        <f>VLOOKUP($A27,'Return Data'!$B$7:$R$2292,9,0)</f>
        <v>6.8360000000000003</v>
      </c>
      <c r="E27" s="61">
        <f t="shared" si="0"/>
        <v>21</v>
      </c>
      <c r="F27" s="60">
        <f>VLOOKUP($A27,'Return Data'!$B$7:$R$2292,10,0)</f>
        <v>2.1791999999999998</v>
      </c>
      <c r="G27" s="61">
        <f t="shared" si="1"/>
        <v>6</v>
      </c>
      <c r="H27" s="60">
        <f>VLOOKUP($A27,'Return Data'!$B$7:$R$2292,11,0)</f>
        <v>2.4937999999999998</v>
      </c>
      <c r="I27" s="61">
        <f t="shared" si="2"/>
        <v>7</v>
      </c>
      <c r="J27" s="60">
        <f>VLOOKUP($A27,'Return Data'!$B$7:$R$2292,12,0)</f>
        <v>2.5001000000000002</v>
      </c>
      <c r="K27" s="61">
        <f t="shared" si="3"/>
        <v>12</v>
      </c>
      <c r="L27" s="60">
        <f>VLOOKUP($A27,'Return Data'!$B$7:$R$2292,13,0)</f>
        <v>2.8851</v>
      </c>
      <c r="M27" s="61">
        <f t="shared" si="4"/>
        <v>15</v>
      </c>
      <c r="N27" s="60">
        <f>VLOOKUP($A27,'Return Data'!$B$7:$R$2292,17,0)</f>
        <v>3.7883</v>
      </c>
      <c r="O27" s="61">
        <f t="shared" si="5"/>
        <v>13</v>
      </c>
      <c r="P27" s="60">
        <f>VLOOKUP($A27,'Return Data'!$B$7:$R$2292,14,0)</f>
        <v>7.2747000000000002</v>
      </c>
      <c r="Q27" s="61">
        <f t="shared" si="8"/>
        <v>4</v>
      </c>
      <c r="R27" s="60">
        <f>VLOOKUP($A27,'Return Data'!$B$7:$R$2292,16,0)</f>
        <v>7.1460999999999997</v>
      </c>
      <c r="S27" s="62">
        <f t="shared" si="7"/>
        <v>19</v>
      </c>
    </row>
    <row r="28" spans="1:19" x14ac:dyDescent="0.3">
      <c r="A28" s="77" t="s">
        <v>1346</v>
      </c>
      <c r="B28" s="59">
        <f>VLOOKUP($A28,'Return Data'!$B$7:$R$2292,3,0)</f>
        <v>44762</v>
      </c>
      <c r="C28" s="60">
        <f>VLOOKUP($A28,'Return Data'!$B$7:$R$2292,4,0)</f>
        <v>27.314900000000002</v>
      </c>
      <c r="D28" s="60">
        <f>VLOOKUP($A28,'Return Data'!$B$7:$R$2292,9,0)</f>
        <v>7.1281999999999996</v>
      </c>
      <c r="E28" s="61">
        <f t="shared" si="0"/>
        <v>20</v>
      </c>
      <c r="F28" s="60">
        <f>VLOOKUP($A28,'Return Data'!$B$7:$R$2292,10,0)</f>
        <v>1.6780999999999999</v>
      </c>
      <c r="G28" s="61">
        <f t="shared" si="1"/>
        <v>12</v>
      </c>
      <c r="H28" s="60">
        <f>VLOOKUP($A28,'Return Data'!$B$7:$R$2292,11,0)</f>
        <v>2.4434</v>
      </c>
      <c r="I28" s="61">
        <f t="shared" si="2"/>
        <v>8</v>
      </c>
      <c r="J28" s="60">
        <f>VLOOKUP($A28,'Return Data'!$B$7:$R$2292,12,0)</f>
        <v>2.5468999999999999</v>
      </c>
      <c r="K28" s="61">
        <f t="shared" si="3"/>
        <v>11</v>
      </c>
      <c r="L28" s="60">
        <f>VLOOKUP($A28,'Return Data'!$B$7:$R$2292,13,0)</f>
        <v>3.1023000000000001</v>
      </c>
      <c r="M28" s="61">
        <f t="shared" si="4"/>
        <v>12</v>
      </c>
      <c r="N28" s="60">
        <f>VLOOKUP($A28,'Return Data'!$B$7:$R$2292,17,0)</f>
        <v>3.7132999999999998</v>
      </c>
      <c r="O28" s="61">
        <f t="shared" si="5"/>
        <v>17</v>
      </c>
      <c r="P28" s="60">
        <f>VLOOKUP($A28,'Return Data'!$B$7:$R$2292,14,0)</f>
        <v>6.2603</v>
      </c>
      <c r="Q28" s="61">
        <f t="shared" si="8"/>
        <v>12</v>
      </c>
      <c r="R28" s="60">
        <f>VLOOKUP($A28,'Return Data'!$B$7:$R$2292,16,0)</f>
        <v>7.8989000000000003</v>
      </c>
      <c r="S28" s="62">
        <f t="shared" si="7"/>
        <v>10</v>
      </c>
    </row>
    <row r="29" spans="1:19" x14ac:dyDescent="0.3">
      <c r="A29" s="77" t="s">
        <v>1925</v>
      </c>
      <c r="B29" s="59">
        <f>VLOOKUP($A29,'Return Data'!$B$7:$R$2292,3,0)</f>
        <v>44762</v>
      </c>
      <c r="C29" s="60">
        <f>VLOOKUP($A29,'Return Data'!$B$7:$R$2292,4,0)</f>
        <v>38.220999999999997</v>
      </c>
      <c r="D29" s="60">
        <f>VLOOKUP($A29,'Return Data'!$B$7:$R$2292,9,0)</f>
        <v>6.7023999999999999</v>
      </c>
      <c r="E29" s="61">
        <f t="shared" si="0"/>
        <v>22</v>
      </c>
      <c r="F29" s="60">
        <f>VLOOKUP($A29,'Return Data'!$B$7:$R$2292,10,0)</f>
        <v>1.4186000000000001</v>
      </c>
      <c r="G29" s="61">
        <f t="shared" si="1"/>
        <v>13</v>
      </c>
      <c r="H29" s="60">
        <f>VLOOKUP($A29,'Return Data'!$B$7:$R$2292,11,0)</f>
        <v>2.4409000000000001</v>
      </c>
      <c r="I29" s="61">
        <f t="shared" si="2"/>
        <v>9</v>
      </c>
      <c r="J29" s="60">
        <f>VLOOKUP($A29,'Return Data'!$B$7:$R$2292,12,0)</f>
        <v>3.1053999999999999</v>
      </c>
      <c r="K29" s="61">
        <f t="shared" si="3"/>
        <v>4</v>
      </c>
      <c r="L29" s="60">
        <f>VLOOKUP($A29,'Return Data'!$B$7:$R$2292,13,0)</f>
        <v>3.3416000000000001</v>
      </c>
      <c r="M29" s="61">
        <f t="shared" si="4"/>
        <v>9</v>
      </c>
      <c r="N29" s="60">
        <f>VLOOKUP($A29,'Return Data'!$B$7:$R$2292,17,0)</f>
        <v>3.7282999999999999</v>
      </c>
      <c r="O29" s="61">
        <f t="shared" si="5"/>
        <v>16</v>
      </c>
      <c r="P29" s="60">
        <f>VLOOKUP($A29,'Return Data'!$B$7:$R$2292,14,0)</f>
        <v>6.1703999999999999</v>
      </c>
      <c r="Q29" s="61">
        <f t="shared" si="8"/>
        <v>14</v>
      </c>
      <c r="R29" s="60">
        <f>VLOOKUP($A29,'Return Data'!$B$7:$R$2292,16,0)</f>
        <v>6.8952999999999998</v>
      </c>
      <c r="S29" s="62">
        <f t="shared" si="7"/>
        <v>20</v>
      </c>
    </row>
    <row r="30" spans="1:19" x14ac:dyDescent="0.3">
      <c r="A30" s="77" t="s">
        <v>1351</v>
      </c>
      <c r="B30" s="59">
        <f>VLOOKUP($A30,'Return Data'!$B$7:$R$2292,3,0)</f>
        <v>44762</v>
      </c>
      <c r="C30" s="60">
        <f>VLOOKUP($A30,'Return Data'!$B$7:$R$2292,4,0)</f>
        <v>42.423699999999997</v>
      </c>
      <c r="D30" s="60">
        <f>VLOOKUP($A30,'Return Data'!$B$7:$R$2292,9,0)</f>
        <v>7.8654999999999999</v>
      </c>
      <c r="E30" s="61">
        <f t="shared" si="0"/>
        <v>16</v>
      </c>
      <c r="F30" s="60">
        <f>VLOOKUP($A30,'Return Data'!$B$7:$R$2292,10,0)</f>
        <v>1.8435999999999999</v>
      </c>
      <c r="G30" s="61">
        <f t="shared" si="1"/>
        <v>9</v>
      </c>
      <c r="H30" s="60">
        <f>VLOOKUP($A30,'Return Data'!$B$7:$R$2292,11,0)</f>
        <v>2.4245000000000001</v>
      </c>
      <c r="I30" s="61">
        <f t="shared" si="2"/>
        <v>10</v>
      </c>
      <c r="J30" s="60">
        <f>VLOOKUP($A30,'Return Data'!$B$7:$R$2292,12,0)</f>
        <v>2.6703000000000001</v>
      </c>
      <c r="K30" s="61">
        <f t="shared" si="3"/>
        <v>8</v>
      </c>
      <c r="L30" s="60">
        <f>VLOOKUP($A30,'Return Data'!$B$7:$R$2292,13,0)</f>
        <v>2.9382000000000001</v>
      </c>
      <c r="M30" s="61">
        <f t="shared" si="4"/>
        <v>14</v>
      </c>
      <c r="N30" s="60">
        <f>VLOOKUP($A30,'Return Data'!$B$7:$R$2292,17,0)</f>
        <v>3.7382</v>
      </c>
      <c r="O30" s="61">
        <f t="shared" si="5"/>
        <v>15</v>
      </c>
      <c r="P30" s="60">
        <f>VLOOKUP($A30,'Return Data'!$B$7:$R$2292,14,0)</f>
        <v>6.3441000000000001</v>
      </c>
      <c r="Q30" s="61">
        <f t="shared" si="8"/>
        <v>10</v>
      </c>
      <c r="R30" s="60">
        <f>VLOOKUP($A30,'Return Data'!$B$7:$R$2292,16,0)</f>
        <v>7.5533999999999999</v>
      </c>
      <c r="S30" s="62">
        <f t="shared" si="7"/>
        <v>16</v>
      </c>
    </row>
    <row r="31" spans="1:19" x14ac:dyDescent="0.3">
      <c r="A31" s="77" t="s">
        <v>1352</v>
      </c>
      <c r="B31" s="59">
        <f>VLOOKUP($A31,'Return Data'!$B$7:$R$2292,3,0)</f>
        <v>44762</v>
      </c>
      <c r="C31" s="60">
        <f>VLOOKUP($A31,'Return Data'!$B$7:$R$2292,4,0)</f>
        <v>26.8872</v>
      </c>
      <c r="D31" s="60">
        <f>VLOOKUP($A31,'Return Data'!$B$7:$R$2292,9,0)</f>
        <v>8.2367000000000008</v>
      </c>
      <c r="E31" s="61">
        <f t="shared" si="0"/>
        <v>14</v>
      </c>
      <c r="F31" s="60">
        <f>VLOOKUP($A31,'Return Data'!$B$7:$R$2292,10,0)</f>
        <v>2.3393000000000002</v>
      </c>
      <c r="G31" s="61">
        <f t="shared" si="1"/>
        <v>5</v>
      </c>
      <c r="H31" s="60">
        <f>VLOOKUP($A31,'Return Data'!$B$7:$R$2292,11,0)</f>
        <v>2.6358000000000001</v>
      </c>
      <c r="I31" s="61">
        <f t="shared" si="2"/>
        <v>5</v>
      </c>
      <c r="J31" s="60">
        <f>VLOOKUP($A31,'Return Data'!$B$7:$R$2292,12,0)</f>
        <v>2.7256999999999998</v>
      </c>
      <c r="K31" s="61">
        <f t="shared" si="3"/>
        <v>7</v>
      </c>
      <c r="L31" s="60">
        <f>VLOOKUP($A31,'Return Data'!$B$7:$R$2292,13,0)</f>
        <v>8.1897000000000002</v>
      </c>
      <c r="M31" s="61">
        <f t="shared" si="4"/>
        <v>4</v>
      </c>
      <c r="N31" s="60">
        <f>VLOOKUP($A31,'Return Data'!$B$7:$R$2292,17,0)</f>
        <v>6.6512000000000002</v>
      </c>
      <c r="O31" s="61">
        <f t="shared" si="5"/>
        <v>4</v>
      </c>
      <c r="P31" s="60">
        <f>VLOOKUP($A31,'Return Data'!$B$7:$R$2292,14,0)</f>
        <v>8.4408999999999992</v>
      </c>
      <c r="Q31" s="61">
        <f t="shared" si="8"/>
        <v>1</v>
      </c>
      <c r="R31" s="60">
        <f>VLOOKUP($A31,'Return Data'!$B$7:$R$2292,16,0)</f>
        <v>7.3639000000000001</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8.7826583333333357</v>
      </c>
      <c r="E33" s="83"/>
      <c r="F33" s="84">
        <f>AVERAGE(F8:F31)</f>
        <v>1.6199874999999999</v>
      </c>
      <c r="G33" s="83"/>
      <c r="H33" s="84">
        <f>AVERAGE(H8:H31)</f>
        <v>3.3693666666666662</v>
      </c>
      <c r="I33" s="83"/>
      <c r="J33" s="84">
        <f>AVERAGE(J8:J31)</f>
        <v>3.2831624999999995</v>
      </c>
      <c r="K33" s="83"/>
      <c r="L33" s="84">
        <f>AVERAGE(L8:L31)</f>
        <v>4.5314291666666664</v>
      </c>
      <c r="M33" s="83"/>
      <c r="N33" s="84">
        <f>AVERAGE(N8:N31)</f>
        <v>4.7603875000000011</v>
      </c>
      <c r="O33" s="83"/>
      <c r="P33" s="84">
        <f>AVERAGE(P8:P31)</f>
        <v>6.2435391304347823</v>
      </c>
      <c r="Q33" s="83"/>
      <c r="R33" s="84">
        <f>AVERAGE(R8:R31)</f>
        <v>7.6237958333333333</v>
      </c>
      <c r="S33" s="85"/>
    </row>
    <row r="34" spans="1:19" x14ac:dyDescent="0.3">
      <c r="A34" s="82" t="s">
        <v>28</v>
      </c>
      <c r="B34" s="83"/>
      <c r="C34" s="83"/>
      <c r="D34" s="84">
        <f>MIN(D8:D31)</f>
        <v>5.5641999999999996</v>
      </c>
      <c r="E34" s="83"/>
      <c r="F34" s="84">
        <f>MIN(F8:F31)</f>
        <v>0.34639999999999999</v>
      </c>
      <c r="G34" s="83"/>
      <c r="H34" s="84">
        <f>MIN(H8:H31)</f>
        <v>1.014</v>
      </c>
      <c r="I34" s="83"/>
      <c r="J34" s="84">
        <f>MIN(J8:J31)</f>
        <v>1.5908</v>
      </c>
      <c r="K34" s="83"/>
      <c r="L34" s="84">
        <f>MIN(L8:L31)</f>
        <v>2.3483000000000001</v>
      </c>
      <c r="M34" s="83"/>
      <c r="N34" s="84">
        <f>MIN(N8:N31)</f>
        <v>3.2938999999999998</v>
      </c>
      <c r="O34" s="83"/>
      <c r="P34" s="84">
        <f>MIN(P8:P31)</f>
        <v>3.6246</v>
      </c>
      <c r="Q34" s="83"/>
      <c r="R34" s="84">
        <f>MIN(R8:R31)</f>
        <v>5.9325999999999999</v>
      </c>
      <c r="S34" s="85"/>
    </row>
    <row r="35" spans="1:19" ht="15" thickBot="1" x14ac:dyDescent="0.35">
      <c r="A35" s="86" t="s">
        <v>29</v>
      </c>
      <c r="B35" s="87"/>
      <c r="C35" s="87"/>
      <c r="D35" s="88">
        <f>MAX(D8:D31)</f>
        <v>13.108499999999999</v>
      </c>
      <c r="E35" s="87"/>
      <c r="F35" s="88">
        <f>MAX(F8:F31)</f>
        <v>4.0244</v>
      </c>
      <c r="G35" s="87"/>
      <c r="H35" s="88">
        <f>MAX(H8:H31)</f>
        <v>32.409100000000002</v>
      </c>
      <c r="I35" s="87"/>
      <c r="J35" s="88">
        <f>MAX(J8:J31)</f>
        <v>22.488600000000002</v>
      </c>
      <c r="K35" s="87"/>
      <c r="L35" s="88">
        <f>MAX(L8:L31)</f>
        <v>17.492999999999999</v>
      </c>
      <c r="M35" s="87"/>
      <c r="N35" s="88">
        <f>MAX(N8:N31)</f>
        <v>10.8773</v>
      </c>
      <c r="O35" s="87"/>
      <c r="P35" s="88">
        <f>MAX(P8:P31)</f>
        <v>8.4408999999999992</v>
      </c>
      <c r="Q35" s="87"/>
      <c r="R35" s="88">
        <f>MAX(R8:R31)</f>
        <v>8.8313000000000006</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44762</v>
      </c>
      <c r="C8" s="60">
        <f>VLOOKUP($A8,'Return Data'!$B$7:$R$2292,4,0)</f>
        <v>38.503700000000002</v>
      </c>
      <c r="D8" s="60">
        <f>VLOOKUP($A8,'Return Data'!$B$7:$R$2292,9,0)</f>
        <v>11.8597</v>
      </c>
      <c r="E8" s="61">
        <f t="shared" ref="E8:E31" si="0">RANK(D8,D$8:D$31,0)</f>
        <v>2</v>
      </c>
      <c r="F8" s="60">
        <f>VLOOKUP($A8,'Return Data'!$B$7:$R$2292,10,0)</f>
        <v>2.9180999999999999</v>
      </c>
      <c r="G8" s="61">
        <f t="shared" ref="G8:G31" si="1">RANK(F8,F$8:F$31,0)</f>
        <v>3</v>
      </c>
      <c r="H8" s="60">
        <f>VLOOKUP($A8,'Return Data'!$B$7:$R$2292,11,0)</f>
        <v>3.0350000000000001</v>
      </c>
      <c r="I8" s="61">
        <f t="shared" ref="I8:I31" si="2">RANK(H8,H$8:H$31,0)</f>
        <v>3</v>
      </c>
      <c r="J8" s="60">
        <f>VLOOKUP($A8,'Return Data'!$B$7:$R$2292,12,0)</f>
        <v>2.9582999999999999</v>
      </c>
      <c r="K8" s="61">
        <f t="shared" ref="K8:K31" si="3">RANK(J8,J$8:J$31,0)</f>
        <v>3</v>
      </c>
      <c r="L8" s="60">
        <f>VLOOKUP($A8,'Return Data'!$B$7:$R$2292,13,0)</f>
        <v>3.3620000000000001</v>
      </c>
      <c r="M8" s="61">
        <f t="shared" ref="M8:M31" si="4">RANK(L8,L$8:L$31,0)</f>
        <v>5</v>
      </c>
      <c r="N8" s="60">
        <f>VLOOKUP($A8,'Return Data'!$B$7:$R$2292,17,0)</f>
        <v>4.6897000000000002</v>
      </c>
      <c r="O8" s="61">
        <f t="shared" ref="O8:O31" si="5">RANK(N8,N$8:N$31,0)</f>
        <v>5</v>
      </c>
      <c r="P8" s="60">
        <f>VLOOKUP($A8,'Return Data'!$B$7:$R$2292,14,0)</f>
        <v>6.4191000000000003</v>
      </c>
      <c r="Q8" s="61">
        <f t="shared" ref="Q8:Q23" si="6">RANK(P8,P$8:P$31,0)</f>
        <v>6</v>
      </c>
      <c r="R8" s="60">
        <f>VLOOKUP($A8,'Return Data'!$B$7:$R$2292,16,0)</f>
        <v>7.2698</v>
      </c>
      <c r="S8" s="62">
        <f t="shared" ref="S8:S31" si="7">RANK(R8,R$8:R$31,0)</f>
        <v>11</v>
      </c>
    </row>
    <row r="9" spans="1:19" x14ac:dyDescent="0.3">
      <c r="A9" s="77" t="s">
        <v>1306</v>
      </c>
      <c r="B9" s="59">
        <f>VLOOKUP($A9,'Return Data'!$B$7:$R$2292,3,0)</f>
        <v>44762</v>
      </c>
      <c r="C9" s="60">
        <f>VLOOKUP($A9,'Return Data'!$B$7:$R$2292,4,0)</f>
        <v>24.987100000000002</v>
      </c>
      <c r="D9" s="60">
        <f>VLOOKUP($A9,'Return Data'!$B$7:$R$2292,9,0)</f>
        <v>8.3244000000000007</v>
      </c>
      <c r="E9" s="61">
        <f t="shared" si="0"/>
        <v>10</v>
      </c>
      <c r="F9" s="60">
        <f>VLOOKUP($A9,'Return Data'!$B$7:$R$2292,10,0)</f>
        <v>1.7767999999999999</v>
      </c>
      <c r="G9" s="61">
        <f t="shared" si="1"/>
        <v>4</v>
      </c>
      <c r="H9" s="60">
        <f>VLOOKUP($A9,'Return Data'!$B$7:$R$2292,11,0)</f>
        <v>2.1566999999999998</v>
      </c>
      <c r="I9" s="61">
        <f t="shared" si="2"/>
        <v>5</v>
      </c>
      <c r="J9" s="60">
        <f>VLOOKUP($A9,'Return Data'!$B$7:$R$2292,12,0)</f>
        <v>2.3954</v>
      </c>
      <c r="K9" s="61">
        <f t="shared" si="3"/>
        <v>6</v>
      </c>
      <c r="L9" s="60">
        <f>VLOOKUP($A9,'Return Data'!$B$7:$R$2292,13,0)</f>
        <v>2.8681999999999999</v>
      </c>
      <c r="M9" s="61">
        <f t="shared" si="4"/>
        <v>7</v>
      </c>
      <c r="N9" s="60">
        <f>VLOOKUP($A9,'Return Data'!$B$7:$R$2292,17,0)</f>
        <v>3.7099000000000002</v>
      </c>
      <c r="O9" s="61">
        <f t="shared" si="5"/>
        <v>9</v>
      </c>
      <c r="P9" s="60">
        <f>VLOOKUP($A9,'Return Data'!$B$7:$R$2292,14,0)</f>
        <v>6.1852</v>
      </c>
      <c r="Q9" s="61">
        <f t="shared" si="6"/>
        <v>7</v>
      </c>
      <c r="R9" s="60">
        <f>VLOOKUP($A9,'Return Data'!$B$7:$R$2292,16,0)</f>
        <v>7.6021000000000001</v>
      </c>
      <c r="S9" s="62">
        <f t="shared" si="7"/>
        <v>5</v>
      </c>
    </row>
    <row r="10" spans="1:19" x14ac:dyDescent="0.3">
      <c r="A10" s="77" t="s">
        <v>2009</v>
      </c>
      <c r="B10" s="59">
        <f>VLOOKUP($A10,'Return Data'!$B$7:$R$2292,3,0)</f>
        <v>44762</v>
      </c>
      <c r="C10" s="60">
        <f>VLOOKUP($A10,'Return Data'!$B$7:$R$2292,4,0)</f>
        <v>23.702400000000001</v>
      </c>
      <c r="D10" s="60">
        <f>VLOOKUP($A10,'Return Data'!$B$7:$R$2292,9,0)</f>
        <v>9.8264999999999993</v>
      </c>
      <c r="E10" s="61">
        <f t="shared" si="0"/>
        <v>5</v>
      </c>
      <c r="F10" s="60">
        <f>VLOOKUP($A10,'Return Data'!$B$7:$R$2292,10,0)</f>
        <v>0.13370000000000001</v>
      </c>
      <c r="G10" s="61">
        <f t="shared" si="1"/>
        <v>18</v>
      </c>
      <c r="H10" s="60">
        <f>VLOOKUP($A10,'Return Data'!$B$7:$R$2292,11,0)</f>
        <v>0.86299999999999999</v>
      </c>
      <c r="I10" s="61">
        <f t="shared" si="2"/>
        <v>22</v>
      </c>
      <c r="J10" s="60">
        <f>VLOOKUP($A10,'Return Data'!$B$7:$R$2292,12,0)</f>
        <v>1.5065</v>
      </c>
      <c r="K10" s="61">
        <f t="shared" si="3"/>
        <v>17</v>
      </c>
      <c r="L10" s="60">
        <f>VLOOKUP($A10,'Return Data'!$B$7:$R$2292,13,0)</f>
        <v>2.0743999999999998</v>
      </c>
      <c r="M10" s="61">
        <f t="shared" si="4"/>
        <v>16</v>
      </c>
      <c r="N10" s="60">
        <f>VLOOKUP($A10,'Return Data'!$B$7:$R$2292,17,0)</f>
        <v>3.3761000000000001</v>
      </c>
      <c r="O10" s="61">
        <f t="shared" si="5"/>
        <v>10</v>
      </c>
      <c r="P10" s="60">
        <f>VLOOKUP($A10,'Return Data'!$B$7:$R$2292,14,0)</f>
        <v>4.9874999999999998</v>
      </c>
      <c r="Q10" s="61">
        <f t="shared" si="6"/>
        <v>21</v>
      </c>
      <c r="R10" s="60">
        <f>VLOOKUP($A10,'Return Data'!$B$7:$R$2292,16,0)</f>
        <v>7.4161000000000001</v>
      </c>
      <c r="S10" s="62">
        <f t="shared" si="7"/>
        <v>7</v>
      </c>
    </row>
    <row r="11" spans="1:19" x14ac:dyDescent="0.3">
      <c r="A11" s="77" t="s">
        <v>2041</v>
      </c>
      <c r="B11" s="59">
        <f>VLOOKUP($A11,'Return Data'!$B$7:$R$2292,3,0)</f>
        <v>44762</v>
      </c>
      <c r="C11" s="60">
        <f>VLOOKUP($A11,'Return Data'!$B$7:$R$2292,4,0)</f>
        <v>20.306100000000001</v>
      </c>
      <c r="D11" s="60">
        <f>VLOOKUP($A11,'Return Data'!$B$7:$R$2292,9,0)</f>
        <v>5.3015999999999996</v>
      </c>
      <c r="E11" s="61">
        <f t="shared" si="0"/>
        <v>24</v>
      </c>
      <c r="F11" s="60">
        <f>VLOOKUP($A11,'Return Data'!$B$7:$R$2292,10,0)</f>
        <v>1.0476000000000001</v>
      </c>
      <c r="G11" s="61">
        <f t="shared" si="1"/>
        <v>12</v>
      </c>
      <c r="H11" s="60">
        <f>VLOOKUP($A11,'Return Data'!$B$7:$R$2292,11,0)</f>
        <v>32.108400000000003</v>
      </c>
      <c r="I11" s="61">
        <f t="shared" si="2"/>
        <v>1</v>
      </c>
      <c r="J11" s="60">
        <f>VLOOKUP($A11,'Return Data'!$B$7:$R$2292,12,0)</f>
        <v>22.179600000000001</v>
      </c>
      <c r="K11" s="61">
        <f t="shared" si="3"/>
        <v>1</v>
      </c>
      <c r="L11" s="60">
        <f>VLOOKUP($A11,'Return Data'!$B$7:$R$2292,13,0)</f>
        <v>17.179200000000002</v>
      </c>
      <c r="M11" s="61">
        <f t="shared" si="4"/>
        <v>2</v>
      </c>
      <c r="N11" s="60">
        <f>VLOOKUP($A11,'Return Data'!$B$7:$R$2292,17,0)</f>
        <v>10.4534</v>
      </c>
      <c r="O11" s="61">
        <f t="shared" si="5"/>
        <v>2</v>
      </c>
      <c r="P11" s="60">
        <f>VLOOKUP($A11,'Return Data'!$B$7:$R$2292,14,0)</f>
        <v>3.7886000000000002</v>
      </c>
      <c r="Q11" s="61">
        <f t="shared" si="6"/>
        <v>23</v>
      </c>
      <c r="R11" s="60">
        <f>VLOOKUP($A11,'Return Data'!$B$7:$R$2292,16,0)</f>
        <v>5.3486000000000002</v>
      </c>
      <c r="S11" s="62">
        <f t="shared" si="7"/>
        <v>24</v>
      </c>
    </row>
    <row r="12" spans="1:19" x14ac:dyDescent="0.3">
      <c r="A12" s="77" t="s">
        <v>1310</v>
      </c>
      <c r="B12" s="59">
        <f>VLOOKUP($A12,'Return Data'!$B$7:$R$2292,3,0)</f>
        <v>44762</v>
      </c>
      <c r="C12" s="60">
        <f>VLOOKUP($A12,'Return Data'!$B$7:$R$2292,4,0)</f>
        <v>20.972100000000001</v>
      </c>
      <c r="D12" s="60">
        <f>VLOOKUP($A12,'Return Data'!$B$7:$R$2292,9,0)</f>
        <v>7.6944999999999997</v>
      </c>
      <c r="E12" s="61">
        <f t="shared" si="0"/>
        <v>13</v>
      </c>
      <c r="F12" s="60">
        <f>VLOOKUP($A12,'Return Data'!$B$7:$R$2292,10,0)</f>
        <v>1.0931</v>
      </c>
      <c r="G12" s="61">
        <f t="shared" si="1"/>
        <v>11</v>
      </c>
      <c r="H12" s="60">
        <f>VLOOKUP($A12,'Return Data'!$B$7:$R$2292,11,0)</f>
        <v>1.3601000000000001</v>
      </c>
      <c r="I12" s="61">
        <f t="shared" si="2"/>
        <v>15</v>
      </c>
      <c r="J12" s="60">
        <f>VLOOKUP($A12,'Return Data'!$B$7:$R$2292,12,0)</f>
        <v>1.6868000000000001</v>
      </c>
      <c r="K12" s="61">
        <f t="shared" si="3"/>
        <v>15</v>
      </c>
      <c r="L12" s="60">
        <f>VLOOKUP($A12,'Return Data'!$B$7:$R$2292,13,0)</f>
        <v>1.9950000000000001</v>
      </c>
      <c r="M12" s="61">
        <f t="shared" si="4"/>
        <v>19</v>
      </c>
      <c r="N12" s="60">
        <f>VLOOKUP($A12,'Return Data'!$B$7:$R$2292,17,0)</f>
        <v>2.8776000000000002</v>
      </c>
      <c r="O12" s="61">
        <f t="shared" si="5"/>
        <v>19</v>
      </c>
      <c r="P12" s="60">
        <f>VLOOKUP($A12,'Return Data'!$B$7:$R$2292,14,0)</f>
        <v>5.2003000000000004</v>
      </c>
      <c r="Q12" s="61">
        <f t="shared" si="6"/>
        <v>19</v>
      </c>
      <c r="R12" s="60">
        <f>VLOOKUP($A12,'Return Data'!$B$7:$R$2292,16,0)</f>
        <v>6.8086000000000002</v>
      </c>
      <c r="S12" s="62">
        <f t="shared" si="7"/>
        <v>18</v>
      </c>
    </row>
    <row r="13" spans="1:19" x14ac:dyDescent="0.3">
      <c r="A13" s="77" t="s">
        <v>1312</v>
      </c>
      <c r="B13" s="59">
        <f>VLOOKUP($A13,'Return Data'!$B$7:$R$2292,3,0)</f>
        <v>44762</v>
      </c>
      <c r="C13" s="60">
        <f>VLOOKUP($A13,'Return Data'!$B$7:$R$2292,4,0)</f>
        <v>38.082900000000002</v>
      </c>
      <c r="D13" s="60">
        <f>VLOOKUP($A13,'Return Data'!$B$7:$R$2292,9,0)</f>
        <v>7.7873000000000001</v>
      </c>
      <c r="E13" s="61">
        <f t="shared" si="0"/>
        <v>12</v>
      </c>
      <c r="F13" s="60">
        <f>VLOOKUP($A13,'Return Data'!$B$7:$R$2292,10,0)</f>
        <v>1.1014999999999999</v>
      </c>
      <c r="G13" s="61">
        <f t="shared" si="1"/>
        <v>10</v>
      </c>
      <c r="H13" s="60">
        <f>VLOOKUP($A13,'Return Data'!$B$7:$R$2292,11,0)</f>
        <v>1.6894</v>
      </c>
      <c r="I13" s="61">
        <f t="shared" si="2"/>
        <v>11</v>
      </c>
      <c r="J13" s="60">
        <f>VLOOKUP($A13,'Return Data'!$B$7:$R$2292,12,0)</f>
        <v>1.7438</v>
      </c>
      <c r="K13" s="61">
        <f t="shared" si="3"/>
        <v>13</v>
      </c>
      <c r="L13" s="60">
        <f>VLOOKUP($A13,'Return Data'!$B$7:$R$2292,13,0)</f>
        <v>2.1013999999999999</v>
      </c>
      <c r="M13" s="61">
        <f t="shared" si="4"/>
        <v>14</v>
      </c>
      <c r="N13" s="60">
        <f>VLOOKUP($A13,'Return Data'!$B$7:$R$2292,17,0)</f>
        <v>3.1305999999999998</v>
      </c>
      <c r="O13" s="61">
        <f t="shared" si="5"/>
        <v>14</v>
      </c>
      <c r="P13" s="60">
        <f>VLOOKUP($A13,'Return Data'!$B$7:$R$2292,14,0)</f>
        <v>5.5511999999999997</v>
      </c>
      <c r="Q13" s="61">
        <f t="shared" si="6"/>
        <v>14</v>
      </c>
      <c r="R13" s="60">
        <f>VLOOKUP($A13,'Return Data'!$B$7:$R$2292,16,0)</f>
        <v>6.9598000000000004</v>
      </c>
      <c r="S13" s="62">
        <f t="shared" si="7"/>
        <v>15</v>
      </c>
    </row>
    <row r="14" spans="1:19" x14ac:dyDescent="0.3">
      <c r="A14" s="77" t="s">
        <v>1320</v>
      </c>
      <c r="B14" s="59">
        <f>VLOOKUP($A14,'Return Data'!$B$7:$R$2292,3,0)</f>
        <v>44762</v>
      </c>
      <c r="C14" s="60">
        <f>VLOOKUP($A14,'Return Data'!$B$7:$R$2292,4,0)</f>
        <v>4750.5653614457797</v>
      </c>
      <c r="D14" s="60">
        <f>VLOOKUP($A14,'Return Data'!$B$7:$R$2292,9,0)</f>
        <v>13.108499999999999</v>
      </c>
      <c r="E14" s="61">
        <f t="shared" si="0"/>
        <v>1</v>
      </c>
      <c r="F14" s="60">
        <f>VLOOKUP($A14,'Return Data'!$B$7:$R$2292,10,0)</f>
        <v>3.5506000000000002</v>
      </c>
      <c r="G14" s="61">
        <f t="shared" si="1"/>
        <v>1</v>
      </c>
      <c r="H14" s="60">
        <f>VLOOKUP($A14,'Return Data'!$B$7:$R$2292,11,0)</f>
        <v>13.329800000000001</v>
      </c>
      <c r="I14" s="61">
        <f t="shared" si="2"/>
        <v>2</v>
      </c>
      <c r="J14" s="60">
        <f>VLOOKUP($A14,'Return Data'!$B$7:$R$2292,12,0)</f>
        <v>10.7316</v>
      </c>
      <c r="K14" s="61">
        <f t="shared" si="3"/>
        <v>2</v>
      </c>
      <c r="L14" s="60">
        <f>VLOOKUP($A14,'Return Data'!$B$7:$R$2292,13,0)</f>
        <v>19.1447</v>
      </c>
      <c r="M14" s="61">
        <f t="shared" si="4"/>
        <v>1</v>
      </c>
      <c r="N14" s="60">
        <f>VLOOKUP($A14,'Return Data'!$B$7:$R$2292,17,0)</f>
        <v>12.0314</v>
      </c>
      <c r="O14" s="61">
        <f t="shared" si="5"/>
        <v>1</v>
      </c>
      <c r="P14" s="60">
        <f>VLOOKUP($A14,'Return Data'!$B$7:$R$2292,14,0)</f>
        <v>5.2610000000000001</v>
      </c>
      <c r="Q14" s="61">
        <f t="shared" si="6"/>
        <v>16</v>
      </c>
      <c r="R14" s="60">
        <f>VLOOKUP($A14,'Return Data'!$B$7:$R$2292,16,0)</f>
        <v>7.9058999999999999</v>
      </c>
      <c r="S14" s="62">
        <f t="shared" si="7"/>
        <v>2</v>
      </c>
    </row>
    <row r="15" spans="1:19" x14ac:dyDescent="0.3">
      <c r="A15" s="77" t="s">
        <v>1322</v>
      </c>
      <c r="B15" s="59">
        <f>VLOOKUP($A15,'Return Data'!$B$7:$R$2292,3,0)</f>
        <v>44762</v>
      </c>
      <c r="C15" s="60">
        <f>VLOOKUP($A15,'Return Data'!$B$7:$R$2292,4,0)</f>
        <v>25.728100000000001</v>
      </c>
      <c r="D15" s="60">
        <f>VLOOKUP($A15,'Return Data'!$B$7:$R$2292,9,0)</f>
        <v>8.3611000000000004</v>
      </c>
      <c r="E15" s="61">
        <f t="shared" si="0"/>
        <v>9</v>
      </c>
      <c r="F15" s="60">
        <f>VLOOKUP($A15,'Return Data'!$B$7:$R$2292,10,0)</f>
        <v>1.5902000000000001</v>
      </c>
      <c r="G15" s="61">
        <f t="shared" si="1"/>
        <v>6</v>
      </c>
      <c r="H15" s="60">
        <f>VLOOKUP($A15,'Return Data'!$B$7:$R$2292,11,0)</f>
        <v>1.8436999999999999</v>
      </c>
      <c r="I15" s="61">
        <f t="shared" si="2"/>
        <v>8</v>
      </c>
      <c r="J15" s="60">
        <f>VLOOKUP($A15,'Return Data'!$B$7:$R$2292,12,0)</f>
        <v>2.1415000000000002</v>
      </c>
      <c r="K15" s="61">
        <f t="shared" si="3"/>
        <v>7</v>
      </c>
      <c r="L15" s="60">
        <f>VLOOKUP($A15,'Return Data'!$B$7:$R$2292,13,0)</f>
        <v>2.6869000000000001</v>
      </c>
      <c r="M15" s="61">
        <f t="shared" si="4"/>
        <v>9</v>
      </c>
      <c r="N15" s="60">
        <f>VLOOKUP($A15,'Return Data'!$B$7:$R$2292,17,0)</f>
        <v>3.9586999999999999</v>
      </c>
      <c r="O15" s="61">
        <f t="shared" si="5"/>
        <v>8</v>
      </c>
      <c r="P15" s="60">
        <f>VLOOKUP($A15,'Return Data'!$B$7:$R$2292,14,0)</f>
        <v>6.5286999999999997</v>
      </c>
      <c r="Q15" s="61">
        <f t="shared" si="6"/>
        <v>3</v>
      </c>
      <c r="R15" s="60">
        <f>VLOOKUP($A15,'Return Data'!$B$7:$R$2292,16,0)</f>
        <v>8.1393000000000004</v>
      </c>
      <c r="S15" s="62">
        <f t="shared" si="7"/>
        <v>1</v>
      </c>
    </row>
    <row r="16" spans="1:19" x14ac:dyDescent="0.3">
      <c r="A16" s="77" t="s">
        <v>1324</v>
      </c>
      <c r="B16" s="59">
        <f>VLOOKUP($A16,'Return Data'!$B$7:$R$2292,3,0)</f>
        <v>44762</v>
      </c>
      <c r="C16" s="60">
        <f>VLOOKUP($A16,'Return Data'!$B$7:$R$2292,4,0)</f>
        <v>32.160899999999998</v>
      </c>
      <c r="D16" s="60">
        <f>VLOOKUP($A16,'Return Data'!$B$7:$R$2292,9,0)</f>
        <v>7.1845999999999997</v>
      </c>
      <c r="E16" s="61">
        <f t="shared" si="0"/>
        <v>16</v>
      </c>
      <c r="F16" s="60">
        <f>VLOOKUP($A16,'Return Data'!$B$7:$R$2292,10,0)</f>
        <v>-0.1172</v>
      </c>
      <c r="G16" s="61">
        <f t="shared" si="1"/>
        <v>21</v>
      </c>
      <c r="H16" s="60">
        <f>VLOOKUP($A16,'Return Data'!$B$7:$R$2292,11,0)</f>
        <v>1.0355000000000001</v>
      </c>
      <c r="I16" s="61">
        <f t="shared" si="2"/>
        <v>17</v>
      </c>
      <c r="J16" s="60">
        <f>VLOOKUP($A16,'Return Data'!$B$7:$R$2292,12,0)</f>
        <v>1.514</v>
      </c>
      <c r="K16" s="61">
        <f t="shared" si="3"/>
        <v>16</v>
      </c>
      <c r="L16" s="60">
        <f>VLOOKUP($A16,'Return Data'!$B$7:$R$2292,13,0)</f>
        <v>1.9343999999999999</v>
      </c>
      <c r="M16" s="61">
        <f t="shared" si="4"/>
        <v>20</v>
      </c>
      <c r="N16" s="60">
        <f>VLOOKUP($A16,'Return Data'!$B$7:$R$2292,17,0)</f>
        <v>2.7837999999999998</v>
      </c>
      <c r="O16" s="61">
        <f t="shared" si="5"/>
        <v>21</v>
      </c>
      <c r="P16" s="60">
        <f>VLOOKUP($A16,'Return Data'!$B$7:$R$2292,14,0)</f>
        <v>4.1125999999999996</v>
      </c>
      <c r="Q16" s="61">
        <f t="shared" si="6"/>
        <v>22</v>
      </c>
      <c r="R16" s="60">
        <f>VLOOKUP($A16,'Return Data'!$B$7:$R$2292,16,0)</f>
        <v>6.1341999999999999</v>
      </c>
      <c r="S16" s="62">
        <f t="shared" si="7"/>
        <v>21</v>
      </c>
    </row>
    <row r="17" spans="1:19" x14ac:dyDescent="0.3">
      <c r="A17" s="77" t="s">
        <v>1326</v>
      </c>
      <c r="B17" s="59">
        <f>VLOOKUP($A17,'Return Data'!$B$7:$R$2292,3,0)</f>
        <v>44762</v>
      </c>
      <c r="C17" s="60">
        <f>VLOOKUP($A17,'Return Data'!$B$7:$R$2292,4,0)</f>
        <v>48.1417</v>
      </c>
      <c r="D17" s="60">
        <f>VLOOKUP($A17,'Return Data'!$B$7:$R$2292,9,0)</f>
        <v>11.539199999999999</v>
      </c>
      <c r="E17" s="61">
        <f t="shared" si="0"/>
        <v>3</v>
      </c>
      <c r="F17" s="60">
        <f>VLOOKUP($A17,'Return Data'!$B$7:$R$2292,10,0)</f>
        <v>3.2631999999999999</v>
      </c>
      <c r="G17" s="61">
        <f t="shared" si="1"/>
        <v>2</v>
      </c>
      <c r="H17" s="60">
        <f>VLOOKUP($A17,'Return Data'!$B$7:$R$2292,11,0)</f>
        <v>2.8647</v>
      </c>
      <c r="I17" s="61">
        <f t="shared" si="2"/>
        <v>4</v>
      </c>
      <c r="J17" s="60">
        <f>VLOOKUP($A17,'Return Data'!$B$7:$R$2292,12,0)</f>
        <v>2.5188000000000001</v>
      </c>
      <c r="K17" s="61">
        <f t="shared" si="3"/>
        <v>4</v>
      </c>
      <c r="L17" s="60">
        <f>VLOOKUP($A17,'Return Data'!$B$7:$R$2292,13,0)</f>
        <v>3.2210999999999999</v>
      </c>
      <c r="M17" s="61">
        <f t="shared" si="4"/>
        <v>6</v>
      </c>
      <c r="N17" s="60">
        <f>VLOOKUP($A17,'Return Data'!$B$7:$R$2292,17,0)</f>
        <v>4.1403999999999996</v>
      </c>
      <c r="O17" s="61">
        <f t="shared" si="5"/>
        <v>6</v>
      </c>
      <c r="P17" s="60">
        <f>VLOOKUP($A17,'Return Data'!$B$7:$R$2292,14,0)</f>
        <v>6.5179999999999998</v>
      </c>
      <c r="Q17" s="61">
        <f t="shared" si="6"/>
        <v>4</v>
      </c>
      <c r="R17" s="60">
        <f>VLOOKUP($A17,'Return Data'!$B$7:$R$2292,16,0)</f>
        <v>7.8688000000000002</v>
      </c>
      <c r="S17" s="62">
        <f t="shared" si="7"/>
        <v>3</v>
      </c>
    </row>
    <row r="18" spans="1:19" x14ac:dyDescent="0.3">
      <c r="A18" s="77" t="s">
        <v>1328</v>
      </c>
      <c r="B18" s="59">
        <f>VLOOKUP($A18,'Return Data'!$B$7:$R$2292,3,0)</f>
        <v>44762</v>
      </c>
      <c r="C18" s="60">
        <f>VLOOKUP($A18,'Return Data'!$B$7:$R$2292,4,0)</f>
        <v>22.416699999999999</v>
      </c>
      <c r="D18" s="60">
        <f>VLOOKUP($A18,'Return Data'!$B$7:$R$2292,9,0)</f>
        <v>9.3138000000000005</v>
      </c>
      <c r="E18" s="61">
        <f t="shared" si="0"/>
        <v>6</v>
      </c>
      <c r="F18" s="60">
        <f>VLOOKUP($A18,'Return Data'!$B$7:$R$2292,10,0)</f>
        <v>0.45140000000000002</v>
      </c>
      <c r="G18" s="61">
        <f t="shared" si="1"/>
        <v>16</v>
      </c>
      <c r="H18" s="60">
        <f>VLOOKUP($A18,'Return Data'!$B$7:$R$2292,11,0)</f>
        <v>1.1126</v>
      </c>
      <c r="I18" s="61">
        <f t="shared" si="2"/>
        <v>16</v>
      </c>
      <c r="J18" s="60">
        <f>VLOOKUP($A18,'Return Data'!$B$7:$R$2292,12,0)</f>
        <v>1.4742999999999999</v>
      </c>
      <c r="K18" s="61">
        <f t="shared" si="3"/>
        <v>19</v>
      </c>
      <c r="L18" s="60">
        <f>VLOOKUP($A18,'Return Data'!$B$7:$R$2292,13,0)</f>
        <v>10.518000000000001</v>
      </c>
      <c r="M18" s="61">
        <f t="shared" si="4"/>
        <v>3</v>
      </c>
      <c r="N18" s="60">
        <f>VLOOKUP($A18,'Return Data'!$B$7:$R$2292,17,0)</f>
        <v>7.8718000000000004</v>
      </c>
      <c r="O18" s="61">
        <f t="shared" si="5"/>
        <v>3</v>
      </c>
      <c r="P18" s="60">
        <f>VLOOKUP($A18,'Return Data'!$B$7:$R$2292,14,0)</f>
        <v>7.2975000000000003</v>
      </c>
      <c r="Q18" s="61">
        <f t="shared" si="6"/>
        <v>2</v>
      </c>
      <c r="R18" s="60">
        <f>VLOOKUP($A18,'Return Data'!$B$7:$R$2292,16,0)</f>
        <v>7.3817000000000004</v>
      </c>
      <c r="S18" s="62">
        <f t="shared" si="7"/>
        <v>9</v>
      </c>
    </row>
    <row r="19" spans="1:19" x14ac:dyDescent="0.3">
      <c r="A19" s="77" t="s">
        <v>1331</v>
      </c>
      <c r="B19" s="59">
        <f>VLOOKUP($A19,'Return Data'!$B$7:$R$2292,3,0)</f>
        <v>44762</v>
      </c>
      <c r="C19" s="60">
        <f>VLOOKUP($A19,'Return Data'!$B$7:$R$2292,4,0)</f>
        <v>46.300699999999999</v>
      </c>
      <c r="D19" s="60">
        <f>VLOOKUP($A19,'Return Data'!$B$7:$R$2292,9,0)</f>
        <v>8.4512999999999998</v>
      </c>
      <c r="E19" s="61">
        <f t="shared" si="0"/>
        <v>8</v>
      </c>
      <c r="F19" s="60">
        <f>VLOOKUP($A19,'Return Data'!$B$7:$R$2292,10,0)</f>
        <v>-6.8400000000000002E-2</v>
      </c>
      <c r="G19" s="61">
        <f t="shared" si="1"/>
        <v>19</v>
      </c>
      <c r="H19" s="60">
        <f>VLOOKUP($A19,'Return Data'!$B$7:$R$2292,11,0)</f>
        <v>1.0066999999999999</v>
      </c>
      <c r="I19" s="61">
        <f t="shared" si="2"/>
        <v>18</v>
      </c>
      <c r="J19" s="60">
        <f>VLOOKUP($A19,'Return Data'!$B$7:$R$2292,12,0)</f>
        <v>1.4984999999999999</v>
      </c>
      <c r="K19" s="61">
        <f t="shared" si="3"/>
        <v>18</v>
      </c>
      <c r="L19" s="60">
        <f>VLOOKUP($A19,'Return Data'!$B$7:$R$2292,13,0)</f>
        <v>2.0036999999999998</v>
      </c>
      <c r="M19" s="61">
        <f t="shared" si="4"/>
        <v>18</v>
      </c>
      <c r="N19" s="60">
        <f>VLOOKUP($A19,'Return Data'!$B$7:$R$2292,17,0)</f>
        <v>3.1150000000000002</v>
      </c>
      <c r="O19" s="61">
        <f t="shared" si="5"/>
        <v>15</v>
      </c>
      <c r="P19" s="60">
        <f>VLOOKUP($A19,'Return Data'!$B$7:$R$2292,14,0)</f>
        <v>5.7386999999999997</v>
      </c>
      <c r="Q19" s="61">
        <f t="shared" si="6"/>
        <v>9</v>
      </c>
      <c r="R19" s="60">
        <f>VLOOKUP($A19,'Return Data'!$B$7:$R$2292,16,0)</f>
        <v>7.3491999999999997</v>
      </c>
      <c r="S19" s="62">
        <f t="shared" si="7"/>
        <v>10</v>
      </c>
    </row>
    <row r="20" spans="1:19" x14ac:dyDescent="0.3">
      <c r="A20" s="77" t="s">
        <v>1333</v>
      </c>
      <c r="B20" s="59">
        <f>VLOOKUP($A20,'Return Data'!$B$7:$R$2292,3,0)</f>
        <v>44762</v>
      </c>
      <c r="C20" s="60">
        <f>VLOOKUP($A20,'Return Data'!$B$7:$R$2292,4,0)</f>
        <v>2918.3018999999999</v>
      </c>
      <c r="D20" s="60">
        <f>VLOOKUP($A20,'Return Data'!$B$7:$R$2292,9,0)</f>
        <v>6.5025000000000004</v>
      </c>
      <c r="E20" s="61">
        <f t="shared" si="0"/>
        <v>20</v>
      </c>
      <c r="F20" s="60">
        <f>VLOOKUP($A20,'Return Data'!$B$7:$R$2292,10,0)</f>
        <v>-0.14879999999999999</v>
      </c>
      <c r="G20" s="61">
        <f t="shared" si="1"/>
        <v>22</v>
      </c>
      <c r="H20" s="60">
        <f>VLOOKUP($A20,'Return Data'!$B$7:$R$2292,11,0)</f>
        <v>0.88</v>
      </c>
      <c r="I20" s="61">
        <f t="shared" si="2"/>
        <v>20</v>
      </c>
      <c r="J20" s="60">
        <f>VLOOKUP($A20,'Return Data'!$B$7:$R$2292,12,0)</f>
        <v>1.3326</v>
      </c>
      <c r="K20" s="61">
        <f t="shared" si="3"/>
        <v>20</v>
      </c>
      <c r="L20" s="60">
        <f>VLOOKUP($A20,'Return Data'!$B$7:$R$2292,13,0)</f>
        <v>1.7484</v>
      </c>
      <c r="M20" s="61">
        <f t="shared" si="4"/>
        <v>22</v>
      </c>
      <c r="N20" s="60">
        <f>VLOOKUP($A20,'Return Data'!$B$7:$R$2292,17,0)</f>
        <v>2.5470000000000002</v>
      </c>
      <c r="O20" s="61">
        <f t="shared" si="5"/>
        <v>22</v>
      </c>
      <c r="P20" s="60">
        <f>VLOOKUP($A20,'Return Data'!$B$7:$R$2292,14,0)</f>
        <v>5.2496999999999998</v>
      </c>
      <c r="Q20" s="61">
        <f t="shared" si="6"/>
        <v>17</v>
      </c>
      <c r="R20" s="60">
        <f>VLOOKUP($A20,'Return Data'!$B$7:$R$2292,16,0)</f>
        <v>7.2340999999999998</v>
      </c>
      <c r="S20" s="62">
        <f t="shared" si="7"/>
        <v>12</v>
      </c>
    </row>
    <row r="21" spans="1:19" x14ac:dyDescent="0.3">
      <c r="A21" s="77" t="s">
        <v>1333</v>
      </c>
      <c r="B21" s="59">
        <f>VLOOKUP($A21,'Return Data'!$B$7:$R$2292,3,0)</f>
        <v>44762</v>
      </c>
      <c r="C21" s="60">
        <f>VLOOKUP($A21,'Return Data'!$B$7:$R$2292,4,0)</f>
        <v>2918.3018999999999</v>
      </c>
      <c r="D21" s="60">
        <f>VLOOKUP($A21,'Return Data'!$B$7:$R$2292,9,0)</f>
        <v>6.5025000000000004</v>
      </c>
      <c r="E21" s="61">
        <f t="shared" si="0"/>
        <v>20</v>
      </c>
      <c r="F21" s="60">
        <f>VLOOKUP($A21,'Return Data'!$B$7:$R$2292,10,0)</f>
        <v>-0.14879999999999999</v>
      </c>
      <c r="G21" s="61">
        <f t="shared" si="1"/>
        <v>22</v>
      </c>
      <c r="H21" s="60">
        <f>VLOOKUP($A21,'Return Data'!$B$7:$R$2292,11,0)</f>
        <v>0.88</v>
      </c>
      <c r="I21" s="61">
        <f t="shared" si="2"/>
        <v>20</v>
      </c>
      <c r="J21" s="60">
        <f>VLOOKUP($A21,'Return Data'!$B$7:$R$2292,12,0)</f>
        <v>1.3326</v>
      </c>
      <c r="K21" s="61">
        <f t="shared" si="3"/>
        <v>20</v>
      </c>
      <c r="L21" s="60">
        <f>VLOOKUP($A21,'Return Data'!$B$7:$R$2292,13,0)</f>
        <v>1.7484</v>
      </c>
      <c r="M21" s="61">
        <f t="shared" si="4"/>
        <v>22</v>
      </c>
      <c r="N21" s="60">
        <f>VLOOKUP($A21,'Return Data'!$B$7:$R$2292,17,0)</f>
        <v>2.5470000000000002</v>
      </c>
      <c r="O21" s="61">
        <f t="shared" si="5"/>
        <v>22</v>
      </c>
      <c r="P21" s="60">
        <f>VLOOKUP($A21,'Return Data'!$B$7:$R$2292,14,0)</f>
        <v>5.2496999999999998</v>
      </c>
      <c r="Q21" s="61">
        <f t="shared" si="6"/>
        <v>17</v>
      </c>
      <c r="R21" s="60">
        <f>VLOOKUP($A21,'Return Data'!$B$7:$R$2292,16,0)</f>
        <v>7.2340999999999998</v>
      </c>
      <c r="S21" s="62">
        <f t="shared" si="7"/>
        <v>12</v>
      </c>
    </row>
    <row r="22" spans="1:19" x14ac:dyDescent="0.3">
      <c r="A22" s="77" t="s">
        <v>1337</v>
      </c>
      <c r="B22" s="59">
        <f>VLOOKUP($A22,'Return Data'!$B$7:$R$2292,3,0)</f>
        <v>44762</v>
      </c>
      <c r="C22" s="60">
        <f>VLOOKUP($A22,'Return Data'!$B$7:$R$2292,4,0)</f>
        <v>42.482700000000001</v>
      </c>
      <c r="D22" s="60">
        <f>VLOOKUP($A22,'Return Data'!$B$7:$R$2292,9,0)</f>
        <v>9.9265000000000008</v>
      </c>
      <c r="E22" s="61">
        <f t="shared" si="0"/>
        <v>4</v>
      </c>
      <c r="F22" s="60">
        <f>VLOOKUP($A22,'Return Data'!$B$7:$R$2292,10,0)</f>
        <v>0.40450000000000003</v>
      </c>
      <c r="G22" s="61">
        <f t="shared" si="1"/>
        <v>17</v>
      </c>
      <c r="H22" s="60">
        <f>VLOOKUP($A22,'Return Data'!$B$7:$R$2292,11,0)</f>
        <v>0.94189999999999996</v>
      </c>
      <c r="I22" s="61">
        <f t="shared" si="2"/>
        <v>19</v>
      </c>
      <c r="J22" s="60">
        <f>VLOOKUP($A22,'Return Data'!$B$7:$R$2292,12,0)</f>
        <v>1.2090000000000001</v>
      </c>
      <c r="K22" s="61">
        <f t="shared" si="3"/>
        <v>23</v>
      </c>
      <c r="L22" s="60">
        <f>VLOOKUP($A22,'Return Data'!$B$7:$R$2292,13,0)</f>
        <v>2.2932999999999999</v>
      </c>
      <c r="M22" s="61">
        <f t="shared" si="4"/>
        <v>12</v>
      </c>
      <c r="N22" s="60">
        <f>VLOOKUP($A22,'Return Data'!$B$7:$R$2292,17,0)</f>
        <v>3.2117</v>
      </c>
      <c r="O22" s="61">
        <f t="shared" si="5"/>
        <v>12</v>
      </c>
      <c r="P22" s="60">
        <f>VLOOKUP($A22,'Return Data'!$B$7:$R$2292,14,0)</f>
        <v>5.7164000000000001</v>
      </c>
      <c r="Q22" s="61">
        <f t="shared" si="6"/>
        <v>11</v>
      </c>
      <c r="R22" s="60">
        <f>VLOOKUP($A22,'Return Data'!$B$7:$R$2292,16,0)</f>
        <v>7.4120999999999997</v>
      </c>
      <c r="S22" s="62">
        <f t="shared" si="7"/>
        <v>8</v>
      </c>
    </row>
    <row r="23" spans="1:19" x14ac:dyDescent="0.3">
      <c r="A23" s="77" t="s">
        <v>1340</v>
      </c>
      <c r="B23" s="59">
        <f>VLOOKUP($A23,'Return Data'!$B$7:$R$2292,3,0)</f>
        <v>44762</v>
      </c>
      <c r="C23" s="60">
        <f>VLOOKUP($A23,'Return Data'!$B$7:$R$2292,4,0)</f>
        <v>21.583300000000001</v>
      </c>
      <c r="D23" s="60">
        <f>VLOOKUP($A23,'Return Data'!$B$7:$R$2292,9,0)</f>
        <v>7.4067999999999996</v>
      </c>
      <c r="E23" s="61">
        <f t="shared" si="0"/>
        <v>15</v>
      </c>
      <c r="F23" s="60">
        <f>VLOOKUP($A23,'Return Data'!$B$7:$R$2292,10,0)</f>
        <v>-9.4799999999999995E-2</v>
      </c>
      <c r="G23" s="61">
        <f t="shared" si="1"/>
        <v>20</v>
      </c>
      <c r="H23" s="60">
        <f>VLOOKUP($A23,'Return Data'!$B$7:$R$2292,11,0)</f>
        <v>0.83030000000000004</v>
      </c>
      <c r="I23" s="61">
        <f t="shared" si="2"/>
        <v>23</v>
      </c>
      <c r="J23" s="60">
        <f>VLOOKUP($A23,'Return Data'!$B$7:$R$2292,12,0)</f>
        <v>1.2346999999999999</v>
      </c>
      <c r="K23" s="61">
        <f t="shared" si="3"/>
        <v>22</v>
      </c>
      <c r="L23" s="60">
        <f>VLOOKUP($A23,'Return Data'!$B$7:$R$2292,13,0)</f>
        <v>1.8585</v>
      </c>
      <c r="M23" s="61">
        <f t="shared" si="4"/>
        <v>21</v>
      </c>
      <c r="N23" s="60">
        <f>VLOOKUP($A23,'Return Data'!$B$7:$R$2292,17,0)</f>
        <v>2.8883999999999999</v>
      </c>
      <c r="O23" s="61">
        <f t="shared" si="5"/>
        <v>18</v>
      </c>
      <c r="P23" s="60">
        <f>VLOOKUP($A23,'Return Data'!$B$7:$R$2292,14,0)</f>
        <v>5.5536000000000003</v>
      </c>
      <c r="Q23" s="61">
        <f t="shared" si="6"/>
        <v>13</v>
      </c>
      <c r="R23" s="60">
        <f>VLOOKUP($A23,'Return Data'!$B$7:$R$2292,16,0)</f>
        <v>7.55</v>
      </c>
      <c r="S23" s="62">
        <f t="shared" si="7"/>
        <v>6</v>
      </c>
    </row>
    <row r="24" spans="1:19" x14ac:dyDescent="0.3">
      <c r="A24" s="77" t="s">
        <v>1342</v>
      </c>
      <c r="B24" s="59">
        <f>VLOOKUP($A24,'Return Data'!$B$7:$R$2292,3,0)</f>
        <v>44762</v>
      </c>
      <c r="C24" s="60">
        <f>VLOOKUP($A24,'Return Data'!$B$7:$R$2292,4,0)</f>
        <v>12.0258</v>
      </c>
      <c r="D24" s="60">
        <f>VLOOKUP($A24,'Return Data'!$B$7:$R$2292,9,0)</f>
        <v>6.7755000000000001</v>
      </c>
      <c r="E24" s="61">
        <f t="shared" si="0"/>
        <v>18</v>
      </c>
      <c r="F24" s="60">
        <f>VLOOKUP($A24,'Return Data'!$B$7:$R$2292,10,0)</f>
        <v>-0.55289999999999995</v>
      </c>
      <c r="G24" s="61">
        <f t="shared" si="1"/>
        <v>24</v>
      </c>
      <c r="H24" s="60">
        <f>VLOOKUP($A24,'Return Data'!$B$7:$R$2292,11,0)</f>
        <v>0.42009999999999997</v>
      </c>
      <c r="I24" s="61">
        <f t="shared" si="2"/>
        <v>24</v>
      </c>
      <c r="J24" s="60">
        <f>VLOOKUP($A24,'Return Data'!$B$7:$R$2292,12,0)</f>
        <v>0.78620000000000001</v>
      </c>
      <c r="K24" s="61">
        <f t="shared" si="3"/>
        <v>24</v>
      </c>
      <c r="L24" s="60">
        <f>VLOOKUP($A24,'Return Data'!$B$7:$R$2292,13,0)</f>
        <v>1.2911999999999999</v>
      </c>
      <c r="M24" s="61">
        <f t="shared" si="4"/>
        <v>24</v>
      </c>
      <c r="N24" s="60">
        <f>VLOOKUP($A24,'Return Data'!$B$7:$R$2292,17,0)</f>
        <v>2.2130000000000001</v>
      </c>
      <c r="O24" s="61">
        <f t="shared" si="5"/>
        <v>24</v>
      </c>
      <c r="P24" s="60"/>
      <c r="Q24" s="61"/>
      <c r="R24" s="60">
        <f>VLOOKUP($A24,'Return Data'!$B$7:$R$2292,16,0)</f>
        <v>5.4668000000000001</v>
      </c>
      <c r="S24" s="62">
        <f t="shared" si="7"/>
        <v>23</v>
      </c>
    </row>
    <row r="25" spans="1:19" x14ac:dyDescent="0.3">
      <c r="A25" s="77" t="s">
        <v>1890</v>
      </c>
      <c r="B25" s="59">
        <f>VLOOKUP($A25,'Return Data'!$B$7:$R$2292,3,0)</f>
        <v>44762</v>
      </c>
      <c r="C25" s="60">
        <f>VLOOKUP($A25,'Return Data'!$B$7:$R$2292,4,0)</f>
        <v>12.8849</v>
      </c>
      <c r="D25" s="60">
        <f>VLOOKUP($A25,'Return Data'!$B$7:$R$2292,9,0)</f>
        <v>7.8116000000000003</v>
      </c>
      <c r="E25" s="61">
        <f t="shared" si="0"/>
        <v>11</v>
      </c>
      <c r="F25" s="60">
        <f>VLOOKUP($A25,'Return Data'!$B$7:$R$2292,10,0)</f>
        <v>1.2020999999999999</v>
      </c>
      <c r="G25" s="61">
        <f t="shared" si="1"/>
        <v>8</v>
      </c>
      <c r="H25" s="60">
        <f>VLOOKUP($A25,'Return Data'!$B$7:$R$2292,11,0)</f>
        <v>1.7014</v>
      </c>
      <c r="I25" s="61">
        <f t="shared" si="2"/>
        <v>10</v>
      </c>
      <c r="J25" s="60">
        <f>VLOOKUP($A25,'Return Data'!$B$7:$R$2292,12,0)</f>
        <v>1.8185</v>
      </c>
      <c r="K25" s="61">
        <f t="shared" si="3"/>
        <v>11</v>
      </c>
      <c r="L25" s="60">
        <f>VLOOKUP($A25,'Return Data'!$B$7:$R$2292,13,0)</f>
        <v>2.1953999999999998</v>
      </c>
      <c r="M25" s="61">
        <f t="shared" si="4"/>
        <v>13</v>
      </c>
      <c r="N25" s="60">
        <f>VLOOKUP($A25,'Return Data'!$B$7:$R$2292,17,0)</f>
        <v>3.0274000000000001</v>
      </c>
      <c r="O25" s="61">
        <f t="shared" si="5"/>
        <v>16</v>
      </c>
      <c r="P25" s="60">
        <f>VLOOKUP($A25,'Return Data'!$B$7:$R$2292,14,0)</f>
        <v>5.1877000000000004</v>
      </c>
      <c r="Q25" s="61">
        <f t="shared" ref="Q25:Q31" si="8">RANK(P25,P$8:P$31,0)</f>
        <v>20</v>
      </c>
      <c r="R25" s="60">
        <f>VLOOKUP($A25,'Return Data'!$B$7:$R$2292,16,0)</f>
        <v>6.0029000000000003</v>
      </c>
      <c r="S25" s="62">
        <f t="shared" si="7"/>
        <v>22</v>
      </c>
    </row>
    <row r="26" spans="1:19" x14ac:dyDescent="0.3">
      <c r="A26" s="77" t="s">
        <v>1344</v>
      </c>
      <c r="B26" s="59">
        <f>VLOOKUP($A26,'Return Data'!$B$7:$R$2292,3,0)</f>
        <v>44762</v>
      </c>
      <c r="C26" s="60">
        <f>VLOOKUP($A26,'Return Data'!$B$7:$R$2292,4,0)</f>
        <v>42.721800000000002</v>
      </c>
      <c r="D26" s="60">
        <f>VLOOKUP($A26,'Return Data'!$B$7:$R$2292,9,0)</f>
        <v>9.1560000000000006</v>
      </c>
      <c r="E26" s="61">
        <f t="shared" si="0"/>
        <v>7</v>
      </c>
      <c r="F26" s="60">
        <f>VLOOKUP($A26,'Return Data'!$B$7:$R$2292,10,0)</f>
        <v>0.49540000000000001</v>
      </c>
      <c r="G26" s="61">
        <f t="shared" si="1"/>
        <v>15</v>
      </c>
      <c r="H26" s="60">
        <f>VLOOKUP($A26,'Return Data'!$B$7:$R$2292,11,0)</f>
        <v>1.4360999999999999</v>
      </c>
      <c r="I26" s="61">
        <f t="shared" si="2"/>
        <v>14</v>
      </c>
      <c r="J26" s="60">
        <f>VLOOKUP($A26,'Return Data'!$B$7:$R$2292,12,0)</f>
        <v>1.9599</v>
      </c>
      <c r="K26" s="61">
        <f t="shared" si="3"/>
        <v>10</v>
      </c>
      <c r="L26" s="60">
        <f>VLOOKUP($A26,'Return Data'!$B$7:$R$2292,13,0)</f>
        <v>2.6231</v>
      </c>
      <c r="M26" s="61">
        <f t="shared" si="4"/>
        <v>10</v>
      </c>
      <c r="N26" s="60">
        <f>VLOOKUP($A26,'Return Data'!$B$7:$R$2292,17,0)</f>
        <v>4.0772000000000004</v>
      </c>
      <c r="O26" s="61">
        <f t="shared" si="5"/>
        <v>7</v>
      </c>
      <c r="P26" s="60">
        <f>VLOOKUP($A26,'Return Data'!$B$7:$R$2292,14,0)</f>
        <v>6.1395999999999997</v>
      </c>
      <c r="Q26" s="61">
        <f t="shared" si="8"/>
        <v>8</v>
      </c>
      <c r="R26" s="60">
        <f>VLOOKUP($A26,'Return Data'!$B$7:$R$2292,16,0)</f>
        <v>7.6901999999999999</v>
      </c>
      <c r="S26" s="62">
        <f t="shared" si="7"/>
        <v>4</v>
      </c>
    </row>
    <row r="27" spans="1:19" x14ac:dyDescent="0.3">
      <c r="A27" s="77" t="s">
        <v>1946</v>
      </c>
      <c r="B27" s="59">
        <f>VLOOKUP($A27,'Return Data'!$B$7:$R$2292,3,0)</f>
        <v>44762</v>
      </c>
      <c r="C27" s="60">
        <f>VLOOKUP($A27,'Return Data'!$B$7:$R$2292,4,0)</f>
        <v>36.753</v>
      </c>
      <c r="D27" s="60">
        <f>VLOOKUP($A27,'Return Data'!$B$7:$R$2292,9,0)</f>
        <v>6.3258000000000001</v>
      </c>
      <c r="E27" s="61">
        <f t="shared" si="0"/>
        <v>22</v>
      </c>
      <c r="F27" s="60">
        <f>VLOOKUP($A27,'Return Data'!$B$7:$R$2292,10,0)</f>
        <v>1.5601</v>
      </c>
      <c r="G27" s="61">
        <f t="shared" si="1"/>
        <v>7</v>
      </c>
      <c r="H27" s="60">
        <f>VLOOKUP($A27,'Return Data'!$B$7:$R$2292,11,0)</f>
        <v>1.6879999999999999</v>
      </c>
      <c r="I27" s="61">
        <f t="shared" si="2"/>
        <v>12</v>
      </c>
      <c r="J27" s="60">
        <f>VLOOKUP($A27,'Return Data'!$B$7:$R$2292,12,0)</f>
        <v>1.6953</v>
      </c>
      <c r="K27" s="61">
        <f t="shared" si="3"/>
        <v>14</v>
      </c>
      <c r="L27" s="60">
        <f>VLOOKUP($A27,'Return Data'!$B$7:$R$2292,13,0)</f>
        <v>2.0834000000000001</v>
      </c>
      <c r="M27" s="61">
        <f t="shared" si="4"/>
        <v>15</v>
      </c>
      <c r="N27" s="60">
        <f>VLOOKUP($A27,'Return Data'!$B$7:$R$2292,17,0)</f>
        <v>3.0196999999999998</v>
      </c>
      <c r="O27" s="61">
        <f t="shared" si="5"/>
        <v>17</v>
      </c>
      <c r="P27" s="60">
        <f>VLOOKUP($A27,'Return Data'!$B$7:$R$2292,14,0)</f>
        <v>6.4733999999999998</v>
      </c>
      <c r="Q27" s="61">
        <f t="shared" si="8"/>
        <v>5</v>
      </c>
      <c r="R27" s="60">
        <f>VLOOKUP($A27,'Return Data'!$B$7:$R$2292,16,0)</f>
        <v>6.9063999999999997</v>
      </c>
      <c r="S27" s="62">
        <f t="shared" si="7"/>
        <v>16</v>
      </c>
    </row>
    <row r="28" spans="1:19" x14ac:dyDescent="0.3">
      <c r="A28" s="77" t="s">
        <v>1347</v>
      </c>
      <c r="B28" s="59">
        <f>VLOOKUP($A28,'Return Data'!$B$7:$R$2292,3,0)</f>
        <v>44762</v>
      </c>
      <c r="C28" s="60">
        <f>VLOOKUP($A28,'Return Data'!$B$7:$R$2292,4,0)</f>
        <v>26.088000000000001</v>
      </c>
      <c r="D28" s="60">
        <f>VLOOKUP($A28,'Return Data'!$B$7:$R$2292,9,0)</f>
        <v>6.6257000000000001</v>
      </c>
      <c r="E28" s="61">
        <f t="shared" si="0"/>
        <v>19</v>
      </c>
      <c r="F28" s="60">
        <f>VLOOKUP($A28,'Return Data'!$B$7:$R$2292,10,0)</f>
        <v>1.1796</v>
      </c>
      <c r="G28" s="61">
        <f t="shared" si="1"/>
        <v>9</v>
      </c>
      <c r="H28" s="60">
        <f>VLOOKUP($A28,'Return Data'!$B$7:$R$2292,11,0)</f>
        <v>1.9394</v>
      </c>
      <c r="I28" s="61">
        <f t="shared" si="2"/>
        <v>7</v>
      </c>
      <c r="J28" s="60">
        <f>VLOOKUP($A28,'Return Data'!$B$7:$R$2292,12,0)</f>
        <v>2.0390999999999999</v>
      </c>
      <c r="K28" s="61">
        <f t="shared" si="3"/>
        <v>9</v>
      </c>
      <c r="L28" s="60">
        <f>VLOOKUP($A28,'Return Data'!$B$7:$R$2292,13,0)</f>
        <v>2.5886999999999998</v>
      </c>
      <c r="M28" s="61">
        <f t="shared" si="4"/>
        <v>11</v>
      </c>
      <c r="N28" s="60">
        <f>VLOOKUP($A28,'Return Data'!$B$7:$R$2292,17,0)</f>
        <v>3.1960000000000002</v>
      </c>
      <c r="O28" s="61">
        <f t="shared" si="5"/>
        <v>13</v>
      </c>
      <c r="P28" s="60">
        <f>VLOOKUP($A28,'Return Data'!$B$7:$R$2292,14,0)</f>
        <v>5.7302999999999997</v>
      </c>
      <c r="Q28" s="61">
        <f t="shared" si="8"/>
        <v>10</v>
      </c>
      <c r="R28" s="60">
        <f>VLOOKUP($A28,'Return Data'!$B$7:$R$2292,16,0)</f>
        <v>6.6037999999999997</v>
      </c>
      <c r="S28" s="62">
        <f t="shared" si="7"/>
        <v>19</v>
      </c>
    </row>
    <row r="29" spans="1:19" x14ac:dyDescent="0.3">
      <c r="A29" s="77" t="s">
        <v>1924</v>
      </c>
      <c r="B29" s="59">
        <f>VLOOKUP($A29,'Return Data'!$B$7:$R$2292,3,0)</f>
        <v>44762</v>
      </c>
      <c r="C29" s="60">
        <f>VLOOKUP($A29,'Return Data'!$B$7:$R$2292,4,0)</f>
        <v>35.912100000000002</v>
      </c>
      <c r="D29" s="60">
        <f>VLOOKUP($A29,'Return Data'!$B$7:$R$2292,9,0)</f>
        <v>6.0468000000000002</v>
      </c>
      <c r="E29" s="61">
        <f t="shared" si="0"/>
        <v>23</v>
      </c>
      <c r="F29" s="60">
        <f>VLOOKUP($A29,'Return Data'!$B$7:$R$2292,10,0)</f>
        <v>0.75080000000000002</v>
      </c>
      <c r="G29" s="61">
        <f t="shared" si="1"/>
        <v>14</v>
      </c>
      <c r="H29" s="60">
        <f>VLOOKUP($A29,'Return Data'!$B$7:$R$2292,11,0)</f>
        <v>1.7742</v>
      </c>
      <c r="I29" s="61">
        <f t="shared" si="2"/>
        <v>9</v>
      </c>
      <c r="J29" s="60">
        <f>VLOOKUP($A29,'Return Data'!$B$7:$R$2292,12,0)</f>
        <v>2.5127999999999999</v>
      </c>
      <c r="K29" s="61">
        <f t="shared" si="3"/>
        <v>5</v>
      </c>
      <c r="L29" s="60">
        <f>VLOOKUP($A29,'Return Data'!$B$7:$R$2292,13,0)</f>
        <v>2.7915999999999999</v>
      </c>
      <c r="M29" s="61">
        <f t="shared" si="4"/>
        <v>8</v>
      </c>
      <c r="N29" s="60">
        <f>VLOOKUP($A29,'Return Data'!$B$7:$R$2292,17,0)</f>
        <v>3.2401</v>
      </c>
      <c r="O29" s="61">
        <f t="shared" si="5"/>
        <v>11</v>
      </c>
      <c r="P29" s="60">
        <f>VLOOKUP($A29,'Return Data'!$B$7:$R$2292,14,0)</f>
        <v>5.6901999999999999</v>
      </c>
      <c r="Q29" s="61">
        <f t="shared" si="8"/>
        <v>12</v>
      </c>
      <c r="R29" s="60">
        <f>VLOOKUP($A29,'Return Data'!$B$7:$R$2292,16,0)</f>
        <v>6.8769999999999998</v>
      </c>
      <c r="S29" s="62">
        <f t="shared" si="7"/>
        <v>17</v>
      </c>
    </row>
    <row r="30" spans="1:19" x14ac:dyDescent="0.3">
      <c r="A30" s="77" t="s">
        <v>1350</v>
      </c>
      <c r="B30" s="59">
        <f>VLOOKUP($A30,'Return Data'!$B$7:$R$2292,3,0)</f>
        <v>44762</v>
      </c>
      <c r="C30" s="60">
        <f>VLOOKUP($A30,'Return Data'!$B$7:$R$2292,4,0)</f>
        <v>39.285600000000002</v>
      </c>
      <c r="D30" s="60">
        <f>VLOOKUP($A30,'Return Data'!$B$7:$R$2292,9,0)</f>
        <v>7.0114999999999998</v>
      </c>
      <c r="E30" s="61">
        <f t="shared" si="0"/>
        <v>17</v>
      </c>
      <c r="F30" s="60">
        <f>VLOOKUP($A30,'Return Data'!$B$7:$R$2292,10,0)</f>
        <v>0.999</v>
      </c>
      <c r="G30" s="61">
        <f t="shared" si="1"/>
        <v>13</v>
      </c>
      <c r="H30" s="60">
        <f>VLOOKUP($A30,'Return Data'!$B$7:$R$2292,11,0)</f>
        <v>1.5883</v>
      </c>
      <c r="I30" s="61">
        <f t="shared" si="2"/>
        <v>13</v>
      </c>
      <c r="J30" s="60">
        <f>VLOOKUP($A30,'Return Data'!$B$7:$R$2292,12,0)</f>
        <v>1.7798</v>
      </c>
      <c r="K30" s="61">
        <f t="shared" si="3"/>
        <v>12</v>
      </c>
      <c r="L30" s="60">
        <f>VLOOKUP($A30,'Return Data'!$B$7:$R$2292,13,0)</f>
        <v>2.0240999999999998</v>
      </c>
      <c r="M30" s="61">
        <f t="shared" si="4"/>
        <v>17</v>
      </c>
      <c r="N30" s="60">
        <f>VLOOKUP($A30,'Return Data'!$B$7:$R$2292,17,0)</f>
        <v>2.7879</v>
      </c>
      <c r="O30" s="61">
        <f t="shared" si="5"/>
        <v>20</v>
      </c>
      <c r="P30" s="60">
        <f>VLOOKUP($A30,'Return Data'!$B$7:$R$2292,14,0)</f>
        <v>5.3669000000000002</v>
      </c>
      <c r="Q30" s="61">
        <f t="shared" si="8"/>
        <v>15</v>
      </c>
      <c r="R30" s="60">
        <f>VLOOKUP($A30,'Return Data'!$B$7:$R$2292,16,0)</f>
        <v>7.0949</v>
      </c>
      <c r="S30" s="62">
        <f t="shared" si="7"/>
        <v>14</v>
      </c>
    </row>
    <row r="31" spans="1:19" x14ac:dyDescent="0.3">
      <c r="A31" s="77" t="s">
        <v>1353</v>
      </c>
      <c r="B31" s="59">
        <f>VLOOKUP($A31,'Return Data'!$B$7:$R$2292,3,0)</f>
        <v>44762</v>
      </c>
      <c r="C31" s="60">
        <f>VLOOKUP($A31,'Return Data'!$B$7:$R$2292,4,0)</f>
        <v>25.6752</v>
      </c>
      <c r="D31" s="60">
        <f>VLOOKUP($A31,'Return Data'!$B$7:$R$2292,9,0)</f>
        <v>7.6294000000000004</v>
      </c>
      <c r="E31" s="61">
        <f t="shared" si="0"/>
        <v>14</v>
      </c>
      <c r="F31" s="60">
        <f>VLOOKUP($A31,'Return Data'!$B$7:$R$2292,10,0)</f>
        <v>1.7304999999999999</v>
      </c>
      <c r="G31" s="61">
        <f t="shared" si="1"/>
        <v>5</v>
      </c>
      <c r="H31" s="60">
        <f>VLOOKUP($A31,'Return Data'!$B$7:$R$2292,11,0)</f>
        <v>2.0228999999999999</v>
      </c>
      <c r="I31" s="61">
        <f t="shared" si="2"/>
        <v>6</v>
      </c>
      <c r="J31" s="60">
        <f>VLOOKUP($A31,'Return Data'!$B$7:$R$2292,12,0)</f>
        <v>2.1073</v>
      </c>
      <c r="K31" s="61">
        <f t="shared" si="3"/>
        <v>8</v>
      </c>
      <c r="L31" s="60">
        <f>VLOOKUP($A31,'Return Data'!$B$7:$R$2292,13,0)</f>
        <v>7.5338000000000003</v>
      </c>
      <c r="M31" s="61">
        <f t="shared" si="4"/>
        <v>4</v>
      </c>
      <c r="N31" s="60">
        <f>VLOOKUP($A31,'Return Data'!$B$7:$R$2292,17,0)</f>
        <v>6.0270000000000001</v>
      </c>
      <c r="O31" s="61">
        <f t="shared" si="5"/>
        <v>4</v>
      </c>
      <c r="P31" s="60">
        <f>VLOOKUP($A31,'Return Data'!$B$7:$R$2292,14,0)</f>
        <v>7.8779000000000003</v>
      </c>
      <c r="Q31" s="61">
        <f t="shared" si="8"/>
        <v>1</v>
      </c>
      <c r="R31" s="60">
        <f>VLOOKUP($A31,'Return Data'!$B$7:$R$2292,16,0)</f>
        <v>6.5572999999999997</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8.1863791666666668</v>
      </c>
      <c r="E33" s="83"/>
      <c r="F33" s="84">
        <f>AVERAGE(F8:F31)</f>
        <v>1.0048874999999999</v>
      </c>
      <c r="G33" s="83"/>
      <c r="H33" s="84">
        <f>AVERAGE(H8:H31)</f>
        <v>3.2711750000000008</v>
      </c>
      <c r="I33" s="83"/>
      <c r="J33" s="84">
        <f>AVERAGE(J8:J31)</f>
        <v>3.0065374999999999</v>
      </c>
      <c r="K33" s="83"/>
      <c r="L33" s="84">
        <f>AVERAGE(L8:L31)</f>
        <v>4.1612041666666677</v>
      </c>
      <c r="M33" s="83"/>
      <c r="N33" s="84">
        <f>AVERAGE(N8:N31)</f>
        <v>4.2050333333333327</v>
      </c>
      <c r="O33" s="83"/>
      <c r="P33" s="84">
        <f>AVERAGE(P8:P31)</f>
        <v>5.7314695652173926</v>
      </c>
      <c r="Q33" s="83"/>
      <c r="R33" s="84">
        <f>AVERAGE(R8:R31)</f>
        <v>7.033904166666666</v>
      </c>
      <c r="S33" s="85"/>
    </row>
    <row r="34" spans="1:19" x14ac:dyDescent="0.3">
      <c r="A34" s="82" t="s">
        <v>28</v>
      </c>
      <c r="B34" s="83"/>
      <c r="C34" s="83"/>
      <c r="D34" s="84">
        <f>MIN(D8:D31)</f>
        <v>5.3015999999999996</v>
      </c>
      <c r="E34" s="83"/>
      <c r="F34" s="84">
        <f>MIN(F8:F31)</f>
        <v>-0.55289999999999995</v>
      </c>
      <c r="G34" s="83"/>
      <c r="H34" s="84">
        <f>MIN(H8:H31)</f>
        <v>0.42009999999999997</v>
      </c>
      <c r="I34" s="83"/>
      <c r="J34" s="84">
        <f>MIN(J8:J31)</f>
        <v>0.78620000000000001</v>
      </c>
      <c r="K34" s="83"/>
      <c r="L34" s="84">
        <f>MIN(L8:L31)</f>
        <v>1.2911999999999999</v>
      </c>
      <c r="M34" s="83"/>
      <c r="N34" s="84">
        <f>MIN(N8:N31)</f>
        <v>2.2130000000000001</v>
      </c>
      <c r="O34" s="83"/>
      <c r="P34" s="84">
        <f>MIN(P8:P31)</f>
        <v>3.7886000000000002</v>
      </c>
      <c r="Q34" s="83"/>
      <c r="R34" s="84">
        <f>MIN(R8:R31)</f>
        <v>5.3486000000000002</v>
      </c>
      <c r="S34" s="85"/>
    </row>
    <row r="35" spans="1:19" ht="15" thickBot="1" x14ac:dyDescent="0.35">
      <c r="A35" s="86" t="s">
        <v>29</v>
      </c>
      <c r="B35" s="87"/>
      <c r="C35" s="87"/>
      <c r="D35" s="88">
        <f>MAX(D8:D31)</f>
        <v>13.108499999999999</v>
      </c>
      <c r="E35" s="87"/>
      <c r="F35" s="88">
        <f>MAX(F8:F31)</f>
        <v>3.5506000000000002</v>
      </c>
      <c r="G35" s="87"/>
      <c r="H35" s="88">
        <f>MAX(H8:H31)</f>
        <v>32.108400000000003</v>
      </c>
      <c r="I35" s="87"/>
      <c r="J35" s="88">
        <f>MAX(J8:J31)</f>
        <v>22.179600000000001</v>
      </c>
      <c r="K35" s="87"/>
      <c r="L35" s="88">
        <f>MAX(L8:L31)</f>
        <v>19.1447</v>
      </c>
      <c r="M35" s="87"/>
      <c r="N35" s="88">
        <f>MAX(N8:N31)</f>
        <v>12.0314</v>
      </c>
      <c r="O35" s="87"/>
      <c r="P35" s="88">
        <f>MAX(P8:P31)</f>
        <v>7.8779000000000003</v>
      </c>
      <c r="Q35" s="87"/>
      <c r="R35" s="88">
        <f>MAX(R8:R31)</f>
        <v>8.1393000000000004</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44762</v>
      </c>
      <c r="C8" s="60">
        <f>VLOOKUP($A8,'Return Data'!$B$7:$R$2292,4,0)</f>
        <v>32.526699999999998</v>
      </c>
      <c r="D8" s="60">
        <f>VLOOKUP($A8,'Return Data'!$B$7:$R$2292,9,0)</f>
        <v>197.78700000000001</v>
      </c>
      <c r="E8" s="61">
        <f>RANK(D8,D$8:D$42,0)</f>
        <v>1</v>
      </c>
      <c r="F8" s="60">
        <f>VLOOKUP($A8,'Return Data'!$B$7:$R$2292,10,0)</f>
        <v>64.630200000000002</v>
      </c>
      <c r="G8" s="61">
        <f>RANK(F8,F$8:F$42,0)</f>
        <v>1</v>
      </c>
      <c r="H8" s="60">
        <f>VLOOKUP($A8,'Return Data'!$B$7:$R$2292,11,0)</f>
        <v>43.1492</v>
      </c>
      <c r="I8" s="61">
        <f>RANK(H8,H$8:H$42,0)</f>
        <v>1</v>
      </c>
      <c r="J8" s="60">
        <f>VLOOKUP($A8,'Return Data'!$B$7:$R$2292,12,0)</f>
        <v>30.3246</v>
      </c>
      <c r="K8" s="61">
        <f>RANK(J8,J$8:J$42,0)</f>
        <v>1</v>
      </c>
      <c r="L8" s="60">
        <f>VLOOKUP($A8,'Return Data'!$B$7:$R$2292,13,0)</f>
        <v>24.564699999999998</v>
      </c>
      <c r="M8" s="61">
        <f>RANK(L8,L$8:L$42,0)</f>
        <v>1</v>
      </c>
      <c r="N8" s="60">
        <f>VLOOKUP($A8,'Return Data'!$B$7:$R$2292,17,0)</f>
        <v>17.162299999999998</v>
      </c>
      <c r="O8" s="61">
        <f>RANK(N8,N$8:N$42,0)</f>
        <v>1</v>
      </c>
      <c r="P8" s="60">
        <f>VLOOKUP($A8,'Return Data'!$B$7:$R$2292,14,0)</f>
        <v>10.1762</v>
      </c>
      <c r="Q8" s="61">
        <f>RANK(P8,P$8:P$42,0)</f>
        <v>1</v>
      </c>
      <c r="R8" s="60">
        <f>VLOOKUP($A8,'Return Data'!$B$7:$R$2292,16,0)</f>
        <v>9.6789000000000005</v>
      </c>
      <c r="S8" s="62">
        <f t="shared" ref="S8:S10" si="0">RANK(R8,R$8:R$42,0)</f>
        <v>1</v>
      </c>
    </row>
    <row r="9" spans="1:19" x14ac:dyDescent="0.3">
      <c r="A9" s="77" t="s">
        <v>1013</v>
      </c>
      <c r="B9" s="59">
        <f>VLOOKUP($A9,'Return Data'!$B$7:$R$2292,3,0)</f>
        <v>44762</v>
      </c>
      <c r="C9" s="60">
        <f>VLOOKUP($A9,'Return Data'!$B$7:$R$2292,4,0)</f>
        <v>0.57010000000000005</v>
      </c>
      <c r="D9" s="60"/>
      <c r="E9" s="61"/>
      <c r="F9" s="60"/>
      <c r="G9" s="61"/>
      <c r="H9" s="60"/>
      <c r="I9" s="61"/>
      <c r="J9" s="60"/>
      <c r="K9" s="61"/>
      <c r="L9" s="60"/>
      <c r="M9" s="61"/>
      <c r="N9" s="60"/>
      <c r="O9" s="61"/>
      <c r="P9" s="60"/>
      <c r="Q9" s="61"/>
      <c r="R9" s="60">
        <f>VLOOKUP($A9,'Return Data'!$B$7:$R$2292,16,0)</f>
        <v>-35.6006</v>
      </c>
      <c r="S9" s="62">
        <f t="shared" si="0"/>
        <v>35</v>
      </c>
    </row>
    <row r="10" spans="1:19" x14ac:dyDescent="0.3">
      <c r="A10" s="77" t="s">
        <v>1015</v>
      </c>
      <c r="B10" s="59">
        <f>VLOOKUP($A10,'Return Data'!$B$7:$R$2292,3,0)</f>
        <v>44762</v>
      </c>
      <c r="C10" s="60">
        <f>VLOOKUP($A10,'Return Data'!$B$7:$R$2292,4,0)</f>
        <v>24.045000000000002</v>
      </c>
      <c r="D10" s="60">
        <f>VLOOKUP($A10,'Return Data'!$B$7:$R$2292,9,0)</f>
        <v>10.626799999999999</v>
      </c>
      <c r="E10" s="61">
        <f t="shared" ref="E10:E42" si="1">RANK(D10,D$8:D$42,0)</f>
        <v>11</v>
      </c>
      <c r="F10" s="60">
        <f>VLOOKUP($A10,'Return Data'!$B$7:$R$2292,10,0)</f>
        <v>2.5196000000000001</v>
      </c>
      <c r="G10" s="61">
        <f t="shared" ref="G10:G42" si="2">RANK(F10,F$8:F$42,0)</f>
        <v>4</v>
      </c>
      <c r="H10" s="60">
        <f>VLOOKUP($A10,'Return Data'!$B$7:$R$2292,11,0)</f>
        <v>2.4876</v>
      </c>
      <c r="I10" s="61">
        <f t="shared" ref="I10" si="3">RANK(H10,H$8:H$42,0)</f>
        <v>4</v>
      </c>
      <c r="J10" s="60">
        <f>VLOOKUP($A10,'Return Data'!$B$7:$R$2292,12,0)</f>
        <v>3.0960000000000001</v>
      </c>
      <c r="K10" s="61">
        <f t="shared" ref="K10" si="4">RANK(J10,J$8:J$42,0)</f>
        <v>4</v>
      </c>
      <c r="L10" s="60">
        <f>VLOOKUP($A10,'Return Data'!$B$7:$R$2292,13,0)</f>
        <v>4.0738000000000003</v>
      </c>
      <c r="M10" s="61">
        <f t="shared" ref="M10" si="5">RANK(L10,L$8:L$42,0)</f>
        <v>5</v>
      </c>
      <c r="N10" s="60">
        <f>VLOOKUP($A10,'Return Data'!$B$7:$R$2292,17,0)</f>
        <v>5.8844000000000003</v>
      </c>
      <c r="O10" s="61">
        <f t="shared" ref="O10" si="6">RANK(N10,N$8:N$42,0)</f>
        <v>6</v>
      </c>
      <c r="P10" s="60">
        <f>VLOOKUP($A10,'Return Data'!$B$7:$R$2292,14,0)</f>
        <v>7.49</v>
      </c>
      <c r="Q10" s="61">
        <f t="shared" ref="Q10" si="7">RANK(P10,P$8:P$42,0)</f>
        <v>3</v>
      </c>
      <c r="R10" s="60">
        <f>VLOOKUP($A10,'Return Data'!$B$7:$R$2292,16,0)</f>
        <v>8.6921999999999997</v>
      </c>
      <c r="S10" s="62">
        <f t="shared" si="0"/>
        <v>3</v>
      </c>
    </row>
    <row r="11" spans="1:19" x14ac:dyDescent="0.3">
      <c r="A11" s="77" t="s">
        <v>1983</v>
      </c>
      <c r="B11" s="59">
        <f>VLOOKUP($A11,'Return Data'!$B$7:$R$2292,3,0)</f>
        <v>44762</v>
      </c>
      <c r="C11" s="60">
        <f>VLOOKUP($A11,'Return Data'!$B$7:$R$2292,4,0)</f>
        <v>16.1614</v>
      </c>
      <c r="D11" s="60">
        <f>VLOOKUP($A11,'Return Data'!$B$7:$R$2292,9,0)</f>
        <v>10.7082</v>
      </c>
      <c r="E11" s="61">
        <f t="shared" si="1"/>
        <v>10</v>
      </c>
      <c r="F11" s="60">
        <f>VLOOKUP($A11,'Return Data'!$B$7:$R$2292,10,0)</f>
        <v>9.6799999999999997E-2</v>
      </c>
      <c r="G11" s="61">
        <f t="shared" si="2"/>
        <v>15</v>
      </c>
      <c r="H11" s="60">
        <f>VLOOKUP($A11,'Return Data'!$B$7:$R$2292,11,0)</f>
        <v>0.18110000000000001</v>
      </c>
      <c r="I11" s="61">
        <f t="shared" ref="I11:I42" si="8">RANK(H11,H$8:H$42,0)</f>
        <v>16</v>
      </c>
      <c r="J11" s="60">
        <f>VLOOKUP($A11,'Return Data'!$B$7:$R$2292,12,0)</f>
        <v>0.8266</v>
      </c>
      <c r="K11" s="61">
        <f t="shared" ref="K11:K42" si="9">RANK(J11,J$8:J$42,0)</f>
        <v>16</v>
      </c>
      <c r="L11" s="60">
        <f>VLOOKUP($A11,'Return Data'!$B$7:$R$2292,13,0)</f>
        <v>1.5387</v>
      </c>
      <c r="M11" s="61">
        <f t="shared" ref="M11:M42" si="10">RANK(L11,L$8:L$42,0)</f>
        <v>18</v>
      </c>
      <c r="N11" s="60">
        <f>VLOOKUP($A11,'Return Data'!$B$7:$R$2292,17,0)</f>
        <v>2.4639000000000002</v>
      </c>
      <c r="O11" s="61">
        <f t="shared" ref="O11:O42" si="11">RANK(N11,N$8:N$42,0)</f>
        <v>20</v>
      </c>
      <c r="P11" s="60">
        <f>VLOOKUP($A11,'Return Data'!$B$7:$R$2292,14,0)</f>
        <v>4.2976000000000001</v>
      </c>
      <c r="Q11" s="61">
        <f t="shared" ref="Q11:Q42" si="12">RANK(P11,P$8:P$42,0)</f>
        <v>21</v>
      </c>
      <c r="R11" s="60">
        <f>VLOOKUP($A11,'Return Data'!$B$7:$R$2292,16,0)</f>
        <v>5.8871000000000002</v>
      </c>
      <c r="S11" s="62">
        <f t="shared" ref="S11:S42" si="13">RANK(R11,R$8:R$42,0)</f>
        <v>27</v>
      </c>
    </row>
    <row r="12" spans="1:19" x14ac:dyDescent="0.3">
      <c r="A12" s="77" t="s">
        <v>1017</v>
      </c>
      <c r="B12" s="59">
        <f>VLOOKUP($A12,'Return Data'!$B$7:$R$2292,3,0)</f>
        <v>44762</v>
      </c>
      <c r="C12" s="60">
        <f>VLOOKUP($A12,'Return Data'!$B$7:$R$2292,4,0)</f>
        <v>69.169499999999999</v>
      </c>
      <c r="D12" s="60">
        <f>VLOOKUP($A12,'Return Data'!$B$7:$R$2292,9,0)</f>
        <v>9.7072000000000003</v>
      </c>
      <c r="E12" s="61">
        <f t="shared" si="1"/>
        <v>16</v>
      </c>
      <c r="F12" s="60">
        <f>VLOOKUP($A12,'Return Data'!$B$7:$R$2292,10,0)</f>
        <v>0.71860000000000002</v>
      </c>
      <c r="G12" s="61">
        <f t="shared" si="2"/>
        <v>11</v>
      </c>
      <c r="H12" s="60">
        <f>VLOOKUP($A12,'Return Data'!$B$7:$R$2292,11,0)</f>
        <v>0.98440000000000005</v>
      </c>
      <c r="I12" s="61">
        <f t="shared" si="8"/>
        <v>10</v>
      </c>
      <c r="J12" s="60">
        <f>VLOOKUP($A12,'Return Data'!$B$7:$R$2292,12,0)</f>
        <v>1.6020000000000001</v>
      </c>
      <c r="K12" s="61">
        <f t="shared" si="9"/>
        <v>9</v>
      </c>
      <c r="L12" s="60">
        <f>VLOOKUP($A12,'Return Data'!$B$7:$R$2292,13,0)</f>
        <v>2.3233999999999999</v>
      </c>
      <c r="M12" s="61">
        <f t="shared" si="10"/>
        <v>12</v>
      </c>
      <c r="N12" s="60">
        <f>VLOOKUP($A12,'Return Data'!$B$7:$R$2292,17,0)</f>
        <v>3.3605999999999998</v>
      </c>
      <c r="O12" s="61">
        <f t="shared" si="11"/>
        <v>14</v>
      </c>
      <c r="P12" s="60">
        <f>VLOOKUP($A12,'Return Data'!$B$7:$R$2292,14,0)</f>
        <v>5.5175000000000001</v>
      </c>
      <c r="Q12" s="61">
        <f t="shared" si="12"/>
        <v>16</v>
      </c>
      <c r="R12" s="60">
        <f>VLOOKUP($A12,'Return Data'!$B$7:$R$2292,16,0)</f>
        <v>6.9062000000000001</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17</v>
      </c>
      <c r="H13" s="60">
        <f>VLOOKUP($A13,'Return Data'!$B$7:$R$2292,11,0)</f>
        <v>0</v>
      </c>
      <c r="I13" s="61">
        <f t="shared" si="8"/>
        <v>19</v>
      </c>
      <c r="J13" s="60">
        <f>VLOOKUP($A13,'Return Data'!$B$7:$R$2292,12,0)</f>
        <v>0</v>
      </c>
      <c r="K13" s="61">
        <f t="shared" si="9"/>
        <v>21</v>
      </c>
      <c r="L13" s="60">
        <f>VLOOKUP($A13,'Return Data'!$B$7:$R$2292,13,0)</f>
        <v>0</v>
      </c>
      <c r="M13" s="61">
        <f t="shared" si="10"/>
        <v>29</v>
      </c>
      <c r="N13" s="60">
        <f>VLOOKUP($A13,'Return Data'!$B$7:$R$2292,17,0)</f>
        <v>0</v>
      </c>
      <c r="O13" s="61">
        <f t="shared" si="11"/>
        <v>29</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44762</v>
      </c>
      <c r="C14" s="60">
        <f>VLOOKUP($A14,'Return Data'!$B$7:$R$2292,4,0)</f>
        <v>48.335299999999997</v>
      </c>
      <c r="D14" s="60">
        <f>VLOOKUP($A14,'Return Data'!$B$7:$R$2292,9,0)</f>
        <v>11.977499999999999</v>
      </c>
      <c r="E14" s="61">
        <f t="shared" si="1"/>
        <v>6</v>
      </c>
      <c r="F14" s="60">
        <f>VLOOKUP($A14,'Return Data'!$B$7:$R$2292,10,0)</f>
        <v>0.79569999999999996</v>
      </c>
      <c r="G14" s="61">
        <f t="shared" si="2"/>
        <v>10</v>
      </c>
      <c r="H14" s="60">
        <f>VLOOKUP($A14,'Return Data'!$B$7:$R$2292,11,0)</f>
        <v>1.0125999999999999</v>
      </c>
      <c r="I14" s="61">
        <f t="shared" si="8"/>
        <v>9</v>
      </c>
      <c r="J14" s="60">
        <f>VLOOKUP($A14,'Return Data'!$B$7:$R$2292,12,0)</f>
        <v>1.8312999999999999</v>
      </c>
      <c r="K14" s="61">
        <f t="shared" si="9"/>
        <v>8</v>
      </c>
      <c r="L14" s="60">
        <f>VLOOKUP($A14,'Return Data'!$B$7:$R$2292,13,0)</f>
        <v>3.0474000000000001</v>
      </c>
      <c r="M14" s="61">
        <f t="shared" si="10"/>
        <v>8</v>
      </c>
      <c r="N14" s="60">
        <f>VLOOKUP($A14,'Return Data'!$B$7:$R$2292,17,0)</f>
        <v>5.5380000000000003</v>
      </c>
      <c r="O14" s="61">
        <f t="shared" si="11"/>
        <v>8</v>
      </c>
      <c r="P14" s="60">
        <f>VLOOKUP($A14,'Return Data'!$B$7:$R$2292,14,0)</f>
        <v>6.8734000000000002</v>
      </c>
      <c r="Q14" s="61">
        <f t="shared" si="12"/>
        <v>8</v>
      </c>
      <c r="R14" s="60">
        <f>VLOOKUP($A14,'Return Data'!$B$7:$R$2292,16,0)</f>
        <v>8.2432999999999996</v>
      </c>
      <c r="S14" s="62">
        <f t="shared" si="13"/>
        <v>7</v>
      </c>
    </row>
    <row r="15" spans="1:19" x14ac:dyDescent="0.3">
      <c r="A15" s="77" t="s">
        <v>1026</v>
      </c>
      <c r="B15" s="59">
        <f>VLOOKUP($A15,'Return Data'!$B$7:$R$2292,3,0)</f>
        <v>44762</v>
      </c>
      <c r="C15" s="60">
        <f>VLOOKUP($A15,'Return Data'!$B$7:$R$2292,4,0)</f>
        <v>38.689</v>
      </c>
      <c r="D15" s="60">
        <f>VLOOKUP($A15,'Return Data'!$B$7:$R$2292,9,0)</f>
        <v>13.1793</v>
      </c>
      <c r="E15" s="61">
        <f t="shared" si="1"/>
        <v>4</v>
      </c>
      <c r="F15" s="60">
        <f>VLOOKUP($A15,'Return Data'!$B$7:$R$2292,10,0)</f>
        <v>3.5973000000000002</v>
      </c>
      <c r="G15" s="61">
        <f t="shared" si="2"/>
        <v>3</v>
      </c>
      <c r="H15" s="60">
        <f>VLOOKUP($A15,'Return Data'!$B$7:$R$2292,11,0)</f>
        <v>3.2465999999999999</v>
      </c>
      <c r="I15" s="61">
        <f t="shared" si="8"/>
        <v>3</v>
      </c>
      <c r="J15" s="60">
        <f>VLOOKUP($A15,'Return Data'!$B$7:$R$2292,12,0)</f>
        <v>3.2635999999999998</v>
      </c>
      <c r="K15" s="61">
        <f t="shared" si="9"/>
        <v>3</v>
      </c>
      <c r="L15" s="60">
        <f>VLOOKUP($A15,'Return Data'!$B$7:$R$2292,13,0)</f>
        <v>4.0491000000000001</v>
      </c>
      <c r="M15" s="61">
        <f t="shared" si="10"/>
        <v>6</v>
      </c>
      <c r="N15" s="60">
        <f>VLOOKUP($A15,'Return Data'!$B$7:$R$2292,17,0)</f>
        <v>6.2282000000000002</v>
      </c>
      <c r="O15" s="61">
        <f t="shared" si="11"/>
        <v>4</v>
      </c>
      <c r="P15" s="60">
        <f>VLOOKUP($A15,'Return Data'!$B$7:$R$2292,14,0)</f>
        <v>7.8711000000000002</v>
      </c>
      <c r="Q15" s="61">
        <f t="shared" si="12"/>
        <v>2</v>
      </c>
      <c r="R15" s="60">
        <f>VLOOKUP($A15,'Return Data'!$B$7:$R$2292,16,0)</f>
        <v>8.5985999999999994</v>
      </c>
      <c r="S15" s="62">
        <f t="shared" si="13"/>
        <v>4</v>
      </c>
    </row>
    <row r="16" spans="1:19" x14ac:dyDescent="0.3">
      <c r="A16" s="77" t="s">
        <v>1027</v>
      </c>
      <c r="B16" s="59">
        <f>VLOOKUP($A16,'Return Data'!$B$7:$R$2292,3,0)</f>
        <v>44762</v>
      </c>
      <c r="C16" s="60">
        <f>VLOOKUP($A16,'Return Data'!$B$7:$R$2292,4,0)</f>
        <v>39.980699999999999</v>
      </c>
      <c r="D16" s="60">
        <f>VLOOKUP($A16,'Return Data'!$B$7:$R$2292,9,0)</f>
        <v>10.2806</v>
      </c>
      <c r="E16" s="61">
        <f t="shared" si="1"/>
        <v>14</v>
      </c>
      <c r="F16" s="60">
        <f>VLOOKUP($A16,'Return Data'!$B$7:$R$2292,10,0)</f>
        <v>-2.3199999999999998</v>
      </c>
      <c r="G16" s="61">
        <f t="shared" si="2"/>
        <v>31</v>
      </c>
      <c r="H16" s="60">
        <f>VLOOKUP($A16,'Return Data'!$B$7:$R$2292,11,0)</f>
        <v>-0.54579999999999995</v>
      </c>
      <c r="I16" s="61">
        <f t="shared" si="8"/>
        <v>25</v>
      </c>
      <c r="J16" s="60">
        <f>VLOOKUP($A16,'Return Data'!$B$7:$R$2292,12,0)</f>
        <v>0.37630000000000002</v>
      </c>
      <c r="K16" s="61">
        <f t="shared" si="9"/>
        <v>20</v>
      </c>
      <c r="L16" s="60">
        <f>VLOOKUP($A16,'Return Data'!$B$7:$R$2292,13,0)</f>
        <v>1.2641</v>
      </c>
      <c r="M16" s="61">
        <f t="shared" si="10"/>
        <v>21</v>
      </c>
      <c r="N16" s="60">
        <f>VLOOKUP($A16,'Return Data'!$B$7:$R$2292,17,0)</f>
        <v>2.6261999999999999</v>
      </c>
      <c r="O16" s="61">
        <f t="shared" si="11"/>
        <v>17</v>
      </c>
      <c r="P16" s="60">
        <f>VLOOKUP($A16,'Return Data'!$B$7:$R$2292,14,0)</f>
        <v>5.5900999999999996</v>
      </c>
      <c r="Q16" s="61">
        <f t="shared" si="12"/>
        <v>15</v>
      </c>
      <c r="R16" s="60">
        <f>VLOOKUP($A16,'Return Data'!$B$7:$R$2292,16,0)</f>
        <v>7.7073999999999998</v>
      </c>
      <c r="S16" s="62">
        <f t="shared" si="13"/>
        <v>17</v>
      </c>
    </row>
    <row r="17" spans="1:19" x14ac:dyDescent="0.3">
      <c r="A17" s="77" t="s">
        <v>1032</v>
      </c>
      <c r="B17" s="59">
        <f>VLOOKUP($A17,'Return Data'!$B$7:$R$2292,3,0)</f>
        <v>44762</v>
      </c>
      <c r="C17" s="60">
        <f>VLOOKUP($A17,'Return Data'!$B$7:$R$2292,4,0)</f>
        <v>19.764299999999999</v>
      </c>
      <c r="D17" s="60">
        <f>VLOOKUP($A17,'Return Data'!$B$7:$R$2292,9,0)</f>
        <v>13.405900000000001</v>
      </c>
      <c r="E17" s="61">
        <f t="shared" si="1"/>
        <v>3</v>
      </c>
      <c r="F17" s="60">
        <f>VLOOKUP($A17,'Return Data'!$B$7:$R$2292,10,0)</f>
        <v>1.1132</v>
      </c>
      <c r="G17" s="61">
        <f t="shared" si="2"/>
        <v>7</v>
      </c>
      <c r="H17" s="60">
        <f>VLOOKUP($A17,'Return Data'!$B$7:$R$2292,11,0)</f>
        <v>2.2282000000000002</v>
      </c>
      <c r="I17" s="61">
        <f t="shared" si="8"/>
        <v>5</v>
      </c>
      <c r="J17" s="60">
        <f>VLOOKUP($A17,'Return Data'!$B$7:$R$2292,12,0)</f>
        <v>2.8456999999999999</v>
      </c>
      <c r="K17" s="61">
        <f t="shared" si="9"/>
        <v>5</v>
      </c>
      <c r="L17" s="60">
        <f>VLOOKUP($A17,'Return Data'!$B$7:$R$2292,13,0)</f>
        <v>4.1866000000000003</v>
      </c>
      <c r="M17" s="61">
        <f t="shared" si="10"/>
        <v>4</v>
      </c>
      <c r="N17" s="60">
        <f>VLOOKUP($A17,'Return Data'!$B$7:$R$2292,17,0)</f>
        <v>6.0970000000000004</v>
      </c>
      <c r="O17" s="61">
        <f t="shared" si="11"/>
        <v>5</v>
      </c>
      <c r="P17" s="60">
        <f>VLOOKUP($A17,'Return Data'!$B$7:$R$2292,14,0)</f>
        <v>6.9623999999999997</v>
      </c>
      <c r="Q17" s="61">
        <f t="shared" si="12"/>
        <v>7</v>
      </c>
      <c r="R17" s="60">
        <f>VLOOKUP($A17,'Return Data'!$B$7:$R$2292,16,0)</f>
        <v>8.5151000000000003</v>
      </c>
      <c r="S17" s="62">
        <f t="shared" si="13"/>
        <v>5</v>
      </c>
    </row>
    <row r="18" spans="1:19" x14ac:dyDescent="0.3">
      <c r="A18" s="77" t="s">
        <v>1033</v>
      </c>
      <c r="B18" s="59">
        <f>VLOOKUP($A18,'Return Data'!$B$7:$R$2292,3,0)</f>
        <v>44762</v>
      </c>
      <c r="C18" s="60">
        <f>VLOOKUP($A18,'Return Data'!$B$7:$R$2292,4,0)</f>
        <v>17.522099999999998</v>
      </c>
      <c r="D18" s="60">
        <f>VLOOKUP($A18,'Return Data'!$B$7:$R$2292,9,0)</f>
        <v>11.5517</v>
      </c>
      <c r="E18" s="61">
        <f t="shared" si="1"/>
        <v>8</v>
      </c>
      <c r="F18" s="60">
        <f>VLOOKUP($A18,'Return Data'!$B$7:$R$2292,10,0)</f>
        <v>1.6E-2</v>
      </c>
      <c r="G18" s="61">
        <f t="shared" si="2"/>
        <v>16</v>
      </c>
      <c r="H18" s="60">
        <f>VLOOKUP($A18,'Return Data'!$B$7:$R$2292,11,0)</f>
        <v>0.79720000000000002</v>
      </c>
      <c r="I18" s="61">
        <f t="shared" si="8"/>
        <v>11</v>
      </c>
      <c r="J18" s="60">
        <f>VLOOKUP($A18,'Return Data'!$B$7:$R$2292,12,0)</f>
        <v>1.5936999999999999</v>
      </c>
      <c r="K18" s="61">
        <f t="shared" si="9"/>
        <v>10</v>
      </c>
      <c r="L18" s="60">
        <f>VLOOKUP($A18,'Return Data'!$B$7:$R$2292,13,0)</f>
        <v>2.8993000000000002</v>
      </c>
      <c r="M18" s="61">
        <f t="shared" si="10"/>
        <v>10</v>
      </c>
      <c r="N18" s="60">
        <f>VLOOKUP($A18,'Return Data'!$B$7:$R$2292,17,0)</f>
        <v>5.7561999999999998</v>
      </c>
      <c r="O18" s="61">
        <f t="shared" si="11"/>
        <v>7</v>
      </c>
      <c r="P18" s="60">
        <f>VLOOKUP($A18,'Return Data'!$B$7:$R$2292,14,0)</f>
        <v>6.6233000000000004</v>
      </c>
      <c r="Q18" s="61">
        <f t="shared" si="12"/>
        <v>9</v>
      </c>
      <c r="R18" s="60">
        <f>VLOOKUP($A18,'Return Data'!$B$7:$R$2292,16,0)</f>
        <v>7.8021000000000003</v>
      </c>
      <c r="S18" s="62">
        <f t="shared" si="13"/>
        <v>16</v>
      </c>
    </row>
    <row r="19" spans="1:19" x14ac:dyDescent="0.3">
      <c r="A19" s="77" t="s">
        <v>1036</v>
      </c>
      <c r="B19" s="59">
        <f>VLOOKUP($A19,'Return Data'!$B$7:$R$2292,3,0)</f>
        <v>44762</v>
      </c>
      <c r="C19" s="60">
        <f>VLOOKUP($A19,'Return Data'!$B$7:$R$2292,4,0)</f>
        <v>13.3155</v>
      </c>
      <c r="D19" s="60">
        <f>VLOOKUP($A19,'Return Data'!$B$7:$R$2292,9,0)</f>
        <v>5.8667999999999996</v>
      </c>
      <c r="E19" s="61">
        <f t="shared" si="1"/>
        <v>28</v>
      </c>
      <c r="F19" s="60">
        <f>VLOOKUP($A19,'Return Data'!$B$7:$R$2292,10,0)</f>
        <v>-1.4437</v>
      </c>
      <c r="G19" s="61">
        <f t="shared" si="2"/>
        <v>29</v>
      </c>
      <c r="H19" s="60">
        <f>VLOOKUP($A19,'Return Data'!$B$7:$R$2292,11,0)</f>
        <v>0.501</v>
      </c>
      <c r="I19" s="61">
        <f t="shared" si="8"/>
        <v>12</v>
      </c>
      <c r="J19" s="60">
        <f>VLOOKUP($A19,'Return Data'!$B$7:$R$2292,12,0)</f>
        <v>1.0402</v>
      </c>
      <c r="K19" s="61">
        <f t="shared" si="9"/>
        <v>13</v>
      </c>
      <c r="L19" s="60">
        <f>VLOOKUP($A19,'Return Data'!$B$7:$R$2292,13,0)</f>
        <v>1.8932</v>
      </c>
      <c r="M19" s="61">
        <f t="shared" si="10"/>
        <v>16</v>
      </c>
      <c r="N19" s="60">
        <f>VLOOKUP($A19,'Return Data'!$B$7:$R$2292,17,0)</f>
        <v>9.9078999999999997</v>
      </c>
      <c r="O19" s="61">
        <f t="shared" si="11"/>
        <v>2</v>
      </c>
      <c r="P19" s="60">
        <f>VLOOKUP($A19,'Return Data'!$B$7:$R$2292,14,0)</f>
        <v>-3.1229</v>
      </c>
      <c r="Q19" s="61">
        <f t="shared" si="12"/>
        <v>30</v>
      </c>
      <c r="R19" s="60">
        <f>VLOOKUP($A19,'Return Data'!$B$7:$R$2292,16,0)</f>
        <v>3.6114000000000002</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17</v>
      </c>
      <c r="H20" s="60">
        <f>VLOOKUP($A20,'Return Data'!$B$7:$R$2292,11,0)</f>
        <v>0</v>
      </c>
      <c r="I20" s="61">
        <f t="shared" si="8"/>
        <v>19</v>
      </c>
      <c r="J20" s="60">
        <f>VLOOKUP($A20,'Return Data'!$B$7:$R$2292,12,0)</f>
        <v>0</v>
      </c>
      <c r="K20" s="61">
        <f t="shared" si="9"/>
        <v>21</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44762</v>
      </c>
      <c r="C21" s="60">
        <f>VLOOKUP($A21,'Return Data'!$B$7:$R$2292,4,0)</f>
        <v>43.691000000000003</v>
      </c>
      <c r="D21" s="60">
        <f>VLOOKUP($A21,'Return Data'!$B$7:$R$2292,9,0)</f>
        <v>8.8977000000000004</v>
      </c>
      <c r="E21" s="61">
        <f t="shared" si="1"/>
        <v>21</v>
      </c>
      <c r="F21" s="60">
        <f>VLOOKUP($A21,'Return Data'!$B$7:$R$2292,10,0)</f>
        <v>1.1803999999999999</v>
      </c>
      <c r="G21" s="61">
        <f t="shared" si="2"/>
        <v>6</v>
      </c>
      <c r="H21" s="60">
        <f>VLOOKUP($A21,'Return Data'!$B$7:$R$2292,11,0)</f>
        <v>1.3769</v>
      </c>
      <c r="I21" s="61">
        <f t="shared" si="8"/>
        <v>7</v>
      </c>
      <c r="J21" s="60">
        <f>VLOOKUP($A21,'Return Data'!$B$7:$R$2292,12,0)</f>
        <v>2.1522999999999999</v>
      </c>
      <c r="K21" s="61">
        <f t="shared" si="9"/>
        <v>6</v>
      </c>
      <c r="L21" s="60">
        <f>VLOOKUP($A21,'Return Data'!$B$7:$R$2292,13,0)</f>
        <v>2.9207999999999998</v>
      </c>
      <c r="M21" s="61">
        <f t="shared" si="10"/>
        <v>9</v>
      </c>
      <c r="N21" s="60">
        <f>VLOOKUP($A21,'Return Data'!$B$7:$R$2292,17,0)</f>
        <v>4.7927999999999997</v>
      </c>
      <c r="O21" s="61">
        <f t="shared" si="11"/>
        <v>11</v>
      </c>
      <c r="P21" s="60">
        <f>VLOOKUP($A21,'Return Data'!$B$7:$R$2292,14,0)</f>
        <v>7.3364000000000003</v>
      </c>
      <c r="Q21" s="61">
        <f t="shared" si="12"/>
        <v>5</v>
      </c>
      <c r="R21" s="60">
        <f>VLOOKUP($A21,'Return Data'!$B$7:$R$2292,16,0)</f>
        <v>9.2203999999999997</v>
      </c>
      <c r="S21" s="62">
        <f t="shared" si="13"/>
        <v>2</v>
      </c>
    </row>
    <row r="22" spans="1:19" x14ac:dyDescent="0.3">
      <c r="A22" s="77" t="s">
        <v>1044</v>
      </c>
      <c r="B22" s="59">
        <f>VLOOKUP($A22,'Return Data'!$B$7:$R$2292,3,0)</f>
        <v>44762</v>
      </c>
      <c r="C22" s="60">
        <f>VLOOKUP($A22,'Return Data'!$B$7:$R$2292,4,0)</f>
        <v>63.387</v>
      </c>
      <c r="D22" s="60">
        <f>VLOOKUP($A22,'Return Data'!$B$7:$R$2292,9,0)</f>
        <v>9.1548999999999996</v>
      </c>
      <c r="E22" s="61">
        <f t="shared" si="1"/>
        <v>18</v>
      </c>
      <c r="F22" s="60">
        <f>VLOOKUP($A22,'Return Data'!$B$7:$R$2292,10,0)</f>
        <v>-1.4237</v>
      </c>
      <c r="G22" s="61">
        <f t="shared" si="2"/>
        <v>28</v>
      </c>
      <c r="H22" s="60">
        <f>VLOOKUP($A22,'Return Data'!$B$7:$R$2292,11,0)</f>
        <v>-1.1341000000000001</v>
      </c>
      <c r="I22" s="61">
        <f t="shared" si="8"/>
        <v>28</v>
      </c>
      <c r="J22" s="60">
        <f>VLOOKUP($A22,'Return Data'!$B$7:$R$2292,12,0)</f>
        <v>-0.3962</v>
      </c>
      <c r="K22" s="61">
        <f t="shared" si="9"/>
        <v>29</v>
      </c>
      <c r="L22" s="60">
        <f>VLOOKUP($A22,'Return Data'!$B$7:$R$2292,13,0)</f>
        <v>0.80789999999999995</v>
      </c>
      <c r="M22" s="61">
        <f t="shared" si="10"/>
        <v>25</v>
      </c>
      <c r="N22" s="60">
        <f>VLOOKUP($A22,'Return Data'!$B$7:$R$2292,17,0)</f>
        <v>1.9849000000000001</v>
      </c>
      <c r="O22" s="61">
        <f t="shared" si="11"/>
        <v>23</v>
      </c>
      <c r="P22" s="60">
        <f>VLOOKUP($A22,'Return Data'!$B$7:$R$2292,14,0)</f>
        <v>3.9571000000000001</v>
      </c>
      <c r="Q22" s="61">
        <f t="shared" si="12"/>
        <v>24</v>
      </c>
      <c r="R22" s="60">
        <f>VLOOKUP($A22,'Return Data'!$B$7:$R$2292,16,0)</f>
        <v>6.9589999999999996</v>
      </c>
      <c r="S22" s="62">
        <f t="shared" si="13"/>
        <v>20</v>
      </c>
    </row>
    <row r="23" spans="1:19" x14ac:dyDescent="0.3">
      <c r="A23" s="77" t="s">
        <v>1045</v>
      </c>
      <c r="B23" s="59">
        <f>VLOOKUP($A23,'Return Data'!$B$7:$R$2292,3,0)</f>
        <v>44762</v>
      </c>
      <c r="C23" s="60">
        <f>VLOOKUP($A23,'Return Data'!$B$7:$R$2292,4,0)</f>
        <v>32.424700000000001</v>
      </c>
      <c r="D23" s="60">
        <f>VLOOKUP($A23,'Return Data'!$B$7:$R$2292,9,0)</f>
        <v>11.694599999999999</v>
      </c>
      <c r="E23" s="61">
        <f t="shared" si="1"/>
        <v>7</v>
      </c>
      <c r="F23" s="60">
        <f>VLOOKUP($A23,'Return Data'!$B$7:$R$2292,10,0)</f>
        <v>0.95350000000000001</v>
      </c>
      <c r="G23" s="61">
        <f t="shared" si="2"/>
        <v>8</v>
      </c>
      <c r="H23" s="60">
        <f>VLOOKUP($A23,'Return Data'!$B$7:$R$2292,11,0)</f>
        <v>1.0434000000000001</v>
      </c>
      <c r="I23" s="61">
        <f t="shared" si="8"/>
        <v>8</v>
      </c>
      <c r="J23" s="60">
        <f>VLOOKUP($A23,'Return Data'!$B$7:$R$2292,12,0)</f>
        <v>2.0821000000000001</v>
      </c>
      <c r="K23" s="61">
        <f t="shared" si="9"/>
        <v>7</v>
      </c>
      <c r="L23" s="60">
        <f>VLOOKUP($A23,'Return Data'!$B$7:$R$2292,13,0)</f>
        <v>3.2679999999999998</v>
      </c>
      <c r="M23" s="61">
        <f t="shared" si="10"/>
        <v>7</v>
      </c>
      <c r="N23" s="60">
        <f>VLOOKUP($A23,'Return Data'!$B$7:$R$2292,17,0)</f>
        <v>5.0083000000000002</v>
      </c>
      <c r="O23" s="61">
        <f t="shared" si="11"/>
        <v>9</v>
      </c>
      <c r="P23" s="60">
        <f>VLOOKUP($A23,'Return Data'!$B$7:$R$2292,14,0)</f>
        <v>7.3627000000000002</v>
      </c>
      <c r="Q23" s="61">
        <f t="shared" si="12"/>
        <v>4</v>
      </c>
      <c r="R23" s="60">
        <f>VLOOKUP($A23,'Return Data'!$B$7:$R$2292,16,0)</f>
        <v>6.4451000000000001</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17</v>
      </c>
      <c r="H24" s="60">
        <f>VLOOKUP($A24,'Return Data'!$B$7:$R$2292,11,0)</f>
        <v>0</v>
      </c>
      <c r="I24" s="61">
        <f t="shared" si="8"/>
        <v>19</v>
      </c>
      <c r="J24" s="60">
        <f>VLOOKUP($A24,'Return Data'!$B$7:$R$2292,12,0)</f>
        <v>0</v>
      </c>
      <c r="K24" s="61">
        <f t="shared" si="9"/>
        <v>21</v>
      </c>
      <c r="L24" s="60">
        <f>VLOOKUP($A24,'Return Data'!$B$7:$R$2292,13,0)</f>
        <v>0</v>
      </c>
      <c r="M24" s="61">
        <f t="shared" si="10"/>
        <v>29</v>
      </c>
      <c r="N24" s="60">
        <f>VLOOKUP($A24,'Return Data'!$B$7:$R$2292,17,0)</f>
        <v>0</v>
      </c>
      <c r="O24" s="61">
        <f t="shared" si="11"/>
        <v>29</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17</v>
      </c>
      <c r="H25" s="60">
        <f>VLOOKUP($A25,'Return Data'!$B$7:$R$2292,11,0)</f>
        <v>0</v>
      </c>
      <c r="I25" s="61">
        <f t="shared" si="8"/>
        <v>19</v>
      </c>
      <c r="J25" s="60">
        <f>VLOOKUP($A25,'Return Data'!$B$7:$R$2292,12,0)</f>
        <v>0</v>
      </c>
      <c r="K25" s="61">
        <f t="shared" si="9"/>
        <v>21</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44762</v>
      </c>
      <c r="C26" s="60">
        <f>VLOOKUP($A26,'Return Data'!$B$7:$R$2292,4,0)</f>
        <v>15.703799999999999</v>
      </c>
      <c r="D26" s="60">
        <f>VLOOKUP($A26,'Return Data'!$B$7:$R$2292,9,0)</f>
        <v>7.9542000000000002</v>
      </c>
      <c r="E26" s="61">
        <f t="shared" si="1"/>
        <v>25</v>
      </c>
      <c r="F26" s="60">
        <f>VLOOKUP($A26,'Return Data'!$B$7:$R$2292,10,0)</f>
        <v>0.81389999999999996</v>
      </c>
      <c r="G26" s="61">
        <f t="shared" si="2"/>
        <v>9</v>
      </c>
      <c r="H26" s="60">
        <f>VLOOKUP($A26,'Return Data'!$B$7:$R$2292,11,0)</f>
        <v>0.22500000000000001</v>
      </c>
      <c r="I26" s="61">
        <f t="shared" si="8"/>
        <v>15</v>
      </c>
      <c r="J26" s="60">
        <f>VLOOKUP($A26,'Return Data'!$B$7:$R$2292,12,0)</f>
        <v>1.0389999999999999</v>
      </c>
      <c r="K26" s="61">
        <f t="shared" si="9"/>
        <v>14</v>
      </c>
      <c r="L26" s="60">
        <f>VLOOKUP($A26,'Return Data'!$B$7:$R$2292,13,0)</f>
        <v>5.5079000000000002</v>
      </c>
      <c r="M26" s="61">
        <f t="shared" si="10"/>
        <v>3</v>
      </c>
      <c r="N26" s="60">
        <f>VLOOKUP($A26,'Return Data'!$B$7:$R$2292,17,0)</f>
        <v>4.9916</v>
      </c>
      <c r="O26" s="61">
        <f t="shared" si="11"/>
        <v>10</v>
      </c>
      <c r="P26" s="60">
        <f>VLOOKUP($A26,'Return Data'!$B$7:$R$2292,14,0)</f>
        <v>3.5383</v>
      </c>
      <c r="Q26" s="61">
        <f t="shared" si="12"/>
        <v>26</v>
      </c>
      <c r="R26" s="60">
        <f>VLOOKUP($A26,'Return Data'!$B$7:$R$2292,16,0)</f>
        <v>6.3689</v>
      </c>
      <c r="S26" s="62">
        <f t="shared" si="13"/>
        <v>26</v>
      </c>
    </row>
    <row r="27" spans="1:19" x14ac:dyDescent="0.3">
      <c r="A27" s="77" t="s">
        <v>1058</v>
      </c>
      <c r="B27" s="59">
        <f>VLOOKUP($A27,'Return Data'!$B$7:$R$2292,3,0)</f>
        <v>44762</v>
      </c>
      <c r="C27" s="60">
        <f>VLOOKUP($A27,'Return Data'!$B$7:$R$2292,4,0)</f>
        <v>108.1373</v>
      </c>
      <c r="D27" s="60">
        <f>VLOOKUP($A27,'Return Data'!$B$7:$R$2292,9,0)</f>
        <v>10.1252</v>
      </c>
      <c r="E27" s="61">
        <f t="shared" si="1"/>
        <v>15</v>
      </c>
      <c r="F27" s="60">
        <f>VLOOKUP($A27,'Return Data'!$B$7:$R$2292,10,0)</f>
        <v>-1.5488999999999999</v>
      </c>
      <c r="G27" s="61">
        <f t="shared" si="2"/>
        <v>30</v>
      </c>
      <c r="H27" s="60">
        <f>VLOOKUP($A27,'Return Data'!$B$7:$R$2292,11,0)</f>
        <v>5.0500000000000003E-2</v>
      </c>
      <c r="I27" s="61">
        <f t="shared" si="8"/>
        <v>17</v>
      </c>
      <c r="J27" s="60">
        <f>VLOOKUP($A27,'Return Data'!$B$7:$R$2292,12,0)</f>
        <v>0.84130000000000005</v>
      </c>
      <c r="K27" s="61">
        <f t="shared" si="9"/>
        <v>15</v>
      </c>
      <c r="L27" s="60">
        <f>VLOOKUP($A27,'Return Data'!$B$7:$R$2292,13,0)</f>
        <v>2.3925999999999998</v>
      </c>
      <c r="M27" s="61">
        <f t="shared" si="10"/>
        <v>11</v>
      </c>
      <c r="N27" s="60">
        <f>VLOOKUP($A27,'Return Data'!$B$7:$R$2292,17,0)</f>
        <v>3.444</v>
      </c>
      <c r="O27" s="61">
        <f t="shared" si="11"/>
        <v>13</v>
      </c>
      <c r="P27" s="60">
        <f>VLOOKUP($A27,'Return Data'!$B$7:$R$2292,14,0)</f>
        <v>6.1306000000000003</v>
      </c>
      <c r="Q27" s="61">
        <f t="shared" si="12"/>
        <v>11</v>
      </c>
      <c r="R27" s="60">
        <f>VLOOKUP($A27,'Return Data'!$B$7:$R$2292,16,0)</f>
        <v>7.9904000000000002</v>
      </c>
      <c r="S27" s="62">
        <f t="shared" si="13"/>
        <v>12</v>
      </c>
    </row>
    <row r="28" spans="1:19" x14ac:dyDescent="0.3">
      <c r="A28" s="77" t="s">
        <v>1059</v>
      </c>
      <c r="B28" s="59">
        <f>VLOOKUP($A28,'Return Data'!$B$7:$R$2292,3,0)</f>
        <v>44762</v>
      </c>
      <c r="C28" s="60">
        <f>VLOOKUP($A28,'Return Data'!$B$7:$R$2292,4,0)</f>
        <v>49.863799999999998</v>
      </c>
      <c r="D28" s="60">
        <f>VLOOKUP($A28,'Return Data'!$B$7:$R$2292,9,0)</f>
        <v>8.2515000000000001</v>
      </c>
      <c r="E28" s="61">
        <f t="shared" si="1"/>
        <v>24</v>
      </c>
      <c r="F28" s="60">
        <f>VLOOKUP($A28,'Return Data'!$B$7:$R$2292,10,0)</f>
        <v>0.54930000000000001</v>
      </c>
      <c r="G28" s="61">
        <f t="shared" si="2"/>
        <v>13</v>
      </c>
      <c r="H28" s="60">
        <f>VLOOKUP($A28,'Return Data'!$B$7:$R$2292,11,0)</f>
        <v>0.35</v>
      </c>
      <c r="I28" s="61">
        <f t="shared" si="8"/>
        <v>14</v>
      </c>
      <c r="J28" s="60">
        <f>VLOOKUP($A28,'Return Data'!$B$7:$R$2292,12,0)</f>
        <v>0.77829999999999999</v>
      </c>
      <c r="K28" s="61">
        <f t="shared" si="9"/>
        <v>17</v>
      </c>
      <c r="L28" s="60">
        <f>VLOOKUP($A28,'Return Data'!$B$7:$R$2292,13,0)</f>
        <v>1.448</v>
      </c>
      <c r="M28" s="61">
        <f t="shared" si="10"/>
        <v>19</v>
      </c>
      <c r="N28" s="60">
        <f>VLOOKUP($A28,'Return Data'!$B$7:$R$2292,17,0)</f>
        <v>2.4815999999999998</v>
      </c>
      <c r="O28" s="61">
        <f t="shared" si="11"/>
        <v>19</v>
      </c>
      <c r="P28" s="60">
        <f>VLOOKUP($A28,'Return Data'!$B$7:$R$2292,14,0)</f>
        <v>5.3577000000000004</v>
      </c>
      <c r="Q28" s="61">
        <f t="shared" si="12"/>
        <v>17</v>
      </c>
      <c r="R28" s="60">
        <f>VLOOKUP($A28,'Return Data'!$B$7:$R$2292,16,0)</f>
        <v>7.8861999999999997</v>
      </c>
      <c r="S28" s="62">
        <f t="shared" si="13"/>
        <v>13</v>
      </c>
    </row>
    <row r="29" spans="1:19" x14ac:dyDescent="0.3">
      <c r="A29" s="77" t="s">
        <v>1062</v>
      </c>
      <c r="B29" s="59">
        <f>VLOOKUP($A29,'Return Data'!$B$7:$R$2292,3,0)</f>
        <v>44762</v>
      </c>
      <c r="C29" s="60">
        <f>VLOOKUP($A29,'Return Data'!$B$7:$R$2292,4,0)</f>
        <v>50.591200000000001</v>
      </c>
      <c r="D29" s="60">
        <f>VLOOKUP($A29,'Return Data'!$B$7:$R$2292,9,0)</f>
        <v>10.307399999999999</v>
      </c>
      <c r="E29" s="61">
        <f t="shared" si="1"/>
        <v>13</v>
      </c>
      <c r="F29" s="60">
        <f>VLOOKUP($A29,'Return Data'!$B$7:$R$2292,10,0)</f>
        <v>-0.75260000000000005</v>
      </c>
      <c r="G29" s="61">
        <f t="shared" si="2"/>
        <v>26</v>
      </c>
      <c r="H29" s="60">
        <f>VLOOKUP($A29,'Return Data'!$B$7:$R$2292,11,0)</f>
        <v>-1.4535</v>
      </c>
      <c r="I29" s="61">
        <f t="shared" si="8"/>
        <v>29</v>
      </c>
      <c r="J29" s="60">
        <f>VLOOKUP($A29,'Return Data'!$B$7:$R$2292,12,0)</f>
        <v>-0.34899999999999998</v>
      </c>
      <c r="K29" s="61">
        <f t="shared" si="9"/>
        <v>28</v>
      </c>
      <c r="L29" s="60">
        <f>VLOOKUP($A29,'Return Data'!$B$7:$R$2292,13,0)</f>
        <v>0.81179999999999997</v>
      </c>
      <c r="M29" s="61">
        <f t="shared" si="10"/>
        <v>24</v>
      </c>
      <c r="N29" s="60">
        <f>VLOOKUP($A29,'Return Data'!$B$7:$R$2292,17,0)</f>
        <v>2.2852999999999999</v>
      </c>
      <c r="O29" s="61">
        <f t="shared" si="11"/>
        <v>22</v>
      </c>
      <c r="P29" s="60">
        <f>VLOOKUP($A29,'Return Data'!$B$7:$R$2292,14,0)</f>
        <v>4.7050999999999998</v>
      </c>
      <c r="Q29" s="61">
        <f t="shared" si="12"/>
        <v>20</v>
      </c>
      <c r="R29" s="60">
        <f>VLOOKUP($A29,'Return Data'!$B$7:$R$2292,16,0)</f>
        <v>7.0148999999999999</v>
      </c>
      <c r="S29" s="62">
        <f t="shared" si="13"/>
        <v>19</v>
      </c>
    </row>
    <row r="30" spans="1:19" x14ac:dyDescent="0.3">
      <c r="A30" s="77" t="s">
        <v>1064</v>
      </c>
      <c r="B30" s="59">
        <f>VLOOKUP($A30,'Return Data'!$B$7:$R$2292,3,0)</f>
        <v>44762</v>
      </c>
      <c r="C30" s="60">
        <f>VLOOKUP($A30,'Return Data'!$B$7:$R$2292,4,0)</f>
        <v>37.5473</v>
      </c>
      <c r="D30" s="60">
        <f>VLOOKUP($A30,'Return Data'!$B$7:$R$2292,9,0)</f>
        <v>9.6446000000000005</v>
      </c>
      <c r="E30" s="61">
        <f t="shared" si="1"/>
        <v>17</v>
      </c>
      <c r="F30" s="60">
        <f>VLOOKUP($A30,'Return Data'!$B$7:$R$2292,10,0)</f>
        <v>-0.45140000000000002</v>
      </c>
      <c r="G30" s="61">
        <f t="shared" si="2"/>
        <v>25</v>
      </c>
      <c r="H30" s="60">
        <f>VLOOKUP($A30,'Return Data'!$B$7:$R$2292,11,0)</f>
        <v>-1.7316</v>
      </c>
      <c r="I30" s="61">
        <f t="shared" si="8"/>
        <v>31</v>
      </c>
      <c r="J30" s="60">
        <f>VLOOKUP($A30,'Return Data'!$B$7:$R$2292,12,0)</f>
        <v>-0.72599999999999998</v>
      </c>
      <c r="K30" s="61">
        <f t="shared" si="9"/>
        <v>31</v>
      </c>
      <c r="L30" s="60">
        <f>VLOOKUP($A30,'Return Data'!$B$7:$R$2292,13,0)</f>
        <v>0.86850000000000005</v>
      </c>
      <c r="M30" s="61">
        <f t="shared" si="10"/>
        <v>23</v>
      </c>
      <c r="N30" s="60">
        <f>VLOOKUP($A30,'Return Data'!$B$7:$R$2292,17,0)</f>
        <v>1.7005999999999999</v>
      </c>
      <c r="O30" s="61">
        <f t="shared" si="11"/>
        <v>24</v>
      </c>
      <c r="P30" s="60">
        <f>VLOOKUP($A30,'Return Data'!$B$7:$R$2292,14,0)</f>
        <v>4.1504000000000003</v>
      </c>
      <c r="Q30" s="61">
        <f t="shared" si="12"/>
        <v>23</v>
      </c>
      <c r="R30" s="60">
        <f>VLOOKUP($A30,'Return Data'!$B$7:$R$2292,16,0)</f>
        <v>6.8061999999999996</v>
      </c>
      <c r="S30" s="62">
        <f t="shared" si="13"/>
        <v>22</v>
      </c>
    </row>
    <row r="31" spans="1:19" x14ac:dyDescent="0.3">
      <c r="A31" s="77" t="s">
        <v>1066</v>
      </c>
      <c r="B31" s="59">
        <f>VLOOKUP($A31,'Return Data'!$B$7:$R$2292,3,0)</f>
        <v>44762</v>
      </c>
      <c r="C31" s="60">
        <f>VLOOKUP($A31,'Return Data'!$B$7:$R$2292,4,0)</f>
        <v>33.296199999999999</v>
      </c>
      <c r="D31" s="60">
        <f>VLOOKUP($A31,'Return Data'!$B$7:$R$2292,9,0)</f>
        <v>14.341200000000001</v>
      </c>
      <c r="E31" s="61">
        <f t="shared" si="1"/>
        <v>2</v>
      </c>
      <c r="F31" s="60">
        <f>VLOOKUP($A31,'Return Data'!$B$7:$R$2292,10,0)</f>
        <v>2.1204999999999998</v>
      </c>
      <c r="G31" s="61">
        <f t="shared" si="2"/>
        <v>5</v>
      </c>
      <c r="H31" s="60">
        <f>VLOOKUP($A31,'Return Data'!$B$7:$R$2292,11,0)</f>
        <v>1.4107000000000001</v>
      </c>
      <c r="I31" s="61">
        <f t="shared" si="8"/>
        <v>6</v>
      </c>
      <c r="J31" s="60">
        <f>VLOOKUP($A31,'Return Data'!$B$7:$R$2292,12,0)</f>
        <v>1.3511</v>
      </c>
      <c r="K31" s="61">
        <f t="shared" si="9"/>
        <v>11</v>
      </c>
      <c r="L31" s="60">
        <f>VLOOKUP($A31,'Return Data'!$B$7:$R$2292,13,0)</f>
        <v>2.2355999999999998</v>
      </c>
      <c r="M31" s="61">
        <f t="shared" si="10"/>
        <v>14</v>
      </c>
      <c r="N31" s="60">
        <f>VLOOKUP($A31,'Return Data'!$B$7:$R$2292,17,0)</f>
        <v>3.3039999999999998</v>
      </c>
      <c r="O31" s="61">
        <f t="shared" si="11"/>
        <v>15</v>
      </c>
      <c r="P31" s="60">
        <f>VLOOKUP($A31,'Return Data'!$B$7:$R$2292,14,0)</f>
        <v>6.556</v>
      </c>
      <c r="Q31" s="61">
        <f t="shared" si="12"/>
        <v>10</v>
      </c>
      <c r="R31" s="60">
        <f>VLOOKUP($A31,'Return Data'!$B$7:$R$2292,16,0)</f>
        <v>8.0859000000000005</v>
      </c>
      <c r="S31" s="62">
        <f t="shared" si="13"/>
        <v>9</v>
      </c>
    </row>
    <row r="32" spans="1:19" x14ac:dyDescent="0.3">
      <c r="A32" s="77" t="s">
        <v>1067</v>
      </c>
      <c r="B32" s="59">
        <f>VLOOKUP($A32,'Return Data'!$B$7:$R$2292,3,0)</f>
        <v>44762</v>
      </c>
      <c r="C32" s="60">
        <f>VLOOKUP($A32,'Return Data'!$B$7:$R$2292,4,0)</f>
        <v>57.639099999999999</v>
      </c>
      <c r="D32" s="60">
        <f>VLOOKUP($A32,'Return Data'!$B$7:$R$2292,9,0)</f>
        <v>9.1234000000000002</v>
      </c>
      <c r="E32" s="61">
        <f t="shared" si="1"/>
        <v>19</v>
      </c>
      <c r="F32" s="60">
        <f>VLOOKUP($A32,'Return Data'!$B$7:$R$2292,10,0)</f>
        <v>-2.7273000000000001</v>
      </c>
      <c r="G32" s="61">
        <f t="shared" si="2"/>
        <v>33</v>
      </c>
      <c r="H32" s="60">
        <f>VLOOKUP($A32,'Return Data'!$B$7:$R$2292,11,0)</f>
        <v>-1.6134999999999999</v>
      </c>
      <c r="I32" s="61">
        <f t="shared" si="8"/>
        <v>30</v>
      </c>
      <c r="J32" s="60">
        <f>VLOOKUP($A32,'Return Data'!$B$7:$R$2292,12,0)</f>
        <v>-0.6452</v>
      </c>
      <c r="K32" s="61">
        <f t="shared" si="9"/>
        <v>30</v>
      </c>
      <c r="L32" s="60">
        <f>VLOOKUP($A32,'Return Data'!$B$7:$R$2292,13,0)</f>
        <v>0.34839999999999999</v>
      </c>
      <c r="M32" s="61">
        <f t="shared" si="10"/>
        <v>28</v>
      </c>
      <c r="N32" s="60">
        <f>VLOOKUP($A32,'Return Data'!$B$7:$R$2292,17,0)</f>
        <v>1.5096000000000001</v>
      </c>
      <c r="O32" s="61">
        <f t="shared" si="11"/>
        <v>25</v>
      </c>
      <c r="P32" s="60">
        <f>VLOOKUP($A32,'Return Data'!$B$7:$R$2292,14,0)</f>
        <v>4.8487</v>
      </c>
      <c r="Q32" s="61">
        <f t="shared" si="12"/>
        <v>19</v>
      </c>
      <c r="R32" s="60">
        <f>VLOOKUP($A32,'Return Data'!$B$7:$R$2292,16,0)</f>
        <v>8.0132999999999992</v>
      </c>
      <c r="S32" s="62">
        <f t="shared" si="13"/>
        <v>10</v>
      </c>
    </row>
    <row r="33" spans="1:19" x14ac:dyDescent="0.3">
      <c r="A33" s="77" t="s">
        <v>2004</v>
      </c>
      <c r="B33" s="59">
        <f>VLOOKUP($A33,'Return Data'!$B$7:$R$2292,3,0)</f>
        <v>44762</v>
      </c>
      <c r="C33" s="60">
        <f>VLOOKUP($A33,'Return Data'!$B$7:$R$2292,4,0)</f>
        <v>55.178800000000003</v>
      </c>
      <c r="D33" s="60">
        <f>VLOOKUP($A33,'Return Data'!$B$7:$R$2292,9,0)</f>
        <v>8.7299000000000007</v>
      </c>
      <c r="E33" s="61">
        <f t="shared" si="1"/>
        <v>22</v>
      </c>
      <c r="F33" s="60">
        <f>VLOOKUP($A33,'Return Data'!$B$7:$R$2292,10,0)</f>
        <v>-1.2304999999999999</v>
      </c>
      <c r="G33" s="61">
        <f t="shared" si="2"/>
        <v>27</v>
      </c>
      <c r="H33" s="60">
        <f>VLOOKUP($A33,'Return Data'!$B$7:$R$2292,11,0)</f>
        <v>-2.0343</v>
      </c>
      <c r="I33" s="61">
        <f t="shared" si="8"/>
        <v>33</v>
      </c>
      <c r="J33" s="60">
        <f>VLOOKUP($A33,'Return Data'!$B$7:$R$2292,12,0)</f>
        <v>-0.77039999999999997</v>
      </c>
      <c r="K33" s="61">
        <f t="shared" si="9"/>
        <v>32</v>
      </c>
      <c r="L33" s="60">
        <f>VLOOKUP($A33,'Return Data'!$B$7:$R$2292,13,0)</f>
        <v>0.60719999999999996</v>
      </c>
      <c r="M33" s="61">
        <f t="shared" si="10"/>
        <v>26</v>
      </c>
      <c r="N33" s="60">
        <f>VLOOKUP($A33,'Return Data'!$B$7:$R$2292,17,0)</f>
        <v>1.4919</v>
      </c>
      <c r="O33" s="61">
        <f t="shared" si="11"/>
        <v>26</v>
      </c>
      <c r="P33" s="60">
        <f>VLOOKUP($A33,'Return Data'!$B$7:$R$2292,14,0)</f>
        <v>3.1598000000000002</v>
      </c>
      <c r="Q33" s="61">
        <f t="shared" si="12"/>
        <v>28</v>
      </c>
      <c r="R33" s="60">
        <f>VLOOKUP($A33,'Return Data'!$B$7:$R$2292,16,0)</f>
        <v>5.1375000000000002</v>
      </c>
      <c r="S33" s="62">
        <f t="shared" si="13"/>
        <v>28</v>
      </c>
    </row>
    <row r="34" spans="1:19" x14ac:dyDescent="0.3">
      <c r="A34" s="77" t="s">
        <v>1069</v>
      </c>
      <c r="B34" s="59">
        <f>VLOOKUP($A34,'Return Data'!$B$7:$R$2292,3,0)</f>
        <v>44762</v>
      </c>
      <c r="C34" s="60">
        <f>VLOOKUP($A34,'Return Data'!$B$7:$R$2292,4,0)</f>
        <v>67.433400000000006</v>
      </c>
      <c r="D34" s="60">
        <f>VLOOKUP($A34,'Return Data'!$B$7:$R$2292,9,0)</f>
        <v>10.792299999999999</v>
      </c>
      <c r="E34" s="61">
        <f t="shared" si="1"/>
        <v>9</v>
      </c>
      <c r="F34" s="60">
        <f>VLOOKUP($A34,'Return Data'!$B$7:$R$2292,10,0)</f>
        <v>-0.1237</v>
      </c>
      <c r="G34" s="61">
        <f t="shared" si="2"/>
        <v>22</v>
      </c>
      <c r="H34" s="60">
        <f>VLOOKUP($A34,'Return Data'!$B$7:$R$2292,11,0)</f>
        <v>-0.69820000000000004</v>
      </c>
      <c r="I34" s="61">
        <f t="shared" si="8"/>
        <v>27</v>
      </c>
      <c r="J34" s="60">
        <f>VLOOKUP($A34,'Return Data'!$B$7:$R$2292,12,0)</f>
        <v>-0.1452</v>
      </c>
      <c r="K34" s="61">
        <f t="shared" si="9"/>
        <v>27</v>
      </c>
      <c r="L34" s="60">
        <f>VLOOKUP($A34,'Return Data'!$B$7:$R$2292,13,0)</f>
        <v>2.2383999999999999</v>
      </c>
      <c r="M34" s="61">
        <f t="shared" si="10"/>
        <v>13</v>
      </c>
      <c r="N34" s="60">
        <f>VLOOKUP($A34,'Return Data'!$B$7:$R$2292,17,0)</f>
        <v>3.1774</v>
      </c>
      <c r="O34" s="61">
        <f t="shared" si="11"/>
        <v>16</v>
      </c>
      <c r="P34" s="60">
        <f>VLOOKUP($A34,'Return Data'!$B$7:$R$2292,14,0)</f>
        <v>6.0247000000000002</v>
      </c>
      <c r="Q34" s="61">
        <f t="shared" si="12"/>
        <v>12</v>
      </c>
      <c r="R34" s="60">
        <f>VLOOKUP($A34,'Return Data'!$B$7:$R$2292,16,0)</f>
        <v>7.6600999999999999</v>
      </c>
      <c r="S34" s="62">
        <f t="shared" si="13"/>
        <v>18</v>
      </c>
    </row>
    <row r="35" spans="1:19" x14ac:dyDescent="0.3">
      <c r="A35" s="77" t="s">
        <v>1071</v>
      </c>
      <c r="B35" s="59">
        <f>VLOOKUP($A35,'Return Data'!$B$7:$R$2292,3,0)</f>
        <v>44762</v>
      </c>
      <c r="C35" s="60">
        <f>VLOOKUP($A35,'Return Data'!$B$7:$R$2292,4,0)</f>
        <v>60.4848</v>
      </c>
      <c r="D35" s="60">
        <f>VLOOKUP($A35,'Return Data'!$B$7:$R$2292,9,0)</f>
        <v>5.8472999999999997</v>
      </c>
      <c r="E35" s="61">
        <f t="shared" si="1"/>
        <v>29</v>
      </c>
      <c r="F35" s="60">
        <f>VLOOKUP($A35,'Return Data'!$B$7:$R$2292,10,0)</f>
        <v>-0.43519999999999998</v>
      </c>
      <c r="G35" s="61">
        <f t="shared" si="2"/>
        <v>24</v>
      </c>
      <c r="H35" s="60">
        <f>VLOOKUP($A35,'Return Data'!$B$7:$R$2292,11,0)</f>
        <v>-0.57979999999999998</v>
      </c>
      <c r="I35" s="61">
        <f t="shared" si="8"/>
        <v>26</v>
      </c>
      <c r="J35" s="60">
        <f>VLOOKUP($A35,'Return Data'!$B$7:$R$2292,12,0)</f>
        <v>-5.28E-2</v>
      </c>
      <c r="K35" s="61">
        <f t="shared" si="9"/>
        <v>26</v>
      </c>
      <c r="L35" s="60">
        <f>VLOOKUP($A35,'Return Data'!$B$7:$R$2292,13,0)</f>
        <v>0.45910000000000001</v>
      </c>
      <c r="M35" s="61">
        <f t="shared" si="10"/>
        <v>27</v>
      </c>
      <c r="N35" s="60">
        <f>VLOOKUP($A35,'Return Data'!$B$7:$R$2292,17,0)</f>
        <v>1.1968000000000001</v>
      </c>
      <c r="O35" s="61">
        <f t="shared" si="11"/>
        <v>27</v>
      </c>
      <c r="P35" s="60">
        <f>VLOOKUP($A35,'Return Data'!$B$7:$R$2292,14,0)</f>
        <v>4.2779999999999996</v>
      </c>
      <c r="Q35" s="61">
        <f t="shared" si="12"/>
        <v>22</v>
      </c>
      <c r="R35" s="60">
        <f>VLOOKUP($A35,'Return Data'!$B$7:$R$2292,16,0)</f>
        <v>6.8041</v>
      </c>
      <c r="S35" s="62">
        <f t="shared" si="13"/>
        <v>23</v>
      </c>
    </row>
    <row r="36" spans="1:19" x14ac:dyDescent="0.3">
      <c r="A36" s="77" t="s">
        <v>1073</v>
      </c>
      <c r="B36" s="59">
        <f>VLOOKUP($A36,'Return Data'!$B$7:$R$2292,3,0)</f>
        <v>44762</v>
      </c>
      <c r="C36" s="60">
        <f>VLOOKUP($A36,'Return Data'!$B$7:$R$2292,4,0)</f>
        <v>78.134299999999996</v>
      </c>
      <c r="D36" s="60">
        <f>VLOOKUP($A36,'Return Data'!$B$7:$R$2292,9,0)</f>
        <v>8.5555000000000003</v>
      </c>
      <c r="E36" s="61">
        <f t="shared" si="1"/>
        <v>23</v>
      </c>
      <c r="F36" s="60">
        <f>VLOOKUP($A36,'Return Data'!$B$7:$R$2292,10,0)</f>
        <v>-0.39079999999999998</v>
      </c>
      <c r="G36" s="61">
        <f t="shared" si="2"/>
        <v>23</v>
      </c>
      <c r="H36" s="60">
        <f>VLOOKUP($A36,'Return Data'!$B$7:$R$2292,11,0)</f>
        <v>4.5999999999999999E-3</v>
      </c>
      <c r="I36" s="61">
        <f t="shared" si="8"/>
        <v>18</v>
      </c>
      <c r="J36" s="60">
        <f>VLOOKUP($A36,'Return Data'!$B$7:$R$2292,12,0)</f>
        <v>0.44569999999999999</v>
      </c>
      <c r="K36" s="61">
        <f t="shared" si="9"/>
        <v>18</v>
      </c>
      <c r="L36" s="60">
        <f>VLOOKUP($A36,'Return Data'!$B$7:$R$2292,13,0)</f>
        <v>1.8220000000000001</v>
      </c>
      <c r="M36" s="61">
        <f t="shared" si="10"/>
        <v>17</v>
      </c>
      <c r="N36" s="60">
        <f>VLOOKUP($A36,'Return Data'!$B$7:$R$2292,17,0)</f>
        <v>2.2915999999999999</v>
      </c>
      <c r="O36" s="61">
        <f t="shared" si="11"/>
        <v>21</v>
      </c>
      <c r="P36" s="60">
        <f>VLOOKUP($A36,'Return Data'!$B$7:$R$2292,14,0)</f>
        <v>5.2477</v>
      </c>
      <c r="Q36" s="61">
        <f t="shared" si="12"/>
        <v>18</v>
      </c>
      <c r="R36" s="60">
        <f>VLOOKUP($A36,'Return Data'!$B$7:$R$2292,16,0)</f>
        <v>7.8726000000000003</v>
      </c>
      <c r="S36" s="62">
        <f t="shared" si="13"/>
        <v>14</v>
      </c>
    </row>
    <row r="37" spans="1:19" x14ac:dyDescent="0.3">
      <c r="A37" s="77" t="s">
        <v>1074</v>
      </c>
      <c r="B37" s="59">
        <f>VLOOKUP($A37,'Return Data'!$B$7:$R$2292,3,0)</f>
        <v>44762</v>
      </c>
      <c r="C37" s="60">
        <f>VLOOKUP($A37,'Return Data'!$B$7:$R$2292,4,0)</f>
        <v>59.873199999999997</v>
      </c>
      <c r="D37" s="60">
        <f>VLOOKUP($A37,'Return Data'!$B$7:$R$2292,9,0)</f>
        <v>9.0526999999999997</v>
      </c>
      <c r="E37" s="61">
        <f t="shared" si="1"/>
        <v>20</v>
      </c>
      <c r="F37" s="60">
        <f>VLOOKUP($A37,'Return Data'!$B$7:$R$2292,10,0)</f>
        <v>0.6462</v>
      </c>
      <c r="G37" s="61">
        <f t="shared" si="2"/>
        <v>12</v>
      </c>
      <c r="H37" s="60">
        <f>VLOOKUP($A37,'Return Data'!$B$7:$R$2292,11,0)</f>
        <v>0.48409999999999997</v>
      </c>
      <c r="I37" s="61">
        <f t="shared" si="8"/>
        <v>13</v>
      </c>
      <c r="J37" s="60">
        <f>VLOOKUP($A37,'Return Data'!$B$7:$R$2292,12,0)</f>
        <v>1.0670999999999999</v>
      </c>
      <c r="K37" s="61">
        <f t="shared" si="9"/>
        <v>12</v>
      </c>
      <c r="L37" s="60">
        <f>VLOOKUP($A37,'Return Data'!$B$7:$R$2292,13,0)</f>
        <v>2.1337000000000002</v>
      </c>
      <c r="M37" s="61">
        <f t="shared" si="10"/>
        <v>15</v>
      </c>
      <c r="N37" s="60">
        <f>VLOOKUP($A37,'Return Data'!$B$7:$R$2292,17,0)</f>
        <v>3.9312</v>
      </c>
      <c r="O37" s="61">
        <f t="shared" si="11"/>
        <v>12</v>
      </c>
      <c r="P37" s="60">
        <f>VLOOKUP($A37,'Return Data'!$B$7:$R$2292,14,0)</f>
        <v>6.9949000000000003</v>
      </c>
      <c r="Q37" s="61">
        <f t="shared" si="12"/>
        <v>6</v>
      </c>
      <c r="R37" s="60">
        <f>VLOOKUP($A37,'Return Data'!$B$7:$R$2292,16,0)</f>
        <v>8.1219000000000001</v>
      </c>
      <c r="S37" s="62">
        <f t="shared" si="13"/>
        <v>8</v>
      </c>
    </row>
    <row r="38" spans="1:19" x14ac:dyDescent="0.3">
      <c r="A38" s="77" t="s">
        <v>1076</v>
      </c>
      <c r="B38" s="59">
        <f>VLOOKUP($A38,'Return Data'!$B$7:$R$2292,3,0)</f>
        <v>44762</v>
      </c>
      <c r="C38" s="60">
        <f>VLOOKUP($A38,'Return Data'!$B$7:$R$2292,4,0)</f>
        <v>71.575500000000005</v>
      </c>
      <c r="D38" s="60">
        <f>VLOOKUP($A38,'Return Data'!$B$7:$R$2292,9,0)</f>
        <v>12.8629</v>
      </c>
      <c r="E38" s="61">
        <f t="shared" si="1"/>
        <v>5</v>
      </c>
      <c r="F38" s="60">
        <f>VLOOKUP($A38,'Return Data'!$B$7:$R$2292,10,0)</f>
        <v>0.27310000000000001</v>
      </c>
      <c r="G38" s="61">
        <f t="shared" si="2"/>
        <v>14</v>
      </c>
      <c r="H38" s="60">
        <f>VLOOKUP($A38,'Return Data'!$B$7:$R$2292,11,0)</f>
        <v>-0.36780000000000002</v>
      </c>
      <c r="I38" s="61">
        <f t="shared" si="8"/>
        <v>24</v>
      </c>
      <c r="J38" s="60">
        <f>VLOOKUP($A38,'Return Data'!$B$7:$R$2292,12,0)</f>
        <v>0.40510000000000002</v>
      </c>
      <c r="K38" s="61">
        <f t="shared" si="9"/>
        <v>19</v>
      </c>
      <c r="L38" s="60">
        <f>VLOOKUP($A38,'Return Data'!$B$7:$R$2292,13,0)</f>
        <v>1.2923</v>
      </c>
      <c r="M38" s="61">
        <f t="shared" si="10"/>
        <v>20</v>
      </c>
      <c r="N38" s="60">
        <f>VLOOKUP($A38,'Return Data'!$B$7:$R$2292,17,0)</f>
        <v>2.4983</v>
      </c>
      <c r="O38" s="61">
        <f t="shared" si="11"/>
        <v>18</v>
      </c>
      <c r="P38" s="60">
        <f>VLOOKUP($A38,'Return Data'!$B$7:$R$2292,14,0)</f>
        <v>5.7229999999999999</v>
      </c>
      <c r="Q38" s="61">
        <f t="shared" si="12"/>
        <v>14</v>
      </c>
      <c r="R38" s="60">
        <f>VLOOKUP($A38,'Return Data'!$B$7:$R$2292,16,0)</f>
        <v>7.8202999999999996</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17</v>
      </c>
      <c r="H39" s="60">
        <f>VLOOKUP($A39,'Return Data'!$B$7:$R$2292,11,0)</f>
        <v>0</v>
      </c>
      <c r="I39" s="61">
        <f t="shared" si="8"/>
        <v>19</v>
      </c>
      <c r="J39" s="60">
        <f>VLOOKUP($A39,'Return Data'!$B$7:$R$2292,12,0)</f>
        <v>0</v>
      </c>
      <c r="K39" s="61">
        <f t="shared" si="9"/>
        <v>21</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44762</v>
      </c>
      <c r="C40" s="60">
        <f>VLOOKUP($A40,'Return Data'!$B$7:$R$2292,4,0)</f>
        <v>63.733400000000003</v>
      </c>
      <c r="D40" s="60">
        <f>VLOOKUP($A40,'Return Data'!$B$7:$R$2292,9,0)</f>
        <v>7.0388999999999999</v>
      </c>
      <c r="E40" s="61">
        <f t="shared" si="1"/>
        <v>27</v>
      </c>
      <c r="F40" s="60">
        <f>VLOOKUP($A40,'Return Data'!$B$7:$R$2292,10,0)</f>
        <v>31.07</v>
      </c>
      <c r="G40" s="61">
        <f t="shared" si="2"/>
        <v>2</v>
      </c>
      <c r="H40" s="60">
        <f>VLOOKUP($A40,'Return Data'!$B$7:$R$2292,11,0)</f>
        <v>14.095800000000001</v>
      </c>
      <c r="I40" s="61">
        <f t="shared" si="8"/>
        <v>2</v>
      </c>
      <c r="J40" s="60">
        <f>VLOOKUP($A40,'Return Data'!$B$7:$R$2292,12,0)</f>
        <v>9.2947000000000006</v>
      </c>
      <c r="K40" s="61">
        <f t="shared" si="9"/>
        <v>2</v>
      </c>
      <c r="L40" s="60">
        <f>VLOOKUP($A40,'Return Data'!$B$7:$R$2292,13,0)</f>
        <v>16.2545</v>
      </c>
      <c r="M40" s="61">
        <f t="shared" si="10"/>
        <v>2</v>
      </c>
      <c r="N40" s="60">
        <f>VLOOKUP($A40,'Return Data'!$B$7:$R$2292,17,0)</f>
        <v>9.1507000000000005</v>
      </c>
      <c r="O40" s="61">
        <f t="shared" si="11"/>
        <v>3</v>
      </c>
      <c r="P40" s="60">
        <f>VLOOKUP($A40,'Return Data'!$B$7:$R$2292,14,0)</f>
        <v>5.835</v>
      </c>
      <c r="Q40" s="61">
        <f t="shared" si="12"/>
        <v>13</v>
      </c>
      <c r="R40" s="60">
        <f>VLOOKUP($A40,'Return Data'!$B$7:$R$2292,16,0)</f>
        <v>6.7481</v>
      </c>
      <c r="S40" s="62">
        <f t="shared" si="13"/>
        <v>24</v>
      </c>
    </row>
    <row r="41" spans="1:19" x14ac:dyDescent="0.3">
      <c r="A41" s="77" t="s">
        <v>956</v>
      </c>
      <c r="B41" s="59">
        <f>VLOOKUP($A41,'Return Data'!$B$7:$R$2292,3,0)</f>
        <v>44762</v>
      </c>
      <c r="C41" s="60">
        <f>VLOOKUP($A41,'Return Data'!$B$7:$R$2292,4,0)</f>
        <v>76.038300000000007</v>
      </c>
      <c r="D41" s="60">
        <f>VLOOKUP($A41,'Return Data'!$B$7:$R$2292,9,0)</f>
        <v>7.0991</v>
      </c>
      <c r="E41" s="61">
        <f t="shared" si="1"/>
        <v>26</v>
      </c>
      <c r="F41" s="60">
        <f>VLOOKUP($A41,'Return Data'!$B$7:$R$2292,10,0)</f>
        <v>-2.6052</v>
      </c>
      <c r="G41" s="61">
        <f t="shared" si="2"/>
        <v>32</v>
      </c>
      <c r="H41" s="60">
        <f>VLOOKUP($A41,'Return Data'!$B$7:$R$2292,11,0)</f>
        <v>-1.8096000000000001</v>
      </c>
      <c r="I41" s="61">
        <f t="shared" si="8"/>
        <v>32</v>
      </c>
      <c r="J41" s="60">
        <f>VLOOKUP($A41,'Return Data'!$B$7:$R$2292,12,0)</f>
        <v>-1.4903999999999999</v>
      </c>
      <c r="K41" s="61">
        <f t="shared" si="9"/>
        <v>34</v>
      </c>
      <c r="L41" s="60">
        <f>VLOOKUP($A41,'Return Data'!$B$7:$R$2292,13,0)</f>
        <v>-0.43519999999999998</v>
      </c>
      <c r="M41" s="61">
        <f t="shared" si="10"/>
        <v>34</v>
      </c>
      <c r="N41" s="60">
        <f>VLOOKUP($A41,'Return Data'!$B$7:$R$2292,17,0)</f>
        <v>0.58830000000000005</v>
      </c>
      <c r="O41" s="61">
        <f t="shared" si="11"/>
        <v>28</v>
      </c>
      <c r="P41" s="60">
        <f>VLOOKUP($A41,'Return Data'!$B$7:$R$2292,14,0)</f>
        <v>3.8062</v>
      </c>
      <c r="Q41" s="61">
        <f t="shared" si="12"/>
        <v>25</v>
      </c>
      <c r="R41" s="60">
        <f>VLOOKUP($A41,'Return Data'!$B$7:$R$2292,16,0)</f>
        <v>8.0073000000000008</v>
      </c>
      <c r="S41" s="62">
        <f t="shared" si="13"/>
        <v>11</v>
      </c>
    </row>
    <row r="42" spans="1:19" x14ac:dyDescent="0.3">
      <c r="A42" s="77" t="s">
        <v>958</v>
      </c>
      <c r="B42" s="59">
        <f>VLOOKUP($A42,'Return Data'!$B$7:$R$2292,3,0)</f>
        <v>44762</v>
      </c>
      <c r="C42" s="60">
        <f>VLOOKUP($A42,'Return Data'!$B$7:$R$2292,4,0)</f>
        <v>13.8268</v>
      </c>
      <c r="D42" s="60">
        <f>VLOOKUP($A42,'Return Data'!$B$7:$R$2292,9,0)</f>
        <v>10.597899999999999</v>
      </c>
      <c r="E42" s="61">
        <f t="shared" si="1"/>
        <v>12</v>
      </c>
      <c r="F42" s="60">
        <f>VLOOKUP($A42,'Return Data'!$B$7:$R$2292,10,0)</f>
        <v>-5.2251000000000003</v>
      </c>
      <c r="G42" s="61">
        <f t="shared" si="2"/>
        <v>34</v>
      </c>
      <c r="H42" s="60">
        <f>VLOOKUP($A42,'Return Data'!$B$7:$R$2292,11,0)</f>
        <v>-3.7458999999999998</v>
      </c>
      <c r="I42" s="61">
        <f t="shared" si="8"/>
        <v>34</v>
      </c>
      <c r="J42" s="60">
        <f>VLOOKUP($A42,'Return Data'!$B$7:$R$2292,12,0)</f>
        <v>-1.3079000000000001</v>
      </c>
      <c r="K42" s="61">
        <f t="shared" si="9"/>
        <v>33</v>
      </c>
      <c r="L42" s="60">
        <f>VLOOKUP($A42,'Return Data'!$B$7:$R$2292,13,0)</f>
        <v>0.9123</v>
      </c>
      <c r="M42" s="61">
        <f t="shared" si="10"/>
        <v>22</v>
      </c>
      <c r="N42" s="60">
        <f>VLOOKUP($A42,'Return Data'!$B$7:$R$2292,17,0)</f>
        <v>-0.20480000000000001</v>
      </c>
      <c r="O42" s="61">
        <f t="shared" si="11"/>
        <v>31</v>
      </c>
      <c r="P42" s="60">
        <f>VLOOKUP($A42,'Return Data'!$B$7:$R$2292,14,0)</f>
        <v>3.4131999999999998</v>
      </c>
      <c r="Q42" s="61">
        <f t="shared" si="12"/>
        <v>27</v>
      </c>
      <c r="R42" s="60">
        <f>VLOOKUP($A42,'Return Data'!$B$7:$R$2292,16,0)</f>
        <v>8.3483999999999998</v>
      </c>
      <c r="S42" s="62">
        <f t="shared" si="13"/>
        <v>6</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13.975358823529415</v>
      </c>
      <c r="E44" s="83"/>
      <c r="F44" s="84">
        <f>AVERAGE(F8:F42)</f>
        <v>2.6593</v>
      </c>
      <c r="G44" s="83"/>
      <c r="H44" s="84">
        <f>AVERAGE(H8:H42)</f>
        <v>1.703376470588235</v>
      </c>
      <c r="I44" s="83"/>
      <c r="J44" s="84">
        <f>AVERAGE(J8:J42)</f>
        <v>1.7756941176470582</v>
      </c>
      <c r="K44" s="83"/>
      <c r="L44" s="84">
        <f>AVERAGE(L8:L42)</f>
        <v>2.8157088235294121</v>
      </c>
      <c r="M44" s="83"/>
      <c r="N44" s="84">
        <f>AVERAGE(N8:N42)</f>
        <v>3.8918967741935493</v>
      </c>
      <c r="O44" s="83"/>
      <c r="P44" s="84">
        <f>AVERAGE(P8:P42)</f>
        <v>5.2234733333333336</v>
      </c>
      <c r="Q44" s="83"/>
      <c r="R44" s="84">
        <f>AVERAGE(R8:R42)</f>
        <v>5.1814942857142849</v>
      </c>
      <c r="S44" s="85"/>
    </row>
    <row r="45" spans="1:19" x14ac:dyDescent="0.3">
      <c r="A45" s="82" t="s">
        <v>28</v>
      </c>
      <c r="B45" s="83"/>
      <c r="C45" s="83"/>
      <c r="D45" s="84">
        <f>MIN(D8:D42)</f>
        <v>0</v>
      </c>
      <c r="E45" s="83"/>
      <c r="F45" s="84">
        <f>MIN(F8:F42)</f>
        <v>-5.2251000000000003</v>
      </c>
      <c r="G45" s="83"/>
      <c r="H45" s="84">
        <f>MIN(H8:H42)</f>
        <v>-3.7458999999999998</v>
      </c>
      <c r="I45" s="83"/>
      <c r="J45" s="84">
        <f>MIN(J8:J42)</f>
        <v>-1.4903999999999999</v>
      </c>
      <c r="K45" s="83"/>
      <c r="L45" s="84">
        <f>MIN(L8:L42)</f>
        <v>-0.43519999999999998</v>
      </c>
      <c r="M45" s="83"/>
      <c r="N45" s="84">
        <f>MIN(N8:N42)</f>
        <v>-0.20480000000000001</v>
      </c>
      <c r="O45" s="83"/>
      <c r="P45" s="84">
        <f>MIN(P8:P42)</f>
        <v>-3.1229</v>
      </c>
      <c r="Q45" s="83"/>
      <c r="R45" s="84">
        <f>MIN(R8:R42)</f>
        <v>-35.6006</v>
      </c>
      <c r="S45" s="85"/>
    </row>
    <row r="46" spans="1:19" ht="15" thickBot="1" x14ac:dyDescent="0.35">
      <c r="A46" s="86" t="s">
        <v>29</v>
      </c>
      <c r="B46" s="87"/>
      <c r="C46" s="87"/>
      <c r="D46" s="88">
        <f>MAX(D8:D42)</f>
        <v>197.78700000000001</v>
      </c>
      <c r="E46" s="87"/>
      <c r="F46" s="88">
        <f>MAX(F8:F42)</f>
        <v>64.630200000000002</v>
      </c>
      <c r="G46" s="87"/>
      <c r="H46" s="88">
        <f>MAX(H8:H42)</f>
        <v>43.1492</v>
      </c>
      <c r="I46" s="87"/>
      <c r="J46" s="88">
        <f>MAX(J8:J42)</f>
        <v>30.3246</v>
      </c>
      <c r="K46" s="87"/>
      <c r="L46" s="88">
        <f>MAX(L8:L42)</f>
        <v>24.564699999999998</v>
      </c>
      <c r="M46" s="87"/>
      <c r="N46" s="88">
        <f>MAX(N8:N42)</f>
        <v>17.162299999999998</v>
      </c>
      <c r="O46" s="87"/>
      <c r="P46" s="88">
        <f>MAX(P8:P42)</f>
        <v>10.1762</v>
      </c>
      <c r="Q46" s="87"/>
      <c r="R46" s="88">
        <f>MAX(R8:R42)</f>
        <v>9.6789000000000005</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44762</v>
      </c>
      <c r="C8" s="60">
        <f>VLOOKUP($A8,'Return Data'!$B$7:$R$2292,4,0)</f>
        <v>30.5441</v>
      </c>
      <c r="D8" s="60">
        <f>VLOOKUP($A8,'Return Data'!$B$7:$R$2292,9,0)</f>
        <v>196.9709</v>
      </c>
      <c r="E8" s="61">
        <f>RANK(D8,D$8:D$42,0)</f>
        <v>1</v>
      </c>
      <c r="F8" s="60">
        <f>VLOOKUP($A8,'Return Data'!$B$7:$R$2292,10,0)</f>
        <v>63.816000000000003</v>
      </c>
      <c r="G8" s="61">
        <f>RANK(F8,F$8:F$42,0)</f>
        <v>1</v>
      </c>
      <c r="H8" s="60">
        <f>VLOOKUP($A8,'Return Data'!$B$7:$R$2292,11,0)</f>
        <v>42.185400000000001</v>
      </c>
      <c r="I8" s="61">
        <f>RANK(H8,H$8:H$42,0)</f>
        <v>1</v>
      </c>
      <c r="J8" s="60">
        <f>VLOOKUP($A8,'Return Data'!$B$7:$R$2292,12,0)</f>
        <v>29.410299999999999</v>
      </c>
      <c r="K8" s="61">
        <f>RANK(J8,J$8:J$42,0)</f>
        <v>1</v>
      </c>
      <c r="L8" s="60">
        <f>VLOOKUP($A8,'Return Data'!$B$7:$R$2292,13,0)</f>
        <v>23.667300000000001</v>
      </c>
      <c r="M8" s="61">
        <f>RANK(L8,L$8:L$42,0)</f>
        <v>1</v>
      </c>
      <c r="N8" s="60">
        <f>VLOOKUP($A8,'Return Data'!$B$7:$R$2292,17,0)</f>
        <v>16.398499999999999</v>
      </c>
      <c r="O8" s="61">
        <f>RANK(N8,N$8:N$42,0)</f>
        <v>1</v>
      </c>
      <c r="P8" s="60">
        <f>VLOOKUP($A8,'Return Data'!$B$7:$R$2292,14,0)</f>
        <v>9.4337</v>
      </c>
      <c r="Q8" s="61">
        <f>RANK(P8,P$8:P$42,0)</f>
        <v>1</v>
      </c>
      <c r="R8" s="60">
        <f>VLOOKUP($A8,'Return Data'!$B$7:$R$2292,16,0)</f>
        <v>8.7382000000000009</v>
      </c>
      <c r="S8" s="62">
        <f t="shared" ref="S8:S41" si="0">RANK(R8,R$8:R$42,0)</f>
        <v>2</v>
      </c>
    </row>
    <row r="9" spans="1:19" x14ac:dyDescent="0.3">
      <c r="A9" s="77" t="s">
        <v>1014</v>
      </c>
      <c r="B9" s="59">
        <f>VLOOKUP($A9,'Return Data'!$B$7:$R$2292,3,0)</f>
        <v>44762</v>
      </c>
      <c r="C9" s="60">
        <f>VLOOKUP($A9,'Return Data'!$B$7:$R$2292,4,0)</f>
        <v>0.54520000000000002</v>
      </c>
      <c r="D9" s="60"/>
      <c r="E9" s="61"/>
      <c r="F9" s="60"/>
      <c r="G9" s="61"/>
      <c r="H9" s="60"/>
      <c r="I9" s="61"/>
      <c r="J9" s="60"/>
      <c r="K9" s="61"/>
      <c r="L9" s="60"/>
      <c r="M9" s="61"/>
      <c r="N9" s="60"/>
      <c r="O9" s="61"/>
      <c r="P9" s="60"/>
      <c r="Q9" s="61"/>
      <c r="R9" s="60">
        <f>VLOOKUP($A9,'Return Data'!$B$7:$R$2292,16,0)</f>
        <v>-35.600499999999997</v>
      </c>
      <c r="S9" s="62">
        <f t="shared" ref="S9:S40" si="1">RANK(R9,R$8:R$42,0)</f>
        <v>35</v>
      </c>
    </row>
    <row r="10" spans="1:19" x14ac:dyDescent="0.3">
      <c r="A10" s="77" t="s">
        <v>1016</v>
      </c>
      <c r="B10" s="59">
        <f>VLOOKUP($A10,'Return Data'!$B$7:$R$2292,3,0)</f>
        <v>44762</v>
      </c>
      <c r="C10" s="60">
        <f>VLOOKUP($A10,'Return Data'!$B$7:$R$2292,4,0)</f>
        <v>22.317399999999999</v>
      </c>
      <c r="D10" s="60">
        <f>VLOOKUP($A10,'Return Data'!$B$7:$R$2292,9,0)</f>
        <v>9.9260000000000002</v>
      </c>
      <c r="E10" s="61">
        <f t="shared" ref="E10:E42" si="2">RANK(D10,D$8:D$42,0)</f>
        <v>11</v>
      </c>
      <c r="F10" s="60">
        <f>VLOOKUP($A10,'Return Data'!$B$7:$R$2292,10,0)</f>
        <v>1.8162</v>
      </c>
      <c r="G10" s="61">
        <f t="shared" ref="G10:G42" si="3">RANK(F10,F$8:F$42,0)</f>
        <v>4</v>
      </c>
      <c r="H10" s="60">
        <f>VLOOKUP($A10,'Return Data'!$B$7:$R$2292,11,0)</f>
        <v>1.8005</v>
      </c>
      <c r="I10" s="61">
        <f t="shared" ref="I10:I42" si="4">RANK(H10,H$8:H$42,0)</f>
        <v>4</v>
      </c>
      <c r="J10" s="60">
        <f>VLOOKUP($A10,'Return Data'!$B$7:$R$2292,12,0)</f>
        <v>2.3959999999999999</v>
      </c>
      <c r="K10" s="61">
        <f t="shared" ref="K10:K40" si="5">RANK(J10,J$8:J$42,0)</f>
        <v>4</v>
      </c>
      <c r="L10" s="60">
        <f>VLOOKUP($A10,'Return Data'!$B$7:$R$2292,13,0)</f>
        <v>3.3557000000000001</v>
      </c>
      <c r="M10" s="61">
        <f t="shared" ref="M10:M40" si="6">RANK(L10,L$8:L$42,0)</f>
        <v>4</v>
      </c>
      <c r="N10" s="60">
        <f>VLOOKUP($A10,'Return Data'!$B$7:$R$2292,17,0)</f>
        <v>5.1454000000000004</v>
      </c>
      <c r="O10" s="61">
        <f t="shared" ref="O10:O40" si="7">RANK(N10,N$8:N$42,0)</f>
        <v>5</v>
      </c>
      <c r="P10" s="60">
        <f>VLOOKUP($A10,'Return Data'!$B$7:$R$2292,14,0)</f>
        <v>6.7472000000000003</v>
      </c>
      <c r="Q10" s="61">
        <f t="shared" ref="Q10:Q40" si="8">RANK(P10,P$8:P$42,0)</f>
        <v>4</v>
      </c>
      <c r="R10" s="60">
        <f>VLOOKUP($A10,'Return Data'!$B$7:$R$2292,16,0)</f>
        <v>8.0912000000000006</v>
      </c>
      <c r="S10" s="62">
        <f t="shared" si="1"/>
        <v>7</v>
      </c>
    </row>
    <row r="11" spans="1:19" x14ac:dyDescent="0.3">
      <c r="A11" s="77" t="s">
        <v>2003</v>
      </c>
      <c r="B11" s="59">
        <f>VLOOKUP($A11,'Return Data'!$B$7:$R$2292,3,0)</f>
        <v>44762</v>
      </c>
      <c r="C11" s="60">
        <f>VLOOKUP($A11,'Return Data'!$B$7:$R$2292,4,0)</f>
        <v>15.2418</v>
      </c>
      <c r="D11" s="60">
        <f>VLOOKUP($A11,'Return Data'!$B$7:$R$2292,9,0)</f>
        <v>10.425800000000001</v>
      </c>
      <c r="E11" s="61">
        <f t="shared" si="2"/>
        <v>9</v>
      </c>
      <c r="F11" s="60">
        <f>VLOOKUP($A11,'Return Data'!$B$7:$R$2292,10,0)</f>
        <v>-0.27089999999999997</v>
      </c>
      <c r="G11" s="61">
        <f t="shared" si="3"/>
        <v>18</v>
      </c>
      <c r="H11" s="60">
        <f>VLOOKUP($A11,'Return Data'!$B$7:$R$2292,11,0)</f>
        <v>-0.25629999999999997</v>
      </c>
      <c r="I11" s="61">
        <f t="shared" si="4"/>
        <v>19</v>
      </c>
      <c r="J11" s="60">
        <f>VLOOKUP($A11,'Return Data'!$B$7:$R$2292,12,0)</f>
        <v>0.35360000000000003</v>
      </c>
      <c r="K11" s="61">
        <f t="shared" si="5"/>
        <v>16</v>
      </c>
      <c r="L11" s="60">
        <f>VLOOKUP($A11,'Return Data'!$B$7:$R$2292,13,0)</f>
        <v>1.0387999999999999</v>
      </c>
      <c r="M11" s="61">
        <f t="shared" si="6"/>
        <v>17</v>
      </c>
      <c r="N11" s="60">
        <f>VLOOKUP($A11,'Return Data'!$B$7:$R$2292,17,0)</f>
        <v>1.9379</v>
      </c>
      <c r="O11" s="61">
        <f t="shared" si="7"/>
        <v>17</v>
      </c>
      <c r="P11" s="60">
        <f>VLOOKUP($A11,'Return Data'!$B$7:$R$2292,14,0)</f>
        <v>3.7463000000000002</v>
      </c>
      <c r="Q11" s="61">
        <f t="shared" si="8"/>
        <v>21</v>
      </c>
      <c r="R11" s="60">
        <f>VLOOKUP($A11,'Return Data'!$B$7:$R$2292,16,0)</f>
        <v>5.1497999999999999</v>
      </c>
      <c r="S11" s="62">
        <f t="shared" si="1"/>
        <v>28</v>
      </c>
    </row>
    <row r="12" spans="1:19" x14ac:dyDescent="0.3">
      <c r="A12" s="77" t="s">
        <v>1018</v>
      </c>
      <c r="B12" s="59">
        <f>VLOOKUP($A12,'Return Data'!$B$7:$R$2292,3,0)</f>
        <v>44762</v>
      </c>
      <c r="C12" s="60">
        <f>VLOOKUP($A12,'Return Data'!$B$7:$R$2292,4,0)</f>
        <v>65.823800000000006</v>
      </c>
      <c r="D12" s="60">
        <f>VLOOKUP($A12,'Return Data'!$B$7:$R$2292,9,0)</f>
        <v>9.3802000000000003</v>
      </c>
      <c r="E12" s="61">
        <f t="shared" si="2"/>
        <v>15</v>
      </c>
      <c r="F12" s="60">
        <f>VLOOKUP($A12,'Return Data'!$B$7:$R$2292,10,0)</f>
        <v>0.40139999999999998</v>
      </c>
      <c r="G12" s="61">
        <f t="shared" si="3"/>
        <v>7</v>
      </c>
      <c r="H12" s="60">
        <f>VLOOKUP($A12,'Return Data'!$B$7:$R$2292,11,0)</f>
        <v>0.63990000000000002</v>
      </c>
      <c r="I12" s="61">
        <f t="shared" si="4"/>
        <v>8</v>
      </c>
      <c r="J12" s="60">
        <f>VLOOKUP($A12,'Return Data'!$B$7:$R$2292,12,0)</f>
        <v>1.2562</v>
      </c>
      <c r="K12" s="61">
        <f t="shared" si="5"/>
        <v>7</v>
      </c>
      <c r="L12" s="60">
        <f>VLOOKUP($A12,'Return Data'!$B$7:$R$2292,13,0)</f>
        <v>1.9696</v>
      </c>
      <c r="M12" s="61">
        <f t="shared" si="6"/>
        <v>11</v>
      </c>
      <c r="N12" s="60">
        <f>VLOOKUP($A12,'Return Data'!$B$7:$R$2292,17,0)</f>
        <v>2.9881000000000002</v>
      </c>
      <c r="O12" s="61">
        <f t="shared" si="7"/>
        <v>14</v>
      </c>
      <c r="P12" s="60">
        <f>VLOOKUP($A12,'Return Data'!$B$7:$R$2292,14,0)</f>
        <v>5.1210000000000004</v>
      </c>
      <c r="Q12" s="61">
        <f t="shared" si="8"/>
        <v>13</v>
      </c>
      <c r="R12" s="60">
        <f>VLOOKUP($A12,'Return Data'!$B$7:$R$2292,16,0)</f>
        <v>7.7512999999999996</v>
      </c>
      <c r="S12" s="62">
        <f t="shared" si="1"/>
        <v>13</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12</v>
      </c>
      <c r="H13" s="60">
        <f>VLOOKUP($A13,'Return Data'!$B$7:$R$2292,11,0)</f>
        <v>0</v>
      </c>
      <c r="I13" s="61">
        <f t="shared" si="4"/>
        <v>11</v>
      </c>
      <c r="J13" s="60">
        <f>VLOOKUP($A13,'Return Data'!$B$7:$R$2292,12,0)</f>
        <v>0</v>
      </c>
      <c r="K13" s="61">
        <f t="shared" si="5"/>
        <v>17</v>
      </c>
      <c r="L13" s="60">
        <f>VLOOKUP($A13,'Return Data'!$B$7:$R$2292,13,0)</f>
        <v>0</v>
      </c>
      <c r="M13" s="61">
        <f t="shared" si="6"/>
        <v>25</v>
      </c>
      <c r="N13" s="60">
        <f>VLOOKUP($A13,'Return Data'!$B$7:$R$2292,17,0)</f>
        <v>0</v>
      </c>
      <c r="O13" s="61">
        <f t="shared" si="7"/>
        <v>28</v>
      </c>
      <c r="P13" s="60">
        <f>VLOOKUP($A13,'Return Data'!$B$7:$R$2292,14,0)</f>
        <v>0</v>
      </c>
      <c r="Q13" s="61">
        <f t="shared" si="8"/>
        <v>29</v>
      </c>
      <c r="R13" s="60">
        <f>VLOOKUP($A13,'Return Data'!$B$7:$R$2292,16,0)</f>
        <v>0</v>
      </c>
      <c r="S13" s="62">
        <f t="shared" si="1"/>
        <v>30</v>
      </c>
    </row>
    <row r="14" spans="1:19" x14ac:dyDescent="0.3">
      <c r="A14" s="77" t="s">
        <v>1023</v>
      </c>
      <c r="B14" s="59">
        <f>VLOOKUP($A14,'Return Data'!$B$7:$R$2292,3,0)</f>
        <v>44762</v>
      </c>
      <c r="C14" s="60">
        <f>VLOOKUP($A14,'Return Data'!$B$7:$R$2292,4,0)</f>
        <v>45.450499999999998</v>
      </c>
      <c r="D14" s="60">
        <f>VLOOKUP($A14,'Return Data'!$B$7:$R$2292,9,0)</f>
        <v>11.2661</v>
      </c>
      <c r="E14" s="61">
        <f t="shared" si="2"/>
        <v>6</v>
      </c>
      <c r="F14" s="60">
        <f>VLOOKUP($A14,'Return Data'!$B$7:$R$2292,10,0)</f>
        <v>8.3900000000000002E-2</v>
      </c>
      <c r="G14" s="61">
        <f t="shared" si="3"/>
        <v>9</v>
      </c>
      <c r="H14" s="60">
        <f>VLOOKUP($A14,'Return Data'!$B$7:$R$2292,11,0)</f>
        <v>0.33729999999999999</v>
      </c>
      <c r="I14" s="61">
        <f t="shared" si="4"/>
        <v>9</v>
      </c>
      <c r="J14" s="60">
        <f>VLOOKUP($A14,'Return Data'!$B$7:$R$2292,12,0)</f>
        <v>1.1337999999999999</v>
      </c>
      <c r="K14" s="61">
        <f t="shared" si="5"/>
        <v>9</v>
      </c>
      <c r="L14" s="60">
        <f>VLOOKUP($A14,'Return Data'!$B$7:$R$2292,13,0)</f>
        <v>2.3266</v>
      </c>
      <c r="M14" s="61">
        <f t="shared" si="6"/>
        <v>8</v>
      </c>
      <c r="N14" s="60">
        <f>VLOOKUP($A14,'Return Data'!$B$7:$R$2292,17,0)</f>
        <v>4.7363999999999997</v>
      </c>
      <c r="O14" s="61">
        <f t="shared" si="7"/>
        <v>8</v>
      </c>
      <c r="P14" s="60">
        <f>VLOOKUP($A14,'Return Data'!$B$7:$R$2292,14,0)</f>
        <v>6.0487000000000002</v>
      </c>
      <c r="Q14" s="61">
        <f t="shared" si="8"/>
        <v>7</v>
      </c>
      <c r="R14" s="60">
        <f>VLOOKUP($A14,'Return Data'!$B$7:$R$2292,16,0)</f>
        <v>7.6795</v>
      </c>
      <c r="S14" s="62">
        <f t="shared" si="1"/>
        <v>15</v>
      </c>
    </row>
    <row r="15" spans="1:19" x14ac:dyDescent="0.3">
      <c r="A15" s="77" t="s">
        <v>1025</v>
      </c>
      <c r="B15" s="59">
        <f>VLOOKUP($A15,'Return Data'!$B$7:$R$2292,3,0)</f>
        <v>44762</v>
      </c>
      <c r="C15" s="60">
        <f>VLOOKUP($A15,'Return Data'!$B$7:$R$2292,4,0)</f>
        <v>35.9069</v>
      </c>
      <c r="D15" s="60">
        <f>VLOOKUP($A15,'Return Data'!$B$7:$R$2292,9,0)</f>
        <v>12.529199999999999</v>
      </c>
      <c r="E15" s="61">
        <f t="shared" si="2"/>
        <v>3</v>
      </c>
      <c r="F15" s="60">
        <f>VLOOKUP($A15,'Return Data'!$B$7:$R$2292,10,0)</f>
        <v>2.9085000000000001</v>
      </c>
      <c r="G15" s="61">
        <f t="shared" si="3"/>
        <v>3</v>
      </c>
      <c r="H15" s="60">
        <f>VLOOKUP($A15,'Return Data'!$B$7:$R$2292,11,0)</f>
        <v>2.5373999999999999</v>
      </c>
      <c r="I15" s="61">
        <f t="shared" si="4"/>
        <v>3</v>
      </c>
      <c r="J15" s="60">
        <f>VLOOKUP($A15,'Return Data'!$B$7:$R$2292,12,0)</f>
        <v>2.5375000000000001</v>
      </c>
      <c r="K15" s="61">
        <f t="shared" si="5"/>
        <v>3</v>
      </c>
      <c r="L15" s="60">
        <f>VLOOKUP($A15,'Return Data'!$B$7:$R$2292,13,0)</f>
        <v>3.3182</v>
      </c>
      <c r="M15" s="61">
        <f t="shared" si="6"/>
        <v>5</v>
      </c>
      <c r="N15" s="60">
        <f>VLOOKUP($A15,'Return Data'!$B$7:$R$2292,17,0)</f>
        <v>5.4867999999999997</v>
      </c>
      <c r="O15" s="61">
        <f t="shared" si="7"/>
        <v>4</v>
      </c>
      <c r="P15" s="60">
        <f>VLOOKUP($A15,'Return Data'!$B$7:$R$2292,14,0)</f>
        <v>7.1649000000000003</v>
      </c>
      <c r="Q15" s="61">
        <f t="shared" si="8"/>
        <v>2</v>
      </c>
      <c r="R15" s="60">
        <f>VLOOKUP($A15,'Return Data'!$B$7:$R$2292,16,0)</f>
        <v>7.4222000000000001</v>
      </c>
      <c r="S15" s="62">
        <f t="shared" si="1"/>
        <v>20</v>
      </c>
    </row>
    <row r="16" spans="1:19" x14ac:dyDescent="0.3">
      <c r="A16" s="77" t="s">
        <v>1028</v>
      </c>
      <c r="B16" s="59">
        <f>VLOOKUP($A16,'Return Data'!$B$7:$R$2292,3,0)</f>
        <v>44762</v>
      </c>
      <c r="C16" s="60">
        <f>VLOOKUP($A16,'Return Data'!$B$7:$R$2292,4,0)</f>
        <v>37.462200000000003</v>
      </c>
      <c r="D16" s="60">
        <f>VLOOKUP($A16,'Return Data'!$B$7:$R$2292,9,0)</f>
        <v>9.5610999999999997</v>
      </c>
      <c r="E16" s="61">
        <f t="shared" si="2"/>
        <v>14</v>
      </c>
      <c r="F16" s="60">
        <f>VLOOKUP($A16,'Return Data'!$B$7:$R$2292,10,0)</f>
        <v>-3.0263</v>
      </c>
      <c r="G16" s="61">
        <f t="shared" si="3"/>
        <v>31</v>
      </c>
      <c r="H16" s="60">
        <f>VLOOKUP($A16,'Return Data'!$B$7:$R$2292,11,0)</f>
        <v>-1.2592000000000001</v>
      </c>
      <c r="I16" s="61">
        <f t="shared" si="4"/>
        <v>26</v>
      </c>
      <c r="J16" s="60">
        <f>VLOOKUP($A16,'Return Data'!$B$7:$R$2292,12,0)</f>
        <v>-0.3382</v>
      </c>
      <c r="K16" s="61">
        <f t="shared" si="5"/>
        <v>23</v>
      </c>
      <c r="L16" s="60">
        <f>VLOOKUP($A16,'Return Data'!$B$7:$R$2292,13,0)</f>
        <v>0.54749999999999999</v>
      </c>
      <c r="M16" s="61">
        <f t="shared" si="6"/>
        <v>21</v>
      </c>
      <c r="N16" s="60">
        <f>VLOOKUP($A16,'Return Data'!$B$7:$R$2292,17,0)</f>
        <v>1.9151</v>
      </c>
      <c r="O16" s="61">
        <f t="shared" si="7"/>
        <v>18</v>
      </c>
      <c r="P16" s="60">
        <f>VLOOKUP($A16,'Return Data'!$B$7:$R$2292,14,0)</f>
        <v>4.8689999999999998</v>
      </c>
      <c r="Q16" s="61">
        <f t="shared" si="8"/>
        <v>16</v>
      </c>
      <c r="R16" s="60">
        <f>VLOOKUP($A16,'Return Data'!$B$7:$R$2292,16,0)</f>
        <v>7.1803999999999997</v>
      </c>
      <c r="S16" s="62">
        <f t="shared" si="1"/>
        <v>22</v>
      </c>
    </row>
    <row r="17" spans="1:19" x14ac:dyDescent="0.3">
      <c r="A17" s="77" t="s">
        <v>1031</v>
      </c>
      <c r="B17" s="59">
        <f>VLOOKUP($A17,'Return Data'!$B$7:$R$2292,3,0)</f>
        <v>44762</v>
      </c>
      <c r="C17" s="60">
        <f>VLOOKUP($A17,'Return Data'!$B$7:$R$2292,4,0)</f>
        <v>18.301400000000001</v>
      </c>
      <c r="D17" s="60">
        <f>VLOOKUP($A17,'Return Data'!$B$7:$R$2292,9,0)</f>
        <v>12.3293</v>
      </c>
      <c r="E17" s="61">
        <f t="shared" si="2"/>
        <v>4</v>
      </c>
      <c r="F17" s="60">
        <f>VLOOKUP($A17,'Return Data'!$B$7:$R$2292,10,0)</f>
        <v>1.5299999999999999E-2</v>
      </c>
      <c r="G17" s="61">
        <f t="shared" si="3"/>
        <v>10</v>
      </c>
      <c r="H17" s="60">
        <f>VLOOKUP($A17,'Return Data'!$B$7:$R$2292,11,0)</f>
        <v>1.1124000000000001</v>
      </c>
      <c r="I17" s="61">
        <f t="shared" si="4"/>
        <v>5</v>
      </c>
      <c r="J17" s="60">
        <f>VLOOKUP($A17,'Return Data'!$B$7:$R$2292,12,0)</f>
        <v>1.7196</v>
      </c>
      <c r="K17" s="61">
        <f t="shared" si="5"/>
        <v>5</v>
      </c>
      <c r="L17" s="60">
        <f>VLOOKUP($A17,'Return Data'!$B$7:$R$2292,13,0)</f>
        <v>3.0699000000000001</v>
      </c>
      <c r="M17" s="61">
        <f t="shared" si="6"/>
        <v>6</v>
      </c>
      <c r="N17" s="60">
        <f>VLOOKUP($A17,'Return Data'!$B$7:$R$2292,17,0)</f>
        <v>5.0209000000000001</v>
      </c>
      <c r="O17" s="61">
        <f t="shared" si="7"/>
        <v>6</v>
      </c>
      <c r="P17" s="60">
        <f>VLOOKUP($A17,'Return Data'!$B$7:$R$2292,14,0)</f>
        <v>5.9348999999999998</v>
      </c>
      <c r="Q17" s="61">
        <f t="shared" si="8"/>
        <v>9</v>
      </c>
      <c r="R17" s="60">
        <f>VLOOKUP($A17,'Return Data'!$B$7:$R$2292,16,0)</f>
        <v>7.5187999999999997</v>
      </c>
      <c r="S17" s="62">
        <f t="shared" si="1"/>
        <v>18</v>
      </c>
    </row>
    <row r="18" spans="1:19" x14ac:dyDescent="0.3">
      <c r="A18" s="77" t="s">
        <v>1034</v>
      </c>
      <c r="B18" s="59">
        <f>VLOOKUP($A18,'Return Data'!$B$7:$R$2292,3,0)</f>
        <v>44762</v>
      </c>
      <c r="C18" s="60">
        <f>VLOOKUP($A18,'Return Data'!$B$7:$R$2292,4,0)</f>
        <v>16.404399999999999</v>
      </c>
      <c r="D18" s="60">
        <f>VLOOKUP($A18,'Return Data'!$B$7:$R$2292,9,0)</f>
        <v>10.6539</v>
      </c>
      <c r="E18" s="61">
        <f t="shared" si="2"/>
        <v>8</v>
      </c>
      <c r="F18" s="60">
        <f>VLOOKUP($A18,'Return Data'!$B$7:$R$2292,10,0)</f>
        <v>-0.871</v>
      </c>
      <c r="G18" s="61">
        <f t="shared" si="3"/>
        <v>21</v>
      </c>
      <c r="H18" s="60">
        <f>VLOOKUP($A18,'Return Data'!$B$7:$R$2292,11,0)</f>
        <v>-8.8499999999999995E-2</v>
      </c>
      <c r="I18" s="61">
        <f t="shared" si="4"/>
        <v>17</v>
      </c>
      <c r="J18" s="60">
        <f>VLOOKUP($A18,'Return Data'!$B$7:$R$2292,12,0)</f>
        <v>0.69640000000000002</v>
      </c>
      <c r="K18" s="61">
        <f t="shared" si="5"/>
        <v>11</v>
      </c>
      <c r="L18" s="60">
        <f>VLOOKUP($A18,'Return Data'!$B$7:$R$2292,13,0)</f>
        <v>1.9851000000000001</v>
      </c>
      <c r="M18" s="61">
        <f t="shared" si="6"/>
        <v>10</v>
      </c>
      <c r="N18" s="60">
        <f>VLOOKUP($A18,'Return Data'!$B$7:$R$2292,17,0)</f>
        <v>4.7912999999999997</v>
      </c>
      <c r="O18" s="61">
        <f t="shared" si="7"/>
        <v>7</v>
      </c>
      <c r="P18" s="60">
        <f>VLOOKUP($A18,'Return Data'!$B$7:$R$2292,14,0)</f>
        <v>5.6577999999999999</v>
      </c>
      <c r="Q18" s="61">
        <f t="shared" si="8"/>
        <v>10</v>
      </c>
      <c r="R18" s="60">
        <f>VLOOKUP($A18,'Return Data'!$B$7:$R$2292,16,0)</f>
        <v>6.8544999999999998</v>
      </c>
      <c r="S18" s="62">
        <f t="shared" si="1"/>
        <v>23</v>
      </c>
    </row>
    <row r="19" spans="1:19" x14ac:dyDescent="0.3">
      <c r="A19" s="77" t="s">
        <v>1035</v>
      </c>
      <c r="B19" s="59">
        <f>VLOOKUP($A19,'Return Data'!$B$7:$R$2292,3,0)</f>
        <v>44762</v>
      </c>
      <c r="C19" s="60">
        <f>VLOOKUP($A19,'Return Data'!$B$7:$R$2292,4,0)</f>
        <v>12.4939</v>
      </c>
      <c r="D19" s="60">
        <f>VLOOKUP($A19,'Return Data'!$B$7:$R$2292,9,0)</f>
        <v>5.3109000000000002</v>
      </c>
      <c r="E19" s="61">
        <f t="shared" si="2"/>
        <v>28</v>
      </c>
      <c r="F19" s="60">
        <f>VLOOKUP($A19,'Return Data'!$B$7:$R$2292,10,0)</f>
        <v>-1.9933000000000001</v>
      </c>
      <c r="G19" s="61">
        <f t="shared" si="3"/>
        <v>28</v>
      </c>
      <c r="H19" s="60">
        <f>VLOOKUP($A19,'Return Data'!$B$7:$R$2292,11,0)</f>
        <v>-0.05</v>
      </c>
      <c r="I19" s="61">
        <f t="shared" si="4"/>
        <v>16</v>
      </c>
      <c r="J19" s="60">
        <f>VLOOKUP($A19,'Return Data'!$B$7:$R$2292,12,0)</f>
        <v>0.48649999999999999</v>
      </c>
      <c r="K19" s="61">
        <f t="shared" si="5"/>
        <v>12</v>
      </c>
      <c r="L19" s="60">
        <f>VLOOKUP($A19,'Return Data'!$B$7:$R$2292,13,0)</f>
        <v>1.335</v>
      </c>
      <c r="M19" s="61">
        <f t="shared" si="6"/>
        <v>15</v>
      </c>
      <c r="N19" s="60">
        <f>VLOOKUP($A19,'Return Data'!$B$7:$R$2292,17,0)</f>
        <v>9.3064</v>
      </c>
      <c r="O19" s="61">
        <f t="shared" si="7"/>
        <v>2</v>
      </c>
      <c r="P19" s="60">
        <f>VLOOKUP($A19,'Return Data'!$B$7:$R$2292,14,0)</f>
        <v>-3.7111000000000001</v>
      </c>
      <c r="Q19" s="61">
        <f t="shared" si="8"/>
        <v>30</v>
      </c>
      <c r="R19" s="60">
        <f>VLOOKUP($A19,'Return Data'!$B$7:$R$2292,16,0)</f>
        <v>2.7970000000000002</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12</v>
      </c>
      <c r="H20" s="60">
        <f>VLOOKUP($A20,'Return Data'!$B$7:$R$2292,11,0)</f>
        <v>0</v>
      </c>
      <c r="I20" s="61">
        <f t="shared" si="4"/>
        <v>11</v>
      </c>
      <c r="J20" s="60">
        <f>VLOOKUP($A20,'Return Data'!$B$7:$R$2292,12,0)</f>
        <v>0</v>
      </c>
      <c r="K20" s="61">
        <f t="shared" si="5"/>
        <v>17</v>
      </c>
      <c r="L20" s="60">
        <f>VLOOKUP($A20,'Return Data'!$B$7:$R$2292,13,0)</f>
        <v>0</v>
      </c>
      <c r="M20" s="61">
        <f t="shared" si="6"/>
        <v>25</v>
      </c>
      <c r="N20" s="60"/>
      <c r="O20" s="61"/>
      <c r="P20" s="60"/>
      <c r="Q20" s="61"/>
      <c r="R20" s="60">
        <f>VLOOKUP($A20,'Return Data'!$B$7:$R$2292,16,0)</f>
        <v>0</v>
      </c>
      <c r="S20" s="62">
        <f t="shared" si="1"/>
        <v>30</v>
      </c>
    </row>
    <row r="21" spans="1:19" x14ac:dyDescent="0.3">
      <c r="A21" s="77" t="s">
        <v>1042</v>
      </c>
      <c r="B21" s="59">
        <f>VLOOKUP($A21,'Return Data'!$B$7:$R$2292,3,0)</f>
        <v>44762</v>
      </c>
      <c r="C21" s="60">
        <f>VLOOKUP($A21,'Return Data'!$B$7:$R$2292,4,0)</f>
        <v>41.055100000000003</v>
      </c>
      <c r="D21" s="60">
        <f>VLOOKUP($A21,'Return Data'!$B$7:$R$2292,9,0)</f>
        <v>8.4118999999999993</v>
      </c>
      <c r="E21" s="61">
        <f t="shared" si="2"/>
        <v>19</v>
      </c>
      <c r="F21" s="60">
        <f>VLOOKUP($A21,'Return Data'!$B$7:$R$2292,10,0)</f>
        <v>0.66539999999999999</v>
      </c>
      <c r="G21" s="61">
        <f t="shared" si="3"/>
        <v>6</v>
      </c>
      <c r="H21" s="60">
        <f>VLOOKUP($A21,'Return Data'!$B$7:$R$2292,11,0)</f>
        <v>0.85040000000000004</v>
      </c>
      <c r="I21" s="61">
        <f t="shared" si="4"/>
        <v>6</v>
      </c>
      <c r="J21" s="60">
        <f>VLOOKUP($A21,'Return Data'!$B$7:$R$2292,12,0)</f>
        <v>1.619</v>
      </c>
      <c r="K21" s="61">
        <f t="shared" si="5"/>
        <v>6</v>
      </c>
      <c r="L21" s="60">
        <f>VLOOKUP($A21,'Return Data'!$B$7:$R$2292,13,0)</f>
        <v>2.3795000000000002</v>
      </c>
      <c r="M21" s="61">
        <f t="shared" si="6"/>
        <v>7</v>
      </c>
      <c r="N21" s="60">
        <f>VLOOKUP($A21,'Return Data'!$B$7:$R$2292,17,0)</f>
        <v>4.2385999999999999</v>
      </c>
      <c r="O21" s="61">
        <f t="shared" si="7"/>
        <v>10</v>
      </c>
      <c r="P21" s="60">
        <f>VLOOKUP($A21,'Return Data'!$B$7:$R$2292,14,0)</f>
        <v>6.8178999999999998</v>
      </c>
      <c r="Q21" s="61">
        <f t="shared" si="8"/>
        <v>3</v>
      </c>
      <c r="R21" s="60">
        <f>VLOOKUP($A21,'Return Data'!$B$7:$R$2292,16,0)</f>
        <v>7.8372999999999999</v>
      </c>
      <c r="S21" s="62">
        <f t="shared" si="1"/>
        <v>11</v>
      </c>
    </row>
    <row r="22" spans="1:19" x14ac:dyDescent="0.3">
      <c r="A22" s="77" t="s">
        <v>1043</v>
      </c>
      <c r="B22" s="59">
        <f>VLOOKUP($A22,'Return Data'!$B$7:$R$2292,3,0)</f>
        <v>44762</v>
      </c>
      <c r="C22" s="60">
        <f>VLOOKUP($A22,'Return Data'!$B$7:$R$2292,4,0)</f>
        <v>58.268599999999999</v>
      </c>
      <c r="D22" s="60">
        <f>VLOOKUP($A22,'Return Data'!$B$7:$R$2292,9,0)</f>
        <v>8.1092999999999993</v>
      </c>
      <c r="E22" s="61">
        <f t="shared" si="2"/>
        <v>22</v>
      </c>
      <c r="F22" s="60">
        <f>VLOOKUP($A22,'Return Data'!$B$7:$R$2292,10,0)</f>
        <v>-2.3683999999999998</v>
      </c>
      <c r="G22" s="61">
        <f t="shared" si="3"/>
        <v>30</v>
      </c>
      <c r="H22" s="60">
        <f>VLOOKUP($A22,'Return Data'!$B$7:$R$2292,11,0)</f>
        <v>-2.1074999999999999</v>
      </c>
      <c r="I22" s="61">
        <f t="shared" si="4"/>
        <v>28</v>
      </c>
      <c r="J22" s="60">
        <f>VLOOKUP($A22,'Return Data'!$B$7:$R$2292,12,0)</f>
        <v>-1.3807</v>
      </c>
      <c r="K22" s="61">
        <f t="shared" si="5"/>
        <v>29</v>
      </c>
      <c r="L22" s="60">
        <f>VLOOKUP($A22,'Return Data'!$B$7:$R$2292,13,0)</f>
        <v>-0.191</v>
      </c>
      <c r="M22" s="61">
        <f t="shared" si="6"/>
        <v>31</v>
      </c>
      <c r="N22" s="60">
        <f>VLOOKUP($A22,'Return Data'!$B$7:$R$2292,17,0)</f>
        <v>0.99360000000000004</v>
      </c>
      <c r="O22" s="61">
        <f t="shared" si="7"/>
        <v>23</v>
      </c>
      <c r="P22" s="60">
        <f>VLOOKUP($A22,'Return Data'!$B$7:$R$2292,14,0)</f>
        <v>2.9843000000000002</v>
      </c>
      <c r="Q22" s="61">
        <f t="shared" si="8"/>
        <v>26</v>
      </c>
      <c r="R22" s="60">
        <f>VLOOKUP($A22,'Return Data'!$B$7:$R$2292,16,0)</f>
        <v>7.4265999999999996</v>
      </c>
      <c r="S22" s="62">
        <f t="shared" si="1"/>
        <v>19</v>
      </c>
    </row>
    <row r="23" spans="1:19" x14ac:dyDescent="0.3">
      <c r="A23" s="77" t="s">
        <v>1047</v>
      </c>
      <c r="B23" s="59">
        <f>VLOOKUP($A23,'Return Data'!$B$7:$R$2292,3,0)</f>
        <v>44762</v>
      </c>
      <c r="C23" s="60">
        <f>VLOOKUP($A23,'Return Data'!$B$7:$R$2292,4,0)</f>
        <v>29.527799999999999</v>
      </c>
      <c r="D23" s="60">
        <f>VLOOKUP($A23,'Return Data'!$B$7:$R$2292,9,0)</f>
        <v>10.7453</v>
      </c>
      <c r="E23" s="61">
        <f t="shared" si="2"/>
        <v>7</v>
      </c>
      <c r="F23" s="60">
        <f>VLOOKUP($A23,'Return Data'!$B$7:$R$2292,10,0)</f>
        <v>6.7999999999999996E-3</v>
      </c>
      <c r="G23" s="61">
        <f t="shared" si="3"/>
        <v>11</v>
      </c>
      <c r="H23" s="60">
        <f>VLOOKUP($A23,'Return Data'!$B$7:$R$2292,11,0)</f>
        <v>0.1004</v>
      </c>
      <c r="I23" s="61">
        <f t="shared" si="4"/>
        <v>10</v>
      </c>
      <c r="J23" s="60">
        <f>VLOOKUP($A23,'Return Data'!$B$7:$R$2292,12,0)</f>
        <v>1.1415999999999999</v>
      </c>
      <c r="K23" s="61">
        <f t="shared" si="5"/>
        <v>8</v>
      </c>
      <c r="L23" s="60">
        <f>VLOOKUP($A23,'Return Data'!$B$7:$R$2292,13,0)</f>
        <v>2.3149999999999999</v>
      </c>
      <c r="M23" s="61">
        <f t="shared" si="6"/>
        <v>9</v>
      </c>
      <c r="N23" s="60">
        <f>VLOOKUP($A23,'Return Data'!$B$7:$R$2292,17,0)</f>
        <v>4.0054999999999996</v>
      </c>
      <c r="O23" s="61">
        <f t="shared" si="7"/>
        <v>11</v>
      </c>
      <c r="P23" s="60">
        <f>VLOOKUP($A23,'Return Data'!$B$7:$R$2292,14,0)</f>
        <v>6.3472999999999997</v>
      </c>
      <c r="Q23" s="61">
        <f t="shared" si="8"/>
        <v>5</v>
      </c>
      <c r="R23" s="60">
        <f>VLOOKUP($A23,'Return Data'!$B$7:$R$2292,16,0)</f>
        <v>5.6618000000000004</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12</v>
      </c>
      <c r="H24" s="60">
        <f>VLOOKUP($A24,'Return Data'!$B$7:$R$2292,11,0)</f>
        <v>0</v>
      </c>
      <c r="I24" s="61">
        <f t="shared" si="4"/>
        <v>11</v>
      </c>
      <c r="J24" s="60">
        <f>VLOOKUP($A24,'Return Data'!$B$7:$R$2292,12,0)</f>
        <v>0</v>
      </c>
      <c r="K24" s="61">
        <f t="shared" si="5"/>
        <v>17</v>
      </c>
      <c r="L24" s="60">
        <f>VLOOKUP($A24,'Return Data'!$B$7:$R$2292,13,0)</f>
        <v>0</v>
      </c>
      <c r="M24" s="61">
        <f t="shared" si="6"/>
        <v>25</v>
      </c>
      <c r="N24" s="60">
        <f>VLOOKUP($A24,'Return Data'!$B$7:$R$2292,17,0)</f>
        <v>0</v>
      </c>
      <c r="O24" s="61">
        <f t="shared" si="7"/>
        <v>28</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12</v>
      </c>
      <c r="H25" s="60">
        <f>VLOOKUP($A25,'Return Data'!$B$7:$R$2292,11,0)</f>
        <v>0</v>
      </c>
      <c r="I25" s="61">
        <f t="shared" si="4"/>
        <v>11</v>
      </c>
      <c r="J25" s="60">
        <f>VLOOKUP($A25,'Return Data'!$B$7:$R$2292,12,0)</f>
        <v>0</v>
      </c>
      <c r="K25" s="61">
        <f t="shared" si="5"/>
        <v>17</v>
      </c>
      <c r="L25" s="60">
        <f>VLOOKUP($A25,'Return Data'!$B$7:$R$2292,13,0)</f>
        <v>0</v>
      </c>
      <c r="M25" s="61">
        <f t="shared" si="6"/>
        <v>25</v>
      </c>
      <c r="N25" s="60"/>
      <c r="O25" s="61"/>
      <c r="P25" s="60"/>
      <c r="Q25" s="61"/>
      <c r="R25" s="60">
        <f>VLOOKUP($A25,'Return Data'!$B$7:$R$2292,16,0)</f>
        <v>0</v>
      </c>
      <c r="S25" s="62">
        <f t="shared" si="1"/>
        <v>30</v>
      </c>
    </row>
    <row r="26" spans="1:19" x14ac:dyDescent="0.3">
      <c r="A26" s="77" t="s">
        <v>1054</v>
      </c>
      <c r="B26" s="59">
        <f>VLOOKUP($A26,'Return Data'!$B$7:$R$2292,3,0)</f>
        <v>44762</v>
      </c>
      <c r="C26" s="60">
        <f>VLOOKUP($A26,'Return Data'!$B$7:$R$2292,4,0)</f>
        <v>14.921799999999999</v>
      </c>
      <c r="D26" s="60">
        <f>VLOOKUP($A26,'Return Data'!$B$7:$R$2292,9,0)</f>
        <v>7.4488000000000003</v>
      </c>
      <c r="E26" s="61">
        <f t="shared" si="2"/>
        <v>23</v>
      </c>
      <c r="F26" s="60">
        <f>VLOOKUP($A26,'Return Data'!$B$7:$R$2292,10,0)</f>
        <v>0.2286</v>
      </c>
      <c r="G26" s="61">
        <f t="shared" si="3"/>
        <v>8</v>
      </c>
      <c r="H26" s="60">
        <f>VLOOKUP($A26,'Return Data'!$B$7:$R$2292,11,0)</f>
        <v>-0.38169999999999998</v>
      </c>
      <c r="I26" s="61">
        <f t="shared" si="4"/>
        <v>20</v>
      </c>
      <c r="J26" s="60">
        <f>VLOOKUP($A26,'Return Data'!$B$7:$R$2292,12,0)</f>
        <v>0.42059999999999997</v>
      </c>
      <c r="K26" s="61">
        <f t="shared" si="5"/>
        <v>13</v>
      </c>
      <c r="L26" s="60">
        <f>VLOOKUP($A26,'Return Data'!$B$7:$R$2292,13,0)</f>
        <v>4.7702999999999998</v>
      </c>
      <c r="M26" s="61">
        <f t="shared" si="6"/>
        <v>3</v>
      </c>
      <c r="N26" s="60">
        <f>VLOOKUP($A26,'Return Data'!$B$7:$R$2292,17,0)</f>
        <v>4.3132999999999999</v>
      </c>
      <c r="O26" s="61">
        <f t="shared" si="7"/>
        <v>9</v>
      </c>
      <c r="P26" s="60">
        <f>VLOOKUP($A26,'Return Data'!$B$7:$R$2292,14,0)</f>
        <v>2.8450000000000002</v>
      </c>
      <c r="Q26" s="61">
        <f t="shared" si="8"/>
        <v>27</v>
      </c>
      <c r="R26" s="60">
        <f>VLOOKUP($A26,'Return Data'!$B$7:$R$2292,16,0)</f>
        <v>5.6281999999999996</v>
      </c>
      <c r="S26" s="62">
        <f t="shared" si="1"/>
        <v>27</v>
      </c>
    </row>
    <row r="27" spans="1:19" x14ac:dyDescent="0.3">
      <c r="A27" s="77" t="s">
        <v>1057</v>
      </c>
      <c r="B27" s="59">
        <f>VLOOKUP($A27,'Return Data'!$B$7:$R$2292,3,0)</f>
        <v>44762</v>
      </c>
      <c r="C27" s="60">
        <f>VLOOKUP($A27,'Return Data'!$B$7:$R$2292,4,0)</f>
        <v>101.5579</v>
      </c>
      <c r="D27" s="60">
        <f>VLOOKUP($A27,'Return Data'!$B$7:$R$2292,9,0)</f>
        <v>9.7222000000000008</v>
      </c>
      <c r="E27" s="61">
        <f t="shared" si="2"/>
        <v>12</v>
      </c>
      <c r="F27" s="60">
        <f>VLOOKUP($A27,'Return Data'!$B$7:$R$2292,10,0)</f>
        <v>-1.9475</v>
      </c>
      <c r="G27" s="61">
        <f t="shared" si="3"/>
        <v>27</v>
      </c>
      <c r="H27" s="60">
        <f>VLOOKUP($A27,'Return Data'!$B$7:$R$2292,11,0)</f>
        <v>-0.4284</v>
      </c>
      <c r="I27" s="61">
        <f t="shared" si="4"/>
        <v>21</v>
      </c>
      <c r="J27" s="60">
        <f>VLOOKUP($A27,'Return Data'!$B$7:$R$2292,12,0)</f>
        <v>0.3866</v>
      </c>
      <c r="K27" s="61">
        <f t="shared" si="5"/>
        <v>15</v>
      </c>
      <c r="L27" s="60">
        <f>VLOOKUP($A27,'Return Data'!$B$7:$R$2292,13,0)</f>
        <v>1.9439</v>
      </c>
      <c r="M27" s="61">
        <f t="shared" si="6"/>
        <v>12</v>
      </c>
      <c r="N27" s="60">
        <f>VLOOKUP($A27,'Return Data'!$B$7:$R$2292,17,0)</f>
        <v>2.9940000000000002</v>
      </c>
      <c r="O27" s="61">
        <f t="shared" si="7"/>
        <v>13</v>
      </c>
      <c r="P27" s="60">
        <f>VLOOKUP($A27,'Return Data'!$B$7:$R$2292,14,0)</f>
        <v>5.5976999999999997</v>
      </c>
      <c r="Q27" s="61">
        <f t="shared" si="8"/>
        <v>11</v>
      </c>
      <c r="R27" s="60">
        <f>VLOOKUP($A27,'Return Data'!$B$7:$R$2292,16,0)</f>
        <v>9.0471000000000004</v>
      </c>
      <c r="S27" s="62">
        <f t="shared" si="1"/>
        <v>1</v>
      </c>
    </row>
    <row r="28" spans="1:19" x14ac:dyDescent="0.3">
      <c r="A28" s="77" t="s">
        <v>1060</v>
      </c>
      <c r="B28" s="59">
        <f>VLOOKUP($A28,'Return Data'!$B$7:$R$2292,3,0)</f>
        <v>44762</v>
      </c>
      <c r="C28" s="60">
        <f>VLOOKUP($A28,'Return Data'!$B$7:$R$2292,4,0)</f>
        <v>45.978299999999997</v>
      </c>
      <c r="D28" s="60">
        <f>VLOOKUP($A28,'Return Data'!$B$7:$R$2292,9,0)</f>
        <v>7.0957999999999997</v>
      </c>
      <c r="E28" s="61">
        <f t="shared" si="2"/>
        <v>25</v>
      </c>
      <c r="F28" s="60">
        <f>VLOOKUP($A28,'Return Data'!$B$7:$R$2292,10,0)</f>
        <v>-0.58709999999999996</v>
      </c>
      <c r="G28" s="61">
        <f t="shared" si="3"/>
        <v>20</v>
      </c>
      <c r="H28" s="60">
        <f>VLOOKUP($A28,'Return Data'!$B$7:$R$2292,11,0)</f>
        <v>-0.77639999999999998</v>
      </c>
      <c r="I28" s="61">
        <f t="shared" si="4"/>
        <v>22</v>
      </c>
      <c r="J28" s="60">
        <f>VLOOKUP($A28,'Return Data'!$B$7:$R$2292,12,0)</f>
        <v>-0.35089999999999999</v>
      </c>
      <c r="K28" s="61">
        <f t="shared" si="5"/>
        <v>24</v>
      </c>
      <c r="L28" s="60">
        <f>VLOOKUP($A28,'Return Data'!$B$7:$R$2292,13,0)</f>
        <v>0.31369999999999998</v>
      </c>
      <c r="M28" s="61">
        <f t="shared" si="6"/>
        <v>22</v>
      </c>
      <c r="N28" s="60">
        <f>VLOOKUP($A28,'Return Data'!$B$7:$R$2292,17,0)</f>
        <v>1.3352999999999999</v>
      </c>
      <c r="O28" s="61">
        <f t="shared" si="7"/>
        <v>20</v>
      </c>
      <c r="P28" s="60">
        <f>VLOOKUP($A28,'Return Data'!$B$7:$R$2292,14,0)</f>
        <v>4.1965000000000003</v>
      </c>
      <c r="Q28" s="61">
        <f t="shared" si="8"/>
        <v>18</v>
      </c>
      <c r="R28" s="60">
        <f>VLOOKUP($A28,'Return Data'!$B$7:$R$2292,16,0)</f>
        <v>7.99</v>
      </c>
      <c r="S28" s="62">
        <f t="shared" si="1"/>
        <v>9</v>
      </c>
    </row>
    <row r="29" spans="1:19" x14ac:dyDescent="0.3">
      <c r="A29" s="77" t="s">
        <v>1061</v>
      </c>
      <c r="B29" s="59">
        <f>VLOOKUP($A29,'Return Data'!$B$7:$R$2292,3,0)</f>
        <v>44762</v>
      </c>
      <c r="C29" s="60">
        <f>VLOOKUP($A29,'Return Data'!$B$7:$R$2292,4,0)</f>
        <v>46.906399999999998</v>
      </c>
      <c r="D29" s="60">
        <f>VLOOKUP($A29,'Return Data'!$B$7:$R$2292,9,0)</f>
        <v>8.7385999999999999</v>
      </c>
      <c r="E29" s="61">
        <f t="shared" si="2"/>
        <v>17</v>
      </c>
      <c r="F29" s="60">
        <f>VLOOKUP($A29,'Return Data'!$B$7:$R$2292,10,0)</f>
        <v>-2.2964000000000002</v>
      </c>
      <c r="G29" s="61">
        <f t="shared" si="3"/>
        <v>29</v>
      </c>
      <c r="H29" s="60">
        <f>VLOOKUP($A29,'Return Data'!$B$7:$R$2292,11,0)</f>
        <v>-2.9563999999999999</v>
      </c>
      <c r="I29" s="61">
        <f t="shared" si="4"/>
        <v>33</v>
      </c>
      <c r="J29" s="60">
        <f>VLOOKUP($A29,'Return Data'!$B$7:$R$2292,12,0)</f>
        <v>-1.8407</v>
      </c>
      <c r="K29" s="61">
        <f t="shared" si="5"/>
        <v>33</v>
      </c>
      <c r="L29" s="60">
        <f>VLOOKUP($A29,'Return Data'!$B$7:$R$2292,13,0)</f>
        <v>-0.55310000000000004</v>
      </c>
      <c r="M29" s="61">
        <f t="shared" si="6"/>
        <v>33</v>
      </c>
      <c r="N29" s="60">
        <f>VLOOKUP($A29,'Return Data'!$B$7:$R$2292,17,0)</f>
        <v>1.1913</v>
      </c>
      <c r="O29" s="61">
        <f t="shared" si="7"/>
        <v>21</v>
      </c>
      <c r="P29" s="60">
        <f>VLOOKUP($A29,'Return Data'!$B$7:$R$2292,14,0)</f>
        <v>3.7850999999999999</v>
      </c>
      <c r="Q29" s="61">
        <f t="shared" si="8"/>
        <v>20</v>
      </c>
      <c r="R29" s="60">
        <f>VLOOKUP($A29,'Return Data'!$B$7:$R$2292,16,0)</f>
        <v>7.3232999999999997</v>
      </c>
      <c r="S29" s="62">
        <f t="shared" si="1"/>
        <v>21</v>
      </c>
    </row>
    <row r="30" spans="1:19" x14ac:dyDescent="0.3">
      <c r="A30" s="77" t="s">
        <v>1063</v>
      </c>
      <c r="B30" s="59">
        <f>VLOOKUP($A30,'Return Data'!$B$7:$R$2292,3,0)</f>
        <v>44762</v>
      </c>
      <c r="C30" s="60">
        <f>VLOOKUP($A30,'Return Data'!$B$7:$R$2292,4,0)</f>
        <v>34.803400000000003</v>
      </c>
      <c r="D30" s="60">
        <f>VLOOKUP($A30,'Return Data'!$B$7:$R$2292,9,0)</f>
        <v>8.7921999999999993</v>
      </c>
      <c r="E30" s="61">
        <f t="shared" si="2"/>
        <v>16</v>
      </c>
      <c r="F30" s="60">
        <f>VLOOKUP($A30,'Return Data'!$B$7:$R$2292,10,0)</f>
        <v>-1.2935000000000001</v>
      </c>
      <c r="G30" s="61">
        <f t="shared" si="3"/>
        <v>23</v>
      </c>
      <c r="H30" s="60">
        <f>VLOOKUP($A30,'Return Data'!$B$7:$R$2292,11,0)</f>
        <v>-2.5628000000000002</v>
      </c>
      <c r="I30" s="61">
        <f t="shared" si="4"/>
        <v>31</v>
      </c>
      <c r="J30" s="60">
        <f>VLOOKUP($A30,'Return Data'!$B$7:$R$2292,12,0)</f>
        <v>-1.5567</v>
      </c>
      <c r="K30" s="61">
        <f t="shared" si="5"/>
        <v>31</v>
      </c>
      <c r="L30" s="60">
        <f>VLOOKUP($A30,'Return Data'!$B$7:$R$2292,13,0)</f>
        <v>2.8199999999999999E-2</v>
      </c>
      <c r="M30" s="61">
        <f t="shared" si="6"/>
        <v>24</v>
      </c>
      <c r="N30" s="60">
        <f>VLOOKUP($A30,'Return Data'!$B$7:$R$2292,17,0)</f>
        <v>0.85309999999999997</v>
      </c>
      <c r="O30" s="61">
        <f t="shared" si="7"/>
        <v>24</v>
      </c>
      <c r="P30" s="60">
        <f>VLOOKUP($A30,'Return Data'!$B$7:$R$2292,14,0)</f>
        <v>3.2835999999999999</v>
      </c>
      <c r="Q30" s="61">
        <f t="shared" si="8"/>
        <v>23</v>
      </c>
      <c r="R30" s="60">
        <f>VLOOKUP($A30,'Return Data'!$B$7:$R$2292,16,0)</f>
        <v>6.5621</v>
      </c>
      <c r="S30" s="62">
        <f t="shared" si="1"/>
        <v>24</v>
      </c>
    </row>
    <row r="31" spans="1:19" x14ac:dyDescent="0.3">
      <c r="A31" s="77" t="s">
        <v>1065</v>
      </c>
      <c r="B31" s="59">
        <f>VLOOKUP($A31,'Return Data'!$B$7:$R$2292,3,0)</f>
        <v>44762</v>
      </c>
      <c r="C31" s="60">
        <f>VLOOKUP($A31,'Return Data'!$B$7:$R$2292,4,0)</f>
        <v>31.8385</v>
      </c>
      <c r="D31" s="60">
        <f>VLOOKUP($A31,'Return Data'!$B$7:$R$2292,9,0)</f>
        <v>13.7149</v>
      </c>
      <c r="E31" s="61">
        <f t="shared" si="2"/>
        <v>2</v>
      </c>
      <c r="F31" s="60">
        <f>VLOOKUP($A31,'Return Data'!$B$7:$R$2292,10,0)</f>
        <v>1.4972000000000001</v>
      </c>
      <c r="G31" s="61">
        <f t="shared" si="3"/>
        <v>5</v>
      </c>
      <c r="H31" s="60">
        <f>VLOOKUP($A31,'Return Data'!$B$7:$R$2292,11,0)</f>
        <v>0.78590000000000004</v>
      </c>
      <c r="I31" s="61">
        <f t="shared" si="4"/>
        <v>7</v>
      </c>
      <c r="J31" s="60">
        <f>VLOOKUP($A31,'Return Data'!$B$7:$R$2292,12,0)</f>
        <v>0.71860000000000002</v>
      </c>
      <c r="K31" s="61">
        <f t="shared" si="5"/>
        <v>10</v>
      </c>
      <c r="L31" s="60">
        <f>VLOOKUP($A31,'Return Data'!$B$7:$R$2292,13,0)</f>
        <v>1.5929</v>
      </c>
      <c r="M31" s="61">
        <f t="shared" si="6"/>
        <v>13</v>
      </c>
      <c r="N31" s="60">
        <f>VLOOKUP($A31,'Return Data'!$B$7:$R$2292,17,0)</f>
        <v>2.6638000000000002</v>
      </c>
      <c r="O31" s="61">
        <f t="shared" si="7"/>
        <v>15</v>
      </c>
      <c r="P31" s="60">
        <f>VLOOKUP($A31,'Return Data'!$B$7:$R$2292,14,0)</f>
        <v>5.9355000000000002</v>
      </c>
      <c r="Q31" s="61">
        <f t="shared" si="8"/>
        <v>8</v>
      </c>
      <c r="R31" s="60">
        <f>VLOOKUP($A31,'Return Data'!$B$7:$R$2292,16,0)</f>
        <v>8.6698000000000004</v>
      </c>
      <c r="S31" s="62">
        <f t="shared" si="1"/>
        <v>3</v>
      </c>
    </row>
    <row r="32" spans="1:19" x14ac:dyDescent="0.3">
      <c r="A32" s="77" t="s">
        <v>1068</v>
      </c>
      <c r="B32" s="59">
        <f>VLOOKUP($A32,'Return Data'!$B$7:$R$2292,3,0)</f>
        <v>44762</v>
      </c>
      <c r="C32" s="60">
        <f>VLOOKUP($A32,'Return Data'!$B$7:$R$2292,4,0)</f>
        <v>53.722900000000003</v>
      </c>
      <c r="D32" s="60">
        <f>VLOOKUP($A32,'Return Data'!$B$7:$R$2292,9,0)</f>
        <v>8.4535999999999998</v>
      </c>
      <c r="E32" s="61">
        <f t="shared" si="2"/>
        <v>18</v>
      </c>
      <c r="F32" s="60">
        <f>VLOOKUP($A32,'Return Data'!$B$7:$R$2292,10,0)</f>
        <v>-3.3883999999999999</v>
      </c>
      <c r="G32" s="61">
        <f t="shared" si="3"/>
        <v>33</v>
      </c>
      <c r="H32" s="60">
        <f>VLOOKUP($A32,'Return Data'!$B$7:$R$2292,11,0)</f>
        <v>-2.2665999999999999</v>
      </c>
      <c r="I32" s="61">
        <f t="shared" si="4"/>
        <v>29</v>
      </c>
      <c r="J32" s="60">
        <f>VLOOKUP($A32,'Return Data'!$B$7:$R$2292,12,0)</f>
        <v>-1.2964</v>
      </c>
      <c r="K32" s="61">
        <f t="shared" si="5"/>
        <v>28</v>
      </c>
      <c r="L32" s="60">
        <f>VLOOKUP($A32,'Return Data'!$B$7:$R$2292,13,0)</f>
        <v>-0.30580000000000002</v>
      </c>
      <c r="M32" s="61">
        <f t="shared" si="6"/>
        <v>32</v>
      </c>
      <c r="N32" s="60">
        <f>VLOOKUP($A32,'Return Data'!$B$7:$R$2292,17,0)</f>
        <v>0.8528</v>
      </c>
      <c r="O32" s="61">
        <f t="shared" si="7"/>
        <v>25</v>
      </c>
      <c r="P32" s="60">
        <f>VLOOKUP($A32,'Return Data'!$B$7:$R$2292,14,0)</f>
        <v>4.1825000000000001</v>
      </c>
      <c r="Q32" s="61">
        <f t="shared" si="8"/>
        <v>19</v>
      </c>
      <c r="R32" s="60">
        <f>VLOOKUP($A32,'Return Data'!$B$7:$R$2292,16,0)</f>
        <v>7.9303999999999997</v>
      </c>
      <c r="S32" s="62">
        <f t="shared" si="1"/>
        <v>10</v>
      </c>
    </row>
    <row r="33" spans="1:19" x14ac:dyDescent="0.3">
      <c r="A33" s="77" t="s">
        <v>2005</v>
      </c>
      <c r="B33" s="59">
        <f>VLOOKUP($A33,'Return Data'!$B$7:$R$2292,3,0)</f>
        <v>44762</v>
      </c>
      <c r="C33" s="60">
        <f>VLOOKUP($A33,'Return Data'!$B$7:$R$2292,4,0)</f>
        <v>50.289499999999997</v>
      </c>
      <c r="D33" s="60">
        <f>VLOOKUP($A33,'Return Data'!$B$7:$R$2292,9,0)</f>
        <v>8.1762999999999995</v>
      </c>
      <c r="E33" s="61">
        <f t="shared" si="2"/>
        <v>21</v>
      </c>
      <c r="F33" s="60">
        <f>VLOOKUP($A33,'Return Data'!$B$7:$R$2292,10,0)</f>
        <v>-1.7779</v>
      </c>
      <c r="G33" s="61">
        <f t="shared" si="3"/>
        <v>26</v>
      </c>
      <c r="H33" s="60">
        <f>VLOOKUP($A33,'Return Data'!$B$7:$R$2292,11,0)</f>
        <v>-2.5783</v>
      </c>
      <c r="I33" s="61">
        <f t="shared" si="4"/>
        <v>32</v>
      </c>
      <c r="J33" s="60">
        <f>VLOOKUP($A33,'Return Data'!$B$7:$R$2292,12,0)</f>
        <v>-1.4251</v>
      </c>
      <c r="K33" s="61">
        <f t="shared" si="5"/>
        <v>30</v>
      </c>
      <c r="L33" s="60">
        <f>VLOOKUP($A33,'Return Data'!$B$7:$R$2292,13,0)</f>
        <v>-0.1406</v>
      </c>
      <c r="M33" s="61">
        <f t="shared" si="6"/>
        <v>30</v>
      </c>
      <c r="N33" s="60">
        <f>VLOOKUP($A33,'Return Data'!$B$7:$R$2292,17,0)</f>
        <v>0.60970000000000002</v>
      </c>
      <c r="O33" s="61">
        <f t="shared" si="7"/>
        <v>27</v>
      </c>
      <c r="P33" s="60">
        <f>VLOOKUP($A33,'Return Data'!$B$7:$R$2292,14,0)</f>
        <v>2.2204999999999999</v>
      </c>
      <c r="Q33" s="61">
        <f t="shared" si="8"/>
        <v>28</v>
      </c>
      <c r="R33" s="60">
        <f>VLOOKUP($A33,'Return Data'!$B$7:$R$2292,16,0)</f>
        <v>6.0533999999999999</v>
      </c>
      <c r="S33" s="62">
        <f t="shared" si="1"/>
        <v>25</v>
      </c>
    </row>
    <row r="34" spans="1:19" x14ac:dyDescent="0.3">
      <c r="A34" s="77" t="s">
        <v>1070</v>
      </c>
      <c r="B34" s="59">
        <f>VLOOKUP($A34,'Return Data'!$B$7:$R$2292,3,0)</f>
        <v>44762</v>
      </c>
      <c r="C34" s="60">
        <f>VLOOKUP($A34,'Return Data'!$B$7:$R$2292,4,0)</f>
        <v>61.966099999999997</v>
      </c>
      <c r="D34" s="60">
        <f>VLOOKUP($A34,'Return Data'!$B$7:$R$2292,9,0)</f>
        <v>9.6077999999999992</v>
      </c>
      <c r="E34" s="61">
        <f t="shared" si="2"/>
        <v>13</v>
      </c>
      <c r="F34" s="60">
        <f>VLOOKUP($A34,'Return Data'!$B$7:$R$2292,10,0)</f>
        <v>-1.3148</v>
      </c>
      <c r="G34" s="61">
        <f t="shared" si="3"/>
        <v>24</v>
      </c>
      <c r="H34" s="60">
        <f>VLOOKUP($A34,'Return Data'!$B$7:$R$2292,11,0)</f>
        <v>-1.8616999999999999</v>
      </c>
      <c r="I34" s="61">
        <f t="shared" si="4"/>
        <v>27</v>
      </c>
      <c r="J34" s="60">
        <f>VLOOKUP($A34,'Return Data'!$B$7:$R$2292,12,0)</f>
        <v>-1.2262999999999999</v>
      </c>
      <c r="K34" s="61">
        <f t="shared" si="5"/>
        <v>27</v>
      </c>
      <c r="L34" s="60">
        <f>VLOOKUP($A34,'Return Data'!$B$7:$R$2292,13,0)</f>
        <v>1.1629</v>
      </c>
      <c r="M34" s="61">
        <f t="shared" si="6"/>
        <v>16</v>
      </c>
      <c r="N34" s="60">
        <f>VLOOKUP($A34,'Return Data'!$B$7:$R$2292,17,0)</f>
        <v>2.0825999999999998</v>
      </c>
      <c r="O34" s="61">
        <f t="shared" si="7"/>
        <v>16</v>
      </c>
      <c r="P34" s="60">
        <f>VLOOKUP($A34,'Return Data'!$B$7:$R$2292,14,0)</f>
        <v>4.9013</v>
      </c>
      <c r="Q34" s="61">
        <f t="shared" si="8"/>
        <v>14</v>
      </c>
      <c r="R34" s="60">
        <f>VLOOKUP($A34,'Return Data'!$B$7:$R$2292,16,0)</f>
        <v>8.3801000000000005</v>
      </c>
      <c r="S34" s="62">
        <f t="shared" si="1"/>
        <v>5</v>
      </c>
    </row>
    <row r="35" spans="1:19" x14ac:dyDescent="0.3">
      <c r="A35" s="77" t="s">
        <v>1889</v>
      </c>
      <c r="B35" s="59">
        <f>VLOOKUP($A35,'Return Data'!$B$7:$R$2292,3,0)</f>
        <v>44762</v>
      </c>
      <c r="C35" s="60">
        <f>VLOOKUP($A35,'Return Data'!$B$7:$R$2292,4,0)</f>
        <v>57.527500000000003</v>
      </c>
      <c r="D35" s="60">
        <f>VLOOKUP($A35,'Return Data'!$B$7:$R$2292,9,0)</f>
        <v>5.2891000000000004</v>
      </c>
      <c r="E35" s="61">
        <f t="shared" si="2"/>
        <v>29</v>
      </c>
      <c r="F35" s="60">
        <f>VLOOKUP($A35,'Return Data'!$B$7:$R$2292,10,0)</f>
        <v>-1.0397000000000001</v>
      </c>
      <c r="G35" s="61">
        <f t="shared" si="3"/>
        <v>22</v>
      </c>
      <c r="H35" s="60">
        <f>VLOOKUP($A35,'Return Data'!$B$7:$R$2292,11,0)</f>
        <v>-1.1148</v>
      </c>
      <c r="I35" s="61">
        <f t="shared" si="4"/>
        <v>24</v>
      </c>
      <c r="J35" s="60">
        <f>VLOOKUP($A35,'Return Data'!$B$7:$R$2292,12,0)</f>
        <v>-0.47660000000000002</v>
      </c>
      <c r="K35" s="61">
        <f t="shared" si="5"/>
        <v>25</v>
      </c>
      <c r="L35" s="60">
        <f>VLOOKUP($A35,'Return Data'!$B$7:$R$2292,13,0)</f>
        <v>9.1499999999999998E-2</v>
      </c>
      <c r="M35" s="61">
        <f t="shared" si="6"/>
        <v>23</v>
      </c>
      <c r="N35" s="60">
        <f>VLOOKUP($A35,'Return Data'!$B$7:$R$2292,17,0)</f>
        <v>0.76090000000000002</v>
      </c>
      <c r="O35" s="61">
        <f t="shared" si="7"/>
        <v>26</v>
      </c>
      <c r="P35" s="60">
        <f>VLOOKUP($A35,'Return Data'!$B$7:$R$2292,14,0)</f>
        <v>3.7458999999999998</v>
      </c>
      <c r="Q35" s="61">
        <f t="shared" si="8"/>
        <v>22</v>
      </c>
      <c r="R35" s="60">
        <f>VLOOKUP($A35,'Return Data'!$B$7:$R$2292,16,0)</f>
        <v>7.7420999999999998</v>
      </c>
      <c r="S35" s="62">
        <f t="shared" si="1"/>
        <v>14</v>
      </c>
    </row>
    <row r="36" spans="1:19" x14ac:dyDescent="0.3">
      <c r="A36" s="77" t="s">
        <v>1072</v>
      </c>
      <c r="B36" s="59">
        <f>VLOOKUP($A36,'Return Data'!$B$7:$R$2292,3,0)</f>
        <v>44762</v>
      </c>
      <c r="C36" s="60">
        <f>VLOOKUP($A36,'Return Data'!$B$7:$R$2292,4,0)</f>
        <v>71.786000000000001</v>
      </c>
      <c r="D36" s="60">
        <f>VLOOKUP($A36,'Return Data'!$B$7:$R$2292,9,0)</f>
        <v>7.4176000000000002</v>
      </c>
      <c r="E36" s="61">
        <f t="shared" si="2"/>
        <v>24</v>
      </c>
      <c r="F36" s="60">
        <f>VLOOKUP($A36,'Return Data'!$B$7:$R$2292,10,0)</f>
        <v>-1.5074000000000001</v>
      </c>
      <c r="G36" s="61">
        <f t="shared" si="3"/>
        <v>25</v>
      </c>
      <c r="H36" s="60">
        <f>VLOOKUP($A36,'Return Data'!$B$7:$R$2292,11,0)</f>
        <v>-1.1166</v>
      </c>
      <c r="I36" s="61">
        <f t="shared" si="4"/>
        <v>25</v>
      </c>
      <c r="J36" s="60">
        <f>VLOOKUP($A36,'Return Data'!$B$7:$R$2292,12,0)</f>
        <v>-0.67049999999999998</v>
      </c>
      <c r="K36" s="61">
        <f t="shared" si="5"/>
        <v>26</v>
      </c>
      <c r="L36" s="60">
        <f>VLOOKUP($A36,'Return Data'!$B$7:$R$2292,13,0)</f>
        <v>0.6915</v>
      </c>
      <c r="M36" s="61">
        <f t="shared" si="6"/>
        <v>18</v>
      </c>
      <c r="N36" s="60">
        <f>VLOOKUP($A36,'Return Data'!$B$7:$R$2292,17,0)</f>
        <v>1.1676</v>
      </c>
      <c r="O36" s="61">
        <f t="shared" si="7"/>
        <v>22</v>
      </c>
      <c r="P36" s="60">
        <f>VLOOKUP($A36,'Return Data'!$B$7:$R$2292,14,0)</f>
        <v>4.2172999999999998</v>
      </c>
      <c r="Q36" s="61">
        <f t="shared" si="8"/>
        <v>17</v>
      </c>
      <c r="R36" s="60">
        <f>VLOOKUP($A36,'Return Data'!$B$7:$R$2292,16,0)</f>
        <v>8.3681999999999999</v>
      </c>
      <c r="S36" s="62">
        <f t="shared" si="1"/>
        <v>6</v>
      </c>
    </row>
    <row r="37" spans="1:19" x14ac:dyDescent="0.3">
      <c r="A37" s="77" t="s">
        <v>1075</v>
      </c>
      <c r="B37" s="59">
        <f>VLOOKUP($A37,'Return Data'!$B$7:$R$2292,3,0)</f>
        <v>44762</v>
      </c>
      <c r="C37" s="60">
        <f>VLOOKUP($A37,'Return Data'!$B$7:$R$2292,4,0)</f>
        <v>56.601799999999997</v>
      </c>
      <c r="D37" s="60">
        <f>VLOOKUP($A37,'Return Data'!$B$7:$R$2292,9,0)</f>
        <v>8.3889999999999993</v>
      </c>
      <c r="E37" s="61">
        <f t="shared" si="2"/>
        <v>20</v>
      </c>
      <c r="F37" s="60">
        <f>VLOOKUP($A37,'Return Data'!$B$7:$R$2292,10,0)</f>
        <v>-9.9000000000000008E-3</v>
      </c>
      <c r="G37" s="61">
        <f t="shared" si="3"/>
        <v>17</v>
      </c>
      <c r="H37" s="60">
        <f>VLOOKUP($A37,'Return Data'!$B$7:$R$2292,11,0)</f>
        <v>-0.1741</v>
      </c>
      <c r="I37" s="61">
        <f t="shared" si="4"/>
        <v>18</v>
      </c>
      <c r="J37" s="60">
        <f>VLOOKUP($A37,'Return Data'!$B$7:$R$2292,12,0)</f>
        <v>0.4047</v>
      </c>
      <c r="K37" s="61">
        <f t="shared" si="5"/>
        <v>14</v>
      </c>
      <c r="L37" s="60">
        <f>VLOOKUP($A37,'Return Data'!$B$7:$R$2292,13,0)</f>
        <v>1.4618</v>
      </c>
      <c r="M37" s="61">
        <f t="shared" si="6"/>
        <v>14</v>
      </c>
      <c r="N37" s="60">
        <f>VLOOKUP($A37,'Return Data'!$B$7:$R$2292,17,0)</f>
        <v>3.2593000000000001</v>
      </c>
      <c r="O37" s="61">
        <f t="shared" si="7"/>
        <v>12</v>
      </c>
      <c r="P37" s="60">
        <f>VLOOKUP($A37,'Return Data'!$B$7:$R$2292,14,0)</f>
        <v>6.3204000000000002</v>
      </c>
      <c r="Q37" s="61">
        <f t="shared" si="8"/>
        <v>6</v>
      </c>
      <c r="R37" s="60">
        <f>VLOOKUP($A37,'Return Data'!$B$7:$R$2292,16,0)</f>
        <v>7.5730000000000004</v>
      </c>
      <c r="S37" s="62">
        <f t="shared" si="1"/>
        <v>17</v>
      </c>
    </row>
    <row r="38" spans="1:19" x14ac:dyDescent="0.3">
      <c r="A38" s="77" t="s">
        <v>1077</v>
      </c>
      <c r="B38" s="59">
        <f>VLOOKUP($A38,'Return Data'!$B$7:$R$2292,3,0)</f>
        <v>44762</v>
      </c>
      <c r="C38" s="60">
        <f>VLOOKUP($A38,'Return Data'!$B$7:$R$2292,4,0)</f>
        <v>66.135400000000004</v>
      </c>
      <c r="D38" s="60">
        <f>VLOOKUP($A38,'Return Data'!$B$7:$R$2292,9,0)</f>
        <v>12.040800000000001</v>
      </c>
      <c r="E38" s="61">
        <f t="shared" si="2"/>
        <v>5</v>
      </c>
      <c r="F38" s="60">
        <f>VLOOKUP($A38,'Return Data'!$B$7:$R$2292,10,0)</f>
        <v>-0.53359999999999996</v>
      </c>
      <c r="G38" s="61">
        <f t="shared" si="3"/>
        <v>19</v>
      </c>
      <c r="H38" s="60">
        <f>VLOOKUP($A38,'Return Data'!$B$7:$R$2292,11,0)</f>
        <v>-1.1032</v>
      </c>
      <c r="I38" s="61">
        <f t="shared" si="4"/>
        <v>23</v>
      </c>
      <c r="J38" s="60">
        <f>VLOOKUP($A38,'Return Data'!$B$7:$R$2292,12,0)</f>
        <v>-0.32069999999999999</v>
      </c>
      <c r="K38" s="61">
        <f t="shared" si="5"/>
        <v>22</v>
      </c>
      <c r="L38" s="60">
        <f>VLOOKUP($A38,'Return Data'!$B$7:$R$2292,13,0)</f>
        <v>0.56459999999999999</v>
      </c>
      <c r="M38" s="61">
        <f t="shared" si="6"/>
        <v>20</v>
      </c>
      <c r="N38" s="60">
        <f>VLOOKUP($A38,'Return Data'!$B$7:$R$2292,17,0)</f>
        <v>1.7122999999999999</v>
      </c>
      <c r="O38" s="61">
        <f t="shared" si="7"/>
        <v>19</v>
      </c>
      <c r="P38" s="60">
        <f>VLOOKUP($A38,'Return Data'!$B$7:$R$2292,14,0)</f>
        <v>4.8795000000000002</v>
      </c>
      <c r="Q38" s="61">
        <f t="shared" si="8"/>
        <v>15</v>
      </c>
      <c r="R38" s="60">
        <f>VLOOKUP($A38,'Return Data'!$B$7:$R$2292,16,0)</f>
        <v>7.7706</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12</v>
      </c>
      <c r="H39" s="60">
        <f>VLOOKUP($A39,'Return Data'!$B$7:$R$2292,11,0)</f>
        <v>0</v>
      </c>
      <c r="I39" s="61">
        <f t="shared" si="4"/>
        <v>11</v>
      </c>
      <c r="J39" s="60">
        <f>VLOOKUP($A39,'Return Data'!$B$7:$R$2292,12,0)</f>
        <v>0</v>
      </c>
      <c r="K39" s="61">
        <f t="shared" si="5"/>
        <v>17</v>
      </c>
      <c r="L39" s="60">
        <f>VLOOKUP($A39,'Return Data'!$B$7:$R$2292,13,0)</f>
        <v>0</v>
      </c>
      <c r="M39" s="61">
        <f t="shared" si="6"/>
        <v>25</v>
      </c>
      <c r="N39" s="60"/>
      <c r="O39" s="61"/>
      <c r="P39" s="60"/>
      <c r="Q39" s="61"/>
      <c r="R39" s="60">
        <f>VLOOKUP($A39,'Return Data'!$B$7:$R$2292,16,0)</f>
        <v>0</v>
      </c>
      <c r="S39" s="62">
        <f t="shared" si="1"/>
        <v>30</v>
      </c>
    </row>
    <row r="40" spans="1:19" x14ac:dyDescent="0.3">
      <c r="A40" s="77" t="s">
        <v>1081</v>
      </c>
      <c r="B40" s="59">
        <f>VLOOKUP($A40,'Return Data'!$B$7:$R$2292,3,0)</f>
        <v>44762</v>
      </c>
      <c r="C40" s="60">
        <f>VLOOKUP($A40,'Return Data'!$B$7:$R$2292,4,0)</f>
        <v>59.146599999999999</v>
      </c>
      <c r="D40" s="60">
        <f>VLOOKUP($A40,'Return Data'!$B$7:$R$2292,9,0)</f>
        <v>6.7077</v>
      </c>
      <c r="E40" s="61">
        <f t="shared" si="2"/>
        <v>26</v>
      </c>
      <c r="F40" s="60">
        <f>VLOOKUP($A40,'Return Data'!$B$7:$R$2292,10,0)</f>
        <v>30.741700000000002</v>
      </c>
      <c r="G40" s="61">
        <f t="shared" si="3"/>
        <v>2</v>
      </c>
      <c r="H40" s="60">
        <f>VLOOKUP($A40,'Return Data'!$B$7:$R$2292,11,0)</f>
        <v>13.777699999999999</v>
      </c>
      <c r="I40" s="61">
        <f t="shared" si="4"/>
        <v>2</v>
      </c>
      <c r="J40" s="60">
        <f>VLOOKUP($A40,'Return Data'!$B$7:$R$2292,12,0)</f>
        <v>8.9797999999999991</v>
      </c>
      <c r="K40" s="61">
        <f t="shared" si="5"/>
        <v>2</v>
      </c>
      <c r="L40" s="60">
        <f>VLOOKUP($A40,'Return Data'!$B$7:$R$2292,13,0)</f>
        <v>15.9049</v>
      </c>
      <c r="M40" s="61">
        <f t="shared" si="6"/>
        <v>2</v>
      </c>
      <c r="N40" s="60">
        <f>VLOOKUP($A40,'Return Data'!$B$7:$R$2292,17,0)</f>
        <v>8.7242999999999995</v>
      </c>
      <c r="O40" s="61">
        <f t="shared" si="7"/>
        <v>3</v>
      </c>
      <c r="P40" s="60">
        <f>VLOOKUP($A40,'Return Data'!$B$7:$R$2292,14,0)</f>
        <v>5.2176999999999998</v>
      </c>
      <c r="Q40" s="61">
        <f t="shared" si="8"/>
        <v>12</v>
      </c>
      <c r="R40" s="60">
        <f>VLOOKUP($A40,'Return Data'!$B$7:$R$2292,16,0)</f>
        <v>7.6517999999999997</v>
      </c>
      <c r="S40" s="62">
        <f t="shared" si="1"/>
        <v>16</v>
      </c>
    </row>
    <row r="41" spans="1:19" x14ac:dyDescent="0.3">
      <c r="A41" s="77" t="s">
        <v>955</v>
      </c>
      <c r="B41" s="59">
        <f>VLOOKUP($A41,'Return Data'!$B$7:$R$2292,3,0)</f>
        <v>44762</v>
      </c>
      <c r="C41" s="60">
        <f>VLOOKUP($A41,'Return Data'!$B$7:$R$2292,4,0)</f>
        <v>70.575100000000006</v>
      </c>
      <c r="D41" s="60">
        <f>VLOOKUP($A41,'Return Data'!$B$7:$R$2292,9,0)</f>
        <v>6.4958</v>
      </c>
      <c r="E41" s="61">
        <f t="shared" si="2"/>
        <v>27</v>
      </c>
      <c r="F41" s="60">
        <f>VLOOKUP($A41,'Return Data'!$B$7:$R$2292,10,0)</f>
        <v>-3.2012</v>
      </c>
      <c r="G41" s="61">
        <f t="shared" si="3"/>
        <v>32</v>
      </c>
      <c r="H41" s="60">
        <f>VLOOKUP($A41,'Return Data'!$B$7:$R$2292,11,0)</f>
        <v>-2.4035000000000002</v>
      </c>
      <c r="I41" s="61">
        <f t="shared" si="4"/>
        <v>30</v>
      </c>
      <c r="J41" s="60">
        <f>VLOOKUP($A41,'Return Data'!$B$7:$R$2292,12,0)</f>
        <v>-2.0823999999999998</v>
      </c>
      <c r="K41" s="61">
        <f>RANK(J41,J$8:J$42,0)</f>
        <v>34</v>
      </c>
      <c r="L41" s="60">
        <f>VLOOKUP($A41,'Return Data'!$B$7:$R$2292,13,0)</f>
        <v>-1.0307999999999999</v>
      </c>
      <c r="M41" s="61">
        <f>RANK(L41,L$8:L$42,0)</f>
        <v>34</v>
      </c>
      <c r="N41" s="60">
        <f>VLOOKUP($A41,'Return Data'!$B$7:$R$2292,17,0)</f>
        <v>-1.35E-2</v>
      </c>
      <c r="O41" s="61">
        <f>RANK(N41,N$8:N$42,0)</f>
        <v>30</v>
      </c>
      <c r="P41" s="60">
        <f>VLOOKUP($A41,'Return Data'!$B$7:$R$2292,14,0)</f>
        <v>3.2288000000000001</v>
      </c>
      <c r="Q41" s="61">
        <f>RANK(P41,P$8:P$42,0)</f>
        <v>24</v>
      </c>
      <c r="R41" s="60">
        <f>VLOOKUP($A41,'Return Data'!$B$7:$R$2292,16,0)</f>
        <v>8.4656000000000002</v>
      </c>
      <c r="S41" s="62">
        <f t="shared" si="0"/>
        <v>4</v>
      </c>
    </row>
    <row r="42" spans="1:19" x14ac:dyDescent="0.3">
      <c r="A42" s="77" t="s">
        <v>957</v>
      </c>
      <c r="B42" s="59">
        <f>VLOOKUP($A42,'Return Data'!$B$7:$R$2292,3,0)</f>
        <v>44762</v>
      </c>
      <c r="C42" s="60">
        <f>VLOOKUP($A42,'Return Data'!$B$7:$R$2292,4,0)</f>
        <v>13.6501</v>
      </c>
      <c r="D42" s="60">
        <f>VLOOKUP($A42,'Return Data'!$B$7:$R$2292,9,0)</f>
        <v>10.3192</v>
      </c>
      <c r="E42" s="61">
        <f t="shared" si="2"/>
        <v>10</v>
      </c>
      <c r="F42" s="60">
        <f>VLOOKUP($A42,'Return Data'!$B$7:$R$2292,10,0)</f>
        <v>-5.4977999999999998</v>
      </c>
      <c r="G42" s="61">
        <f t="shared" si="3"/>
        <v>34</v>
      </c>
      <c r="H42" s="60">
        <f>VLOOKUP($A42,'Return Data'!$B$7:$R$2292,11,0)</f>
        <v>-4.069</v>
      </c>
      <c r="I42" s="61">
        <f t="shared" si="4"/>
        <v>34</v>
      </c>
      <c r="J42" s="60">
        <f>VLOOKUP($A42,'Return Data'!$B$7:$R$2292,12,0)</f>
        <v>-1.6169</v>
      </c>
      <c r="K42" s="61">
        <f t="shared" ref="K42" si="9">RANK(J42,J$8:J$42,0)</f>
        <v>32</v>
      </c>
      <c r="L42" s="60">
        <f>VLOOKUP($A42,'Return Data'!$B$7:$R$2292,13,0)</f>
        <v>0.60729999999999995</v>
      </c>
      <c r="M42" s="61">
        <f t="shared" ref="M42" si="10">RANK(L42,L$8:L$42,0)</f>
        <v>19</v>
      </c>
      <c r="N42" s="60">
        <f>VLOOKUP($A42,'Return Data'!$B$7:$R$2292,17,0)</f>
        <v>-0.51070000000000004</v>
      </c>
      <c r="O42" s="61">
        <f t="shared" ref="O42" si="11">RANK(N42,N$8:N$42,0)</f>
        <v>31</v>
      </c>
      <c r="P42" s="60">
        <f>VLOOKUP($A42,'Return Data'!$B$7:$R$2292,14,0)</f>
        <v>3.0920000000000001</v>
      </c>
      <c r="Q42" s="61">
        <f t="shared" ref="Q42" si="12">RANK(P42,P$8:P$42,0)</f>
        <v>25</v>
      </c>
      <c r="R42" s="60">
        <f>VLOOKUP($A42,'Return Data'!$B$7:$R$2292,16,0)</f>
        <v>8.0040999999999993</v>
      </c>
      <c r="S42" s="62">
        <f t="shared" ref="S42" si="13">RANK(R42,R$8:R$42,0)</f>
        <v>8</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13.353802941176472</v>
      </c>
      <c r="E44" s="83"/>
      <c r="F44" s="84">
        <f>AVERAGE(F8:F42)</f>
        <v>2.0369382352941177</v>
      </c>
      <c r="G44" s="83"/>
      <c r="H44" s="84">
        <f>AVERAGE(H8:H42)</f>
        <v>1.0756558823529405</v>
      </c>
      <c r="I44" s="83"/>
      <c r="J44" s="84">
        <f>AVERAGE(J8:J42)</f>
        <v>1.1493735294117646</v>
      </c>
      <c r="K44" s="83"/>
      <c r="L44" s="84">
        <f>AVERAGE(L8:L42)</f>
        <v>2.1829529411764703</v>
      </c>
      <c r="M44" s="83"/>
      <c r="N44" s="84">
        <f>AVERAGE(N8:N42)</f>
        <v>3.1922774193548387</v>
      </c>
      <c r="O44" s="83"/>
      <c r="P44" s="84">
        <f>AVERAGE(P8:P42)</f>
        <v>4.4937066666666681</v>
      </c>
      <c r="Q44" s="83"/>
      <c r="R44" s="84">
        <f>AVERAGE(R8:R42)</f>
        <v>5.0762257142857141</v>
      </c>
      <c r="S44" s="85"/>
    </row>
    <row r="45" spans="1:19" x14ac:dyDescent="0.3">
      <c r="A45" s="82" t="s">
        <v>28</v>
      </c>
      <c r="B45" s="83"/>
      <c r="C45" s="83"/>
      <c r="D45" s="84">
        <f>MIN(D8:D42)</f>
        <v>0</v>
      </c>
      <c r="E45" s="83"/>
      <c r="F45" s="84">
        <f>MIN(F8:F42)</f>
        <v>-5.4977999999999998</v>
      </c>
      <c r="G45" s="83"/>
      <c r="H45" s="84">
        <f>MIN(H8:H42)</f>
        <v>-4.069</v>
      </c>
      <c r="I45" s="83"/>
      <c r="J45" s="84">
        <f>MIN(J8:J42)</f>
        <v>-2.0823999999999998</v>
      </c>
      <c r="K45" s="83"/>
      <c r="L45" s="84">
        <f>MIN(L8:L42)</f>
        <v>-1.0307999999999999</v>
      </c>
      <c r="M45" s="83"/>
      <c r="N45" s="84">
        <f>MIN(N8:N42)</f>
        <v>-0.51070000000000004</v>
      </c>
      <c r="O45" s="83"/>
      <c r="P45" s="84">
        <f>MIN(P8:P42)</f>
        <v>-3.7111000000000001</v>
      </c>
      <c r="Q45" s="83"/>
      <c r="R45" s="84">
        <f>MIN(R8:R42)</f>
        <v>-35.600499999999997</v>
      </c>
      <c r="S45" s="85"/>
    </row>
    <row r="46" spans="1:19" ht="15" thickBot="1" x14ac:dyDescent="0.35">
      <c r="A46" s="86" t="s">
        <v>29</v>
      </c>
      <c r="B46" s="87"/>
      <c r="C46" s="87"/>
      <c r="D46" s="88">
        <f>MAX(D8:D42)</f>
        <v>196.9709</v>
      </c>
      <c r="E46" s="87"/>
      <c r="F46" s="88">
        <f>MAX(F8:F42)</f>
        <v>63.816000000000003</v>
      </c>
      <c r="G46" s="87"/>
      <c r="H46" s="88">
        <f>MAX(H8:H42)</f>
        <v>42.185400000000001</v>
      </c>
      <c r="I46" s="87"/>
      <c r="J46" s="88">
        <f>MAX(J8:J42)</f>
        <v>29.410299999999999</v>
      </c>
      <c r="K46" s="87"/>
      <c r="L46" s="88">
        <f>MAX(L8:L42)</f>
        <v>23.667300000000001</v>
      </c>
      <c r="M46" s="87"/>
      <c r="N46" s="88">
        <f>MAX(N8:N42)</f>
        <v>16.398499999999999</v>
      </c>
      <c r="O46" s="87"/>
      <c r="P46" s="88">
        <f>MAX(P8:P42)</f>
        <v>9.4337</v>
      </c>
      <c r="Q46" s="87"/>
      <c r="R46" s="88">
        <f>MAX(R8:R42)</f>
        <v>9.0471000000000004</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44762</v>
      </c>
      <c r="C8" s="60">
        <f>VLOOKUP($A8,'Return Data'!$B$7:$R$2292,4,0)</f>
        <v>350.7</v>
      </c>
      <c r="D8" s="60">
        <f>VLOOKUP($A8,'Return Data'!$B$7:$R$2292,10,0)</f>
        <v>-2.6427999999999998</v>
      </c>
      <c r="E8" s="61">
        <f t="shared" ref="E8:E35" si="0">RANK(D8,D$8:D$35,0)</f>
        <v>15</v>
      </c>
      <c r="F8" s="60">
        <f>VLOOKUP($A8,'Return Data'!$B$7:$R$2292,11,0)</f>
        <v>-6.3426</v>
      </c>
      <c r="G8" s="61">
        <f t="shared" ref="G8:G35" si="1">RANK(F8,F$8:F$35,0)</f>
        <v>8</v>
      </c>
      <c r="H8" s="60">
        <f>VLOOKUP($A8,'Return Data'!$B$7:$R$2292,12,0)</f>
        <v>-8.1527999999999992</v>
      </c>
      <c r="I8" s="61">
        <f t="shared" ref="I8:I35" si="2">RANK(H8,H$8:H$35,0)</f>
        <v>8</v>
      </c>
      <c r="J8" s="60">
        <f>VLOOKUP($A8,'Return Data'!$B$7:$R$2292,13,0)</f>
        <v>6.7774999999999999</v>
      </c>
      <c r="K8" s="61">
        <f t="shared" ref="K8:K35" si="3">RANK(J8,J$8:J$35,0)</f>
        <v>6</v>
      </c>
      <c r="L8" s="60">
        <f>VLOOKUP($A8,'Return Data'!$B$7:$R$2292,17,0)</f>
        <v>25.211600000000001</v>
      </c>
      <c r="M8" s="61">
        <f t="shared" ref="M8:M35" si="4">RANK(L8,L$8:L$35,0)</f>
        <v>9</v>
      </c>
      <c r="N8" s="60">
        <f>VLOOKUP($A8,'Return Data'!$B$7:$R$2292,14,0)</f>
        <v>14.332700000000001</v>
      </c>
      <c r="O8" s="61">
        <f t="shared" ref="O8:O25" si="5">RANK(N8,N$8:N$35,0)</f>
        <v>14</v>
      </c>
      <c r="P8" s="60">
        <f>VLOOKUP($A8,'Return Data'!$B$7:$R$2292,15,0)</f>
        <v>10.0952</v>
      </c>
      <c r="Q8" s="61">
        <f t="shared" ref="Q8:Q25" si="6">RANK(P8,P$8:P$35,0)</f>
        <v>18</v>
      </c>
      <c r="R8" s="60">
        <f>VLOOKUP($A8,'Return Data'!$B$7:$R$2292,16,0)</f>
        <v>14.007099999999999</v>
      </c>
      <c r="S8" s="62">
        <f t="shared" ref="S8:S35" si="7">RANK(R8,R$8:R$35,0)</f>
        <v>11</v>
      </c>
    </row>
    <row r="9" spans="1:20" x14ac:dyDescent="0.3">
      <c r="A9" s="58" t="s">
        <v>908</v>
      </c>
      <c r="B9" s="59">
        <f>VLOOKUP($A9,'Return Data'!$B$7:$R$2292,3,0)</f>
        <v>44762</v>
      </c>
      <c r="C9" s="60">
        <f>VLOOKUP($A9,'Return Data'!$B$7:$R$2292,4,0)</f>
        <v>46.07</v>
      </c>
      <c r="D9" s="60">
        <f>VLOOKUP($A9,'Return Data'!$B$7:$R$2292,10,0)</f>
        <v>-4.6959</v>
      </c>
      <c r="E9" s="61">
        <f t="shared" si="0"/>
        <v>27</v>
      </c>
      <c r="F9" s="60">
        <f>VLOOKUP($A9,'Return Data'!$B$7:$R$2292,11,0)</f>
        <v>-11.6587</v>
      </c>
      <c r="G9" s="61">
        <f t="shared" si="1"/>
        <v>27</v>
      </c>
      <c r="H9" s="60">
        <f>VLOOKUP($A9,'Return Data'!$B$7:$R$2292,12,0)</f>
        <v>-13.8073</v>
      </c>
      <c r="I9" s="61">
        <f t="shared" si="2"/>
        <v>28</v>
      </c>
      <c r="J9" s="60">
        <f>VLOOKUP($A9,'Return Data'!$B$7:$R$2292,13,0)</f>
        <v>-0.56120000000000003</v>
      </c>
      <c r="K9" s="61">
        <f t="shared" si="3"/>
        <v>27</v>
      </c>
      <c r="L9" s="60">
        <f>VLOOKUP($A9,'Return Data'!$B$7:$R$2292,17,0)</f>
        <v>18.047699999999999</v>
      </c>
      <c r="M9" s="61">
        <f t="shared" si="4"/>
        <v>27</v>
      </c>
      <c r="N9" s="60">
        <f>VLOOKUP($A9,'Return Data'!$B$7:$R$2292,14,0)</f>
        <v>13.6646</v>
      </c>
      <c r="O9" s="61">
        <f t="shared" si="5"/>
        <v>18</v>
      </c>
      <c r="P9" s="60">
        <f>VLOOKUP($A9,'Return Data'!$B$7:$R$2292,15,0)</f>
        <v>13.799799999999999</v>
      </c>
      <c r="Q9" s="61">
        <f t="shared" si="6"/>
        <v>2</v>
      </c>
      <c r="R9" s="60">
        <f>VLOOKUP($A9,'Return Data'!$B$7:$R$2292,16,0)</f>
        <v>14.941800000000001</v>
      </c>
      <c r="S9" s="62">
        <f t="shared" si="7"/>
        <v>3</v>
      </c>
    </row>
    <row r="10" spans="1:20" x14ac:dyDescent="0.3">
      <c r="A10" s="58" t="s">
        <v>1977</v>
      </c>
      <c r="B10" s="59">
        <f>VLOOKUP($A10,'Return Data'!$B$7:$R$2292,3,0)</f>
        <v>44762</v>
      </c>
      <c r="C10" s="60">
        <f>VLOOKUP($A10,'Return Data'!$B$7:$R$2292,4,0)</f>
        <v>148.32900000000001</v>
      </c>
      <c r="D10" s="60">
        <f>VLOOKUP($A10,'Return Data'!$B$7:$R$2292,10,0)</f>
        <v>-1.9142999999999999</v>
      </c>
      <c r="E10" s="61">
        <f t="shared" si="0"/>
        <v>7</v>
      </c>
      <c r="F10" s="60">
        <f>VLOOKUP($A10,'Return Data'!$B$7:$R$2292,11,0)</f>
        <v>-6.109</v>
      </c>
      <c r="G10" s="61">
        <f t="shared" si="1"/>
        <v>6</v>
      </c>
      <c r="H10" s="60">
        <f>VLOOKUP($A10,'Return Data'!$B$7:$R$2292,12,0)</f>
        <v>-7.7325999999999997</v>
      </c>
      <c r="I10" s="61">
        <f t="shared" si="2"/>
        <v>5</v>
      </c>
      <c r="J10" s="60">
        <f>VLOOKUP($A10,'Return Data'!$B$7:$R$2292,13,0)</f>
        <v>6.7882999999999996</v>
      </c>
      <c r="K10" s="61">
        <f t="shared" si="3"/>
        <v>5</v>
      </c>
      <c r="L10" s="60">
        <f>VLOOKUP($A10,'Return Data'!$B$7:$R$2292,17,0)</f>
        <v>21.529399999999999</v>
      </c>
      <c r="M10" s="61">
        <f t="shared" si="4"/>
        <v>20</v>
      </c>
      <c r="N10" s="60">
        <f>VLOOKUP($A10,'Return Data'!$B$7:$R$2292,14,0)</f>
        <v>15.636799999999999</v>
      </c>
      <c r="O10" s="61">
        <f t="shared" si="5"/>
        <v>6</v>
      </c>
      <c r="P10" s="60">
        <f>VLOOKUP($A10,'Return Data'!$B$7:$R$2292,15,0)</f>
        <v>11.7226</v>
      </c>
      <c r="Q10" s="61">
        <f t="shared" si="6"/>
        <v>9</v>
      </c>
      <c r="R10" s="60">
        <f>VLOOKUP($A10,'Return Data'!$B$7:$R$2292,16,0)</f>
        <v>14.7172</v>
      </c>
      <c r="S10" s="62">
        <f t="shared" si="7"/>
        <v>4</v>
      </c>
    </row>
    <row r="11" spans="1:20" x14ac:dyDescent="0.3">
      <c r="A11" s="58" t="s">
        <v>912</v>
      </c>
      <c r="B11" s="59">
        <f>VLOOKUP($A11,'Return Data'!$B$7:$R$2292,3,0)</f>
        <v>44762</v>
      </c>
      <c r="C11" s="60">
        <f>VLOOKUP($A11,'Return Data'!$B$7:$R$2292,4,0)</f>
        <v>43.22</v>
      </c>
      <c r="D11" s="60">
        <f>VLOOKUP($A11,'Return Data'!$B$7:$R$2292,10,0)</f>
        <v>-2.5259</v>
      </c>
      <c r="E11" s="61">
        <f t="shared" si="0"/>
        <v>10</v>
      </c>
      <c r="F11" s="60">
        <f>VLOOKUP($A11,'Return Data'!$B$7:$R$2292,11,0)</f>
        <v>-7.7283999999999997</v>
      </c>
      <c r="G11" s="61">
        <f t="shared" si="1"/>
        <v>19</v>
      </c>
      <c r="H11" s="60">
        <f>VLOOKUP($A11,'Return Data'!$B$7:$R$2292,12,0)</f>
        <v>-9.1061999999999994</v>
      </c>
      <c r="I11" s="61">
        <f t="shared" si="2"/>
        <v>19</v>
      </c>
      <c r="J11" s="60">
        <f>VLOOKUP($A11,'Return Data'!$B$7:$R$2292,13,0)</f>
        <v>3.8693</v>
      </c>
      <c r="K11" s="61">
        <f t="shared" si="3"/>
        <v>21</v>
      </c>
      <c r="L11" s="60">
        <f>VLOOKUP($A11,'Return Data'!$B$7:$R$2292,17,0)</f>
        <v>22.524100000000001</v>
      </c>
      <c r="M11" s="61">
        <f t="shared" si="4"/>
        <v>16</v>
      </c>
      <c r="N11" s="60">
        <f>VLOOKUP($A11,'Return Data'!$B$7:$R$2292,14,0)</f>
        <v>17.912299999999998</v>
      </c>
      <c r="O11" s="61">
        <f t="shared" si="5"/>
        <v>1</v>
      </c>
      <c r="P11" s="60">
        <f>VLOOKUP($A11,'Return Data'!$B$7:$R$2292,15,0)</f>
        <v>14.2546</v>
      </c>
      <c r="Q11" s="61">
        <f t="shared" si="6"/>
        <v>1</v>
      </c>
      <c r="R11" s="60">
        <f>VLOOKUP($A11,'Return Data'!$B$7:$R$2292,16,0)</f>
        <v>14.334199999999999</v>
      </c>
      <c r="S11" s="62">
        <f t="shared" si="7"/>
        <v>9</v>
      </c>
    </row>
    <row r="12" spans="1:20" x14ac:dyDescent="0.3">
      <c r="A12" s="58" t="s">
        <v>914</v>
      </c>
      <c r="B12" s="59">
        <f>VLOOKUP($A12,'Return Data'!$B$7:$R$2292,3,0)</f>
        <v>44762</v>
      </c>
      <c r="C12" s="60">
        <f>VLOOKUP($A12,'Return Data'!$B$7:$R$2292,4,0)</f>
        <v>290.25099999999998</v>
      </c>
      <c r="D12" s="60">
        <f>VLOOKUP($A12,'Return Data'!$B$7:$R$2292,10,0)</f>
        <v>-0.52569999999999995</v>
      </c>
      <c r="E12" s="61">
        <f t="shared" si="0"/>
        <v>2</v>
      </c>
      <c r="F12" s="60">
        <f>VLOOKUP($A12,'Return Data'!$B$7:$R$2292,11,0)</f>
        <v>-6.8463000000000003</v>
      </c>
      <c r="G12" s="61">
        <f t="shared" si="1"/>
        <v>12</v>
      </c>
      <c r="H12" s="60">
        <f>VLOOKUP($A12,'Return Data'!$B$7:$R$2292,12,0)</f>
        <v>-9.0305</v>
      </c>
      <c r="I12" s="61">
        <f t="shared" si="2"/>
        <v>18</v>
      </c>
      <c r="J12" s="60">
        <f>VLOOKUP($A12,'Return Data'!$B$7:$R$2292,13,0)</f>
        <v>-0.64390000000000003</v>
      </c>
      <c r="K12" s="61">
        <f t="shared" si="3"/>
        <v>28</v>
      </c>
      <c r="L12" s="60">
        <f>VLOOKUP($A12,'Return Data'!$B$7:$R$2292,17,0)</f>
        <v>19.005199999999999</v>
      </c>
      <c r="M12" s="61">
        <f t="shared" si="4"/>
        <v>26</v>
      </c>
      <c r="N12" s="60">
        <f>VLOOKUP($A12,'Return Data'!$B$7:$R$2292,14,0)</f>
        <v>11.1652</v>
      </c>
      <c r="O12" s="61">
        <f t="shared" si="5"/>
        <v>26</v>
      </c>
      <c r="P12" s="60">
        <f>VLOOKUP($A12,'Return Data'!$B$7:$R$2292,15,0)</f>
        <v>7.9870999999999999</v>
      </c>
      <c r="Q12" s="61">
        <f t="shared" si="6"/>
        <v>26</v>
      </c>
      <c r="R12" s="60">
        <f>VLOOKUP($A12,'Return Data'!$B$7:$R$2292,16,0)</f>
        <v>10.567299999999999</v>
      </c>
      <c r="S12" s="62">
        <f t="shared" si="7"/>
        <v>26</v>
      </c>
    </row>
    <row r="13" spans="1:20" x14ac:dyDescent="0.3">
      <c r="A13" s="58" t="s">
        <v>916</v>
      </c>
      <c r="B13" s="59">
        <f>VLOOKUP($A13,'Return Data'!$B$7:$R$2292,3,0)</f>
        <v>44762</v>
      </c>
      <c r="C13" s="60">
        <f>VLOOKUP($A13,'Return Data'!$B$7:$R$2292,4,0)</f>
        <v>56.27</v>
      </c>
      <c r="D13" s="60">
        <f>VLOOKUP($A13,'Return Data'!$B$7:$R$2292,10,0)</f>
        <v>-2.9994999999999998</v>
      </c>
      <c r="E13" s="61">
        <f t="shared" si="0"/>
        <v>17</v>
      </c>
      <c r="F13" s="60">
        <f>VLOOKUP($A13,'Return Data'!$B$7:$R$2292,11,0)</f>
        <v>-6.6523000000000003</v>
      </c>
      <c r="G13" s="61">
        <f t="shared" si="1"/>
        <v>11</v>
      </c>
      <c r="H13" s="60">
        <f>VLOOKUP($A13,'Return Data'!$B$7:$R$2292,12,0)</f>
        <v>-8.6525999999999996</v>
      </c>
      <c r="I13" s="61">
        <f t="shared" si="2"/>
        <v>14</v>
      </c>
      <c r="J13" s="60">
        <f>VLOOKUP($A13,'Return Data'!$B$7:$R$2292,13,0)</f>
        <v>4.9421999999999997</v>
      </c>
      <c r="K13" s="61">
        <f t="shared" si="3"/>
        <v>17</v>
      </c>
      <c r="L13" s="60">
        <f>VLOOKUP($A13,'Return Data'!$B$7:$R$2292,17,0)</f>
        <v>22.939599999999999</v>
      </c>
      <c r="M13" s="61">
        <f t="shared" si="4"/>
        <v>13</v>
      </c>
      <c r="N13" s="60">
        <f>VLOOKUP($A13,'Return Data'!$B$7:$R$2292,14,0)</f>
        <v>15.354200000000001</v>
      </c>
      <c r="O13" s="61">
        <f t="shared" si="5"/>
        <v>8</v>
      </c>
      <c r="P13" s="60">
        <f>VLOOKUP($A13,'Return Data'!$B$7:$R$2292,15,0)</f>
        <v>12.2608</v>
      </c>
      <c r="Q13" s="61">
        <f t="shared" si="6"/>
        <v>5</v>
      </c>
      <c r="R13" s="60">
        <f>VLOOKUP($A13,'Return Data'!$B$7:$R$2292,16,0)</f>
        <v>13.8512</v>
      </c>
      <c r="S13" s="62">
        <f t="shared" si="7"/>
        <v>12</v>
      </c>
    </row>
    <row r="14" spans="1:20" x14ac:dyDescent="0.3">
      <c r="A14" s="58" t="s">
        <v>918</v>
      </c>
      <c r="B14" s="59">
        <f>VLOOKUP($A14,'Return Data'!$B$7:$R$2292,3,0)</f>
        <v>44762</v>
      </c>
      <c r="C14" s="60">
        <f>VLOOKUP($A14,'Return Data'!$B$7:$R$2292,4,0)</f>
        <v>713.71</v>
      </c>
      <c r="D14" s="60">
        <f>VLOOKUP($A14,'Return Data'!$B$7:$R$2292,10,0)</f>
        <v>-1.5786</v>
      </c>
      <c r="E14" s="61">
        <f t="shared" si="0"/>
        <v>3</v>
      </c>
      <c r="F14" s="60">
        <f>VLOOKUP($A14,'Return Data'!$B$7:$R$2292,11,0)</f>
        <v>-7.4939</v>
      </c>
      <c r="G14" s="61">
        <f t="shared" si="1"/>
        <v>17</v>
      </c>
      <c r="H14" s="60">
        <f>VLOOKUP($A14,'Return Data'!$B$7:$R$2292,12,0)</f>
        <v>-9.1938999999999993</v>
      </c>
      <c r="I14" s="61">
        <f t="shared" si="2"/>
        <v>20</v>
      </c>
      <c r="J14" s="60">
        <f>VLOOKUP($A14,'Return Data'!$B$7:$R$2292,13,0)</f>
        <v>1.2998000000000001</v>
      </c>
      <c r="K14" s="61">
        <f t="shared" si="3"/>
        <v>24</v>
      </c>
      <c r="L14" s="60">
        <f>VLOOKUP($A14,'Return Data'!$B$7:$R$2292,17,0)</f>
        <v>26.551200000000001</v>
      </c>
      <c r="M14" s="61">
        <f t="shared" si="4"/>
        <v>3</v>
      </c>
      <c r="N14" s="60">
        <f>VLOOKUP($A14,'Return Data'!$B$7:$R$2292,14,0)</f>
        <v>14.5863</v>
      </c>
      <c r="O14" s="61">
        <f t="shared" si="5"/>
        <v>13</v>
      </c>
      <c r="P14" s="60">
        <f>VLOOKUP($A14,'Return Data'!$B$7:$R$2292,15,0)</f>
        <v>9.3138000000000005</v>
      </c>
      <c r="Q14" s="61">
        <f t="shared" si="6"/>
        <v>24</v>
      </c>
      <c r="R14" s="60">
        <f>VLOOKUP($A14,'Return Data'!$B$7:$R$2292,16,0)</f>
        <v>12.1652</v>
      </c>
      <c r="S14" s="62">
        <f t="shared" si="7"/>
        <v>23</v>
      </c>
    </row>
    <row r="15" spans="1:20" x14ac:dyDescent="0.3">
      <c r="A15" s="58" t="s">
        <v>920</v>
      </c>
      <c r="B15" s="59">
        <f>VLOOKUP($A15,'Return Data'!$B$7:$R$2292,3,0)</f>
        <v>44762</v>
      </c>
      <c r="C15" s="60">
        <f>VLOOKUP($A15,'Return Data'!$B$7:$R$2292,4,0)</f>
        <v>721.721</v>
      </c>
      <c r="D15" s="60">
        <f>VLOOKUP($A15,'Return Data'!$B$7:$R$2292,10,0)</f>
        <v>-2.6412</v>
      </c>
      <c r="E15" s="61">
        <f t="shared" si="0"/>
        <v>14</v>
      </c>
      <c r="F15" s="60">
        <f>VLOOKUP($A15,'Return Data'!$B$7:$R$2292,11,0)</f>
        <v>-3.4451000000000001</v>
      </c>
      <c r="G15" s="61">
        <f t="shared" si="1"/>
        <v>2</v>
      </c>
      <c r="H15" s="60">
        <f>VLOOKUP($A15,'Return Data'!$B$7:$R$2292,12,0)</f>
        <v>-5.274</v>
      </c>
      <c r="I15" s="61">
        <f t="shared" si="2"/>
        <v>2</v>
      </c>
      <c r="J15" s="60">
        <f>VLOOKUP($A15,'Return Data'!$B$7:$R$2292,13,0)</f>
        <v>9.9545999999999992</v>
      </c>
      <c r="K15" s="61">
        <f t="shared" si="3"/>
        <v>3</v>
      </c>
      <c r="L15" s="60">
        <f>VLOOKUP($A15,'Return Data'!$B$7:$R$2292,17,0)</f>
        <v>27.3508</v>
      </c>
      <c r="M15" s="61">
        <f t="shared" si="4"/>
        <v>2</v>
      </c>
      <c r="N15" s="60">
        <f>VLOOKUP($A15,'Return Data'!$B$7:$R$2292,14,0)</f>
        <v>11.8124</v>
      </c>
      <c r="O15" s="61">
        <f t="shared" si="5"/>
        <v>25</v>
      </c>
      <c r="P15" s="60">
        <f>VLOOKUP($A15,'Return Data'!$B$7:$R$2292,15,0)</f>
        <v>10.0573</v>
      </c>
      <c r="Q15" s="61">
        <f t="shared" si="6"/>
        <v>19</v>
      </c>
      <c r="R15" s="60">
        <f>VLOOKUP($A15,'Return Data'!$B$7:$R$2292,16,0)</f>
        <v>12.906700000000001</v>
      </c>
      <c r="S15" s="62">
        <f t="shared" si="7"/>
        <v>17</v>
      </c>
    </row>
    <row r="16" spans="1:20" x14ac:dyDescent="0.3">
      <c r="A16" s="58" t="s">
        <v>922</v>
      </c>
      <c r="B16" s="59">
        <f>VLOOKUP($A16,'Return Data'!$B$7:$R$2292,3,0)</f>
        <v>44762</v>
      </c>
      <c r="C16" s="60">
        <f>VLOOKUP($A16,'Return Data'!$B$7:$R$2292,4,0)</f>
        <v>323.37130000000002</v>
      </c>
      <c r="D16" s="60">
        <f>VLOOKUP($A16,'Return Data'!$B$7:$R$2292,10,0)</f>
        <v>-1.8996</v>
      </c>
      <c r="E16" s="61">
        <f t="shared" si="0"/>
        <v>6</v>
      </c>
      <c r="F16" s="60">
        <f>VLOOKUP($A16,'Return Data'!$B$7:$R$2292,11,0)</f>
        <v>-8.1587999999999994</v>
      </c>
      <c r="G16" s="61">
        <f t="shared" si="1"/>
        <v>22</v>
      </c>
      <c r="H16" s="60">
        <f>VLOOKUP($A16,'Return Data'!$B$7:$R$2292,12,0)</f>
        <v>-8.7357999999999993</v>
      </c>
      <c r="I16" s="61">
        <f t="shared" si="2"/>
        <v>16</v>
      </c>
      <c r="J16" s="60">
        <f>VLOOKUP($A16,'Return Data'!$B$7:$R$2292,13,0)</f>
        <v>4.5396000000000001</v>
      </c>
      <c r="K16" s="61">
        <f t="shared" si="3"/>
        <v>20</v>
      </c>
      <c r="L16" s="60">
        <f>VLOOKUP($A16,'Return Data'!$B$7:$R$2292,17,0)</f>
        <v>21.390899999999998</v>
      </c>
      <c r="M16" s="61">
        <f t="shared" si="4"/>
        <v>21</v>
      </c>
      <c r="N16" s="60">
        <f>VLOOKUP($A16,'Return Data'!$B$7:$R$2292,14,0)</f>
        <v>13.552899999999999</v>
      </c>
      <c r="O16" s="61">
        <f t="shared" si="5"/>
        <v>19</v>
      </c>
      <c r="P16" s="60">
        <f>VLOOKUP($A16,'Return Data'!$B$7:$R$2292,15,0)</f>
        <v>10.2964</v>
      </c>
      <c r="Q16" s="61">
        <f t="shared" si="6"/>
        <v>16</v>
      </c>
      <c r="R16" s="60">
        <f>VLOOKUP($A16,'Return Data'!$B$7:$R$2292,16,0)</f>
        <v>12.2517</v>
      </c>
      <c r="S16" s="62">
        <f t="shared" si="7"/>
        <v>21</v>
      </c>
    </row>
    <row r="17" spans="1:19" x14ac:dyDescent="0.3">
      <c r="A17" s="58" t="s">
        <v>924</v>
      </c>
      <c r="B17" s="59">
        <f>VLOOKUP($A17,'Return Data'!$B$7:$R$2292,3,0)</f>
        <v>44762</v>
      </c>
      <c r="C17" s="60">
        <f>VLOOKUP($A17,'Return Data'!$B$7:$R$2292,4,0)</f>
        <v>68.22</v>
      </c>
      <c r="D17" s="60">
        <f>VLOOKUP($A17,'Return Data'!$B$7:$R$2292,10,0)</f>
        <v>-2.6263000000000001</v>
      </c>
      <c r="E17" s="61">
        <f t="shared" si="0"/>
        <v>13</v>
      </c>
      <c r="F17" s="60">
        <f>VLOOKUP($A17,'Return Data'!$B$7:$R$2292,11,0)</f>
        <v>-5.3026</v>
      </c>
      <c r="G17" s="61">
        <f t="shared" si="1"/>
        <v>3</v>
      </c>
      <c r="H17" s="60">
        <f>VLOOKUP($A17,'Return Data'!$B$7:$R$2292,12,0)</f>
        <v>-5.7084000000000001</v>
      </c>
      <c r="I17" s="61">
        <f t="shared" si="2"/>
        <v>3</v>
      </c>
      <c r="J17" s="60">
        <f>VLOOKUP($A17,'Return Data'!$B$7:$R$2292,13,0)</f>
        <v>10.156599999999999</v>
      </c>
      <c r="K17" s="61">
        <f t="shared" si="3"/>
        <v>2</v>
      </c>
      <c r="L17" s="60">
        <f>VLOOKUP($A17,'Return Data'!$B$7:$R$2292,17,0)</f>
        <v>26.0595</v>
      </c>
      <c r="M17" s="61">
        <f t="shared" si="4"/>
        <v>4</v>
      </c>
      <c r="N17" s="60">
        <f>VLOOKUP($A17,'Return Data'!$B$7:$R$2292,14,0)</f>
        <v>15.596399999999999</v>
      </c>
      <c r="O17" s="61">
        <f t="shared" si="5"/>
        <v>7</v>
      </c>
      <c r="P17" s="60">
        <f>VLOOKUP($A17,'Return Data'!$B$7:$R$2292,15,0)</f>
        <v>11.952500000000001</v>
      </c>
      <c r="Q17" s="61">
        <f t="shared" si="6"/>
        <v>7</v>
      </c>
      <c r="R17" s="60">
        <f>VLOOKUP($A17,'Return Data'!$B$7:$R$2292,16,0)</f>
        <v>14.604200000000001</v>
      </c>
      <c r="S17" s="62">
        <f t="shared" si="7"/>
        <v>6</v>
      </c>
    </row>
    <row r="18" spans="1:19" x14ac:dyDescent="0.3">
      <c r="A18" s="58" t="s">
        <v>926</v>
      </c>
      <c r="B18" s="59">
        <f>VLOOKUP($A18,'Return Data'!$B$7:$R$2292,3,0)</f>
        <v>44762</v>
      </c>
      <c r="C18" s="60">
        <f>VLOOKUP($A18,'Return Data'!$B$7:$R$2292,4,0)</f>
        <v>41.34</v>
      </c>
      <c r="D18" s="60">
        <f>VLOOKUP($A18,'Return Data'!$B$7:$R$2292,10,0)</f>
        <v>-3.3885999999999998</v>
      </c>
      <c r="E18" s="61">
        <f t="shared" si="0"/>
        <v>20</v>
      </c>
      <c r="F18" s="60">
        <f>VLOOKUP($A18,'Return Data'!$B$7:$R$2292,11,0)</f>
        <v>-7.4339000000000004</v>
      </c>
      <c r="G18" s="61">
        <f t="shared" si="1"/>
        <v>16</v>
      </c>
      <c r="H18" s="60">
        <f>VLOOKUP($A18,'Return Data'!$B$7:$R$2292,12,0)</f>
        <v>-8.6206999999999994</v>
      </c>
      <c r="I18" s="61">
        <f t="shared" si="2"/>
        <v>13</v>
      </c>
      <c r="J18" s="60">
        <f>VLOOKUP($A18,'Return Data'!$B$7:$R$2292,13,0)</f>
        <v>6.2179000000000002</v>
      </c>
      <c r="K18" s="61">
        <f t="shared" si="3"/>
        <v>8</v>
      </c>
      <c r="L18" s="60">
        <f>VLOOKUP($A18,'Return Data'!$B$7:$R$2292,17,0)</f>
        <v>25.733000000000001</v>
      </c>
      <c r="M18" s="61">
        <f t="shared" si="4"/>
        <v>6</v>
      </c>
      <c r="N18" s="60">
        <f>VLOOKUP($A18,'Return Data'!$B$7:$R$2292,14,0)</f>
        <v>17.779</v>
      </c>
      <c r="O18" s="61">
        <f t="shared" si="5"/>
        <v>2</v>
      </c>
      <c r="P18" s="60">
        <f>VLOOKUP($A18,'Return Data'!$B$7:$R$2292,15,0)</f>
        <v>11.105499999999999</v>
      </c>
      <c r="Q18" s="61">
        <f t="shared" si="6"/>
        <v>11</v>
      </c>
      <c r="R18" s="60">
        <f>VLOOKUP($A18,'Return Data'!$B$7:$R$2292,16,0)</f>
        <v>13.684900000000001</v>
      </c>
      <c r="S18" s="62">
        <f t="shared" si="7"/>
        <v>13</v>
      </c>
    </row>
    <row r="19" spans="1:19" x14ac:dyDescent="0.3">
      <c r="A19" s="58" t="s">
        <v>927</v>
      </c>
      <c r="B19" s="59">
        <f>VLOOKUP($A19,'Return Data'!$B$7:$R$2292,3,0)</f>
        <v>44762</v>
      </c>
      <c r="C19" s="60">
        <f>VLOOKUP($A19,'Return Data'!$B$7:$R$2292,4,0)</f>
        <v>51.97</v>
      </c>
      <c r="D19" s="60">
        <f>VLOOKUP($A19,'Return Data'!$B$7:$R$2292,10,0)</f>
        <v>-2.1095999999999999</v>
      </c>
      <c r="E19" s="61">
        <f t="shared" si="0"/>
        <v>9</v>
      </c>
      <c r="F19" s="60">
        <f>VLOOKUP($A19,'Return Data'!$B$7:$R$2292,11,0)</f>
        <v>-7.9524999999999997</v>
      </c>
      <c r="G19" s="61">
        <f t="shared" si="1"/>
        <v>20</v>
      </c>
      <c r="H19" s="60">
        <f>VLOOKUP($A19,'Return Data'!$B$7:$R$2292,12,0)</f>
        <v>-8.4873999999999992</v>
      </c>
      <c r="I19" s="61">
        <f t="shared" si="2"/>
        <v>10</v>
      </c>
      <c r="J19" s="60">
        <f>VLOOKUP($A19,'Return Data'!$B$7:$R$2292,13,0)</f>
        <v>7.1105</v>
      </c>
      <c r="K19" s="61">
        <f t="shared" si="3"/>
        <v>4</v>
      </c>
      <c r="L19" s="60">
        <f>VLOOKUP($A19,'Return Data'!$B$7:$R$2292,17,0)</f>
        <v>21.715699999999998</v>
      </c>
      <c r="M19" s="61">
        <f t="shared" si="4"/>
        <v>19</v>
      </c>
      <c r="N19" s="60">
        <f>VLOOKUP($A19,'Return Data'!$B$7:$R$2292,14,0)</f>
        <v>15.2193</v>
      </c>
      <c r="O19" s="61">
        <f t="shared" si="5"/>
        <v>10</v>
      </c>
      <c r="P19" s="60">
        <f>VLOOKUP($A19,'Return Data'!$B$7:$R$2292,15,0)</f>
        <v>10.7599</v>
      </c>
      <c r="Q19" s="61">
        <f t="shared" si="6"/>
        <v>13</v>
      </c>
      <c r="R19" s="60">
        <f>VLOOKUP($A19,'Return Data'!$B$7:$R$2292,16,0)</f>
        <v>12.2674</v>
      </c>
      <c r="S19" s="62">
        <f t="shared" si="7"/>
        <v>20</v>
      </c>
    </row>
    <row r="20" spans="1:19" x14ac:dyDescent="0.3">
      <c r="A20" s="58" t="s">
        <v>929</v>
      </c>
      <c r="B20" s="59">
        <f>VLOOKUP($A20,'Return Data'!$B$7:$R$2292,3,0)</f>
        <v>44762</v>
      </c>
      <c r="C20" s="60">
        <f>VLOOKUP($A20,'Return Data'!$B$7:$R$2292,4,0)</f>
        <v>31.6</v>
      </c>
      <c r="D20" s="60">
        <f>VLOOKUP($A20,'Return Data'!$B$7:$R$2292,10,0)</f>
        <v>-1.6189</v>
      </c>
      <c r="E20" s="61">
        <f t="shared" si="0"/>
        <v>4</v>
      </c>
      <c r="F20" s="60">
        <f>VLOOKUP($A20,'Return Data'!$B$7:$R$2292,11,0)</f>
        <v>-6.12</v>
      </c>
      <c r="G20" s="61">
        <f t="shared" si="1"/>
        <v>7</v>
      </c>
      <c r="H20" s="60">
        <f>VLOOKUP($A20,'Return Data'!$B$7:$R$2292,12,0)</f>
        <v>-8.9862000000000002</v>
      </c>
      <c r="I20" s="61">
        <f t="shared" si="2"/>
        <v>17</v>
      </c>
      <c r="J20" s="60">
        <f>VLOOKUP($A20,'Return Data'!$B$7:$R$2292,13,0)</f>
        <v>5.8625999999999996</v>
      </c>
      <c r="K20" s="61">
        <f t="shared" si="3"/>
        <v>11</v>
      </c>
      <c r="L20" s="60">
        <f>VLOOKUP($A20,'Return Data'!$B$7:$R$2292,17,0)</f>
        <v>20.0943</v>
      </c>
      <c r="M20" s="61">
        <f t="shared" si="4"/>
        <v>24</v>
      </c>
      <c r="N20" s="60">
        <f>VLOOKUP($A20,'Return Data'!$B$7:$R$2292,14,0)</f>
        <v>11.084</v>
      </c>
      <c r="O20" s="61">
        <f t="shared" si="5"/>
        <v>27</v>
      </c>
      <c r="P20" s="60">
        <f>VLOOKUP($A20,'Return Data'!$B$7:$R$2292,15,0)</f>
        <v>9.3675999999999995</v>
      </c>
      <c r="Q20" s="61">
        <f t="shared" si="6"/>
        <v>23</v>
      </c>
      <c r="R20" s="60">
        <f>VLOOKUP($A20,'Return Data'!$B$7:$R$2292,16,0)</f>
        <v>11.9918</v>
      </c>
      <c r="S20" s="62">
        <f t="shared" si="7"/>
        <v>24</v>
      </c>
    </row>
    <row r="21" spans="1:19" x14ac:dyDescent="0.3">
      <c r="A21" s="58" t="s">
        <v>931</v>
      </c>
      <c r="B21" s="59">
        <f>VLOOKUP($A21,'Return Data'!$B$7:$R$2292,3,0)</f>
        <v>44762</v>
      </c>
      <c r="C21" s="60">
        <f>VLOOKUP($A21,'Return Data'!$B$7:$R$2292,4,0)</f>
        <v>47.51</v>
      </c>
      <c r="D21" s="60">
        <f>VLOOKUP($A21,'Return Data'!$B$7:$R$2292,10,0)</f>
        <v>-3.0011999999999999</v>
      </c>
      <c r="E21" s="61">
        <f t="shared" si="0"/>
        <v>18</v>
      </c>
      <c r="F21" s="60">
        <f>VLOOKUP($A21,'Return Data'!$B$7:$R$2292,11,0)</f>
        <v>-9.8140000000000001</v>
      </c>
      <c r="G21" s="61">
        <f t="shared" si="1"/>
        <v>26</v>
      </c>
      <c r="H21" s="60">
        <f>VLOOKUP($A21,'Return Data'!$B$7:$R$2292,12,0)</f>
        <v>-10.2569</v>
      </c>
      <c r="I21" s="61">
        <f t="shared" si="2"/>
        <v>23</v>
      </c>
      <c r="J21" s="60">
        <f>VLOOKUP($A21,'Return Data'!$B$7:$R$2292,13,0)</f>
        <v>4.7861000000000002</v>
      </c>
      <c r="K21" s="61">
        <f t="shared" si="3"/>
        <v>18</v>
      </c>
      <c r="L21" s="60">
        <f>VLOOKUP($A21,'Return Data'!$B$7:$R$2292,17,0)</f>
        <v>22.811</v>
      </c>
      <c r="M21" s="61">
        <f t="shared" si="4"/>
        <v>15</v>
      </c>
      <c r="N21" s="60">
        <f>VLOOKUP($A21,'Return Data'!$B$7:$R$2292,14,0)</f>
        <v>15.103999999999999</v>
      </c>
      <c r="O21" s="61">
        <f t="shared" si="5"/>
        <v>11</v>
      </c>
      <c r="P21" s="60">
        <f>VLOOKUP($A21,'Return Data'!$B$7:$R$2292,15,0)</f>
        <v>11.851100000000001</v>
      </c>
      <c r="Q21" s="61">
        <f t="shared" si="6"/>
        <v>8</v>
      </c>
      <c r="R21" s="60">
        <f>VLOOKUP($A21,'Return Data'!$B$7:$R$2292,16,0)</f>
        <v>14.5105</v>
      </c>
      <c r="S21" s="62">
        <f t="shared" si="7"/>
        <v>7</v>
      </c>
    </row>
    <row r="22" spans="1:19" x14ac:dyDescent="0.3">
      <c r="A22" s="58" t="s">
        <v>932</v>
      </c>
      <c r="B22" s="59">
        <f>VLOOKUP($A22,'Return Data'!$B$7:$R$2292,3,0)</f>
        <v>44762</v>
      </c>
      <c r="C22" s="60">
        <f>VLOOKUP($A22,'Return Data'!$B$7:$R$2292,4,0)</f>
        <v>103.01819999999999</v>
      </c>
      <c r="D22" s="60">
        <f>VLOOKUP($A22,'Return Data'!$B$7:$R$2292,10,0)</f>
        <v>-2.5979000000000001</v>
      </c>
      <c r="E22" s="61">
        <f t="shared" si="0"/>
        <v>12</v>
      </c>
      <c r="F22" s="60">
        <f>VLOOKUP($A22,'Return Data'!$B$7:$R$2292,11,0)</f>
        <v>-7.0777000000000001</v>
      </c>
      <c r="G22" s="61">
        <f t="shared" si="1"/>
        <v>14</v>
      </c>
      <c r="H22" s="60">
        <f>VLOOKUP($A22,'Return Data'!$B$7:$R$2292,12,0)</f>
        <v>-7.7859999999999996</v>
      </c>
      <c r="I22" s="61">
        <f t="shared" si="2"/>
        <v>6</v>
      </c>
      <c r="J22" s="60">
        <f>VLOOKUP($A22,'Return Data'!$B$7:$R$2292,13,0)</f>
        <v>6.0084</v>
      </c>
      <c r="K22" s="61">
        <f t="shared" si="3"/>
        <v>9</v>
      </c>
      <c r="L22" s="60">
        <f>VLOOKUP($A22,'Return Data'!$B$7:$R$2292,17,0)</f>
        <v>17.59</v>
      </c>
      <c r="M22" s="61">
        <f t="shared" si="4"/>
        <v>28</v>
      </c>
      <c r="N22" s="60">
        <f>VLOOKUP($A22,'Return Data'!$B$7:$R$2292,14,0)</f>
        <v>13.221399999999999</v>
      </c>
      <c r="O22" s="61">
        <f t="shared" si="5"/>
        <v>21</v>
      </c>
      <c r="P22" s="60">
        <f>VLOOKUP($A22,'Return Data'!$B$7:$R$2292,15,0)</f>
        <v>9.49</v>
      </c>
      <c r="Q22" s="61">
        <f t="shared" si="6"/>
        <v>21</v>
      </c>
      <c r="R22" s="60">
        <f>VLOOKUP($A22,'Return Data'!$B$7:$R$2292,16,0)</f>
        <v>11.571400000000001</v>
      </c>
      <c r="S22" s="62">
        <f t="shared" si="7"/>
        <v>25</v>
      </c>
    </row>
    <row r="23" spans="1:19" x14ac:dyDescent="0.3">
      <c r="A23" s="58" t="s">
        <v>1777</v>
      </c>
      <c r="B23" s="59">
        <f>VLOOKUP($A23,'Return Data'!$B$7:$R$2292,3,0)</f>
        <v>44762</v>
      </c>
      <c r="C23" s="60">
        <f>VLOOKUP($A23,'Return Data'!$B$7:$R$2292,4,0)</f>
        <v>393.40499999999997</v>
      </c>
      <c r="D23" s="60">
        <f>VLOOKUP($A23,'Return Data'!$B$7:$R$2292,10,0)</f>
        <v>-1.9173</v>
      </c>
      <c r="E23" s="61">
        <f t="shared" si="0"/>
        <v>8</v>
      </c>
      <c r="F23" s="60">
        <f>VLOOKUP($A23,'Return Data'!$B$7:$R$2292,11,0)</f>
        <v>-6.4923999999999999</v>
      </c>
      <c r="G23" s="61">
        <f t="shared" si="1"/>
        <v>9</v>
      </c>
      <c r="H23" s="60">
        <f>VLOOKUP($A23,'Return Data'!$B$7:$R$2292,12,0)</f>
        <v>-8.5768000000000004</v>
      </c>
      <c r="I23" s="61">
        <f t="shared" si="2"/>
        <v>12</v>
      </c>
      <c r="J23" s="60">
        <f>VLOOKUP($A23,'Return Data'!$B$7:$R$2292,13,0)</f>
        <v>5.4119999999999999</v>
      </c>
      <c r="K23" s="61">
        <f t="shared" si="3"/>
        <v>15</v>
      </c>
      <c r="L23" s="60">
        <f>VLOOKUP($A23,'Return Data'!$B$7:$R$2292,17,0)</f>
        <v>24.517800000000001</v>
      </c>
      <c r="M23" s="61">
        <f t="shared" si="4"/>
        <v>11</v>
      </c>
      <c r="N23" s="60">
        <f>VLOOKUP($A23,'Return Data'!$B$7:$R$2292,14,0)</f>
        <v>16.929200000000002</v>
      </c>
      <c r="O23" s="61">
        <f t="shared" si="5"/>
        <v>3</v>
      </c>
      <c r="P23" s="60">
        <f>VLOOKUP($A23,'Return Data'!$B$7:$R$2292,15,0)</f>
        <v>12.2799</v>
      </c>
      <c r="Q23" s="61">
        <f t="shared" si="6"/>
        <v>4</v>
      </c>
      <c r="R23" s="60">
        <f>VLOOKUP($A23,'Return Data'!$B$7:$R$2292,16,0)</f>
        <v>14.150600000000001</v>
      </c>
      <c r="S23" s="62">
        <f t="shared" si="7"/>
        <v>10</v>
      </c>
    </row>
    <row r="24" spans="1:19" x14ac:dyDescent="0.3">
      <c r="A24" s="58" t="s">
        <v>933</v>
      </c>
      <c r="B24" s="59">
        <f>VLOOKUP($A24,'Return Data'!$B$7:$R$2292,3,0)</f>
        <v>44762</v>
      </c>
      <c r="C24" s="60">
        <f>VLOOKUP($A24,'Return Data'!$B$7:$R$2292,4,0)</f>
        <v>41.076000000000001</v>
      </c>
      <c r="D24" s="60">
        <f>VLOOKUP($A24,'Return Data'!$B$7:$R$2292,10,0)</f>
        <v>-3.0998000000000001</v>
      </c>
      <c r="E24" s="61">
        <f t="shared" si="0"/>
        <v>19</v>
      </c>
      <c r="F24" s="60">
        <f>VLOOKUP($A24,'Return Data'!$B$7:$R$2292,11,0)</f>
        <v>-7.5946999999999996</v>
      </c>
      <c r="G24" s="61">
        <f t="shared" si="1"/>
        <v>18</v>
      </c>
      <c r="H24" s="60">
        <f>VLOOKUP($A24,'Return Data'!$B$7:$R$2292,12,0)</f>
        <v>-9.2363</v>
      </c>
      <c r="I24" s="61">
        <f t="shared" si="2"/>
        <v>21</v>
      </c>
      <c r="J24" s="60">
        <f>VLOOKUP($A24,'Return Data'!$B$7:$R$2292,13,0)</f>
        <v>3.7273000000000001</v>
      </c>
      <c r="K24" s="61">
        <f t="shared" si="3"/>
        <v>22</v>
      </c>
      <c r="L24" s="60">
        <f>VLOOKUP($A24,'Return Data'!$B$7:$R$2292,17,0)</f>
        <v>21.7959</v>
      </c>
      <c r="M24" s="61">
        <f t="shared" si="4"/>
        <v>18</v>
      </c>
      <c r="N24" s="60">
        <f>VLOOKUP($A24,'Return Data'!$B$7:$R$2292,14,0)</f>
        <v>13.0512</v>
      </c>
      <c r="O24" s="61">
        <f t="shared" si="5"/>
        <v>22</v>
      </c>
      <c r="P24" s="60">
        <f>VLOOKUP($A24,'Return Data'!$B$7:$R$2292,15,0)</f>
        <v>10.142200000000001</v>
      </c>
      <c r="Q24" s="61">
        <f t="shared" si="6"/>
        <v>17</v>
      </c>
      <c r="R24" s="60">
        <f>VLOOKUP($A24,'Return Data'!$B$7:$R$2292,16,0)</f>
        <v>12.8222</v>
      </c>
      <c r="S24" s="62">
        <f t="shared" si="7"/>
        <v>18</v>
      </c>
    </row>
    <row r="25" spans="1:19" x14ac:dyDescent="0.3">
      <c r="A25" s="58" t="s">
        <v>935</v>
      </c>
      <c r="B25" s="59">
        <f>VLOOKUP($A25,'Return Data'!$B$7:$R$2292,3,0)</f>
        <v>44762</v>
      </c>
      <c r="C25" s="60">
        <f>VLOOKUP($A25,'Return Data'!$B$7:$R$2292,4,0)</f>
        <v>41.584600000000002</v>
      </c>
      <c r="D25" s="60">
        <f>VLOOKUP($A25,'Return Data'!$B$7:$R$2292,10,0)</f>
        <v>-4.1920000000000002</v>
      </c>
      <c r="E25" s="61">
        <f t="shared" si="0"/>
        <v>25</v>
      </c>
      <c r="F25" s="60">
        <f>VLOOKUP($A25,'Return Data'!$B$7:$R$2292,11,0)</f>
        <v>-9.1216000000000008</v>
      </c>
      <c r="G25" s="61">
        <f t="shared" si="1"/>
        <v>24</v>
      </c>
      <c r="H25" s="60">
        <f>VLOOKUP($A25,'Return Data'!$B$7:$R$2292,12,0)</f>
        <v>-10.5579</v>
      </c>
      <c r="I25" s="61">
        <f t="shared" si="2"/>
        <v>24</v>
      </c>
      <c r="J25" s="60">
        <f>VLOOKUP($A25,'Return Data'!$B$7:$R$2292,13,0)</f>
        <v>4.7621000000000002</v>
      </c>
      <c r="K25" s="61">
        <f t="shared" si="3"/>
        <v>19</v>
      </c>
      <c r="L25" s="60">
        <f>VLOOKUP($A25,'Return Data'!$B$7:$R$2292,17,0)</f>
        <v>21.377199999999998</v>
      </c>
      <c r="M25" s="61">
        <f t="shared" si="4"/>
        <v>22</v>
      </c>
      <c r="N25" s="60">
        <f>VLOOKUP($A25,'Return Data'!$B$7:$R$2292,14,0)</f>
        <v>14.1959</v>
      </c>
      <c r="O25" s="61">
        <f t="shared" si="5"/>
        <v>15</v>
      </c>
      <c r="P25" s="60">
        <f>VLOOKUP($A25,'Return Data'!$B$7:$R$2292,15,0)</f>
        <v>10.738300000000001</v>
      </c>
      <c r="Q25" s="61">
        <f t="shared" si="6"/>
        <v>14</v>
      </c>
      <c r="R25" s="60">
        <f>VLOOKUP($A25,'Return Data'!$B$7:$R$2292,16,0)</f>
        <v>12.5688</v>
      </c>
      <c r="S25" s="62">
        <f t="shared" si="7"/>
        <v>19</v>
      </c>
    </row>
    <row r="26" spans="1:19" x14ac:dyDescent="0.3">
      <c r="A26" s="58" t="s">
        <v>936</v>
      </c>
      <c r="B26" s="59">
        <f>VLOOKUP($A26,'Return Data'!$B$7:$R$2292,3,0)</f>
        <v>44762</v>
      </c>
      <c r="C26" s="60">
        <f>VLOOKUP($A26,'Return Data'!$B$7:$R$2292,4,0)</f>
        <v>15.734999999999999</v>
      </c>
      <c r="D26" s="60">
        <f>VLOOKUP($A26,'Return Data'!$B$7:$R$2292,10,0)</f>
        <v>-3.8984000000000001</v>
      </c>
      <c r="E26" s="61">
        <f t="shared" si="0"/>
        <v>24</v>
      </c>
      <c r="F26" s="60">
        <f>VLOOKUP($A26,'Return Data'!$B$7:$R$2292,11,0)</f>
        <v>-6.8852000000000002</v>
      </c>
      <c r="G26" s="61">
        <f t="shared" si="1"/>
        <v>13</v>
      </c>
      <c r="H26" s="60">
        <f>VLOOKUP($A26,'Return Data'!$B$7:$R$2292,12,0)</f>
        <v>-8.2180999999999997</v>
      </c>
      <c r="I26" s="61">
        <f t="shared" si="2"/>
        <v>9</v>
      </c>
      <c r="J26" s="60">
        <f>VLOOKUP($A26,'Return Data'!$B$7:$R$2292,13,0)</f>
        <v>5.8890000000000002</v>
      </c>
      <c r="K26" s="61">
        <f t="shared" si="3"/>
        <v>10</v>
      </c>
      <c r="L26" s="60">
        <f>VLOOKUP($A26,'Return Data'!$B$7:$R$2292,17,0)</f>
        <v>25.395299999999999</v>
      </c>
      <c r="M26" s="61">
        <f t="shared" si="4"/>
        <v>7</v>
      </c>
      <c r="N26" s="60">
        <f>VLOOKUP($A26,'Return Data'!$B$7:$R$2292,14,0)</f>
        <v>16.2681</v>
      </c>
      <c r="O26" s="61">
        <f t="shared" ref="O26" si="8">RANK(N26,N$8:N$35,0)</f>
        <v>4</v>
      </c>
      <c r="P26" s="60"/>
      <c r="Q26" s="61"/>
      <c r="R26" s="60">
        <f>VLOOKUP($A26,'Return Data'!$B$7:$R$2292,16,0)</f>
        <v>14.486499999999999</v>
      </c>
      <c r="S26" s="62">
        <f t="shared" si="7"/>
        <v>8</v>
      </c>
    </row>
    <row r="27" spans="1:19" x14ac:dyDescent="0.3">
      <c r="A27" s="58" t="s">
        <v>938</v>
      </c>
      <c r="B27" s="59">
        <f>VLOOKUP($A27,'Return Data'!$B$7:$R$2292,3,0)</f>
        <v>44762</v>
      </c>
      <c r="C27" s="60">
        <f>VLOOKUP($A27,'Return Data'!$B$7:$R$2292,4,0)</f>
        <v>81.58</v>
      </c>
      <c r="D27" s="60">
        <f>VLOOKUP($A27,'Return Data'!$B$7:$R$2292,10,0)</f>
        <v>-2.7559</v>
      </c>
      <c r="E27" s="61">
        <f t="shared" si="0"/>
        <v>16</v>
      </c>
      <c r="F27" s="60">
        <f>VLOOKUP($A27,'Return Data'!$B$7:$R$2292,11,0)</f>
        <v>-6.6173999999999999</v>
      </c>
      <c r="G27" s="61">
        <f t="shared" si="1"/>
        <v>10</v>
      </c>
      <c r="H27" s="60">
        <f>VLOOKUP($A27,'Return Data'!$B$7:$R$2292,12,0)</f>
        <v>-8.6776999999999997</v>
      </c>
      <c r="I27" s="61">
        <f t="shared" si="2"/>
        <v>15</v>
      </c>
      <c r="J27" s="60">
        <f>VLOOKUP($A27,'Return Data'!$B$7:$R$2292,13,0)</f>
        <v>5.4973000000000001</v>
      </c>
      <c r="K27" s="61">
        <f t="shared" si="3"/>
        <v>14</v>
      </c>
      <c r="L27" s="60">
        <f>VLOOKUP($A27,'Return Data'!$B$7:$R$2292,17,0)</f>
        <v>24.0078</v>
      </c>
      <c r="M27" s="61">
        <f t="shared" si="4"/>
        <v>12</v>
      </c>
      <c r="N27" s="60">
        <f>VLOOKUP($A27,'Return Data'!$B$7:$R$2292,14,0)</f>
        <v>15.0558</v>
      </c>
      <c r="O27" s="61">
        <f t="shared" ref="O27:O35" si="9">RANK(N27,N$8:N$35,0)</f>
        <v>12</v>
      </c>
      <c r="P27" s="60">
        <f>VLOOKUP($A27,'Return Data'!$B$7:$R$2292,15,0)</f>
        <v>12.2814</v>
      </c>
      <c r="Q27" s="61">
        <f t="shared" ref="Q27:Q35" si="10">RANK(P27,P$8:P$35,0)</f>
        <v>3</v>
      </c>
      <c r="R27" s="60">
        <f>VLOOKUP($A27,'Return Data'!$B$7:$R$2292,16,0)</f>
        <v>16.597899999999999</v>
      </c>
      <c r="S27" s="62">
        <f t="shared" si="7"/>
        <v>1</v>
      </c>
    </row>
    <row r="28" spans="1:19" x14ac:dyDescent="0.3">
      <c r="A28" s="58" t="s">
        <v>1875</v>
      </c>
      <c r="B28" s="59">
        <f>VLOOKUP($A28,'Return Data'!$B$7:$R$2292,3,0)</f>
        <v>44757</v>
      </c>
      <c r="C28" s="60">
        <f>VLOOKUP($A28,'Return Data'!$B$7:$R$2292,4,0)</f>
        <v>35.439500000000002</v>
      </c>
      <c r="D28" s="60">
        <f>VLOOKUP($A28,'Return Data'!$B$7:$R$2292,10,0)</f>
        <v>-7.5242000000000004</v>
      </c>
      <c r="E28" s="61">
        <f t="shared" si="0"/>
        <v>28</v>
      </c>
      <c r="F28" s="60">
        <f>VLOOKUP($A28,'Return Data'!$B$7:$R$2292,11,0)</f>
        <v>-13.6456</v>
      </c>
      <c r="G28" s="61">
        <f t="shared" si="1"/>
        <v>28</v>
      </c>
      <c r="H28" s="60">
        <f>VLOOKUP($A28,'Return Data'!$B$7:$R$2292,12,0)</f>
        <v>-12.992800000000001</v>
      </c>
      <c r="I28" s="61">
        <f t="shared" si="2"/>
        <v>27</v>
      </c>
      <c r="J28" s="60">
        <f>VLOOKUP($A28,'Return Data'!$B$7:$R$2292,13,0)</f>
        <v>-0.53659999999999997</v>
      </c>
      <c r="K28" s="61">
        <f t="shared" si="3"/>
        <v>26</v>
      </c>
      <c r="L28" s="60">
        <f>VLOOKUP($A28,'Return Data'!$B$7:$R$2292,17,0)</f>
        <v>22.920500000000001</v>
      </c>
      <c r="M28" s="61">
        <f t="shared" si="4"/>
        <v>14</v>
      </c>
      <c r="N28" s="60">
        <f>VLOOKUP($A28,'Return Data'!$B$7:$R$2292,14,0)</f>
        <v>12.047700000000001</v>
      </c>
      <c r="O28" s="61">
        <f t="shared" si="9"/>
        <v>24</v>
      </c>
      <c r="P28" s="60">
        <f>VLOOKUP($A28,'Return Data'!$B$7:$R$2292,15,0)</f>
        <v>8.7936999999999994</v>
      </c>
      <c r="Q28" s="61">
        <f t="shared" si="10"/>
        <v>25</v>
      </c>
      <c r="R28" s="60">
        <f>VLOOKUP($A28,'Return Data'!$B$7:$R$2292,16,0)</f>
        <v>12.175700000000001</v>
      </c>
      <c r="S28" s="62">
        <f t="shared" si="7"/>
        <v>22</v>
      </c>
    </row>
    <row r="29" spans="1:19" x14ac:dyDescent="0.3">
      <c r="A29" s="58" t="s">
        <v>941</v>
      </c>
      <c r="B29" s="59">
        <f>VLOOKUP($A29,'Return Data'!$B$7:$R$2292,3,0)</f>
        <v>44762</v>
      </c>
      <c r="C29" s="60">
        <f>VLOOKUP($A29,'Return Data'!$B$7:$R$2292,4,0)</f>
        <v>53.952500000000001</v>
      </c>
      <c r="D29" s="60">
        <f>VLOOKUP($A29,'Return Data'!$B$7:$R$2292,10,0)</f>
        <v>-0.29720000000000002</v>
      </c>
      <c r="E29" s="61">
        <f t="shared" si="0"/>
        <v>1</v>
      </c>
      <c r="F29" s="60">
        <f>VLOOKUP($A29,'Return Data'!$B$7:$R$2292,11,0)</f>
        <v>-2.3329</v>
      </c>
      <c r="G29" s="61">
        <f t="shared" si="1"/>
        <v>1</v>
      </c>
      <c r="H29" s="60">
        <f>VLOOKUP($A29,'Return Data'!$B$7:$R$2292,12,0)</f>
        <v>-4.2506000000000004</v>
      </c>
      <c r="I29" s="61">
        <f t="shared" si="2"/>
        <v>1</v>
      </c>
      <c r="J29" s="60">
        <f>VLOOKUP($A29,'Return Data'!$B$7:$R$2292,13,0)</f>
        <v>13.5579</v>
      </c>
      <c r="K29" s="61">
        <f t="shared" si="3"/>
        <v>1</v>
      </c>
      <c r="L29" s="60">
        <f>VLOOKUP($A29,'Return Data'!$B$7:$R$2292,17,0)</f>
        <v>30.817499999999999</v>
      </c>
      <c r="M29" s="61">
        <f t="shared" si="4"/>
        <v>1</v>
      </c>
      <c r="N29" s="60">
        <f>VLOOKUP($A29,'Return Data'!$B$7:$R$2292,14,0)</f>
        <v>14.0237</v>
      </c>
      <c r="O29" s="61">
        <f t="shared" si="9"/>
        <v>16</v>
      </c>
      <c r="P29" s="60">
        <f>VLOOKUP($A29,'Return Data'!$B$7:$R$2292,15,0)</f>
        <v>11.2781</v>
      </c>
      <c r="Q29" s="61">
        <f t="shared" si="10"/>
        <v>10</v>
      </c>
      <c r="R29" s="60">
        <f>VLOOKUP($A29,'Return Data'!$B$7:$R$2292,16,0)</f>
        <v>14.677</v>
      </c>
      <c r="S29" s="62">
        <f t="shared" si="7"/>
        <v>5</v>
      </c>
    </row>
    <row r="30" spans="1:19" x14ac:dyDescent="0.3">
      <c r="A30" s="58" t="s">
        <v>943</v>
      </c>
      <c r="B30" s="59">
        <f>VLOOKUP($A30,'Return Data'!$B$7:$R$2292,3,0)</f>
        <v>44762</v>
      </c>
      <c r="C30" s="60">
        <f>VLOOKUP($A30,'Return Data'!$B$7:$R$2292,4,0)</f>
        <v>257.05</v>
      </c>
      <c r="D30" s="60">
        <f>VLOOKUP($A30,'Return Data'!$B$7:$R$2292,10,0)</f>
        <v>-2.5846</v>
      </c>
      <c r="E30" s="61">
        <f t="shared" si="0"/>
        <v>11</v>
      </c>
      <c r="F30" s="60">
        <f>VLOOKUP($A30,'Return Data'!$B$7:$R$2292,11,0)</f>
        <v>-8.1373999999999995</v>
      </c>
      <c r="G30" s="61">
        <f t="shared" si="1"/>
        <v>21</v>
      </c>
      <c r="H30" s="60">
        <f>VLOOKUP($A30,'Return Data'!$B$7:$R$2292,12,0)</f>
        <v>-10.956799999999999</v>
      </c>
      <c r="I30" s="61">
        <f t="shared" si="2"/>
        <v>25</v>
      </c>
      <c r="J30" s="60">
        <f>VLOOKUP($A30,'Return Data'!$B$7:$R$2292,13,0)</f>
        <v>-0.13600000000000001</v>
      </c>
      <c r="K30" s="61">
        <f t="shared" si="3"/>
        <v>25</v>
      </c>
      <c r="L30" s="60">
        <f>VLOOKUP($A30,'Return Data'!$B$7:$R$2292,17,0)</f>
        <v>20.6769</v>
      </c>
      <c r="M30" s="61">
        <f t="shared" si="4"/>
        <v>23</v>
      </c>
      <c r="N30" s="60">
        <f>VLOOKUP($A30,'Return Data'!$B$7:$R$2292,14,0)</f>
        <v>12.097899999999999</v>
      </c>
      <c r="O30" s="61">
        <f t="shared" si="9"/>
        <v>23</v>
      </c>
      <c r="P30" s="60">
        <f>VLOOKUP($A30,'Return Data'!$B$7:$R$2292,15,0)</f>
        <v>9.5463000000000005</v>
      </c>
      <c r="Q30" s="61">
        <f t="shared" si="10"/>
        <v>20</v>
      </c>
      <c r="R30" s="60">
        <f>VLOOKUP($A30,'Return Data'!$B$7:$R$2292,16,0)</f>
        <v>13.3139</v>
      </c>
      <c r="S30" s="62">
        <f t="shared" si="7"/>
        <v>15</v>
      </c>
    </row>
    <row r="31" spans="1:19" x14ac:dyDescent="0.3">
      <c r="A31" s="58" t="s">
        <v>944</v>
      </c>
      <c r="B31" s="59">
        <f>VLOOKUP($A31,'Return Data'!$B$7:$R$2292,3,0)</f>
        <v>44762</v>
      </c>
      <c r="C31" s="60">
        <f>VLOOKUP($A31,'Return Data'!$B$7:$R$2292,4,0)</f>
        <v>63.422400000000003</v>
      </c>
      <c r="D31" s="60">
        <f>VLOOKUP($A31,'Return Data'!$B$7:$R$2292,10,0)</f>
        <v>-1.8471</v>
      </c>
      <c r="E31" s="61">
        <f t="shared" si="0"/>
        <v>5</v>
      </c>
      <c r="F31" s="60">
        <f>VLOOKUP($A31,'Return Data'!$B$7:$R$2292,11,0)</f>
        <v>-5.3152999999999997</v>
      </c>
      <c r="G31" s="61">
        <f t="shared" si="1"/>
        <v>4</v>
      </c>
      <c r="H31" s="60">
        <f>VLOOKUP($A31,'Return Data'!$B$7:$R$2292,12,0)</f>
        <v>-7.0990000000000002</v>
      </c>
      <c r="I31" s="61">
        <f t="shared" si="2"/>
        <v>4</v>
      </c>
      <c r="J31" s="60">
        <f>VLOOKUP($A31,'Return Data'!$B$7:$R$2292,13,0)</f>
        <v>6.5923999999999996</v>
      </c>
      <c r="K31" s="61">
        <f t="shared" si="3"/>
        <v>7</v>
      </c>
      <c r="L31" s="60">
        <f>VLOOKUP($A31,'Return Data'!$B$7:$R$2292,17,0)</f>
        <v>25.792300000000001</v>
      </c>
      <c r="M31" s="61">
        <f t="shared" si="4"/>
        <v>5</v>
      </c>
      <c r="N31" s="60">
        <f>VLOOKUP($A31,'Return Data'!$B$7:$R$2292,14,0)</f>
        <v>15.228899999999999</v>
      </c>
      <c r="O31" s="61">
        <f t="shared" si="9"/>
        <v>9</v>
      </c>
      <c r="P31" s="60">
        <f>VLOOKUP($A31,'Return Data'!$B$7:$R$2292,15,0)</f>
        <v>11.0867</v>
      </c>
      <c r="Q31" s="61">
        <f t="shared" si="10"/>
        <v>12</v>
      </c>
      <c r="R31" s="60">
        <f>VLOOKUP($A31,'Return Data'!$B$7:$R$2292,16,0)</f>
        <v>14.976000000000001</v>
      </c>
      <c r="S31" s="62">
        <f t="shared" si="7"/>
        <v>2</v>
      </c>
    </row>
    <row r="32" spans="1:19" x14ac:dyDescent="0.3">
      <c r="A32" s="58" t="s">
        <v>947</v>
      </c>
      <c r="B32" s="59">
        <f>VLOOKUP($A32,'Return Data'!$B$7:$R$2292,3,0)</f>
        <v>44762</v>
      </c>
      <c r="C32" s="60">
        <f>VLOOKUP($A32,'Return Data'!$B$7:$R$2292,4,0)</f>
        <v>348.96069999999997</v>
      </c>
      <c r="D32" s="60">
        <f>VLOOKUP($A32,'Return Data'!$B$7:$R$2292,10,0)</f>
        <v>-3.4316</v>
      </c>
      <c r="E32" s="61">
        <f t="shared" si="0"/>
        <v>21</v>
      </c>
      <c r="F32" s="60">
        <f>VLOOKUP($A32,'Return Data'!$B$7:$R$2292,11,0)</f>
        <v>-7.3487999999999998</v>
      </c>
      <c r="G32" s="61">
        <f t="shared" si="1"/>
        <v>15</v>
      </c>
      <c r="H32" s="60">
        <f>VLOOKUP($A32,'Return Data'!$B$7:$R$2292,12,0)</f>
        <v>-8.5701999999999998</v>
      </c>
      <c r="I32" s="61">
        <f t="shared" si="2"/>
        <v>11</v>
      </c>
      <c r="J32" s="60">
        <f>VLOOKUP($A32,'Return Data'!$B$7:$R$2292,13,0)</f>
        <v>5.6045999999999996</v>
      </c>
      <c r="K32" s="61">
        <f t="shared" si="3"/>
        <v>13</v>
      </c>
      <c r="L32" s="60">
        <f>VLOOKUP($A32,'Return Data'!$B$7:$R$2292,17,0)</f>
        <v>25.265899999999998</v>
      </c>
      <c r="M32" s="61">
        <f t="shared" si="4"/>
        <v>8</v>
      </c>
      <c r="N32" s="60">
        <f>VLOOKUP($A32,'Return Data'!$B$7:$R$2292,14,0)</f>
        <v>13.343299999999999</v>
      </c>
      <c r="O32" s="61">
        <f t="shared" si="9"/>
        <v>20</v>
      </c>
      <c r="P32" s="60">
        <f>VLOOKUP($A32,'Return Data'!$B$7:$R$2292,15,0)</f>
        <v>10.5526</v>
      </c>
      <c r="Q32" s="61">
        <f t="shared" si="10"/>
        <v>15</v>
      </c>
      <c r="R32" s="60">
        <f>VLOOKUP($A32,'Return Data'!$B$7:$R$2292,16,0)</f>
        <v>12.997199999999999</v>
      </c>
      <c r="S32" s="62">
        <f t="shared" si="7"/>
        <v>16</v>
      </c>
    </row>
    <row r="33" spans="1:19" x14ac:dyDescent="0.3">
      <c r="A33" s="58" t="s">
        <v>948</v>
      </c>
      <c r="B33" s="59">
        <f>VLOOKUP($A33,'Return Data'!$B$7:$R$2292,3,0)</f>
        <v>44762</v>
      </c>
      <c r="C33" s="60">
        <f>VLOOKUP($A33,'Return Data'!$B$7:$R$2292,4,0)</f>
        <v>103.3</v>
      </c>
      <c r="D33" s="60">
        <f>VLOOKUP($A33,'Return Data'!$B$7:$R$2292,10,0)</f>
        <v>-4.5198</v>
      </c>
      <c r="E33" s="61">
        <f t="shared" si="0"/>
        <v>26</v>
      </c>
      <c r="F33" s="60">
        <f>VLOOKUP($A33,'Return Data'!$B$7:$R$2292,11,0)</f>
        <v>-5.7653999999999996</v>
      </c>
      <c r="G33" s="61">
        <f t="shared" si="1"/>
        <v>5</v>
      </c>
      <c r="H33" s="60">
        <f>VLOOKUP($A33,'Return Data'!$B$7:$R$2292,12,0)</f>
        <v>-8.0633999999999997</v>
      </c>
      <c r="I33" s="61">
        <f t="shared" si="2"/>
        <v>7</v>
      </c>
      <c r="J33" s="60">
        <f>VLOOKUP($A33,'Return Data'!$B$7:$R$2292,13,0)</f>
        <v>2.5819000000000001</v>
      </c>
      <c r="K33" s="61">
        <f t="shared" si="3"/>
        <v>23</v>
      </c>
      <c r="L33" s="60">
        <f>VLOOKUP($A33,'Return Data'!$B$7:$R$2292,17,0)</f>
        <v>19.070900000000002</v>
      </c>
      <c r="M33" s="61">
        <f t="shared" si="4"/>
        <v>25</v>
      </c>
      <c r="N33" s="60">
        <f>VLOOKUP($A33,'Return Data'!$B$7:$R$2292,14,0)</f>
        <v>10.5771</v>
      </c>
      <c r="O33" s="61">
        <f t="shared" si="9"/>
        <v>28</v>
      </c>
      <c r="P33" s="60">
        <f>VLOOKUP($A33,'Return Data'!$B$7:$R$2292,15,0)</f>
        <v>6.6940999999999997</v>
      </c>
      <c r="Q33" s="61">
        <f t="shared" si="10"/>
        <v>27</v>
      </c>
      <c r="R33" s="60">
        <f>VLOOKUP($A33,'Return Data'!$B$7:$R$2292,16,0)</f>
        <v>9.2824000000000009</v>
      </c>
      <c r="S33" s="62">
        <f t="shared" si="7"/>
        <v>28</v>
      </c>
    </row>
    <row r="34" spans="1:19" x14ac:dyDescent="0.3">
      <c r="A34" s="58" t="s">
        <v>950</v>
      </c>
      <c r="B34" s="59">
        <f>VLOOKUP($A34,'Return Data'!$B$7:$R$2292,3,0)</f>
        <v>44762</v>
      </c>
      <c r="C34" s="60">
        <f>VLOOKUP($A34,'Return Data'!$B$7:$R$2292,4,0)</f>
        <v>16.03</v>
      </c>
      <c r="D34" s="60">
        <f>VLOOKUP($A34,'Return Data'!$B$7:$R$2292,10,0)</f>
        <v>-3.6659000000000002</v>
      </c>
      <c r="E34" s="61">
        <f t="shared" si="0"/>
        <v>23</v>
      </c>
      <c r="F34" s="60">
        <f>VLOOKUP($A34,'Return Data'!$B$7:$R$2292,11,0)</f>
        <v>-8.7649000000000008</v>
      </c>
      <c r="G34" s="61">
        <f t="shared" si="1"/>
        <v>23</v>
      </c>
      <c r="H34" s="60">
        <f>VLOOKUP($A34,'Return Data'!$B$7:$R$2292,12,0)</f>
        <v>-10.9939</v>
      </c>
      <c r="I34" s="61">
        <f t="shared" si="2"/>
        <v>26</v>
      </c>
      <c r="J34" s="60">
        <f>VLOOKUP($A34,'Return Data'!$B$7:$R$2292,13,0)</f>
        <v>5.1147999999999998</v>
      </c>
      <c r="K34" s="61">
        <f t="shared" si="3"/>
        <v>16</v>
      </c>
      <c r="L34" s="60">
        <f>VLOOKUP($A34,'Return Data'!$B$7:$R$2292,17,0)</f>
        <v>22.512699999999999</v>
      </c>
      <c r="M34" s="61">
        <f t="shared" si="4"/>
        <v>17</v>
      </c>
      <c r="N34" s="60">
        <f>VLOOKUP($A34,'Return Data'!$B$7:$R$2292,14,0)</f>
        <v>14.007099999999999</v>
      </c>
      <c r="O34" s="61">
        <f t="shared" si="9"/>
        <v>17</v>
      </c>
      <c r="P34" s="60">
        <f>VLOOKUP($A34,'Return Data'!$B$7:$R$2292,15,0)</f>
        <v>9.4573999999999998</v>
      </c>
      <c r="Q34" s="61">
        <f t="shared" si="10"/>
        <v>22</v>
      </c>
      <c r="R34" s="60">
        <f>VLOOKUP($A34,'Return Data'!$B$7:$R$2292,16,0)</f>
        <v>9.5094999999999992</v>
      </c>
      <c r="S34" s="62">
        <f t="shared" si="7"/>
        <v>27</v>
      </c>
    </row>
    <row r="35" spans="1:19" x14ac:dyDescent="0.3">
      <c r="A35" s="58" t="s">
        <v>1780</v>
      </c>
      <c r="B35" s="59">
        <f>VLOOKUP($A35,'Return Data'!$B$7:$R$2292,3,0)</f>
        <v>44762</v>
      </c>
      <c r="C35" s="60">
        <f>VLOOKUP($A35,'Return Data'!$B$7:$R$2292,4,0)</f>
        <v>194.75729999999999</v>
      </c>
      <c r="D35" s="60">
        <f>VLOOKUP($A35,'Return Data'!$B$7:$R$2292,10,0)</f>
        <v>-3.4615</v>
      </c>
      <c r="E35" s="61">
        <f t="shared" si="0"/>
        <v>22</v>
      </c>
      <c r="F35" s="60">
        <f>VLOOKUP($A35,'Return Data'!$B$7:$R$2292,11,0)</f>
        <v>-9.3061000000000007</v>
      </c>
      <c r="G35" s="61">
        <f t="shared" si="1"/>
        <v>25</v>
      </c>
      <c r="H35" s="60">
        <f>VLOOKUP($A35,'Return Data'!$B$7:$R$2292,12,0)</f>
        <v>-9.3620000000000001</v>
      </c>
      <c r="I35" s="61">
        <f t="shared" si="2"/>
        <v>22</v>
      </c>
      <c r="J35" s="60">
        <f>VLOOKUP($A35,'Return Data'!$B$7:$R$2292,13,0)</f>
        <v>5.7634999999999996</v>
      </c>
      <c r="K35" s="61">
        <f t="shared" si="3"/>
        <v>12</v>
      </c>
      <c r="L35" s="60">
        <f>VLOOKUP($A35,'Return Data'!$B$7:$R$2292,17,0)</f>
        <v>24.785900000000002</v>
      </c>
      <c r="M35" s="61">
        <f t="shared" si="4"/>
        <v>10</v>
      </c>
      <c r="N35" s="60">
        <f>VLOOKUP($A35,'Return Data'!$B$7:$R$2292,14,0)</f>
        <v>16.227</v>
      </c>
      <c r="O35" s="61">
        <f t="shared" si="9"/>
        <v>5</v>
      </c>
      <c r="P35" s="60">
        <f>VLOOKUP($A35,'Return Data'!$B$7:$R$2292,15,0)</f>
        <v>12.0631</v>
      </c>
      <c r="Q35" s="61">
        <f t="shared" si="10"/>
        <v>6</v>
      </c>
      <c r="R35" s="60">
        <f>VLOOKUP($A35,'Return Data'!$B$7:$R$2292,16,0)</f>
        <v>13.5244</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-2.8557607142857147</v>
      </c>
      <c r="E37" s="69"/>
      <c r="F37" s="70">
        <f>AVERAGE(F8:F35)</f>
        <v>-7.3379821428571432</v>
      </c>
      <c r="G37" s="69"/>
      <c r="H37" s="70">
        <f>AVERAGE(H8:H35)</f>
        <v>-8.8245285714285675</v>
      </c>
      <c r="I37" s="69"/>
      <c r="J37" s="70">
        <f>AVERAGE(J8:J35)</f>
        <v>5.0335178571428569</v>
      </c>
      <c r="K37" s="69"/>
      <c r="L37" s="70">
        <f>AVERAGE(L8:L35)</f>
        <v>23.124664285714282</v>
      </c>
      <c r="M37" s="69"/>
      <c r="N37" s="70">
        <f>AVERAGE(N8:N35)</f>
        <v>14.25265714285714</v>
      </c>
      <c r="O37" s="69"/>
      <c r="P37" s="70">
        <f>AVERAGE(P8:P35)</f>
        <v>10.712148148148149</v>
      </c>
      <c r="Q37" s="69"/>
      <c r="R37" s="70">
        <f>AVERAGE(R8:R35)</f>
        <v>13.194810714285719</v>
      </c>
      <c r="S37" s="71"/>
    </row>
    <row r="38" spans="1:19" x14ac:dyDescent="0.3">
      <c r="A38" s="68" t="s">
        <v>28</v>
      </c>
      <c r="B38" s="69"/>
      <c r="C38" s="69"/>
      <c r="D38" s="70">
        <f>MIN(D8:D35)</f>
        <v>-7.5242000000000004</v>
      </c>
      <c r="E38" s="69"/>
      <c r="F38" s="70">
        <f>MIN(F8:F35)</f>
        <v>-13.6456</v>
      </c>
      <c r="G38" s="69"/>
      <c r="H38" s="70">
        <f>MIN(H8:H35)</f>
        <v>-13.8073</v>
      </c>
      <c r="I38" s="69"/>
      <c r="J38" s="70">
        <f>MIN(J8:J35)</f>
        <v>-0.64390000000000003</v>
      </c>
      <c r="K38" s="69"/>
      <c r="L38" s="70">
        <f>MIN(L8:L35)</f>
        <v>17.59</v>
      </c>
      <c r="M38" s="69"/>
      <c r="N38" s="70">
        <f>MIN(N8:N35)</f>
        <v>10.5771</v>
      </c>
      <c r="O38" s="69"/>
      <c r="P38" s="70">
        <f>MIN(P8:P35)</f>
        <v>6.6940999999999997</v>
      </c>
      <c r="Q38" s="69"/>
      <c r="R38" s="70">
        <f>MIN(R8:R35)</f>
        <v>9.2824000000000009</v>
      </c>
      <c r="S38" s="71"/>
    </row>
    <row r="39" spans="1:19" ht="15" thickBot="1" x14ac:dyDescent="0.35">
      <c r="A39" s="72" t="s">
        <v>29</v>
      </c>
      <c r="B39" s="73"/>
      <c r="C39" s="73"/>
      <c r="D39" s="74">
        <f>MAX(D8:D35)</f>
        <v>-0.29720000000000002</v>
      </c>
      <c r="E39" s="73"/>
      <c r="F39" s="74">
        <f>MAX(F8:F35)</f>
        <v>-2.3329</v>
      </c>
      <c r="G39" s="73"/>
      <c r="H39" s="74">
        <f>MAX(H8:H35)</f>
        <v>-4.2506000000000004</v>
      </c>
      <c r="I39" s="73"/>
      <c r="J39" s="74">
        <f>MAX(J8:J35)</f>
        <v>13.5579</v>
      </c>
      <c r="K39" s="73"/>
      <c r="L39" s="74">
        <f>MAX(L8:L35)</f>
        <v>30.817499999999999</v>
      </c>
      <c r="M39" s="73"/>
      <c r="N39" s="74">
        <f>MAX(N8:N35)</f>
        <v>17.912299999999998</v>
      </c>
      <c r="O39" s="73"/>
      <c r="P39" s="74">
        <f>MAX(P8:P35)</f>
        <v>14.2546</v>
      </c>
      <c r="Q39" s="73"/>
      <c r="R39" s="74">
        <f>MAX(R8:R35)</f>
        <v>16.597899999999999</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44762</v>
      </c>
      <c r="C8" s="60">
        <f>VLOOKUP($A8,'Return Data'!$B$7:$R$2292,4,0)</f>
        <v>69.010599999999997</v>
      </c>
      <c r="D8" s="60">
        <f>VLOOKUP($A8,'Return Data'!$B$7:$R$2292,9,0)</f>
        <v>12.5593</v>
      </c>
      <c r="E8" s="61">
        <f t="shared" ref="E8:E31" si="0">RANK(D8,D$8:D$31,0)</f>
        <v>2</v>
      </c>
      <c r="F8" s="60">
        <f>VLOOKUP($A8,'Return Data'!$B$7:$R$2292,10,0)</f>
        <v>-1.0383</v>
      </c>
      <c r="G8" s="61">
        <f t="shared" ref="G8:G31" si="1">RANK(F8,F$8:F$31,0)</f>
        <v>18</v>
      </c>
      <c r="H8" s="60">
        <f>VLOOKUP($A8,'Return Data'!$B$7:$R$2292,11,0)</f>
        <v>-0.14829999999999999</v>
      </c>
      <c r="I8" s="61">
        <f t="shared" ref="I8:I31" si="2">RANK(H8,H$8:H$31,0)</f>
        <v>14</v>
      </c>
      <c r="J8" s="60">
        <f>VLOOKUP($A8,'Return Data'!$B$7:$R$2292,12,0)</f>
        <v>0.39829999999999999</v>
      </c>
      <c r="K8" s="61">
        <f t="shared" ref="K8:K31" si="3">RANK(J8,J$8:J$31,0)</f>
        <v>13</v>
      </c>
      <c r="L8" s="60">
        <f>VLOOKUP($A8,'Return Data'!$B$7:$R$2292,13,0)</f>
        <v>2.3283999999999998</v>
      </c>
      <c r="M8" s="61">
        <f t="shared" ref="M8:M31" si="4">RANK(L8,L$8:L$31,0)</f>
        <v>7</v>
      </c>
      <c r="N8" s="60">
        <f>VLOOKUP($A8,'Return Data'!$B$7:$R$2292,17,0)</f>
        <v>3.0724</v>
      </c>
      <c r="O8" s="61">
        <f t="shared" ref="O8:O31" si="5">RANK(N8,N$8:N$31,0)</f>
        <v>7</v>
      </c>
      <c r="P8" s="60">
        <f>VLOOKUP($A8,'Return Data'!$B$7:$R$2292,14,0)</f>
        <v>5.7201000000000004</v>
      </c>
      <c r="Q8" s="61">
        <f t="shared" ref="Q8:Q31" si="6">RANK(P8,P$8:P$31,0)</f>
        <v>8</v>
      </c>
      <c r="R8" s="60">
        <f>VLOOKUP($A8,'Return Data'!$B$7:$R$2292,16,0)</f>
        <v>9.0478000000000005</v>
      </c>
      <c r="S8" s="62">
        <f t="shared" ref="S8:S31" si="7">RANK(R8,R$8:R$31,0)</f>
        <v>4</v>
      </c>
    </row>
    <row r="9" spans="1:19" x14ac:dyDescent="0.3">
      <c r="A9" s="77" t="s">
        <v>1267</v>
      </c>
      <c r="B9" s="59">
        <f>VLOOKUP($A9,'Return Data'!$B$7:$R$2292,3,0)</f>
        <v>44762</v>
      </c>
      <c r="C9" s="60">
        <f>VLOOKUP($A9,'Return Data'!$B$7:$R$2292,4,0)</f>
        <v>21.407800000000002</v>
      </c>
      <c r="D9" s="60">
        <f>VLOOKUP($A9,'Return Data'!$B$7:$R$2292,9,0)</f>
        <v>10.7966</v>
      </c>
      <c r="E9" s="61">
        <f t="shared" si="0"/>
        <v>5</v>
      </c>
      <c r="F9" s="60">
        <f>VLOOKUP($A9,'Return Data'!$B$7:$R$2292,10,0)</f>
        <v>1.7217</v>
      </c>
      <c r="G9" s="61">
        <f t="shared" si="1"/>
        <v>5</v>
      </c>
      <c r="H9" s="60">
        <f>VLOOKUP($A9,'Return Data'!$B$7:$R$2292,11,0)</f>
        <v>0.38700000000000001</v>
      </c>
      <c r="I9" s="61">
        <f t="shared" si="2"/>
        <v>11</v>
      </c>
      <c r="J9" s="60">
        <f>VLOOKUP($A9,'Return Data'!$B$7:$R$2292,12,0)</f>
        <v>0.88900000000000001</v>
      </c>
      <c r="K9" s="61">
        <f t="shared" si="3"/>
        <v>10</v>
      </c>
      <c r="L9" s="60">
        <f>VLOOKUP($A9,'Return Data'!$B$7:$R$2292,13,0)</f>
        <v>2.2770000000000001</v>
      </c>
      <c r="M9" s="61">
        <f t="shared" si="4"/>
        <v>8</v>
      </c>
      <c r="N9" s="60">
        <f>VLOOKUP($A9,'Return Data'!$B$7:$R$2292,17,0)</f>
        <v>3.3824000000000001</v>
      </c>
      <c r="O9" s="61">
        <f t="shared" si="5"/>
        <v>3</v>
      </c>
      <c r="P9" s="60">
        <f>VLOOKUP($A9,'Return Data'!$B$7:$R$2292,14,0)</f>
        <v>6.1670999999999996</v>
      </c>
      <c r="Q9" s="61">
        <f t="shared" si="6"/>
        <v>4</v>
      </c>
      <c r="R9" s="60">
        <f>VLOOKUP($A9,'Return Data'!$B$7:$R$2292,16,0)</f>
        <v>7.5441000000000003</v>
      </c>
      <c r="S9" s="62">
        <f t="shared" si="7"/>
        <v>20</v>
      </c>
    </row>
    <row r="10" spans="1:19" x14ac:dyDescent="0.3">
      <c r="A10" s="77" t="s">
        <v>1990</v>
      </c>
      <c r="B10" s="59">
        <f>VLOOKUP($A10,'Return Data'!$B$7:$R$2292,3,0)</f>
        <v>44762</v>
      </c>
      <c r="C10" s="60">
        <f>VLOOKUP($A10,'Return Data'!$B$7:$R$2292,4,0)</f>
        <v>36.579599999999999</v>
      </c>
      <c r="D10" s="60">
        <f>VLOOKUP($A10,'Return Data'!$B$7:$R$2292,9,0)</f>
        <v>11.5063</v>
      </c>
      <c r="E10" s="61">
        <f t="shared" si="0"/>
        <v>4</v>
      </c>
      <c r="F10" s="60">
        <f>VLOOKUP($A10,'Return Data'!$B$7:$R$2292,10,0)</f>
        <v>0.69089999999999996</v>
      </c>
      <c r="G10" s="61">
        <f t="shared" si="1"/>
        <v>11</v>
      </c>
      <c r="H10" s="60">
        <f>VLOOKUP($A10,'Return Data'!$B$7:$R$2292,11,0)</f>
        <v>-0.98640000000000005</v>
      </c>
      <c r="I10" s="61">
        <f t="shared" si="2"/>
        <v>20</v>
      </c>
      <c r="J10" s="60">
        <f>VLOOKUP($A10,'Return Data'!$B$7:$R$2292,12,0)</f>
        <v>-0.4466</v>
      </c>
      <c r="K10" s="61">
        <f t="shared" si="3"/>
        <v>19</v>
      </c>
      <c r="L10" s="60">
        <f>VLOOKUP($A10,'Return Data'!$B$7:$R$2292,13,0)</f>
        <v>1.2234</v>
      </c>
      <c r="M10" s="61">
        <f t="shared" si="4"/>
        <v>19</v>
      </c>
      <c r="N10" s="60">
        <f>VLOOKUP($A10,'Return Data'!$B$7:$R$2292,17,0)</f>
        <v>1.9782</v>
      </c>
      <c r="O10" s="61">
        <f t="shared" si="5"/>
        <v>16</v>
      </c>
      <c r="P10" s="60">
        <f>VLOOKUP($A10,'Return Data'!$B$7:$R$2292,14,0)</f>
        <v>4.5049999999999999</v>
      </c>
      <c r="Q10" s="61">
        <f t="shared" si="6"/>
        <v>19</v>
      </c>
      <c r="R10" s="60">
        <f>VLOOKUP($A10,'Return Data'!$B$7:$R$2292,16,0)</f>
        <v>7.6990999999999996</v>
      </c>
      <c r="S10" s="62">
        <f t="shared" si="7"/>
        <v>17</v>
      </c>
    </row>
    <row r="11" spans="1:19" x14ac:dyDescent="0.3">
      <c r="A11" s="77" t="s">
        <v>1881</v>
      </c>
      <c r="B11" s="59">
        <f>VLOOKUP($A11,'Return Data'!$B$7:$R$2292,3,0)</f>
        <v>44762</v>
      </c>
      <c r="C11" s="60">
        <f>VLOOKUP($A11,'Return Data'!$B$7:$R$2292,4,0)</f>
        <v>64.675799999999995</v>
      </c>
      <c r="D11" s="60">
        <f>VLOOKUP($A11,'Return Data'!$B$7:$R$2292,9,0)</f>
        <v>8.7001000000000008</v>
      </c>
      <c r="E11" s="61">
        <f t="shared" si="0"/>
        <v>7</v>
      </c>
      <c r="F11" s="60">
        <f>VLOOKUP($A11,'Return Data'!$B$7:$R$2292,10,0)</f>
        <v>0.39539999999999997</v>
      </c>
      <c r="G11" s="61">
        <f t="shared" si="1"/>
        <v>13</v>
      </c>
      <c r="H11" s="60">
        <f>VLOOKUP($A11,'Return Data'!$B$7:$R$2292,11,0)</f>
        <v>0.47789999999999999</v>
      </c>
      <c r="I11" s="61">
        <f t="shared" si="2"/>
        <v>10</v>
      </c>
      <c r="J11" s="60">
        <f>VLOOKUP($A11,'Return Data'!$B$7:$R$2292,12,0)</f>
        <v>1.0712999999999999</v>
      </c>
      <c r="K11" s="61">
        <f t="shared" si="3"/>
        <v>7</v>
      </c>
      <c r="L11" s="60">
        <f>VLOOKUP($A11,'Return Data'!$B$7:$R$2292,13,0)</f>
        <v>1.9051</v>
      </c>
      <c r="M11" s="61">
        <f t="shared" si="4"/>
        <v>11</v>
      </c>
      <c r="N11" s="60">
        <f>VLOOKUP($A11,'Return Data'!$B$7:$R$2292,17,0)</f>
        <v>2.3353999999999999</v>
      </c>
      <c r="O11" s="61">
        <f t="shared" si="5"/>
        <v>12</v>
      </c>
      <c r="P11" s="60">
        <f>VLOOKUP($A11,'Return Data'!$B$7:$R$2292,14,0)</f>
        <v>4.7477</v>
      </c>
      <c r="Q11" s="61">
        <f t="shared" si="6"/>
        <v>15</v>
      </c>
      <c r="R11" s="60">
        <f>VLOOKUP($A11,'Return Data'!$B$7:$R$2292,16,0)</f>
        <v>8.2017000000000007</v>
      </c>
      <c r="S11" s="62">
        <f t="shared" si="7"/>
        <v>14</v>
      </c>
    </row>
    <row r="12" spans="1:19" x14ac:dyDescent="0.3">
      <c r="A12" s="77" t="s">
        <v>1269</v>
      </c>
      <c r="B12" s="59">
        <f>VLOOKUP($A12,'Return Data'!$B$7:$R$2292,3,0)</f>
        <v>44762</v>
      </c>
      <c r="C12" s="60">
        <f>VLOOKUP($A12,'Return Data'!$B$7:$R$2292,4,0)</f>
        <v>79.730599999999995</v>
      </c>
      <c r="D12" s="60">
        <f>VLOOKUP($A12,'Return Data'!$B$7:$R$2292,9,0)</f>
        <v>6.2980999999999998</v>
      </c>
      <c r="E12" s="61">
        <f t="shared" si="0"/>
        <v>16</v>
      </c>
      <c r="F12" s="60">
        <f>VLOOKUP($A12,'Return Data'!$B$7:$R$2292,10,0)</f>
        <v>1.0328999999999999</v>
      </c>
      <c r="G12" s="61">
        <f t="shared" si="1"/>
        <v>9</v>
      </c>
      <c r="H12" s="60">
        <f>VLOOKUP($A12,'Return Data'!$B$7:$R$2292,11,0)</f>
        <v>0.53739999999999999</v>
      </c>
      <c r="I12" s="61">
        <f t="shared" si="2"/>
        <v>9</v>
      </c>
      <c r="J12" s="60">
        <f>VLOOKUP($A12,'Return Data'!$B$7:$R$2292,12,0)</f>
        <v>1.0632999999999999</v>
      </c>
      <c r="K12" s="61">
        <f t="shared" si="3"/>
        <v>8</v>
      </c>
      <c r="L12" s="60">
        <f>VLOOKUP($A12,'Return Data'!$B$7:$R$2292,13,0)</f>
        <v>2.4190999999999998</v>
      </c>
      <c r="M12" s="61">
        <f t="shared" si="4"/>
        <v>4</v>
      </c>
      <c r="N12" s="60">
        <f>VLOOKUP($A12,'Return Data'!$B$7:$R$2292,17,0)</f>
        <v>3.2153999999999998</v>
      </c>
      <c r="O12" s="61">
        <f t="shared" si="5"/>
        <v>6</v>
      </c>
      <c r="P12" s="60">
        <f>VLOOKUP($A12,'Return Data'!$B$7:$R$2292,14,0)</f>
        <v>6.4260999999999999</v>
      </c>
      <c r="Q12" s="61">
        <f t="shared" si="6"/>
        <v>2</v>
      </c>
      <c r="R12" s="60">
        <f>VLOOKUP($A12,'Return Data'!$B$7:$R$2292,16,0)</f>
        <v>8.2492000000000001</v>
      </c>
      <c r="S12" s="62">
        <f t="shared" si="7"/>
        <v>13</v>
      </c>
    </row>
    <row r="13" spans="1:19" x14ac:dyDescent="0.3">
      <c r="A13" s="77" t="s">
        <v>1271</v>
      </c>
      <c r="B13" s="59">
        <f>VLOOKUP($A13,'Return Data'!$B$7:$R$2292,3,0)</f>
        <v>44762</v>
      </c>
      <c r="C13" s="60">
        <f>VLOOKUP($A13,'Return Data'!$B$7:$R$2292,4,0)</f>
        <v>20.549199999999999</v>
      </c>
      <c r="D13" s="60">
        <f>VLOOKUP($A13,'Return Data'!$B$7:$R$2292,9,0)</f>
        <v>4.9282000000000004</v>
      </c>
      <c r="E13" s="61">
        <f t="shared" si="0"/>
        <v>21</v>
      </c>
      <c r="F13" s="60">
        <f>VLOOKUP($A13,'Return Data'!$B$7:$R$2292,10,0)</f>
        <v>-1.0241</v>
      </c>
      <c r="G13" s="61">
        <f t="shared" si="1"/>
        <v>16</v>
      </c>
      <c r="H13" s="60">
        <f>VLOOKUP($A13,'Return Data'!$B$7:$R$2292,11,0)</f>
        <v>-0.54320000000000002</v>
      </c>
      <c r="I13" s="61">
        <f t="shared" si="2"/>
        <v>16</v>
      </c>
      <c r="J13" s="60">
        <f>VLOOKUP($A13,'Return Data'!$B$7:$R$2292,12,0)</f>
        <v>0.3261</v>
      </c>
      <c r="K13" s="61">
        <f t="shared" si="3"/>
        <v>14</v>
      </c>
      <c r="L13" s="60">
        <f>VLOOKUP($A13,'Return Data'!$B$7:$R$2292,13,0)</f>
        <v>2.0363000000000002</v>
      </c>
      <c r="M13" s="61">
        <f t="shared" si="4"/>
        <v>10</v>
      </c>
      <c r="N13" s="60">
        <f>VLOOKUP($A13,'Return Data'!$B$7:$R$2292,17,0)</f>
        <v>4.3747999999999996</v>
      </c>
      <c r="O13" s="61">
        <f t="shared" si="5"/>
        <v>1</v>
      </c>
      <c r="P13" s="60">
        <f>VLOOKUP($A13,'Return Data'!$B$7:$R$2292,14,0)</f>
        <v>6.1199000000000003</v>
      </c>
      <c r="Q13" s="61">
        <f t="shared" si="6"/>
        <v>5</v>
      </c>
      <c r="R13" s="60">
        <f>VLOOKUP($A13,'Return Data'!$B$7:$R$2292,16,0)</f>
        <v>8.9131</v>
      </c>
      <c r="S13" s="62">
        <f t="shared" si="7"/>
        <v>9</v>
      </c>
    </row>
    <row r="14" spans="1:19" x14ac:dyDescent="0.3">
      <c r="A14" s="77" t="s">
        <v>1274</v>
      </c>
      <c r="B14" s="59">
        <f>VLOOKUP($A14,'Return Data'!$B$7:$R$2292,3,0)</f>
        <v>44762</v>
      </c>
      <c r="C14" s="60">
        <f>VLOOKUP($A14,'Return Data'!$B$7:$R$2292,4,0)</f>
        <v>52.592300000000002</v>
      </c>
      <c r="D14" s="60">
        <f>VLOOKUP($A14,'Return Data'!$B$7:$R$2292,9,0)</f>
        <v>8.5686</v>
      </c>
      <c r="E14" s="61">
        <f t="shared" si="0"/>
        <v>8</v>
      </c>
      <c r="F14" s="60">
        <f>VLOOKUP($A14,'Return Data'!$B$7:$R$2292,10,0)</f>
        <v>0.6593</v>
      </c>
      <c r="G14" s="61">
        <f t="shared" si="1"/>
        <v>12</v>
      </c>
      <c r="H14" s="60">
        <f>VLOOKUP($A14,'Return Data'!$B$7:$R$2292,11,0)</f>
        <v>0.98480000000000001</v>
      </c>
      <c r="I14" s="61">
        <f t="shared" si="2"/>
        <v>8</v>
      </c>
      <c r="J14" s="60">
        <f>VLOOKUP($A14,'Return Data'!$B$7:$R$2292,12,0)</f>
        <v>1.282</v>
      </c>
      <c r="K14" s="61">
        <f t="shared" si="3"/>
        <v>4</v>
      </c>
      <c r="L14" s="60">
        <f>VLOOKUP($A14,'Return Data'!$B$7:$R$2292,13,0)</f>
        <v>2.3336000000000001</v>
      </c>
      <c r="M14" s="61">
        <f t="shared" si="4"/>
        <v>6</v>
      </c>
      <c r="N14" s="60">
        <f>VLOOKUP($A14,'Return Data'!$B$7:$R$2292,17,0)</f>
        <v>2.1042000000000001</v>
      </c>
      <c r="O14" s="61">
        <f t="shared" si="5"/>
        <v>14</v>
      </c>
      <c r="P14" s="60">
        <f>VLOOKUP($A14,'Return Data'!$B$7:$R$2292,14,0)</f>
        <v>4.2403000000000004</v>
      </c>
      <c r="Q14" s="61">
        <f t="shared" si="6"/>
        <v>20</v>
      </c>
      <c r="R14" s="60">
        <f>VLOOKUP($A14,'Return Data'!$B$7:$R$2292,16,0)</f>
        <v>7.3013000000000003</v>
      </c>
      <c r="S14" s="62">
        <f t="shared" si="7"/>
        <v>23</v>
      </c>
    </row>
    <row r="15" spans="1:19" x14ac:dyDescent="0.3">
      <c r="A15" s="77" t="s">
        <v>1276</v>
      </c>
      <c r="B15" s="59">
        <f>VLOOKUP($A15,'Return Data'!$B$7:$R$2292,3,0)</f>
        <v>44762</v>
      </c>
      <c r="C15" s="60">
        <f>VLOOKUP($A15,'Return Data'!$B$7:$R$2292,4,0)</f>
        <v>46.148299999999999</v>
      </c>
      <c r="D15" s="60">
        <f>VLOOKUP($A15,'Return Data'!$B$7:$R$2292,9,0)</f>
        <v>7.9958</v>
      </c>
      <c r="E15" s="61">
        <f t="shared" si="0"/>
        <v>9</v>
      </c>
      <c r="F15" s="60">
        <f>VLOOKUP($A15,'Return Data'!$B$7:$R$2292,10,0)</f>
        <v>0.34539999999999998</v>
      </c>
      <c r="G15" s="61">
        <f t="shared" si="1"/>
        <v>14</v>
      </c>
      <c r="H15" s="60">
        <f>VLOOKUP($A15,'Return Data'!$B$7:$R$2292,11,0)</f>
        <v>-0.94079999999999997</v>
      </c>
      <c r="I15" s="61">
        <f t="shared" si="2"/>
        <v>19</v>
      </c>
      <c r="J15" s="60">
        <f>VLOOKUP($A15,'Return Data'!$B$7:$R$2292,12,0)</f>
        <v>-0.1326</v>
      </c>
      <c r="K15" s="61">
        <f t="shared" si="3"/>
        <v>17</v>
      </c>
      <c r="L15" s="60">
        <f>VLOOKUP($A15,'Return Data'!$B$7:$R$2292,13,0)</f>
        <v>1.2986</v>
      </c>
      <c r="M15" s="61">
        <f t="shared" si="4"/>
        <v>17</v>
      </c>
      <c r="N15" s="60">
        <f>VLOOKUP($A15,'Return Data'!$B$7:$R$2292,17,0)</f>
        <v>2.1265000000000001</v>
      </c>
      <c r="O15" s="61">
        <f t="shared" si="5"/>
        <v>13</v>
      </c>
      <c r="P15" s="60">
        <f>VLOOKUP($A15,'Return Data'!$B$7:$R$2292,14,0)</f>
        <v>4.8959999999999999</v>
      </c>
      <c r="Q15" s="61">
        <f t="shared" si="6"/>
        <v>14</v>
      </c>
      <c r="R15" s="60">
        <f>VLOOKUP($A15,'Return Data'!$B$7:$R$2292,16,0)</f>
        <v>7.6378000000000004</v>
      </c>
      <c r="S15" s="62">
        <f t="shared" si="7"/>
        <v>19</v>
      </c>
    </row>
    <row r="16" spans="1:19" x14ac:dyDescent="0.3">
      <c r="A16" s="77" t="s">
        <v>1278</v>
      </c>
      <c r="B16" s="59">
        <f>VLOOKUP($A16,'Return Data'!$B$7:$R$2292,3,0)</f>
        <v>44762</v>
      </c>
      <c r="C16" s="60">
        <f>VLOOKUP($A16,'Return Data'!$B$7:$R$2292,4,0)</f>
        <v>85.503500000000003</v>
      </c>
      <c r="D16" s="60">
        <f>VLOOKUP($A16,'Return Data'!$B$7:$R$2292,9,0)</f>
        <v>13.7761</v>
      </c>
      <c r="E16" s="61">
        <f t="shared" si="0"/>
        <v>1</v>
      </c>
      <c r="F16" s="60">
        <f>VLOOKUP($A16,'Return Data'!$B$7:$R$2292,10,0)</f>
        <v>1.2059</v>
      </c>
      <c r="G16" s="61">
        <f t="shared" si="1"/>
        <v>8</v>
      </c>
      <c r="H16" s="60">
        <f>VLOOKUP($A16,'Return Data'!$B$7:$R$2292,11,0)</f>
        <v>2.0312999999999999</v>
      </c>
      <c r="I16" s="61">
        <f t="shared" si="2"/>
        <v>2</v>
      </c>
      <c r="J16" s="60">
        <f>VLOOKUP($A16,'Return Data'!$B$7:$R$2292,12,0)</f>
        <v>1.0913999999999999</v>
      </c>
      <c r="K16" s="61">
        <f t="shared" si="3"/>
        <v>6</v>
      </c>
      <c r="L16" s="60">
        <f>VLOOKUP($A16,'Return Data'!$B$7:$R$2292,13,0)</f>
        <v>3.1688999999999998</v>
      </c>
      <c r="M16" s="61">
        <f t="shared" si="4"/>
        <v>1</v>
      </c>
      <c r="N16" s="60">
        <f>VLOOKUP($A16,'Return Data'!$B$7:$R$2292,17,0)</f>
        <v>3.3241000000000001</v>
      </c>
      <c r="O16" s="61">
        <f t="shared" si="5"/>
        <v>4</v>
      </c>
      <c r="P16" s="60">
        <f>VLOOKUP($A16,'Return Data'!$B$7:$R$2292,14,0)</f>
        <v>6.4604999999999997</v>
      </c>
      <c r="Q16" s="61">
        <f t="shared" si="6"/>
        <v>1</v>
      </c>
      <c r="R16" s="60">
        <f>VLOOKUP($A16,'Return Data'!$B$7:$R$2292,16,0)</f>
        <v>8.57</v>
      </c>
      <c r="S16" s="62">
        <f t="shared" si="7"/>
        <v>10</v>
      </c>
    </row>
    <row r="17" spans="1:19" x14ac:dyDescent="0.3">
      <c r="A17" s="77" t="s">
        <v>1280</v>
      </c>
      <c r="B17" s="59">
        <f>VLOOKUP($A17,'Return Data'!$B$7:$R$2292,3,0)</f>
        <v>44762</v>
      </c>
      <c r="C17" s="60">
        <f>VLOOKUP($A17,'Return Data'!$B$7:$R$2292,4,0)</f>
        <v>18.477499999999999</v>
      </c>
      <c r="D17" s="60">
        <f>VLOOKUP($A17,'Return Data'!$B$7:$R$2292,9,0)</f>
        <v>7.7731000000000003</v>
      </c>
      <c r="E17" s="61">
        <f t="shared" si="0"/>
        <v>10</v>
      </c>
      <c r="F17" s="60">
        <f>VLOOKUP($A17,'Return Data'!$B$7:$R$2292,10,0)</f>
        <v>-1.0241</v>
      </c>
      <c r="G17" s="61">
        <f t="shared" si="1"/>
        <v>16</v>
      </c>
      <c r="H17" s="60">
        <f>VLOOKUP($A17,'Return Data'!$B$7:$R$2292,11,0)</f>
        <v>0.1409</v>
      </c>
      <c r="I17" s="61">
        <f t="shared" si="2"/>
        <v>13</v>
      </c>
      <c r="J17" s="60">
        <f>VLOOKUP($A17,'Return Data'!$B$7:$R$2292,12,0)</f>
        <v>0.11509999999999999</v>
      </c>
      <c r="K17" s="61">
        <f t="shared" si="3"/>
        <v>16</v>
      </c>
      <c r="L17" s="60">
        <f>VLOOKUP($A17,'Return Data'!$B$7:$R$2292,13,0)</f>
        <v>0.48180000000000001</v>
      </c>
      <c r="M17" s="61">
        <f t="shared" si="4"/>
        <v>20</v>
      </c>
      <c r="N17" s="60">
        <f>VLOOKUP($A17,'Return Data'!$B$7:$R$2292,17,0)</f>
        <v>1.7819</v>
      </c>
      <c r="O17" s="61">
        <f t="shared" si="5"/>
        <v>18</v>
      </c>
      <c r="P17" s="60">
        <f>VLOOKUP($A17,'Return Data'!$B$7:$R$2292,14,0)</f>
        <v>3.9838</v>
      </c>
      <c r="Q17" s="61">
        <f t="shared" si="6"/>
        <v>22</v>
      </c>
      <c r="R17" s="60">
        <f>VLOOKUP($A17,'Return Data'!$B$7:$R$2292,16,0)</f>
        <v>6.5702999999999996</v>
      </c>
      <c r="S17" s="62">
        <f t="shared" si="7"/>
        <v>24</v>
      </c>
    </row>
    <row r="18" spans="1:19" x14ac:dyDescent="0.3">
      <c r="A18" s="77" t="s">
        <v>1281</v>
      </c>
      <c r="B18" s="59">
        <f>VLOOKUP($A18,'Return Data'!$B$7:$R$2292,3,0)</f>
        <v>44762</v>
      </c>
      <c r="C18" s="60">
        <f>VLOOKUP($A18,'Return Data'!$B$7:$R$2292,4,0)</f>
        <v>30.032800000000002</v>
      </c>
      <c r="D18" s="60">
        <f>VLOOKUP($A18,'Return Data'!$B$7:$R$2292,9,0)</f>
        <v>10.439399999999999</v>
      </c>
      <c r="E18" s="61">
        <f t="shared" si="0"/>
        <v>6</v>
      </c>
      <c r="F18" s="60">
        <f>VLOOKUP($A18,'Return Data'!$B$7:$R$2292,10,0)</f>
        <v>-2.2682000000000002</v>
      </c>
      <c r="G18" s="61">
        <f t="shared" si="1"/>
        <v>23</v>
      </c>
      <c r="H18" s="60">
        <f>VLOOKUP($A18,'Return Data'!$B$7:$R$2292,11,0)</f>
        <v>-0.44490000000000002</v>
      </c>
      <c r="I18" s="61">
        <f t="shared" si="2"/>
        <v>15</v>
      </c>
      <c r="J18" s="60">
        <f>VLOOKUP($A18,'Return Data'!$B$7:$R$2292,12,0)</f>
        <v>0.40460000000000002</v>
      </c>
      <c r="K18" s="61">
        <f t="shared" si="3"/>
        <v>12</v>
      </c>
      <c r="L18" s="60">
        <f>VLOOKUP($A18,'Return Data'!$B$7:$R$2292,13,0)</f>
        <v>1.343</v>
      </c>
      <c r="M18" s="61">
        <f t="shared" si="4"/>
        <v>16</v>
      </c>
      <c r="N18" s="60">
        <f>VLOOKUP($A18,'Return Data'!$B$7:$R$2292,17,0)</f>
        <v>2.4113000000000002</v>
      </c>
      <c r="O18" s="61">
        <f t="shared" si="5"/>
        <v>11</v>
      </c>
      <c r="P18" s="60">
        <f>VLOOKUP($A18,'Return Data'!$B$7:$R$2292,14,0)</f>
        <v>6.2073999999999998</v>
      </c>
      <c r="Q18" s="61">
        <f t="shared" si="6"/>
        <v>3</v>
      </c>
      <c r="R18" s="60">
        <f>VLOOKUP($A18,'Return Data'!$B$7:$R$2292,16,0)</f>
        <v>9.0372000000000003</v>
      </c>
      <c r="S18" s="62">
        <f t="shared" si="7"/>
        <v>5</v>
      </c>
    </row>
    <row r="19" spans="1:19" x14ac:dyDescent="0.3">
      <c r="A19" s="77" t="s">
        <v>1284</v>
      </c>
      <c r="B19" s="59">
        <f>VLOOKUP($A19,'Return Data'!$B$7:$R$2292,3,0)</f>
        <v>44762</v>
      </c>
      <c r="C19" s="60">
        <f>VLOOKUP($A19,'Return Data'!$B$7:$R$2292,4,0)</f>
        <v>2473.5147999999999</v>
      </c>
      <c r="D19" s="60">
        <f>VLOOKUP($A19,'Return Data'!$B$7:$R$2292,9,0)</f>
        <v>6.9912000000000001</v>
      </c>
      <c r="E19" s="61">
        <f t="shared" si="0"/>
        <v>12</v>
      </c>
      <c r="F19" s="60">
        <f>VLOOKUP($A19,'Return Data'!$B$7:$R$2292,10,0)</f>
        <v>3.3256999999999999</v>
      </c>
      <c r="G19" s="61">
        <f t="shared" si="1"/>
        <v>1</v>
      </c>
      <c r="H19" s="60">
        <f>VLOOKUP($A19,'Return Data'!$B$7:$R$2292,11,0)</f>
        <v>2.6200999999999999</v>
      </c>
      <c r="I19" s="61">
        <f t="shared" si="2"/>
        <v>1</v>
      </c>
      <c r="J19" s="60">
        <f>VLOOKUP($A19,'Return Data'!$B$7:$R$2292,12,0)</f>
        <v>2.4897</v>
      </c>
      <c r="K19" s="61">
        <f t="shared" si="3"/>
        <v>1</v>
      </c>
      <c r="L19" s="60">
        <f>VLOOKUP($A19,'Return Data'!$B$7:$R$2292,13,0)</f>
        <v>2.3342999999999998</v>
      </c>
      <c r="M19" s="61">
        <f t="shared" si="4"/>
        <v>5</v>
      </c>
      <c r="N19" s="60">
        <f>VLOOKUP($A19,'Return Data'!$B$7:$R$2292,17,0)</f>
        <v>1.6376999999999999</v>
      </c>
      <c r="O19" s="61">
        <f t="shared" si="5"/>
        <v>21</v>
      </c>
      <c r="P19" s="60">
        <f>VLOOKUP($A19,'Return Data'!$B$7:$R$2292,14,0)</f>
        <v>3.7425000000000002</v>
      </c>
      <c r="Q19" s="61">
        <f t="shared" si="6"/>
        <v>23</v>
      </c>
      <c r="R19" s="60">
        <f>VLOOKUP($A19,'Return Data'!$B$7:$R$2292,16,0)</f>
        <v>7.4494999999999996</v>
      </c>
      <c r="S19" s="62">
        <f t="shared" si="7"/>
        <v>21</v>
      </c>
    </row>
    <row r="20" spans="1:19" x14ac:dyDescent="0.3">
      <c r="A20" s="77" t="s">
        <v>1285</v>
      </c>
      <c r="B20" s="59">
        <f>VLOOKUP($A20,'Return Data'!$B$7:$R$2292,3,0)</f>
        <v>44762</v>
      </c>
      <c r="C20" s="60">
        <f>VLOOKUP($A20,'Return Data'!$B$7:$R$2292,4,0)</f>
        <v>87.384500000000003</v>
      </c>
      <c r="D20" s="60">
        <f>VLOOKUP($A20,'Return Data'!$B$7:$R$2292,9,0)</f>
        <v>11.8672</v>
      </c>
      <c r="E20" s="61">
        <f t="shared" si="0"/>
        <v>3</v>
      </c>
      <c r="F20" s="60">
        <f>VLOOKUP($A20,'Return Data'!$B$7:$R$2292,10,0)</f>
        <v>-0.1381</v>
      </c>
      <c r="G20" s="61">
        <f t="shared" si="1"/>
        <v>15</v>
      </c>
      <c r="H20" s="60">
        <f>VLOOKUP($A20,'Return Data'!$B$7:$R$2292,11,0)</f>
        <v>-0.77080000000000004</v>
      </c>
      <c r="I20" s="61">
        <f t="shared" si="2"/>
        <v>17</v>
      </c>
      <c r="J20" s="60">
        <f>VLOOKUP($A20,'Return Data'!$B$7:$R$2292,12,0)</f>
        <v>-0.68510000000000004</v>
      </c>
      <c r="K20" s="61">
        <f t="shared" si="3"/>
        <v>20</v>
      </c>
      <c r="L20" s="60">
        <f>VLOOKUP($A20,'Return Data'!$B$7:$R$2292,13,0)</f>
        <v>2.2749000000000001</v>
      </c>
      <c r="M20" s="61">
        <f t="shared" si="4"/>
        <v>9</v>
      </c>
      <c r="N20" s="60">
        <f>VLOOKUP($A20,'Return Data'!$B$7:$R$2292,17,0)</f>
        <v>3.0484</v>
      </c>
      <c r="O20" s="61">
        <f t="shared" si="5"/>
        <v>8</v>
      </c>
      <c r="P20" s="60">
        <f>VLOOKUP($A20,'Return Data'!$B$7:$R$2292,14,0)</f>
        <v>5.7705000000000002</v>
      </c>
      <c r="Q20" s="61">
        <f t="shared" si="6"/>
        <v>7</v>
      </c>
      <c r="R20" s="60">
        <f>VLOOKUP($A20,'Return Data'!$B$7:$R$2292,16,0)</f>
        <v>8.3122000000000007</v>
      </c>
      <c r="S20" s="62">
        <f t="shared" si="7"/>
        <v>12</v>
      </c>
    </row>
    <row r="21" spans="1:19" x14ac:dyDescent="0.3">
      <c r="A21" s="77" t="s">
        <v>1287</v>
      </c>
      <c r="B21" s="59">
        <f>VLOOKUP($A21,'Return Data'!$B$7:$R$2292,3,0)</f>
        <v>44762</v>
      </c>
      <c r="C21" s="60">
        <f>VLOOKUP($A21,'Return Data'!$B$7:$R$2292,4,0)</f>
        <v>60.311999999999998</v>
      </c>
      <c r="D21" s="60">
        <f>VLOOKUP($A21,'Return Data'!$B$7:$R$2292,9,0)</f>
        <v>6.4062000000000001</v>
      </c>
      <c r="E21" s="61">
        <f t="shared" si="0"/>
        <v>15</v>
      </c>
      <c r="F21" s="60">
        <f>VLOOKUP($A21,'Return Data'!$B$7:$R$2292,10,0)</f>
        <v>2.4986999999999999</v>
      </c>
      <c r="G21" s="61">
        <f t="shared" si="1"/>
        <v>2</v>
      </c>
      <c r="H21" s="60">
        <f>VLOOKUP($A21,'Return Data'!$B$7:$R$2292,11,0)</f>
        <v>1.2383</v>
      </c>
      <c r="I21" s="61">
        <f t="shared" si="2"/>
        <v>5</v>
      </c>
      <c r="J21" s="60">
        <f>VLOOKUP($A21,'Return Data'!$B$7:$R$2292,12,0)</f>
        <v>0.59970000000000001</v>
      </c>
      <c r="K21" s="61">
        <f t="shared" si="3"/>
        <v>11</v>
      </c>
      <c r="L21" s="60">
        <f>VLOOKUP($A21,'Return Data'!$B$7:$R$2292,13,0)</f>
        <v>1.7645999999999999</v>
      </c>
      <c r="M21" s="61">
        <f t="shared" si="4"/>
        <v>13</v>
      </c>
      <c r="N21" s="60">
        <f>VLOOKUP($A21,'Return Data'!$B$7:$R$2292,17,0)</f>
        <v>2.4355000000000002</v>
      </c>
      <c r="O21" s="61">
        <f t="shared" si="5"/>
        <v>10</v>
      </c>
      <c r="P21" s="60">
        <f>VLOOKUP($A21,'Return Data'!$B$7:$R$2292,14,0)</f>
        <v>5.0793999999999997</v>
      </c>
      <c r="Q21" s="61">
        <f t="shared" si="6"/>
        <v>13</v>
      </c>
      <c r="R21" s="60">
        <f>VLOOKUP($A21,'Return Data'!$B$7:$R$2292,16,0)</f>
        <v>8.9405999999999999</v>
      </c>
      <c r="S21" s="62">
        <f t="shared" si="7"/>
        <v>6</v>
      </c>
    </row>
    <row r="22" spans="1:19" x14ac:dyDescent="0.3">
      <c r="A22" s="77" t="s">
        <v>1289</v>
      </c>
      <c r="B22" s="59">
        <f>VLOOKUP($A22,'Return Data'!$B$7:$R$2292,3,0)</f>
        <v>44762</v>
      </c>
      <c r="C22" s="60">
        <f>VLOOKUP($A22,'Return Data'!$B$7:$R$2292,4,0)</f>
        <v>52.9938</v>
      </c>
      <c r="D22" s="60">
        <f>VLOOKUP($A22,'Return Data'!$B$7:$R$2292,9,0)</f>
        <v>4.7062999999999997</v>
      </c>
      <c r="E22" s="61">
        <f t="shared" si="0"/>
        <v>23</v>
      </c>
      <c r="F22" s="60">
        <f>VLOOKUP($A22,'Return Data'!$B$7:$R$2292,10,0)</f>
        <v>1.4006000000000001</v>
      </c>
      <c r="G22" s="61">
        <f t="shared" si="1"/>
        <v>6</v>
      </c>
      <c r="H22" s="60">
        <f>VLOOKUP($A22,'Return Data'!$B$7:$R$2292,11,0)</f>
        <v>0.99119999999999997</v>
      </c>
      <c r="I22" s="61">
        <f t="shared" si="2"/>
        <v>7</v>
      </c>
      <c r="J22" s="60">
        <f>VLOOKUP($A22,'Return Data'!$B$7:$R$2292,12,0)</f>
        <v>1.4222999999999999</v>
      </c>
      <c r="K22" s="61">
        <f t="shared" si="3"/>
        <v>3</v>
      </c>
      <c r="L22" s="60">
        <f>VLOOKUP($A22,'Return Data'!$B$7:$R$2292,13,0)</f>
        <v>1.581</v>
      </c>
      <c r="M22" s="61">
        <f t="shared" si="4"/>
        <v>15</v>
      </c>
      <c r="N22" s="60">
        <f>VLOOKUP($A22,'Return Data'!$B$7:$R$2292,17,0)</f>
        <v>2.6665999999999999</v>
      </c>
      <c r="O22" s="61">
        <f t="shared" si="5"/>
        <v>9</v>
      </c>
      <c r="P22" s="60">
        <f>VLOOKUP($A22,'Return Data'!$B$7:$R$2292,14,0)</f>
        <v>5.3423999999999996</v>
      </c>
      <c r="Q22" s="61">
        <f t="shared" si="6"/>
        <v>10</v>
      </c>
      <c r="R22" s="60">
        <f>VLOOKUP($A22,'Return Data'!$B$7:$R$2292,16,0)</f>
        <v>7.6740000000000004</v>
      </c>
      <c r="S22" s="62">
        <f t="shared" si="7"/>
        <v>18</v>
      </c>
    </row>
    <row r="23" spans="1:19" x14ac:dyDescent="0.3">
      <c r="A23" s="77" t="s">
        <v>1292</v>
      </c>
      <c r="B23" s="59">
        <f>VLOOKUP($A23,'Return Data'!$B$7:$R$2292,3,0)</f>
        <v>44762</v>
      </c>
      <c r="C23" s="60">
        <f>VLOOKUP($A23,'Return Data'!$B$7:$R$2292,4,0)</f>
        <v>33.727400000000003</v>
      </c>
      <c r="D23" s="60">
        <f>VLOOKUP($A23,'Return Data'!$B$7:$R$2292,9,0)</f>
        <v>7.4074</v>
      </c>
      <c r="E23" s="61">
        <f t="shared" si="0"/>
        <v>11</v>
      </c>
      <c r="F23" s="60">
        <f>VLOOKUP($A23,'Return Data'!$B$7:$R$2292,10,0)</f>
        <v>-1.3441000000000001</v>
      </c>
      <c r="G23" s="61">
        <f t="shared" si="1"/>
        <v>19</v>
      </c>
      <c r="H23" s="60">
        <f>VLOOKUP($A23,'Return Data'!$B$7:$R$2292,11,0)</f>
        <v>-0.86439999999999995</v>
      </c>
      <c r="I23" s="61">
        <f t="shared" si="2"/>
        <v>18</v>
      </c>
      <c r="J23" s="60">
        <f>VLOOKUP($A23,'Return Data'!$B$7:$R$2292,12,0)</f>
        <v>-0.13739999999999999</v>
      </c>
      <c r="K23" s="61">
        <f t="shared" si="3"/>
        <v>18</v>
      </c>
      <c r="L23" s="60">
        <f>VLOOKUP($A23,'Return Data'!$B$7:$R$2292,13,0)</f>
        <v>1.2847</v>
      </c>
      <c r="M23" s="61">
        <f t="shared" si="4"/>
        <v>18</v>
      </c>
      <c r="N23" s="60">
        <f>VLOOKUP($A23,'Return Data'!$B$7:$R$2292,17,0)</f>
        <v>2.0914000000000001</v>
      </c>
      <c r="O23" s="61">
        <f t="shared" si="5"/>
        <v>15</v>
      </c>
      <c r="P23" s="60">
        <f>VLOOKUP($A23,'Return Data'!$B$7:$R$2292,14,0)</f>
        <v>5.4047999999999998</v>
      </c>
      <c r="Q23" s="61">
        <f t="shared" si="6"/>
        <v>9</v>
      </c>
      <c r="R23" s="60">
        <f>VLOOKUP($A23,'Return Data'!$B$7:$R$2292,16,0)</f>
        <v>9.5584000000000007</v>
      </c>
      <c r="S23" s="62">
        <f t="shared" si="7"/>
        <v>1</v>
      </c>
    </row>
    <row r="24" spans="1:19" x14ac:dyDescent="0.3">
      <c r="A24" s="77" t="s">
        <v>1294</v>
      </c>
      <c r="B24" s="59">
        <f>VLOOKUP($A24,'Return Data'!$B$7:$R$2292,3,0)</f>
        <v>44762</v>
      </c>
      <c r="C24" s="60">
        <f>VLOOKUP($A24,'Return Data'!$B$7:$R$2292,4,0)</f>
        <v>25.815300000000001</v>
      </c>
      <c r="D24" s="60">
        <f>VLOOKUP($A24,'Return Data'!$B$7:$R$2292,9,0)</f>
        <v>6.2054999999999998</v>
      </c>
      <c r="E24" s="61">
        <f t="shared" si="0"/>
        <v>18</v>
      </c>
      <c r="F24" s="60">
        <f>VLOOKUP($A24,'Return Data'!$B$7:$R$2292,10,0)</f>
        <v>1.881</v>
      </c>
      <c r="G24" s="61">
        <f t="shared" si="1"/>
        <v>4</v>
      </c>
      <c r="H24" s="60">
        <f>VLOOKUP($A24,'Return Data'!$B$7:$R$2292,11,0)</f>
        <v>1.1319999999999999</v>
      </c>
      <c r="I24" s="61">
        <f t="shared" si="2"/>
        <v>6</v>
      </c>
      <c r="J24" s="60">
        <f>VLOOKUP($A24,'Return Data'!$B$7:$R$2292,12,0)</f>
        <v>1.1192</v>
      </c>
      <c r="K24" s="61">
        <f t="shared" si="3"/>
        <v>5</v>
      </c>
      <c r="L24" s="60">
        <f>VLOOKUP($A24,'Return Data'!$B$7:$R$2292,13,0)</f>
        <v>2.5230000000000001</v>
      </c>
      <c r="M24" s="61">
        <f t="shared" si="4"/>
        <v>3</v>
      </c>
      <c r="N24" s="60">
        <f>VLOOKUP($A24,'Return Data'!$B$7:$R$2292,17,0)</f>
        <v>3.4336000000000002</v>
      </c>
      <c r="O24" s="61">
        <f t="shared" si="5"/>
        <v>2</v>
      </c>
      <c r="P24" s="60">
        <f>VLOOKUP($A24,'Return Data'!$B$7:$R$2292,14,0)</f>
        <v>5.1810999999999998</v>
      </c>
      <c r="Q24" s="61">
        <f t="shared" si="6"/>
        <v>12</v>
      </c>
      <c r="R24" s="60">
        <f>VLOOKUP($A24,'Return Data'!$B$7:$R$2292,16,0)</f>
        <v>7.7245999999999997</v>
      </c>
      <c r="S24" s="62">
        <f t="shared" si="7"/>
        <v>16</v>
      </c>
    </row>
    <row r="25" spans="1:19" x14ac:dyDescent="0.3">
      <c r="A25" s="77" t="s">
        <v>1295</v>
      </c>
      <c r="B25" s="59">
        <f>VLOOKUP($A25,'Return Data'!$B$7:$R$2292,3,0)</f>
        <v>44762</v>
      </c>
      <c r="C25" s="60">
        <f>VLOOKUP($A25,'Return Data'!$B$7:$R$2292,4,0)</f>
        <v>54.5608</v>
      </c>
      <c r="D25" s="60">
        <f>VLOOKUP($A25,'Return Data'!$B$7:$R$2292,9,0)</f>
        <v>4.5862999999999996</v>
      </c>
      <c r="E25" s="61">
        <f t="shared" si="0"/>
        <v>24</v>
      </c>
      <c r="F25" s="60">
        <f>VLOOKUP($A25,'Return Data'!$B$7:$R$2292,10,0)</f>
        <v>2.0779000000000001</v>
      </c>
      <c r="G25" s="61">
        <f t="shared" si="1"/>
        <v>3</v>
      </c>
      <c r="H25" s="60">
        <f>VLOOKUP($A25,'Return Data'!$B$7:$R$2292,11,0)</f>
        <v>1.6375999999999999</v>
      </c>
      <c r="I25" s="61">
        <f t="shared" si="2"/>
        <v>3</v>
      </c>
      <c r="J25" s="60">
        <f>VLOOKUP($A25,'Return Data'!$B$7:$R$2292,12,0)</f>
        <v>2.3250999999999999</v>
      </c>
      <c r="K25" s="61">
        <f t="shared" si="3"/>
        <v>2</v>
      </c>
      <c r="L25" s="60">
        <f>VLOOKUP($A25,'Return Data'!$B$7:$R$2292,13,0)</f>
        <v>2.9453</v>
      </c>
      <c r="M25" s="61">
        <f t="shared" si="4"/>
        <v>2</v>
      </c>
      <c r="N25" s="60">
        <f>VLOOKUP($A25,'Return Data'!$B$7:$R$2292,17,0)</f>
        <v>3.2848999999999999</v>
      </c>
      <c r="O25" s="61">
        <f t="shared" si="5"/>
        <v>5</v>
      </c>
      <c r="P25" s="60">
        <f>VLOOKUP($A25,'Return Data'!$B$7:$R$2292,14,0)</f>
        <v>6.1109</v>
      </c>
      <c r="Q25" s="61">
        <f t="shared" si="6"/>
        <v>6</v>
      </c>
      <c r="R25" s="60">
        <f>VLOOKUP($A25,'Return Data'!$B$7:$R$2292,16,0)</f>
        <v>9.4052000000000007</v>
      </c>
      <c r="S25" s="62">
        <f t="shared" si="7"/>
        <v>2</v>
      </c>
    </row>
    <row r="26" spans="1:19" x14ac:dyDescent="0.3">
      <c r="A26" s="77" t="s">
        <v>1297</v>
      </c>
      <c r="B26" s="59">
        <f>VLOOKUP($A26,'Return Data'!$B$7:$R$2292,3,0)</f>
        <v>44762</v>
      </c>
      <c r="C26" s="60">
        <f>VLOOKUP($A26,'Return Data'!$B$7:$R$2292,4,0)</f>
        <v>68.117000000000004</v>
      </c>
      <c r="D26" s="60">
        <f>VLOOKUP($A26,'Return Data'!$B$7:$R$2292,9,0)</f>
        <v>4.8723999999999998</v>
      </c>
      <c r="E26" s="61">
        <f t="shared" si="0"/>
        <v>22</v>
      </c>
      <c r="F26" s="60">
        <f>VLOOKUP($A26,'Return Data'!$B$7:$R$2292,10,0)</f>
        <v>1.3535999999999999</v>
      </c>
      <c r="G26" s="61">
        <f t="shared" si="1"/>
        <v>7</v>
      </c>
      <c r="H26" s="60">
        <f>VLOOKUP($A26,'Return Data'!$B$7:$R$2292,11,0)</f>
        <v>1.2630999999999999</v>
      </c>
      <c r="I26" s="61">
        <f t="shared" si="2"/>
        <v>4</v>
      </c>
      <c r="J26" s="60">
        <f>VLOOKUP($A26,'Return Data'!$B$7:$R$2292,12,0)</f>
        <v>0.997</v>
      </c>
      <c r="K26" s="61">
        <f t="shared" si="3"/>
        <v>9</v>
      </c>
      <c r="L26" s="60">
        <f>VLOOKUP($A26,'Return Data'!$B$7:$R$2292,13,0)</f>
        <v>1.8077000000000001</v>
      </c>
      <c r="M26" s="61">
        <f t="shared" si="4"/>
        <v>12</v>
      </c>
      <c r="N26" s="60">
        <f>VLOOKUP($A26,'Return Data'!$B$7:$R$2292,17,0)</f>
        <v>1.7484999999999999</v>
      </c>
      <c r="O26" s="61">
        <f t="shared" si="5"/>
        <v>19</v>
      </c>
      <c r="P26" s="60">
        <f>VLOOKUP($A26,'Return Data'!$B$7:$R$2292,14,0)</f>
        <v>4.0380000000000003</v>
      </c>
      <c r="Q26" s="61">
        <f t="shared" si="6"/>
        <v>21</v>
      </c>
      <c r="R26" s="60">
        <f>VLOOKUP($A26,'Return Data'!$B$7:$R$2292,16,0)</f>
        <v>8.0463000000000005</v>
      </c>
      <c r="S26" s="62">
        <f t="shared" si="7"/>
        <v>15</v>
      </c>
    </row>
    <row r="27" spans="1:19" x14ac:dyDescent="0.3">
      <c r="A27" s="77" t="s">
        <v>1299</v>
      </c>
      <c r="B27" s="59">
        <f>VLOOKUP($A27,'Return Data'!$B$7:$R$2292,3,0)</f>
        <v>44762</v>
      </c>
      <c r="C27" s="60">
        <f>VLOOKUP($A27,'Return Data'!$B$7:$R$2292,4,0)</f>
        <v>51.788899999999998</v>
      </c>
      <c r="D27" s="60">
        <f>VLOOKUP($A27,'Return Data'!$B$7:$R$2292,9,0)</f>
        <v>6.7515000000000001</v>
      </c>
      <c r="E27" s="61">
        <f t="shared" si="0"/>
        <v>13</v>
      </c>
      <c r="F27" s="60">
        <f>VLOOKUP($A27,'Return Data'!$B$7:$R$2292,10,0)</f>
        <v>0.82340000000000002</v>
      </c>
      <c r="G27" s="61">
        <f t="shared" si="1"/>
        <v>10</v>
      </c>
      <c r="H27" s="60">
        <f>VLOOKUP($A27,'Return Data'!$B$7:$R$2292,11,0)</f>
        <v>0.33460000000000001</v>
      </c>
      <c r="I27" s="61">
        <f t="shared" si="2"/>
        <v>12</v>
      </c>
      <c r="J27" s="60">
        <f>VLOOKUP($A27,'Return Data'!$B$7:$R$2292,12,0)</f>
        <v>0.2162</v>
      </c>
      <c r="K27" s="61">
        <f t="shared" si="3"/>
        <v>15</v>
      </c>
      <c r="L27" s="60">
        <f>VLOOKUP($A27,'Return Data'!$B$7:$R$2292,13,0)</f>
        <v>1.7216</v>
      </c>
      <c r="M27" s="61">
        <f t="shared" si="4"/>
        <v>14</v>
      </c>
      <c r="N27" s="60">
        <f>VLOOKUP($A27,'Return Data'!$B$7:$R$2292,17,0)</f>
        <v>1.8616999999999999</v>
      </c>
      <c r="O27" s="61">
        <f t="shared" si="5"/>
        <v>17</v>
      </c>
      <c r="P27" s="60">
        <f>VLOOKUP($A27,'Return Data'!$B$7:$R$2292,14,0)</f>
        <v>4.6032999999999999</v>
      </c>
      <c r="Q27" s="61">
        <f t="shared" si="6"/>
        <v>17</v>
      </c>
      <c r="R27" s="60">
        <f>VLOOKUP($A27,'Return Data'!$B$7:$R$2292,16,0)</f>
        <v>8.4619</v>
      </c>
      <c r="S27" s="62">
        <f t="shared" si="7"/>
        <v>11</v>
      </c>
    </row>
    <row r="28" spans="1:19" x14ac:dyDescent="0.3">
      <c r="A28" s="77" t="s">
        <v>828</v>
      </c>
      <c r="B28" s="59">
        <f>VLOOKUP($A28,'Return Data'!$B$7:$R$2292,3,0)</f>
        <v>44762</v>
      </c>
      <c r="C28" s="60">
        <f>VLOOKUP($A28,'Return Data'!$B$7:$R$2292,4,0)</f>
        <v>17.428899999999999</v>
      </c>
      <c r="D28" s="60">
        <f>VLOOKUP($A28,'Return Data'!$B$7:$R$2292,9,0)</f>
        <v>6.0895999999999999</v>
      </c>
      <c r="E28" s="61">
        <f t="shared" si="0"/>
        <v>20</v>
      </c>
      <c r="F28" s="60">
        <f>VLOOKUP($A28,'Return Data'!$B$7:$R$2292,10,0)</f>
        <v>-2.0606</v>
      </c>
      <c r="G28" s="61">
        <f t="shared" si="1"/>
        <v>21</v>
      </c>
      <c r="H28" s="60">
        <f>VLOOKUP($A28,'Return Data'!$B$7:$R$2292,11,0)</f>
        <v>-4.97</v>
      </c>
      <c r="I28" s="61">
        <f t="shared" si="2"/>
        <v>24</v>
      </c>
      <c r="J28" s="60">
        <f>VLOOKUP($A28,'Return Data'!$B$7:$R$2292,12,0)</f>
        <v>-3.5297000000000001</v>
      </c>
      <c r="K28" s="61">
        <f t="shared" si="3"/>
        <v>24</v>
      </c>
      <c r="L28" s="60">
        <f>VLOOKUP($A28,'Return Data'!$B$7:$R$2292,13,0)</f>
        <v>-2.9198</v>
      </c>
      <c r="M28" s="61">
        <f t="shared" si="4"/>
        <v>24</v>
      </c>
      <c r="N28" s="60">
        <f>VLOOKUP($A28,'Return Data'!$B$7:$R$2292,17,0)</f>
        <v>-0.33450000000000002</v>
      </c>
      <c r="O28" s="61">
        <f t="shared" si="5"/>
        <v>24</v>
      </c>
      <c r="P28" s="60">
        <f>VLOOKUP($A28,'Return Data'!$B$7:$R$2292,14,0)</f>
        <v>3.4075000000000002</v>
      </c>
      <c r="Q28" s="61">
        <f t="shared" si="6"/>
        <v>24</v>
      </c>
      <c r="R28" s="60">
        <f>VLOOKUP($A28,'Return Data'!$B$7:$R$2292,16,0)</f>
        <v>7.3634000000000004</v>
      </c>
      <c r="S28" s="62">
        <f t="shared" si="7"/>
        <v>22</v>
      </c>
    </row>
    <row r="29" spans="1:19" x14ac:dyDescent="0.3">
      <c r="A29" s="77" t="s">
        <v>831</v>
      </c>
      <c r="B29" s="59">
        <f>VLOOKUP($A29,'Return Data'!$B$7:$R$2292,3,0)</f>
        <v>44762</v>
      </c>
      <c r="C29" s="60">
        <f>VLOOKUP($A29,'Return Data'!$B$7:$R$2292,4,0)</f>
        <v>19.563199999999998</v>
      </c>
      <c r="D29" s="60">
        <f>VLOOKUP($A29,'Return Data'!$B$7:$R$2292,9,0)</f>
        <v>6.2637</v>
      </c>
      <c r="E29" s="61">
        <f t="shared" si="0"/>
        <v>17</v>
      </c>
      <c r="F29" s="60">
        <f>VLOOKUP($A29,'Return Data'!$B$7:$R$2292,10,0)</f>
        <v>-2.581</v>
      </c>
      <c r="G29" s="61">
        <f t="shared" si="1"/>
        <v>24</v>
      </c>
      <c r="H29" s="60">
        <f>VLOOKUP($A29,'Return Data'!$B$7:$R$2292,11,0)</f>
        <v>-3.2713999999999999</v>
      </c>
      <c r="I29" s="61">
        <f t="shared" si="2"/>
        <v>22</v>
      </c>
      <c r="J29" s="60">
        <f>VLOOKUP($A29,'Return Data'!$B$7:$R$2292,12,0)</f>
        <v>-2.2033</v>
      </c>
      <c r="K29" s="61">
        <f t="shared" si="3"/>
        <v>22</v>
      </c>
      <c r="L29" s="60">
        <f>VLOOKUP($A29,'Return Data'!$B$7:$R$2292,13,0)</f>
        <v>-0.25390000000000001</v>
      </c>
      <c r="M29" s="61">
        <f t="shared" si="4"/>
        <v>22</v>
      </c>
      <c r="N29" s="60">
        <f>VLOOKUP($A29,'Return Data'!$B$7:$R$2292,17,0)</f>
        <v>1.7098</v>
      </c>
      <c r="O29" s="61">
        <f t="shared" si="5"/>
        <v>20</v>
      </c>
      <c r="P29" s="60">
        <f>VLOOKUP($A29,'Return Data'!$B$7:$R$2292,14,0)</f>
        <v>5.2602000000000002</v>
      </c>
      <c r="Q29" s="61">
        <f t="shared" si="6"/>
        <v>11</v>
      </c>
      <c r="R29" s="60">
        <f>VLOOKUP($A29,'Return Data'!$B$7:$R$2292,16,0)</f>
        <v>8.9156999999999993</v>
      </c>
      <c r="S29" s="62">
        <f t="shared" si="7"/>
        <v>7</v>
      </c>
    </row>
    <row r="30" spans="1:19" x14ac:dyDescent="0.3">
      <c r="A30" s="77" t="s">
        <v>832</v>
      </c>
      <c r="B30" s="59">
        <f>VLOOKUP($A30,'Return Data'!$B$7:$R$2292,3,0)</f>
        <v>44762</v>
      </c>
      <c r="C30" s="60">
        <f>VLOOKUP($A30,'Return Data'!$B$7:$R$2292,4,0)</f>
        <v>35.977800000000002</v>
      </c>
      <c r="D30" s="60">
        <f>VLOOKUP($A30,'Return Data'!$B$7:$R$2292,9,0)</f>
        <v>6.0903999999999998</v>
      </c>
      <c r="E30" s="61">
        <f t="shared" si="0"/>
        <v>19</v>
      </c>
      <c r="F30" s="60">
        <f>VLOOKUP($A30,'Return Data'!$B$7:$R$2292,10,0)</f>
        <v>-2.2669999999999999</v>
      </c>
      <c r="G30" s="61">
        <f t="shared" si="1"/>
        <v>22</v>
      </c>
      <c r="H30" s="60">
        <f>VLOOKUP($A30,'Return Data'!$B$7:$R$2292,11,0)</f>
        <v>-4.1372999999999998</v>
      </c>
      <c r="I30" s="61">
        <f t="shared" si="2"/>
        <v>23</v>
      </c>
      <c r="J30" s="60">
        <f>VLOOKUP($A30,'Return Data'!$B$7:$R$2292,12,0)</f>
        <v>-2.9662000000000002</v>
      </c>
      <c r="K30" s="61">
        <f t="shared" si="3"/>
        <v>23</v>
      </c>
      <c r="L30" s="60">
        <f>VLOOKUP($A30,'Return Data'!$B$7:$R$2292,13,0)</f>
        <v>-1.2165999999999999</v>
      </c>
      <c r="M30" s="61">
        <f t="shared" si="4"/>
        <v>23</v>
      </c>
      <c r="N30" s="60">
        <f>VLOOKUP($A30,'Return Data'!$B$7:$R$2292,17,0)</f>
        <v>0.71260000000000001</v>
      </c>
      <c r="O30" s="61">
        <f t="shared" si="5"/>
        <v>23</v>
      </c>
      <c r="P30" s="60">
        <f>VLOOKUP($A30,'Return Data'!$B$7:$R$2292,14,0)</f>
        <v>4.6712999999999996</v>
      </c>
      <c r="Q30" s="61">
        <f t="shared" si="6"/>
        <v>16</v>
      </c>
      <c r="R30" s="60">
        <f>VLOOKUP($A30,'Return Data'!$B$7:$R$2292,16,0)</f>
        <v>9.0492000000000008</v>
      </c>
      <c r="S30" s="62">
        <f t="shared" si="7"/>
        <v>3</v>
      </c>
    </row>
    <row r="31" spans="1:19" x14ac:dyDescent="0.3">
      <c r="A31" s="77" t="s">
        <v>834</v>
      </c>
      <c r="B31" s="59">
        <f>VLOOKUP($A31,'Return Data'!$B$7:$R$2292,3,0)</f>
        <v>44762</v>
      </c>
      <c r="C31" s="60">
        <f>VLOOKUP($A31,'Return Data'!$B$7:$R$2292,4,0)</f>
        <v>51.405999999999999</v>
      </c>
      <c r="D31" s="60">
        <f>VLOOKUP($A31,'Return Data'!$B$7:$R$2292,9,0)</f>
        <v>6.5148999999999999</v>
      </c>
      <c r="E31" s="61">
        <f t="shared" si="0"/>
        <v>14</v>
      </c>
      <c r="F31" s="60">
        <f>VLOOKUP($A31,'Return Data'!$B$7:$R$2292,10,0)</f>
        <v>-1.4267000000000001</v>
      </c>
      <c r="G31" s="61">
        <f t="shared" si="1"/>
        <v>20</v>
      </c>
      <c r="H31" s="60">
        <f>VLOOKUP($A31,'Return Data'!$B$7:$R$2292,11,0)</f>
        <v>-3.1263000000000001</v>
      </c>
      <c r="I31" s="61">
        <f t="shared" si="2"/>
        <v>21</v>
      </c>
      <c r="J31" s="60">
        <f>VLOOKUP($A31,'Return Data'!$B$7:$R$2292,12,0)</f>
        <v>-1.8778999999999999</v>
      </c>
      <c r="K31" s="61">
        <f t="shared" si="3"/>
        <v>21</v>
      </c>
      <c r="L31" s="60">
        <f>VLOOKUP($A31,'Return Data'!$B$7:$R$2292,13,0)</f>
        <v>0.14319999999999999</v>
      </c>
      <c r="M31" s="61">
        <f t="shared" si="4"/>
        <v>21</v>
      </c>
      <c r="N31" s="60">
        <f>VLOOKUP($A31,'Return Data'!$B$7:$R$2292,17,0)</f>
        <v>1.4423999999999999</v>
      </c>
      <c r="O31" s="61">
        <f t="shared" si="5"/>
        <v>22</v>
      </c>
      <c r="P31" s="60">
        <f>VLOOKUP($A31,'Return Data'!$B$7:$R$2292,14,0)</f>
        <v>4.5808</v>
      </c>
      <c r="Q31" s="61">
        <f t="shared" si="6"/>
        <v>18</v>
      </c>
      <c r="R31" s="60">
        <f>VLOOKUP($A31,'Return Data'!$B$7:$R$2292,16,0)</f>
        <v>8.9143000000000008</v>
      </c>
      <c r="S31" s="62">
        <f t="shared" si="7"/>
        <v>8</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7.8372583333333319</v>
      </c>
      <c r="E33" s="83"/>
      <c r="F33" s="84">
        <f>AVERAGE(F8:F31)</f>
        <v>0.17667500000000005</v>
      </c>
      <c r="G33" s="83"/>
      <c r="H33" s="84">
        <f>AVERAGE(H8:H31)</f>
        <v>-0.26781666666666659</v>
      </c>
      <c r="I33" s="83"/>
      <c r="J33" s="84">
        <f>AVERAGE(J8:J31)</f>
        <v>0.15964583333333329</v>
      </c>
      <c r="K33" s="83"/>
      <c r="L33" s="84">
        <f>AVERAGE(L8:L31)</f>
        <v>1.4502166666666667</v>
      </c>
      <c r="M33" s="83"/>
      <c r="N33" s="84">
        <f>AVERAGE(N8:N31)</f>
        <v>2.3268833333333334</v>
      </c>
      <c r="O33" s="83"/>
      <c r="P33" s="84">
        <f>AVERAGE(P8:P31)</f>
        <v>5.1111083333333323</v>
      </c>
      <c r="Q33" s="83"/>
      <c r="R33" s="84">
        <f>AVERAGE(R8:R31)</f>
        <v>8.2744541666666684</v>
      </c>
      <c r="S33" s="85"/>
    </row>
    <row r="34" spans="1:19" x14ac:dyDescent="0.3">
      <c r="A34" s="82" t="s">
        <v>28</v>
      </c>
      <c r="B34" s="83"/>
      <c r="C34" s="83"/>
      <c r="D34" s="84">
        <f>MIN(D8:D31)</f>
        <v>4.5862999999999996</v>
      </c>
      <c r="E34" s="83"/>
      <c r="F34" s="84">
        <f>MIN(F8:F31)</f>
        <v>-2.581</v>
      </c>
      <c r="G34" s="83"/>
      <c r="H34" s="84">
        <f>MIN(H8:H31)</f>
        <v>-4.97</v>
      </c>
      <c r="I34" s="83"/>
      <c r="J34" s="84">
        <f>MIN(J8:J31)</f>
        <v>-3.5297000000000001</v>
      </c>
      <c r="K34" s="83"/>
      <c r="L34" s="84">
        <f>MIN(L8:L31)</f>
        <v>-2.9198</v>
      </c>
      <c r="M34" s="83"/>
      <c r="N34" s="84">
        <f>MIN(N8:N31)</f>
        <v>-0.33450000000000002</v>
      </c>
      <c r="O34" s="83"/>
      <c r="P34" s="84">
        <f>MIN(P8:P31)</f>
        <v>3.4075000000000002</v>
      </c>
      <c r="Q34" s="83"/>
      <c r="R34" s="84">
        <f>MIN(R8:R31)</f>
        <v>6.5702999999999996</v>
      </c>
      <c r="S34" s="85"/>
    </row>
    <row r="35" spans="1:19" ht="15" thickBot="1" x14ac:dyDescent="0.35">
      <c r="A35" s="86" t="s">
        <v>29</v>
      </c>
      <c r="B35" s="87"/>
      <c r="C35" s="87"/>
      <c r="D35" s="88">
        <f>MAX(D8:D31)</f>
        <v>13.7761</v>
      </c>
      <c r="E35" s="87"/>
      <c r="F35" s="88">
        <f>MAX(F8:F31)</f>
        <v>3.3256999999999999</v>
      </c>
      <c r="G35" s="87"/>
      <c r="H35" s="88">
        <f>MAX(H8:H31)</f>
        <v>2.6200999999999999</v>
      </c>
      <c r="I35" s="87"/>
      <c r="J35" s="88">
        <f>MAX(J8:J31)</f>
        <v>2.4897</v>
      </c>
      <c r="K35" s="87"/>
      <c r="L35" s="88">
        <f>MAX(L8:L31)</f>
        <v>3.1688999999999998</v>
      </c>
      <c r="M35" s="87"/>
      <c r="N35" s="88">
        <f>MAX(N8:N31)</f>
        <v>4.3747999999999996</v>
      </c>
      <c r="O35" s="87"/>
      <c r="P35" s="88">
        <f>MAX(P8:P31)</f>
        <v>6.4604999999999997</v>
      </c>
      <c r="Q35" s="87"/>
      <c r="R35" s="88">
        <f>MAX(R8:R31)</f>
        <v>9.5584000000000007</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44762</v>
      </c>
      <c r="C8" s="60">
        <f>VLOOKUP($A8,'Return Data'!$B$7:$R$2292,4,0)</f>
        <v>65.467799999999997</v>
      </c>
      <c r="D8" s="60">
        <f>VLOOKUP($A8,'Return Data'!$B$7:$R$2292,9,0)</f>
        <v>11.9033</v>
      </c>
      <c r="E8" s="61">
        <f>RANK(D8,D$8:D$34,0)</f>
        <v>2</v>
      </c>
      <c r="F8" s="60">
        <f>VLOOKUP($A8,'Return Data'!$B$7:$R$2292,10,0)</f>
        <v>-1.6862999999999999</v>
      </c>
      <c r="G8" s="61">
        <f>RANK(F8,F$8:F$34,0)</f>
        <v>19</v>
      </c>
      <c r="H8" s="60">
        <f>VLOOKUP($A8,'Return Data'!$B$7:$R$2292,11,0)</f>
        <v>-0.79649999999999999</v>
      </c>
      <c r="I8" s="61">
        <f>RANK(H8,H$8:H$34,0)</f>
        <v>14</v>
      </c>
      <c r="J8" s="60">
        <f>VLOOKUP($A8,'Return Data'!$B$7:$R$2292,12,0)</f>
        <v>-0.2515</v>
      </c>
      <c r="K8" s="61">
        <f>RANK(J8,J$8:J$34,0)</f>
        <v>13</v>
      </c>
      <c r="L8" s="60">
        <f>VLOOKUP($A8,'Return Data'!$B$7:$R$2292,13,0)</f>
        <v>1.6657999999999999</v>
      </c>
      <c r="M8" s="61">
        <f>RANK(L8,L$8:L$34,0)</f>
        <v>5</v>
      </c>
      <c r="N8" s="60">
        <f>VLOOKUP($A8,'Return Data'!$B$7:$R$2292,17,0)</f>
        <v>2.4127999999999998</v>
      </c>
      <c r="O8" s="61">
        <f>RANK(N8,N$8:N$34,0)</f>
        <v>6</v>
      </c>
      <c r="P8" s="60">
        <f>VLOOKUP($A8,'Return Data'!$B$7:$R$2292,14,0)</f>
        <v>5.0593000000000004</v>
      </c>
      <c r="Q8" s="61">
        <f>RANK(P8,P$8:P$34,0)</f>
        <v>8</v>
      </c>
      <c r="R8" s="60">
        <f>VLOOKUP($A8,'Return Data'!$B$7:$R$2292,16,0)</f>
        <v>8.5945</v>
      </c>
      <c r="S8" s="62">
        <f>RANK(R8,R$8:R$34,0)</f>
        <v>5</v>
      </c>
    </row>
    <row r="9" spans="1:19" x14ac:dyDescent="0.3">
      <c r="A9" s="77" t="s">
        <v>1268</v>
      </c>
      <c r="B9" s="59">
        <f>VLOOKUP($A9,'Return Data'!$B$7:$R$2292,3,0)</f>
        <v>44762</v>
      </c>
      <c r="C9" s="60">
        <f>VLOOKUP($A9,'Return Data'!$B$7:$R$2292,4,0)</f>
        <v>20.364599999999999</v>
      </c>
      <c r="D9" s="60">
        <f>VLOOKUP($A9,'Return Data'!$B$7:$R$2292,9,0)</f>
        <v>10.1934</v>
      </c>
      <c r="E9" s="61">
        <f t="shared" ref="E9:E34" si="0">RANK(D9,D$8:D$34,0)</f>
        <v>5</v>
      </c>
      <c r="F9" s="60">
        <f>VLOOKUP($A9,'Return Data'!$B$7:$R$2292,10,0)</f>
        <v>1.1158999999999999</v>
      </c>
      <c r="G9" s="61">
        <f t="shared" ref="G9:G34" si="1">RANK(F9,F$8:F$34,0)</f>
        <v>4</v>
      </c>
      <c r="H9" s="60">
        <f>VLOOKUP($A9,'Return Data'!$B$7:$R$2292,11,0)</f>
        <v>-0.21659999999999999</v>
      </c>
      <c r="I9" s="61">
        <f t="shared" ref="I9:I34" si="2">RANK(H9,H$8:H$34,0)</f>
        <v>12</v>
      </c>
      <c r="J9" s="60">
        <f>VLOOKUP($A9,'Return Data'!$B$7:$R$2292,12,0)</f>
        <v>0.28360000000000002</v>
      </c>
      <c r="K9" s="61">
        <f t="shared" ref="K9:K34" si="3">RANK(J9,J$8:J$34,0)</f>
        <v>8</v>
      </c>
      <c r="L9" s="60">
        <f>VLOOKUP($A9,'Return Data'!$B$7:$R$2292,13,0)</f>
        <v>1.6624000000000001</v>
      </c>
      <c r="M9" s="61">
        <f t="shared" ref="M9:M34" si="4">RANK(L9,L$8:L$34,0)</f>
        <v>6</v>
      </c>
      <c r="N9" s="60">
        <f>VLOOKUP($A9,'Return Data'!$B$7:$R$2292,17,0)</f>
        <v>2.7696999999999998</v>
      </c>
      <c r="O9" s="61">
        <f t="shared" ref="O9:O34" si="5">RANK(N9,N$8:N$34,0)</f>
        <v>3</v>
      </c>
      <c r="P9" s="60">
        <f>VLOOKUP($A9,'Return Data'!$B$7:$R$2292,14,0)</f>
        <v>5.5881999999999996</v>
      </c>
      <c r="Q9" s="61">
        <f t="shared" ref="Q9:Q34" si="6">RANK(P9,P$8:P$34,0)</f>
        <v>4</v>
      </c>
      <c r="R9" s="60">
        <f>VLOOKUP($A9,'Return Data'!$B$7:$R$2292,16,0)</f>
        <v>7.0110000000000001</v>
      </c>
      <c r="S9" s="62">
        <f t="shared" ref="S9:S34" si="7">RANK(R9,R$8:R$34,0)</f>
        <v>19</v>
      </c>
    </row>
    <row r="10" spans="1:19" x14ac:dyDescent="0.3">
      <c r="A10" s="77" t="s">
        <v>2008</v>
      </c>
      <c r="B10" s="59">
        <f>VLOOKUP($A10,'Return Data'!$B$7:$R$2292,3,0)</f>
        <v>44762</v>
      </c>
      <c r="C10" s="60">
        <f>VLOOKUP($A10,'Return Data'!$B$7:$R$2292,4,0)</f>
        <v>33.734999999999999</v>
      </c>
      <c r="D10" s="60">
        <f>VLOOKUP($A10,'Return Data'!$B$7:$R$2292,9,0)</f>
        <v>10.7258</v>
      </c>
      <c r="E10" s="61">
        <f t="shared" si="0"/>
        <v>4</v>
      </c>
      <c r="F10" s="60">
        <f>VLOOKUP($A10,'Return Data'!$B$7:$R$2292,10,0)</f>
        <v>-7.1300000000000002E-2</v>
      </c>
      <c r="G10" s="61">
        <f t="shared" si="1"/>
        <v>12</v>
      </c>
      <c r="H10" s="60">
        <f>VLOOKUP($A10,'Return Data'!$B$7:$R$2292,11,0)</f>
        <v>-1.7263999999999999</v>
      </c>
      <c r="I10" s="61">
        <f t="shared" si="2"/>
        <v>18</v>
      </c>
      <c r="J10" s="60">
        <f>VLOOKUP($A10,'Return Data'!$B$7:$R$2292,12,0)</f>
        <v>-1.196</v>
      </c>
      <c r="K10" s="61">
        <f t="shared" si="3"/>
        <v>19</v>
      </c>
      <c r="L10" s="60">
        <f>VLOOKUP($A10,'Return Data'!$B$7:$R$2292,13,0)</f>
        <v>0.46429999999999999</v>
      </c>
      <c r="M10" s="61">
        <f t="shared" si="4"/>
        <v>18</v>
      </c>
      <c r="N10" s="60">
        <f>VLOOKUP($A10,'Return Data'!$B$7:$R$2292,17,0)</f>
        <v>1.2038</v>
      </c>
      <c r="O10" s="61">
        <f t="shared" si="5"/>
        <v>17</v>
      </c>
      <c r="P10" s="60">
        <f>VLOOKUP($A10,'Return Data'!$B$7:$R$2292,14,0)</f>
        <v>3.7012999999999998</v>
      </c>
      <c r="Q10" s="61">
        <f t="shared" si="6"/>
        <v>20</v>
      </c>
      <c r="R10" s="60">
        <f>VLOOKUP($A10,'Return Data'!$B$7:$R$2292,16,0)</f>
        <v>6.1588000000000003</v>
      </c>
      <c r="S10" s="62">
        <f t="shared" si="7"/>
        <v>24</v>
      </c>
    </row>
    <row r="11" spans="1:19" x14ac:dyDescent="0.3">
      <c r="A11" s="77" t="s">
        <v>1882</v>
      </c>
      <c r="B11" s="59">
        <f>VLOOKUP($A11,'Return Data'!$B$7:$R$2292,3,0)</f>
        <v>44762</v>
      </c>
      <c r="C11" s="60">
        <f>VLOOKUP($A11,'Return Data'!$B$7:$R$2292,4,0)</f>
        <v>61.332900000000002</v>
      </c>
      <c r="D11" s="60">
        <f>VLOOKUP($A11,'Return Data'!$B$7:$R$2292,9,0)</f>
        <v>7.9627999999999997</v>
      </c>
      <c r="E11" s="61">
        <f t="shared" si="0"/>
        <v>9</v>
      </c>
      <c r="F11" s="60">
        <f>VLOOKUP($A11,'Return Data'!$B$7:$R$2292,10,0)</f>
        <v>-0.32669999999999999</v>
      </c>
      <c r="G11" s="61">
        <f t="shared" si="1"/>
        <v>14</v>
      </c>
      <c r="H11" s="60">
        <f>VLOOKUP($A11,'Return Data'!$B$7:$R$2292,11,0)</f>
        <v>-0.1656</v>
      </c>
      <c r="I11" s="61">
        <f t="shared" si="2"/>
        <v>11</v>
      </c>
      <c r="J11" s="60">
        <f>VLOOKUP($A11,'Return Data'!$B$7:$R$2292,12,0)</f>
        <v>0.43519999999999998</v>
      </c>
      <c r="K11" s="61">
        <f t="shared" si="3"/>
        <v>7</v>
      </c>
      <c r="L11" s="60">
        <f>VLOOKUP($A11,'Return Data'!$B$7:$R$2292,13,0)</f>
        <v>1.2331000000000001</v>
      </c>
      <c r="M11" s="61">
        <f t="shared" si="4"/>
        <v>11</v>
      </c>
      <c r="N11" s="60">
        <f>VLOOKUP($A11,'Return Data'!$B$7:$R$2292,17,0)</f>
        <v>1.6129</v>
      </c>
      <c r="O11" s="61">
        <f t="shared" si="5"/>
        <v>13</v>
      </c>
      <c r="P11" s="60">
        <f>VLOOKUP($A11,'Return Data'!$B$7:$R$2292,14,0)</f>
        <v>4.0316000000000001</v>
      </c>
      <c r="Q11" s="61">
        <f t="shared" si="6"/>
        <v>17</v>
      </c>
      <c r="R11" s="60">
        <f>VLOOKUP($A11,'Return Data'!$B$7:$R$2292,16,0)</f>
        <v>8.3666999999999998</v>
      </c>
      <c r="S11" s="62">
        <f t="shared" si="7"/>
        <v>6</v>
      </c>
    </row>
    <row r="12" spans="1:19" x14ac:dyDescent="0.3">
      <c r="A12" s="77" t="s">
        <v>1270</v>
      </c>
      <c r="B12" s="59">
        <f>VLOOKUP($A12,'Return Data'!$B$7:$R$2292,3,0)</f>
        <v>44762</v>
      </c>
      <c r="C12" s="60">
        <f>VLOOKUP($A12,'Return Data'!$B$7:$R$2292,4,0)</f>
        <v>76.115899999999996</v>
      </c>
      <c r="D12" s="60">
        <f>VLOOKUP($A12,'Return Data'!$B$7:$R$2292,9,0)</f>
        <v>5.7769000000000004</v>
      </c>
      <c r="E12" s="61">
        <f t="shared" si="0"/>
        <v>21</v>
      </c>
      <c r="F12" s="60">
        <f>VLOOKUP($A12,'Return Data'!$B$7:$R$2292,10,0)</f>
        <v>0.51229999999999998</v>
      </c>
      <c r="G12" s="61">
        <f t="shared" si="1"/>
        <v>9</v>
      </c>
      <c r="H12" s="60">
        <f>VLOOKUP($A12,'Return Data'!$B$7:$R$2292,11,0)</f>
        <v>1.54E-2</v>
      </c>
      <c r="I12" s="61">
        <f t="shared" si="2"/>
        <v>10</v>
      </c>
      <c r="J12" s="60">
        <f>VLOOKUP($A12,'Return Data'!$B$7:$R$2292,12,0)</f>
        <v>0.53029999999999999</v>
      </c>
      <c r="K12" s="61">
        <f t="shared" si="3"/>
        <v>5</v>
      </c>
      <c r="L12" s="60">
        <f>VLOOKUP($A12,'Return Data'!$B$7:$R$2292,13,0)</f>
        <v>1.8841000000000001</v>
      </c>
      <c r="M12" s="61">
        <f t="shared" si="4"/>
        <v>3</v>
      </c>
      <c r="N12" s="60">
        <f>VLOOKUP($A12,'Return Data'!$B$7:$R$2292,17,0)</f>
        <v>2.6814</v>
      </c>
      <c r="O12" s="61">
        <f t="shared" si="5"/>
        <v>5</v>
      </c>
      <c r="P12" s="60">
        <f>VLOOKUP($A12,'Return Data'!$B$7:$R$2292,14,0)</f>
        <v>5.8550000000000004</v>
      </c>
      <c r="Q12" s="61">
        <f t="shared" si="6"/>
        <v>2</v>
      </c>
      <c r="R12" s="60">
        <f>VLOOKUP($A12,'Return Data'!$B$7:$R$2292,16,0)</f>
        <v>9.3021999999999991</v>
      </c>
      <c r="S12" s="62">
        <f t="shared" si="7"/>
        <v>2</v>
      </c>
    </row>
    <row r="13" spans="1:19" x14ac:dyDescent="0.3">
      <c r="A13" s="77" t="s">
        <v>1272</v>
      </c>
      <c r="B13" s="59">
        <f>VLOOKUP($A13,'Return Data'!$B$7:$R$2292,3,0)</f>
        <v>44762</v>
      </c>
      <c r="C13" s="60">
        <f>VLOOKUP($A13,'Return Data'!$B$7:$R$2292,4,0)</f>
        <v>19.694400000000002</v>
      </c>
      <c r="D13" s="60">
        <f>VLOOKUP($A13,'Return Data'!$B$7:$R$2292,9,0)</f>
        <v>4.2713999999999999</v>
      </c>
      <c r="E13" s="61">
        <f t="shared" si="0"/>
        <v>24</v>
      </c>
      <c r="F13" s="60">
        <f>VLOOKUP($A13,'Return Data'!$B$7:$R$2292,10,0)</f>
        <v>-1.6732</v>
      </c>
      <c r="G13" s="61">
        <f t="shared" si="1"/>
        <v>18</v>
      </c>
      <c r="H13" s="60">
        <f>VLOOKUP($A13,'Return Data'!$B$7:$R$2292,11,0)</f>
        <v>-1.1899</v>
      </c>
      <c r="I13" s="61">
        <f t="shared" si="2"/>
        <v>16</v>
      </c>
      <c r="J13" s="60">
        <f>VLOOKUP($A13,'Return Data'!$B$7:$R$2292,12,0)</f>
        <v>-0.32369999999999999</v>
      </c>
      <c r="K13" s="61">
        <f t="shared" si="3"/>
        <v>14</v>
      </c>
      <c r="L13" s="60">
        <f>VLOOKUP($A13,'Return Data'!$B$7:$R$2292,13,0)</f>
        <v>1.355</v>
      </c>
      <c r="M13" s="61">
        <f t="shared" si="4"/>
        <v>10</v>
      </c>
      <c r="N13" s="60">
        <f>VLOOKUP($A13,'Return Data'!$B$7:$R$2292,17,0)</f>
        <v>3.7136</v>
      </c>
      <c r="O13" s="61">
        <f t="shared" si="5"/>
        <v>1</v>
      </c>
      <c r="P13" s="60">
        <f>VLOOKUP($A13,'Return Data'!$B$7:$R$2292,14,0)</f>
        <v>5.5148999999999999</v>
      </c>
      <c r="Q13" s="61">
        <f t="shared" si="6"/>
        <v>6</v>
      </c>
      <c r="R13" s="60">
        <f>VLOOKUP($A13,'Return Data'!$B$7:$R$2292,16,0)</f>
        <v>8.3659999999999997</v>
      </c>
      <c r="S13" s="62">
        <f t="shared" si="7"/>
        <v>7</v>
      </c>
    </row>
    <row r="14" spans="1:19" x14ac:dyDescent="0.3">
      <c r="A14" s="77" t="s">
        <v>1273</v>
      </c>
      <c r="B14" s="59">
        <f>VLOOKUP($A14,'Return Data'!$B$7:$R$2292,3,0)</f>
        <v>44762</v>
      </c>
      <c r="C14" s="60">
        <f>VLOOKUP($A14,'Return Data'!$B$7:$R$2292,4,0)</f>
        <v>48.709000000000003</v>
      </c>
      <c r="D14" s="60">
        <f>VLOOKUP($A14,'Return Data'!$B$7:$R$2292,9,0)</f>
        <v>8.1496999999999993</v>
      </c>
      <c r="E14" s="61">
        <f t="shared" si="0"/>
        <v>8</v>
      </c>
      <c r="F14" s="60">
        <f>VLOOKUP($A14,'Return Data'!$B$7:$R$2292,10,0)</f>
        <v>0.2266</v>
      </c>
      <c r="G14" s="61">
        <f t="shared" si="1"/>
        <v>11</v>
      </c>
      <c r="H14" s="60">
        <f>VLOOKUP($A14,'Return Data'!$B$7:$R$2292,11,0)</f>
        <v>0.53839999999999999</v>
      </c>
      <c r="I14" s="61">
        <f t="shared" si="2"/>
        <v>4</v>
      </c>
      <c r="J14" s="60">
        <f>VLOOKUP($A14,'Return Data'!$B$7:$R$2292,12,0)</f>
        <v>0.82909999999999995</v>
      </c>
      <c r="K14" s="61">
        <f t="shared" si="3"/>
        <v>3</v>
      </c>
      <c r="L14" s="60">
        <f>VLOOKUP($A14,'Return Data'!$B$7:$R$2292,13,0)</f>
        <v>1.8731</v>
      </c>
      <c r="M14" s="61">
        <f t="shared" si="4"/>
        <v>4</v>
      </c>
      <c r="N14" s="60">
        <f>VLOOKUP($A14,'Return Data'!$B$7:$R$2292,17,0)</f>
        <v>1.6496</v>
      </c>
      <c r="O14" s="61">
        <f t="shared" si="5"/>
        <v>12</v>
      </c>
      <c r="P14" s="60">
        <f>VLOOKUP($A14,'Return Data'!$B$7:$R$2292,14,0)</f>
        <v>3.7566999999999999</v>
      </c>
      <c r="Q14" s="61">
        <f t="shared" si="6"/>
        <v>19</v>
      </c>
      <c r="R14" s="60">
        <f>VLOOKUP($A14,'Return Data'!$B$7:$R$2292,16,0)</f>
        <v>7.9767999999999999</v>
      </c>
      <c r="S14" s="62">
        <f t="shared" si="7"/>
        <v>11</v>
      </c>
    </row>
    <row r="15" spans="1:19" x14ac:dyDescent="0.3">
      <c r="A15" s="77" t="s">
        <v>1275</v>
      </c>
      <c r="B15" s="59">
        <f>VLOOKUP($A15,'Return Data'!$B$7:$R$2292,3,0)</f>
        <v>44762</v>
      </c>
      <c r="C15" s="60">
        <f>VLOOKUP($A15,'Return Data'!$B$7:$R$2292,4,0)</f>
        <v>44.399900000000002</v>
      </c>
      <c r="D15" s="60">
        <f>VLOOKUP($A15,'Return Data'!$B$7:$R$2292,9,0)</f>
        <v>7.5715000000000003</v>
      </c>
      <c r="E15" s="61">
        <f t="shared" si="0"/>
        <v>11</v>
      </c>
      <c r="F15" s="60">
        <f>VLOOKUP($A15,'Return Data'!$B$7:$R$2292,10,0)</f>
        <v>-7.9500000000000001E-2</v>
      </c>
      <c r="G15" s="61">
        <f t="shared" si="1"/>
        <v>13</v>
      </c>
      <c r="H15" s="60">
        <f>VLOOKUP($A15,'Return Data'!$B$7:$R$2292,11,0)</f>
        <v>-1.3654999999999999</v>
      </c>
      <c r="I15" s="61">
        <f t="shared" si="2"/>
        <v>17</v>
      </c>
      <c r="J15" s="60">
        <f>VLOOKUP($A15,'Return Data'!$B$7:$R$2292,12,0)</f>
        <v>-0.56759999999999999</v>
      </c>
      <c r="K15" s="61">
        <f t="shared" si="3"/>
        <v>15</v>
      </c>
      <c r="L15" s="60">
        <f>VLOOKUP($A15,'Return Data'!$B$7:$R$2292,13,0)</f>
        <v>0.85270000000000001</v>
      </c>
      <c r="M15" s="61">
        <f t="shared" si="4"/>
        <v>14</v>
      </c>
      <c r="N15" s="60">
        <f>VLOOKUP($A15,'Return Data'!$B$7:$R$2292,17,0)</f>
        <v>1.6716</v>
      </c>
      <c r="O15" s="61">
        <f t="shared" si="5"/>
        <v>11</v>
      </c>
      <c r="P15" s="60">
        <f>VLOOKUP($A15,'Return Data'!$B$7:$R$2292,14,0)</f>
        <v>4.4420999999999999</v>
      </c>
      <c r="Q15" s="61">
        <f t="shared" si="6"/>
        <v>12</v>
      </c>
      <c r="R15" s="60">
        <f>VLOOKUP($A15,'Return Data'!$B$7:$R$2292,16,0)</f>
        <v>7.3563000000000001</v>
      </c>
      <c r="S15" s="62">
        <f t="shared" si="7"/>
        <v>16</v>
      </c>
    </row>
    <row r="16" spans="1:19" x14ac:dyDescent="0.3">
      <c r="A16" s="77" t="s">
        <v>1277</v>
      </c>
      <c r="B16" s="59">
        <f>VLOOKUP($A16,'Return Data'!$B$7:$R$2292,3,0)</f>
        <v>44762</v>
      </c>
      <c r="C16" s="60">
        <f>VLOOKUP($A16,'Return Data'!$B$7:$R$2292,4,0)</f>
        <v>80.609300000000005</v>
      </c>
      <c r="D16" s="60">
        <f>VLOOKUP($A16,'Return Data'!$B$7:$R$2292,9,0)</f>
        <v>13.1897</v>
      </c>
      <c r="E16" s="61">
        <f t="shared" si="0"/>
        <v>1</v>
      </c>
      <c r="F16" s="60">
        <f>VLOOKUP($A16,'Return Data'!$B$7:$R$2292,10,0)</f>
        <v>0.62439999999999996</v>
      </c>
      <c r="G16" s="61">
        <f t="shared" si="1"/>
        <v>7</v>
      </c>
      <c r="H16" s="60">
        <f>VLOOKUP($A16,'Return Data'!$B$7:$R$2292,11,0)</f>
        <v>1.4444999999999999</v>
      </c>
      <c r="I16" s="61">
        <f t="shared" si="2"/>
        <v>2</v>
      </c>
      <c r="J16" s="60">
        <f>VLOOKUP($A16,'Return Data'!$B$7:$R$2292,12,0)</f>
        <v>0.49640000000000001</v>
      </c>
      <c r="K16" s="61">
        <f t="shared" si="3"/>
        <v>6</v>
      </c>
      <c r="L16" s="60">
        <f>VLOOKUP($A16,'Return Data'!$B$7:$R$2292,13,0)</f>
        <v>2.5556999999999999</v>
      </c>
      <c r="M16" s="61">
        <f t="shared" si="4"/>
        <v>1</v>
      </c>
      <c r="N16" s="60">
        <f>VLOOKUP($A16,'Return Data'!$B$7:$R$2292,17,0)</f>
        <v>2.7029000000000001</v>
      </c>
      <c r="O16" s="61">
        <f t="shared" si="5"/>
        <v>4</v>
      </c>
      <c r="P16" s="60">
        <f>VLOOKUP($A16,'Return Data'!$B$7:$R$2292,14,0)</f>
        <v>5.8753000000000002</v>
      </c>
      <c r="Q16" s="61">
        <f t="shared" si="6"/>
        <v>1</v>
      </c>
      <c r="R16" s="60">
        <f>VLOOKUP($A16,'Return Data'!$B$7:$R$2292,16,0)</f>
        <v>9.5269999999999992</v>
      </c>
      <c r="S16" s="62">
        <f t="shared" si="7"/>
        <v>1</v>
      </c>
    </row>
    <row r="17" spans="1:19" x14ac:dyDescent="0.3">
      <c r="A17" s="77" t="s">
        <v>1279</v>
      </c>
      <c r="B17" s="59">
        <f>VLOOKUP($A17,'Return Data'!$B$7:$R$2292,3,0)</f>
        <v>44762</v>
      </c>
      <c r="C17" s="60">
        <f>VLOOKUP($A17,'Return Data'!$B$7:$R$2292,4,0)</f>
        <v>17.301300000000001</v>
      </c>
      <c r="D17" s="60">
        <f>VLOOKUP($A17,'Return Data'!$B$7:$R$2292,9,0)</f>
        <v>7.0019999999999998</v>
      </c>
      <c r="E17" s="61">
        <f t="shared" si="0"/>
        <v>12</v>
      </c>
      <c r="F17" s="60">
        <f>VLOOKUP($A17,'Return Data'!$B$7:$R$2292,10,0)</f>
        <v>-1.7887</v>
      </c>
      <c r="G17" s="61">
        <f t="shared" si="1"/>
        <v>21</v>
      </c>
      <c r="H17" s="60">
        <f>VLOOKUP($A17,'Return Data'!$B$7:$R$2292,11,0)</f>
        <v>-0.62739999999999996</v>
      </c>
      <c r="I17" s="61">
        <f t="shared" si="2"/>
        <v>13</v>
      </c>
      <c r="J17" s="60">
        <f>VLOOKUP($A17,'Return Data'!$B$7:$R$2292,12,0)</f>
        <v>-0.65290000000000004</v>
      </c>
      <c r="K17" s="61">
        <f t="shared" si="3"/>
        <v>17</v>
      </c>
      <c r="L17" s="60">
        <f>VLOOKUP($A17,'Return Data'!$B$7:$R$2292,13,0)</f>
        <v>-0.28820000000000001</v>
      </c>
      <c r="M17" s="61">
        <f t="shared" si="4"/>
        <v>21</v>
      </c>
      <c r="N17" s="60">
        <f>VLOOKUP($A17,'Return Data'!$B$7:$R$2292,17,0)</f>
        <v>0.99250000000000005</v>
      </c>
      <c r="O17" s="61">
        <f t="shared" si="5"/>
        <v>20</v>
      </c>
      <c r="P17" s="60">
        <f>VLOOKUP($A17,'Return Data'!$B$7:$R$2292,14,0)</f>
        <v>3.1417000000000002</v>
      </c>
      <c r="Q17" s="61">
        <f t="shared" si="6"/>
        <v>25</v>
      </c>
      <c r="R17" s="60">
        <f>VLOOKUP($A17,'Return Data'!$B$7:$R$2292,16,0)</f>
        <v>5.8868999999999998</v>
      </c>
      <c r="S17" s="62">
        <f t="shared" si="7"/>
        <v>26</v>
      </c>
    </row>
    <row r="18" spans="1:19" x14ac:dyDescent="0.3">
      <c r="A18" s="77" t="s">
        <v>1282</v>
      </c>
      <c r="B18" s="59">
        <f>VLOOKUP($A18,'Return Data'!$B$7:$R$2292,3,0)</f>
        <v>44762</v>
      </c>
      <c r="C18" s="60">
        <f>VLOOKUP($A18,'Return Data'!$B$7:$R$2292,4,0)</f>
        <v>28.296399999999998</v>
      </c>
      <c r="D18" s="60">
        <f>VLOOKUP($A18,'Return Data'!$B$7:$R$2292,9,0)</f>
        <v>9.8087</v>
      </c>
      <c r="E18" s="61">
        <f t="shared" si="0"/>
        <v>6</v>
      </c>
      <c r="F18" s="60">
        <f>VLOOKUP($A18,'Return Data'!$B$7:$R$2292,10,0)</f>
        <v>-2.8877000000000002</v>
      </c>
      <c r="G18" s="61">
        <f t="shared" si="1"/>
        <v>27</v>
      </c>
      <c r="H18" s="60">
        <f>VLOOKUP($A18,'Return Data'!$B$7:$R$2292,11,0)</f>
        <v>-1.0725</v>
      </c>
      <c r="I18" s="61">
        <f t="shared" si="2"/>
        <v>15</v>
      </c>
      <c r="J18" s="60">
        <f>VLOOKUP($A18,'Return Data'!$B$7:$R$2292,12,0)</f>
        <v>-0.22359999999999999</v>
      </c>
      <c r="K18" s="61">
        <f t="shared" si="3"/>
        <v>12</v>
      </c>
      <c r="L18" s="60">
        <f>VLOOKUP($A18,'Return Data'!$B$7:$R$2292,13,0)</f>
        <v>0.71079999999999999</v>
      </c>
      <c r="M18" s="61">
        <f t="shared" si="4"/>
        <v>16</v>
      </c>
      <c r="N18" s="60">
        <f>VLOOKUP($A18,'Return Data'!$B$7:$R$2292,17,0)</f>
        <v>1.7739</v>
      </c>
      <c r="O18" s="61">
        <f t="shared" si="5"/>
        <v>10</v>
      </c>
      <c r="P18" s="60">
        <f>VLOOKUP($A18,'Return Data'!$B$7:$R$2292,14,0)</f>
        <v>5.5590999999999999</v>
      </c>
      <c r="Q18" s="61">
        <f t="shared" si="6"/>
        <v>5</v>
      </c>
      <c r="R18" s="60">
        <f>VLOOKUP($A18,'Return Data'!$B$7:$R$2292,16,0)</f>
        <v>7.9330999999999996</v>
      </c>
      <c r="S18" s="62">
        <f t="shared" si="7"/>
        <v>13</v>
      </c>
    </row>
    <row r="19" spans="1:19" x14ac:dyDescent="0.3">
      <c r="A19" s="77" t="s">
        <v>1283</v>
      </c>
      <c r="B19" s="59">
        <f>VLOOKUP($A19,'Return Data'!$B$7:$R$2292,3,0)</f>
        <v>44762</v>
      </c>
      <c r="C19" s="60">
        <f>VLOOKUP($A19,'Return Data'!$B$7:$R$2292,4,0)</f>
        <v>2287.1417999999999</v>
      </c>
      <c r="D19" s="60">
        <f>VLOOKUP($A19,'Return Data'!$B$7:$R$2292,9,0)</f>
        <v>6.2169999999999996</v>
      </c>
      <c r="E19" s="61">
        <f t="shared" si="0"/>
        <v>16</v>
      </c>
      <c r="F19" s="60">
        <f>VLOOKUP($A19,'Return Data'!$B$7:$R$2292,10,0)</f>
        <v>2.5499999999999998</v>
      </c>
      <c r="G19" s="61">
        <f t="shared" si="1"/>
        <v>1</v>
      </c>
      <c r="H19" s="60">
        <f>VLOOKUP($A19,'Return Data'!$B$7:$R$2292,11,0)</f>
        <v>1.8415999999999999</v>
      </c>
      <c r="I19" s="61">
        <f t="shared" si="2"/>
        <v>1</v>
      </c>
      <c r="J19" s="60">
        <f>VLOOKUP($A19,'Return Data'!$B$7:$R$2292,12,0)</f>
        <v>1.7076</v>
      </c>
      <c r="K19" s="61">
        <f t="shared" si="3"/>
        <v>2</v>
      </c>
      <c r="L19" s="60">
        <f>VLOOKUP($A19,'Return Data'!$B$7:$R$2292,13,0)</f>
        <v>1.5494000000000001</v>
      </c>
      <c r="M19" s="61">
        <f t="shared" si="4"/>
        <v>7</v>
      </c>
      <c r="N19" s="60">
        <f>VLOOKUP($A19,'Return Data'!$B$7:$R$2292,17,0)</f>
        <v>0.85780000000000001</v>
      </c>
      <c r="O19" s="61">
        <f t="shared" si="5"/>
        <v>22</v>
      </c>
      <c r="P19" s="60">
        <f>VLOOKUP($A19,'Return Data'!$B$7:$R$2292,14,0)</f>
        <v>2.9258999999999999</v>
      </c>
      <c r="Q19" s="61">
        <f t="shared" si="6"/>
        <v>26</v>
      </c>
      <c r="R19" s="60">
        <f>VLOOKUP($A19,'Return Data'!$B$7:$R$2292,16,0)</f>
        <v>5.8914999999999997</v>
      </c>
      <c r="S19" s="62">
        <f t="shared" si="7"/>
        <v>25</v>
      </c>
    </row>
    <row r="20" spans="1:19" x14ac:dyDescent="0.3">
      <c r="A20" s="77" t="s">
        <v>1286</v>
      </c>
      <c r="B20" s="59">
        <f>VLOOKUP($A20,'Return Data'!$B$7:$R$2292,3,0)</f>
        <v>44762</v>
      </c>
      <c r="C20" s="60">
        <f>VLOOKUP($A20,'Return Data'!$B$7:$R$2292,4,0)</f>
        <v>77.5321</v>
      </c>
      <c r="D20" s="60">
        <f>VLOOKUP($A20,'Return Data'!$B$7:$R$2292,9,0)</f>
        <v>10.8004</v>
      </c>
      <c r="E20" s="61">
        <f t="shared" si="0"/>
        <v>3</v>
      </c>
      <c r="F20" s="60">
        <f>VLOOKUP($A20,'Return Data'!$B$7:$R$2292,10,0)</f>
        <v>-1.1987000000000001</v>
      </c>
      <c r="G20" s="61">
        <f t="shared" si="1"/>
        <v>17</v>
      </c>
      <c r="H20" s="60">
        <f>VLOOKUP($A20,'Return Data'!$B$7:$R$2292,11,0)</f>
        <v>-1.7971999999999999</v>
      </c>
      <c r="I20" s="61">
        <f t="shared" si="2"/>
        <v>19</v>
      </c>
      <c r="J20" s="60">
        <f>VLOOKUP($A20,'Return Data'!$B$7:$R$2292,12,0)</f>
        <v>-1.7270000000000001</v>
      </c>
      <c r="K20" s="61">
        <f t="shared" si="3"/>
        <v>20</v>
      </c>
      <c r="L20" s="60">
        <f>VLOOKUP($A20,'Return Data'!$B$7:$R$2292,13,0)</f>
        <v>1.2196</v>
      </c>
      <c r="M20" s="61">
        <f t="shared" si="4"/>
        <v>12</v>
      </c>
      <c r="N20" s="60">
        <f>VLOOKUP($A20,'Return Data'!$B$7:$R$2292,17,0)</f>
        <v>1.9961</v>
      </c>
      <c r="O20" s="61">
        <f t="shared" si="5"/>
        <v>8</v>
      </c>
      <c r="P20" s="60">
        <f>VLOOKUP($A20,'Return Data'!$B$7:$R$2292,14,0)</f>
        <v>4.6920999999999999</v>
      </c>
      <c r="Q20" s="61">
        <f t="shared" si="6"/>
        <v>9</v>
      </c>
      <c r="R20" s="60">
        <f>VLOOKUP($A20,'Return Data'!$B$7:$R$2292,16,0)</f>
        <v>9.0770999999999997</v>
      </c>
      <c r="S20" s="62">
        <f t="shared" si="7"/>
        <v>3</v>
      </c>
    </row>
    <row r="21" spans="1:19" x14ac:dyDescent="0.3">
      <c r="A21" s="77" t="s">
        <v>1288</v>
      </c>
      <c r="B21" s="59">
        <f>VLOOKUP($A21,'Return Data'!$B$7:$R$2292,3,0)</f>
        <v>44762</v>
      </c>
      <c r="C21" s="60">
        <f>VLOOKUP($A21,'Return Data'!$B$7:$R$2292,4,0)</f>
        <v>54.510199999999998</v>
      </c>
      <c r="D21" s="60">
        <f>VLOOKUP($A21,'Return Data'!$B$7:$R$2292,9,0)</f>
        <v>5.2004000000000001</v>
      </c>
      <c r="E21" s="61">
        <f t="shared" si="0"/>
        <v>23</v>
      </c>
      <c r="F21" s="60">
        <f>VLOOKUP($A21,'Return Data'!$B$7:$R$2292,10,0)</f>
        <v>1.2926</v>
      </c>
      <c r="G21" s="61">
        <f t="shared" si="1"/>
        <v>3</v>
      </c>
      <c r="H21" s="60">
        <f>VLOOKUP($A21,'Return Data'!$B$7:$R$2292,11,0)</f>
        <v>3.44E-2</v>
      </c>
      <c r="I21" s="61">
        <f t="shared" si="2"/>
        <v>9</v>
      </c>
      <c r="J21" s="60">
        <f>VLOOKUP($A21,'Return Data'!$B$7:$R$2292,12,0)</f>
        <v>-0.60040000000000004</v>
      </c>
      <c r="K21" s="61">
        <f t="shared" si="3"/>
        <v>16</v>
      </c>
      <c r="L21" s="60">
        <f>VLOOKUP($A21,'Return Data'!$B$7:$R$2292,13,0)</f>
        <v>0.55079999999999996</v>
      </c>
      <c r="M21" s="61">
        <f t="shared" si="4"/>
        <v>17</v>
      </c>
      <c r="N21" s="60">
        <f>VLOOKUP($A21,'Return Data'!$B$7:$R$2292,17,0)</f>
        <v>1.2261</v>
      </c>
      <c r="O21" s="61">
        <f t="shared" si="5"/>
        <v>16</v>
      </c>
      <c r="P21" s="60">
        <f>VLOOKUP($A21,'Return Data'!$B$7:$R$2292,14,0)</f>
        <v>3.8218000000000001</v>
      </c>
      <c r="Q21" s="61">
        <f t="shared" si="6"/>
        <v>18</v>
      </c>
      <c r="R21" s="60">
        <f>VLOOKUP($A21,'Return Data'!$B$7:$R$2292,16,0)</f>
        <v>7.8925000000000001</v>
      </c>
      <c r="S21" s="62">
        <f t="shared" si="7"/>
        <v>14</v>
      </c>
    </row>
    <row r="22" spans="1:19" x14ac:dyDescent="0.3">
      <c r="A22" s="77" t="s">
        <v>1290</v>
      </c>
      <c r="B22" s="59">
        <f>VLOOKUP($A22,'Return Data'!$B$7:$R$2292,3,0)</f>
        <v>44762</v>
      </c>
      <c r="C22" s="60">
        <f>VLOOKUP($A22,'Return Data'!$B$7:$R$2292,4,0)</f>
        <v>49.134700000000002</v>
      </c>
      <c r="D22" s="60">
        <f>VLOOKUP($A22,'Return Data'!$B$7:$R$2292,9,0)</f>
        <v>3.9798</v>
      </c>
      <c r="E22" s="61">
        <f t="shared" si="0"/>
        <v>27</v>
      </c>
      <c r="F22" s="60">
        <f>VLOOKUP($A22,'Return Data'!$B$7:$R$2292,10,0)</f>
        <v>0.6754</v>
      </c>
      <c r="G22" s="61">
        <f t="shared" si="1"/>
        <v>6</v>
      </c>
      <c r="H22" s="60">
        <f>VLOOKUP($A22,'Return Data'!$B$7:$R$2292,11,0)</f>
        <v>0.26669999999999999</v>
      </c>
      <c r="I22" s="61">
        <f t="shared" si="2"/>
        <v>6</v>
      </c>
      <c r="J22" s="60">
        <f>VLOOKUP($A22,'Return Data'!$B$7:$R$2292,12,0)</f>
        <v>0.69499999999999995</v>
      </c>
      <c r="K22" s="61">
        <f t="shared" si="3"/>
        <v>4</v>
      </c>
      <c r="L22" s="60">
        <f>VLOOKUP($A22,'Return Data'!$B$7:$R$2292,13,0)</f>
        <v>0.85140000000000005</v>
      </c>
      <c r="M22" s="61">
        <f t="shared" si="4"/>
        <v>15</v>
      </c>
      <c r="N22" s="60">
        <f>VLOOKUP($A22,'Return Data'!$B$7:$R$2292,17,0)</f>
        <v>1.9305000000000001</v>
      </c>
      <c r="O22" s="61">
        <f t="shared" si="5"/>
        <v>9</v>
      </c>
      <c r="P22" s="60">
        <f>VLOOKUP($A22,'Return Data'!$B$7:$R$2292,14,0)</f>
        <v>4.6002999999999998</v>
      </c>
      <c r="Q22" s="61">
        <f t="shared" si="6"/>
        <v>10</v>
      </c>
      <c r="R22" s="60">
        <f>VLOOKUP($A22,'Return Data'!$B$7:$R$2292,16,0)</f>
        <v>7.2798999999999996</v>
      </c>
      <c r="S22" s="62">
        <f t="shared" si="7"/>
        <v>17</v>
      </c>
    </row>
    <row r="23" spans="1:19" x14ac:dyDescent="0.3">
      <c r="A23" s="77" t="s">
        <v>1291</v>
      </c>
      <c r="B23" s="59">
        <f>VLOOKUP($A23,'Return Data'!$B$7:$R$2292,3,0)</f>
        <v>44762</v>
      </c>
      <c r="C23" s="60">
        <f>VLOOKUP($A23,'Return Data'!$B$7:$R$2292,4,0)</f>
        <v>30.5642</v>
      </c>
      <c r="D23" s="60">
        <f>VLOOKUP($A23,'Return Data'!$B$7:$R$2292,9,0)</f>
        <v>6.4428999999999998</v>
      </c>
      <c r="E23" s="61">
        <f t="shared" si="0"/>
        <v>15</v>
      </c>
      <c r="F23" s="60">
        <f>VLOOKUP($A23,'Return Data'!$B$7:$R$2292,10,0)</f>
        <v>-2.2976999999999999</v>
      </c>
      <c r="G23" s="61">
        <f t="shared" si="1"/>
        <v>24</v>
      </c>
      <c r="H23" s="60">
        <f>VLOOKUP($A23,'Return Data'!$B$7:$R$2292,11,0)</f>
        <v>-1.8164</v>
      </c>
      <c r="I23" s="61">
        <f t="shared" si="2"/>
        <v>20</v>
      </c>
      <c r="J23" s="60">
        <f>VLOOKUP($A23,'Return Data'!$B$7:$R$2292,12,0)</f>
        <v>-1.0911999999999999</v>
      </c>
      <c r="K23" s="61">
        <f t="shared" si="3"/>
        <v>18</v>
      </c>
      <c r="L23" s="60">
        <f>VLOOKUP($A23,'Return Data'!$B$7:$R$2292,13,0)</f>
        <v>0.31900000000000001</v>
      </c>
      <c r="M23" s="61">
        <f t="shared" si="4"/>
        <v>19</v>
      </c>
      <c r="N23" s="60">
        <f>VLOOKUP($A23,'Return Data'!$B$7:$R$2292,17,0)</f>
        <v>1.1124000000000001</v>
      </c>
      <c r="O23" s="61">
        <f t="shared" si="5"/>
        <v>19</v>
      </c>
      <c r="P23" s="60">
        <f>VLOOKUP($A23,'Return Data'!$B$7:$R$2292,14,0)</f>
        <v>4.4092000000000002</v>
      </c>
      <c r="Q23" s="61">
        <f t="shared" si="6"/>
        <v>13</v>
      </c>
      <c r="R23" s="60">
        <f>VLOOKUP($A23,'Return Data'!$B$7:$R$2292,16,0)</f>
        <v>8.3583999999999996</v>
      </c>
      <c r="S23" s="62">
        <f t="shared" si="7"/>
        <v>8</v>
      </c>
    </row>
    <row r="24" spans="1:19" x14ac:dyDescent="0.3">
      <c r="A24" s="77" t="s">
        <v>1293</v>
      </c>
      <c r="B24" s="59">
        <f>VLOOKUP($A24,'Return Data'!$B$7:$R$2292,3,0)</f>
        <v>44762</v>
      </c>
      <c r="C24" s="60">
        <f>VLOOKUP($A24,'Return Data'!$B$7:$R$2292,4,0)</f>
        <v>24.580500000000001</v>
      </c>
      <c r="D24" s="60">
        <f>VLOOKUP($A24,'Return Data'!$B$7:$R$2292,9,0)</f>
        <v>5.2495000000000003</v>
      </c>
      <c r="E24" s="61">
        <f t="shared" si="0"/>
        <v>22</v>
      </c>
      <c r="F24" s="60">
        <f>VLOOKUP($A24,'Return Data'!$B$7:$R$2292,10,0)</f>
        <v>0.92079999999999995</v>
      </c>
      <c r="G24" s="61">
        <f t="shared" si="1"/>
        <v>5</v>
      </c>
      <c r="H24" s="60">
        <f>VLOOKUP($A24,'Return Data'!$B$7:$R$2292,11,0)</f>
        <v>0.1207</v>
      </c>
      <c r="I24" s="61">
        <f t="shared" si="2"/>
        <v>7</v>
      </c>
      <c r="J24" s="60">
        <f>VLOOKUP($A24,'Return Data'!$B$7:$R$2292,12,0)</f>
        <v>5.6599999999999998E-2</v>
      </c>
      <c r="K24" s="61">
        <f t="shared" si="3"/>
        <v>10</v>
      </c>
      <c r="L24" s="60">
        <f>VLOOKUP($A24,'Return Data'!$B$7:$R$2292,13,0)</f>
        <v>1.429</v>
      </c>
      <c r="M24" s="61">
        <f t="shared" si="4"/>
        <v>9</v>
      </c>
      <c r="N24" s="60">
        <f>VLOOKUP($A24,'Return Data'!$B$7:$R$2292,17,0)</f>
        <v>2.2534999999999998</v>
      </c>
      <c r="O24" s="61">
        <f t="shared" si="5"/>
        <v>7</v>
      </c>
      <c r="P24" s="60">
        <f>VLOOKUP($A24,'Return Data'!$B$7:$R$2292,14,0)</f>
        <v>4.2104999999999997</v>
      </c>
      <c r="Q24" s="61">
        <f t="shared" si="6"/>
        <v>16</v>
      </c>
      <c r="R24" s="60">
        <f>VLOOKUP($A24,'Return Data'!$B$7:$R$2292,16,0)</f>
        <v>6.7660999999999998</v>
      </c>
      <c r="S24" s="62">
        <f t="shared" si="7"/>
        <v>20</v>
      </c>
    </row>
    <row r="25" spans="1:19" x14ac:dyDescent="0.3">
      <c r="A25" s="77" t="s">
        <v>1296</v>
      </c>
      <c r="B25" s="59">
        <f>VLOOKUP($A25,'Return Data'!$B$7:$R$2292,3,0)</f>
        <v>44762</v>
      </c>
      <c r="C25" s="60">
        <f>VLOOKUP($A25,'Return Data'!$B$7:$R$2292,4,0)</f>
        <v>52.25</v>
      </c>
      <c r="D25" s="60">
        <f>VLOOKUP($A25,'Return Data'!$B$7:$R$2292,9,0)</f>
        <v>4.1051000000000002</v>
      </c>
      <c r="E25" s="61">
        <f t="shared" si="0"/>
        <v>25</v>
      </c>
      <c r="F25" s="60">
        <f>VLOOKUP($A25,'Return Data'!$B$7:$R$2292,10,0)</f>
        <v>1.5976999999999999</v>
      </c>
      <c r="G25" s="61">
        <f t="shared" si="1"/>
        <v>2</v>
      </c>
      <c r="H25" s="60">
        <f>VLOOKUP($A25,'Return Data'!$B$7:$R$2292,11,0)</f>
        <v>1.1552</v>
      </c>
      <c r="I25" s="61">
        <f t="shared" si="2"/>
        <v>3</v>
      </c>
      <c r="J25" s="60">
        <f>VLOOKUP($A25,'Return Data'!$B$7:$R$2292,12,0)</f>
        <v>1.8384</v>
      </c>
      <c r="K25" s="61">
        <f t="shared" si="3"/>
        <v>1</v>
      </c>
      <c r="L25" s="60">
        <f>VLOOKUP($A25,'Return Data'!$B$7:$R$2292,13,0)</f>
        <v>2.4529999999999998</v>
      </c>
      <c r="M25" s="61">
        <f t="shared" si="4"/>
        <v>2</v>
      </c>
      <c r="N25" s="60">
        <f>VLOOKUP($A25,'Return Data'!$B$7:$R$2292,17,0)</f>
        <v>2.7896000000000001</v>
      </c>
      <c r="O25" s="61">
        <f t="shared" si="5"/>
        <v>2</v>
      </c>
      <c r="P25" s="60">
        <f>VLOOKUP($A25,'Return Data'!$B$7:$R$2292,14,0)</f>
        <v>5.6131000000000002</v>
      </c>
      <c r="Q25" s="61">
        <f t="shared" si="6"/>
        <v>3</v>
      </c>
      <c r="R25" s="60">
        <f>VLOOKUP($A25,'Return Data'!$B$7:$R$2292,16,0)</f>
        <v>7.9607000000000001</v>
      </c>
      <c r="S25" s="62">
        <f t="shared" si="7"/>
        <v>12</v>
      </c>
    </row>
    <row r="26" spans="1:19" x14ac:dyDescent="0.3">
      <c r="A26" s="77" t="s">
        <v>1298</v>
      </c>
      <c r="B26" s="59">
        <f>VLOOKUP($A26,'Return Data'!$B$7:$R$2292,3,0)</f>
        <v>44762</v>
      </c>
      <c r="C26" s="60">
        <f>VLOOKUP($A26,'Return Data'!$B$7:$R$2292,4,0)</f>
        <v>62.651899999999998</v>
      </c>
      <c r="D26" s="60">
        <f>VLOOKUP($A26,'Return Data'!$B$7:$R$2292,9,0)</f>
        <v>4.0292000000000003</v>
      </c>
      <c r="E26" s="61">
        <f t="shared" si="0"/>
        <v>26</v>
      </c>
      <c r="F26" s="60">
        <f>VLOOKUP($A26,'Return Data'!$B$7:$R$2292,10,0)</f>
        <v>0.50960000000000005</v>
      </c>
      <c r="G26" s="61">
        <f t="shared" si="1"/>
        <v>10</v>
      </c>
      <c r="H26" s="60">
        <f>VLOOKUP($A26,'Return Data'!$B$7:$R$2292,11,0)</f>
        <v>0.31240000000000001</v>
      </c>
      <c r="I26" s="61">
        <f t="shared" si="2"/>
        <v>5</v>
      </c>
      <c r="J26" s="60">
        <f>VLOOKUP($A26,'Return Data'!$B$7:$R$2292,12,0)</f>
        <v>0.1356</v>
      </c>
      <c r="K26" s="61">
        <f t="shared" si="3"/>
        <v>9</v>
      </c>
      <c r="L26" s="60">
        <f>VLOOKUP($A26,'Return Data'!$B$7:$R$2292,13,0)</f>
        <v>0.92249999999999999</v>
      </c>
      <c r="M26" s="61">
        <f t="shared" si="4"/>
        <v>13</v>
      </c>
      <c r="N26" s="60">
        <f>VLOOKUP($A26,'Return Data'!$B$7:$R$2292,17,0)</f>
        <v>0.89019999999999999</v>
      </c>
      <c r="O26" s="61">
        <f t="shared" si="5"/>
        <v>21</v>
      </c>
      <c r="P26" s="60">
        <f>VLOOKUP($A26,'Return Data'!$B$7:$R$2292,14,0)</f>
        <v>3.2181999999999999</v>
      </c>
      <c r="Q26" s="61">
        <f t="shared" si="6"/>
        <v>23</v>
      </c>
      <c r="R26" s="60">
        <f>VLOOKUP($A26,'Return Data'!$B$7:$R$2292,16,0)</f>
        <v>8.3466000000000005</v>
      </c>
      <c r="S26" s="62">
        <f t="shared" si="7"/>
        <v>9</v>
      </c>
    </row>
    <row r="27" spans="1:19" x14ac:dyDescent="0.3">
      <c r="A27" s="77" t="s">
        <v>1300</v>
      </c>
      <c r="B27" s="59">
        <f>VLOOKUP($A27,'Return Data'!$B$7:$R$2292,3,0)</f>
        <v>44762</v>
      </c>
      <c r="C27" s="60">
        <f>VLOOKUP($A27,'Return Data'!$B$7:$R$2292,4,0)</f>
        <v>50.413499999999999</v>
      </c>
      <c r="D27" s="60">
        <f>VLOOKUP($A27,'Return Data'!$B$7:$R$2292,9,0)</f>
        <v>6.4805000000000001</v>
      </c>
      <c r="E27" s="61">
        <f t="shared" si="0"/>
        <v>13</v>
      </c>
      <c r="F27" s="60">
        <f>VLOOKUP($A27,'Return Data'!$B$7:$R$2292,10,0)</f>
        <v>0.54649999999999999</v>
      </c>
      <c r="G27" s="61">
        <f t="shared" si="1"/>
        <v>8</v>
      </c>
      <c r="H27" s="60">
        <f>VLOOKUP($A27,'Return Data'!$B$7:$R$2292,11,0)</f>
        <v>5.6399999999999999E-2</v>
      </c>
      <c r="I27" s="61">
        <f t="shared" si="2"/>
        <v>8</v>
      </c>
      <c r="J27" s="60">
        <f>VLOOKUP($A27,'Return Data'!$B$7:$R$2292,12,0)</f>
        <v>-6.2600000000000003E-2</v>
      </c>
      <c r="K27" s="61">
        <f t="shared" si="3"/>
        <v>11</v>
      </c>
      <c r="L27" s="60">
        <f>VLOOKUP($A27,'Return Data'!$B$7:$R$2292,13,0)</f>
        <v>1.4380999999999999</v>
      </c>
      <c r="M27" s="61">
        <f t="shared" si="4"/>
        <v>8</v>
      </c>
      <c r="N27" s="60">
        <f>VLOOKUP($A27,'Return Data'!$B$7:$R$2292,17,0)</f>
        <v>1.5699000000000001</v>
      </c>
      <c r="O27" s="61">
        <f t="shared" si="5"/>
        <v>14</v>
      </c>
      <c r="P27" s="60">
        <f>VLOOKUP($A27,'Return Data'!$B$7:$R$2292,14,0)</f>
        <v>4.2961999999999998</v>
      </c>
      <c r="Q27" s="61">
        <f t="shared" si="6"/>
        <v>14</v>
      </c>
      <c r="R27" s="60">
        <f>VLOOKUP($A27,'Return Data'!$B$7:$R$2292,16,0)</f>
        <v>8.2079000000000004</v>
      </c>
      <c r="S27" s="62">
        <f t="shared" si="7"/>
        <v>10</v>
      </c>
    </row>
    <row r="28" spans="1:19" x14ac:dyDescent="0.3">
      <c r="A28" s="77" t="s">
        <v>829</v>
      </c>
      <c r="B28" s="59">
        <f>VLOOKUP($A28,'Return Data'!$B$7:$R$2292,3,0)</f>
        <v>44762</v>
      </c>
      <c r="C28" s="60">
        <f>VLOOKUP($A28,'Return Data'!$B$7:$R$2292,4,0)</f>
        <v>17.1158</v>
      </c>
      <c r="D28" s="60">
        <f>VLOOKUP($A28,'Return Data'!$B$7:$R$2292,9,0)</f>
        <v>5.8712999999999997</v>
      </c>
      <c r="E28" s="61">
        <f t="shared" si="0"/>
        <v>20</v>
      </c>
      <c r="F28" s="60">
        <f>VLOOKUP($A28,'Return Data'!$B$7:$R$2292,10,0)</f>
        <v>-2.2765</v>
      </c>
      <c r="G28" s="61">
        <f t="shared" si="1"/>
        <v>23</v>
      </c>
      <c r="H28" s="60">
        <f>VLOOKUP($A28,'Return Data'!$B$7:$R$2292,11,0)</f>
        <v>-5.1738999999999997</v>
      </c>
      <c r="I28" s="61">
        <f t="shared" si="2"/>
        <v>27</v>
      </c>
      <c r="J28" s="60">
        <f>VLOOKUP($A28,'Return Data'!$B$7:$R$2292,12,0)</f>
        <v>-3.7336</v>
      </c>
      <c r="K28" s="61">
        <f t="shared" si="3"/>
        <v>27</v>
      </c>
      <c r="L28" s="60">
        <f>VLOOKUP($A28,'Return Data'!$B$7:$R$2292,13,0)</f>
        <v>-3.1232000000000002</v>
      </c>
      <c r="M28" s="61">
        <f t="shared" si="4"/>
        <v>27</v>
      </c>
      <c r="N28" s="60">
        <f>VLOOKUP($A28,'Return Data'!$B$7:$R$2292,17,0)</f>
        <v>-0.54159999999999997</v>
      </c>
      <c r="O28" s="61">
        <f t="shared" si="5"/>
        <v>27</v>
      </c>
      <c r="P28" s="60">
        <f>VLOOKUP($A28,'Return Data'!$B$7:$R$2292,14,0)</f>
        <v>3.1901000000000002</v>
      </c>
      <c r="Q28" s="61">
        <f t="shared" si="6"/>
        <v>24</v>
      </c>
      <c r="R28" s="60">
        <f>VLOOKUP($A28,'Return Data'!$B$7:$R$2292,16,0)</f>
        <v>7.1147999999999998</v>
      </c>
      <c r="S28" s="62">
        <f t="shared" si="7"/>
        <v>18</v>
      </c>
    </row>
    <row r="29" spans="1:19" x14ac:dyDescent="0.3">
      <c r="A29" s="77" t="s">
        <v>830</v>
      </c>
      <c r="B29" s="59">
        <f>VLOOKUP($A29,'Return Data'!$B$7:$R$2292,3,0)</f>
        <v>44762</v>
      </c>
      <c r="C29" s="60">
        <f>VLOOKUP($A29,'Return Data'!$B$7:$R$2292,4,0)</f>
        <v>19.225200000000001</v>
      </c>
      <c r="D29" s="60">
        <f>VLOOKUP($A29,'Return Data'!$B$7:$R$2292,9,0)</f>
        <v>6.1058000000000003</v>
      </c>
      <c r="E29" s="61">
        <f t="shared" si="0"/>
        <v>18</v>
      </c>
      <c r="F29" s="60">
        <f>VLOOKUP($A29,'Return Data'!$B$7:$R$2292,10,0)</f>
        <v>-2.7393000000000001</v>
      </c>
      <c r="G29" s="61">
        <f t="shared" si="1"/>
        <v>26</v>
      </c>
      <c r="H29" s="60">
        <f>VLOOKUP($A29,'Return Data'!$B$7:$R$2292,11,0)</f>
        <v>-3.4283999999999999</v>
      </c>
      <c r="I29" s="61">
        <f t="shared" si="2"/>
        <v>21</v>
      </c>
      <c r="J29" s="60">
        <f>VLOOKUP($A29,'Return Data'!$B$7:$R$2292,12,0)</f>
        <v>-2.3603000000000001</v>
      </c>
      <c r="K29" s="61">
        <f t="shared" si="3"/>
        <v>22</v>
      </c>
      <c r="L29" s="60">
        <f>VLOOKUP($A29,'Return Data'!$B$7:$R$2292,13,0)</f>
        <v>-0.4128</v>
      </c>
      <c r="M29" s="61">
        <f t="shared" si="4"/>
        <v>22</v>
      </c>
      <c r="N29" s="60">
        <f>VLOOKUP($A29,'Return Data'!$B$7:$R$2292,17,0)</f>
        <v>1.5472999999999999</v>
      </c>
      <c r="O29" s="61">
        <f t="shared" si="5"/>
        <v>15</v>
      </c>
      <c r="P29" s="60">
        <f>VLOOKUP($A29,'Return Data'!$B$7:$R$2292,14,0)</f>
        <v>5.0860000000000003</v>
      </c>
      <c r="Q29" s="61">
        <f t="shared" si="6"/>
        <v>7</v>
      </c>
      <c r="R29" s="60">
        <f>VLOOKUP($A29,'Return Data'!$B$7:$R$2292,16,0)</f>
        <v>8.6744000000000003</v>
      </c>
      <c r="S29" s="62">
        <f t="shared" si="7"/>
        <v>4</v>
      </c>
    </row>
    <row r="30" spans="1:19" x14ac:dyDescent="0.3">
      <c r="A30" s="77" t="s">
        <v>833</v>
      </c>
      <c r="B30" s="59">
        <f>VLOOKUP($A30,'Return Data'!$B$7:$R$2292,3,0)</f>
        <v>44762</v>
      </c>
      <c r="C30" s="60">
        <f>VLOOKUP($A30,'Return Data'!$B$7:$R$2292,4,0)</f>
        <v>35.592700000000001</v>
      </c>
      <c r="D30" s="60">
        <f>VLOOKUP($A30,'Return Data'!$B$7:$R$2292,9,0)</f>
        <v>5.9598000000000004</v>
      </c>
      <c r="E30" s="61">
        <f t="shared" si="0"/>
        <v>19</v>
      </c>
      <c r="F30" s="60">
        <f>VLOOKUP($A30,'Return Data'!$B$7:$R$2292,10,0)</f>
        <v>-2.3972000000000002</v>
      </c>
      <c r="G30" s="61">
        <f t="shared" si="1"/>
        <v>25</v>
      </c>
      <c r="H30" s="60">
        <f>VLOOKUP($A30,'Return Data'!$B$7:$R$2292,11,0)</f>
        <v>-4.274</v>
      </c>
      <c r="I30" s="61">
        <f t="shared" si="2"/>
        <v>25</v>
      </c>
      <c r="J30" s="60">
        <f>VLOOKUP($A30,'Return Data'!$B$7:$R$2292,12,0)</f>
        <v>-3.1009000000000002</v>
      </c>
      <c r="K30" s="61">
        <f t="shared" si="3"/>
        <v>25</v>
      </c>
      <c r="L30" s="60">
        <f>VLOOKUP($A30,'Return Data'!$B$7:$R$2292,13,0)</f>
        <v>-1.3509</v>
      </c>
      <c r="M30" s="61">
        <f t="shared" si="4"/>
        <v>24</v>
      </c>
      <c r="N30" s="60">
        <f>VLOOKUP($A30,'Return Data'!$B$7:$R$2292,17,0)</f>
        <v>0.57869999999999999</v>
      </c>
      <c r="O30" s="61">
        <f t="shared" si="5"/>
        <v>23</v>
      </c>
      <c r="P30" s="60">
        <f>VLOOKUP($A30,'Return Data'!$B$7:$R$2292,14,0)</f>
        <v>4.5321999999999996</v>
      </c>
      <c r="Q30" s="61">
        <f t="shared" si="6"/>
        <v>11</v>
      </c>
      <c r="R30" s="60">
        <f>VLOOKUP($A30,'Return Data'!$B$7:$R$2292,16,0)</f>
        <v>6.4282000000000004</v>
      </c>
      <c r="S30" s="62">
        <f t="shared" si="7"/>
        <v>22</v>
      </c>
    </row>
    <row r="31" spans="1:19" x14ac:dyDescent="0.3">
      <c r="A31" s="77" t="s">
        <v>1950</v>
      </c>
      <c r="B31" s="59">
        <f>VLOOKUP($A31,'Return Data'!$B$7:$R$2292,3,0)</f>
        <v>44762</v>
      </c>
      <c r="C31" s="60">
        <f>VLOOKUP($A31,'Return Data'!$B$7:$R$2292,4,0)</f>
        <v>49.910899999999998</v>
      </c>
      <c r="D31" s="60">
        <f>VLOOKUP($A31,'Return Data'!$B$7:$R$2292,9,0)</f>
        <v>6.2111000000000001</v>
      </c>
      <c r="E31" s="61">
        <f t="shared" si="0"/>
        <v>17</v>
      </c>
      <c r="F31" s="60">
        <f>VLOOKUP($A31,'Return Data'!$B$7:$R$2292,10,0)</f>
        <v>-1.7323</v>
      </c>
      <c r="G31" s="61">
        <f t="shared" si="1"/>
        <v>20</v>
      </c>
      <c r="H31" s="60">
        <f>VLOOKUP($A31,'Return Data'!$B$7:$R$2292,11,0)</f>
        <v>-3.4287000000000001</v>
      </c>
      <c r="I31" s="61">
        <f t="shared" si="2"/>
        <v>22</v>
      </c>
      <c r="J31" s="60">
        <f>VLOOKUP($A31,'Return Data'!$B$7:$R$2292,12,0)</f>
        <v>-2.1818</v>
      </c>
      <c r="K31" s="61">
        <f t="shared" si="3"/>
        <v>21</v>
      </c>
      <c r="L31" s="60">
        <f>VLOOKUP($A31,'Return Data'!$B$7:$R$2292,13,0)</f>
        <v>-0.1656</v>
      </c>
      <c r="M31" s="61">
        <f t="shared" si="4"/>
        <v>20</v>
      </c>
      <c r="N31" s="60">
        <f>VLOOKUP($A31,'Return Data'!$B$7:$R$2292,17,0)</f>
        <v>1.1297999999999999</v>
      </c>
      <c r="O31" s="61">
        <f t="shared" si="5"/>
        <v>18</v>
      </c>
      <c r="P31" s="60">
        <f>VLOOKUP($A31,'Return Data'!$B$7:$R$2292,14,0)</f>
        <v>4.2617000000000003</v>
      </c>
      <c r="Q31" s="61">
        <f t="shared" si="6"/>
        <v>15</v>
      </c>
      <c r="R31" s="60">
        <f>VLOOKUP($A31,'Return Data'!$B$7:$R$2292,16,0)</f>
        <v>7.734</v>
      </c>
      <c r="S31" s="62">
        <f t="shared" si="7"/>
        <v>15</v>
      </c>
    </row>
    <row r="32" spans="1:19" x14ac:dyDescent="0.3">
      <c r="A32" s="77" t="s">
        <v>2059</v>
      </c>
      <c r="B32" s="59">
        <f>VLOOKUP($A32,'Return Data'!$B$7:$R$2292,3,0)</f>
        <v>44762</v>
      </c>
      <c r="C32" s="60">
        <f>VLOOKUP($A32,'Return Data'!$B$7:$R$2292,4,0)</f>
        <v>21.836200000000002</v>
      </c>
      <c r="D32" s="60">
        <f>VLOOKUP($A32,'Return Data'!$B$7:$R$2292,9,0)</f>
        <v>7.8791000000000002</v>
      </c>
      <c r="E32" s="61">
        <f t="shared" si="0"/>
        <v>10</v>
      </c>
      <c r="F32" s="60">
        <f>VLOOKUP($A32,'Return Data'!$B$7:$R$2292,10,0)</f>
        <v>-0.87790000000000001</v>
      </c>
      <c r="G32" s="61">
        <f t="shared" si="1"/>
        <v>16</v>
      </c>
      <c r="H32" s="60">
        <f>VLOOKUP($A32,'Return Data'!$B$7:$R$2292,11,0)</f>
        <v>-3.7121</v>
      </c>
      <c r="I32" s="61">
        <f t="shared" si="2"/>
        <v>23</v>
      </c>
      <c r="J32" s="60">
        <f>VLOOKUP($A32,'Return Data'!$B$7:$R$2292,12,0)</f>
        <v>-2.5836999999999999</v>
      </c>
      <c r="K32" s="61">
        <f t="shared" si="3"/>
        <v>23</v>
      </c>
      <c r="L32" s="60">
        <f>VLOOKUP($A32,'Return Data'!$B$7:$R$2292,13,0)</f>
        <v>-1.2982</v>
      </c>
      <c r="M32" s="61">
        <f t="shared" si="4"/>
        <v>23</v>
      </c>
      <c r="N32" s="60">
        <f>VLOOKUP($A32,'Return Data'!$B$7:$R$2292,17,0)</f>
        <v>0.38179999999999997</v>
      </c>
      <c r="O32" s="61">
        <f t="shared" si="5"/>
        <v>24</v>
      </c>
      <c r="P32" s="60">
        <f>VLOOKUP($A32,'Return Data'!$B$7:$R$2292,14,0)</f>
        <v>3.2347999999999999</v>
      </c>
      <c r="Q32" s="61">
        <f t="shared" si="6"/>
        <v>22</v>
      </c>
      <c r="R32" s="60">
        <f>VLOOKUP($A32,'Return Data'!$B$7:$R$2292,16,0)</f>
        <v>6.6482000000000001</v>
      </c>
      <c r="S32" s="62">
        <f t="shared" si="7"/>
        <v>21</v>
      </c>
    </row>
    <row r="33" spans="1:19" x14ac:dyDescent="0.3">
      <c r="A33" s="77" t="s">
        <v>2049</v>
      </c>
      <c r="B33" s="59">
        <f>VLOOKUP($A33,'Return Data'!$B$7:$R$2292,3,0)</f>
        <v>44762</v>
      </c>
      <c r="C33" s="60">
        <f>VLOOKUP($A33,'Return Data'!$B$7:$R$2292,4,0)</f>
        <v>22.140599999999999</v>
      </c>
      <c r="D33" s="60">
        <f>VLOOKUP($A33,'Return Data'!$B$7:$R$2292,9,0)</f>
        <v>8.1598000000000006</v>
      </c>
      <c r="E33" s="61">
        <f t="shared" si="0"/>
        <v>7</v>
      </c>
      <c r="F33" s="60">
        <f>VLOOKUP($A33,'Return Data'!$B$7:$R$2292,10,0)</f>
        <v>-0.86409999999999998</v>
      </c>
      <c r="G33" s="61">
        <f t="shared" si="1"/>
        <v>15</v>
      </c>
      <c r="H33" s="60">
        <f>VLOOKUP($A33,'Return Data'!$B$7:$R$2292,11,0)</f>
        <v>-4.1437999999999997</v>
      </c>
      <c r="I33" s="61">
        <f t="shared" si="2"/>
        <v>24</v>
      </c>
      <c r="J33" s="60">
        <f>VLOOKUP($A33,'Return Data'!$B$7:$R$2292,12,0)</f>
        <v>-2.8862000000000001</v>
      </c>
      <c r="K33" s="61">
        <f t="shared" si="3"/>
        <v>24</v>
      </c>
      <c r="L33" s="60">
        <f>VLOOKUP($A33,'Return Data'!$B$7:$R$2292,13,0)</f>
        <v>-1.6536999999999999</v>
      </c>
      <c r="M33" s="61">
        <f t="shared" si="4"/>
        <v>25</v>
      </c>
      <c r="N33" s="60">
        <f>VLOOKUP($A33,'Return Data'!$B$7:$R$2292,17,0)</f>
        <v>0.3231</v>
      </c>
      <c r="O33" s="61">
        <f t="shared" si="5"/>
        <v>25</v>
      </c>
      <c r="P33" s="60">
        <f>VLOOKUP($A33,'Return Data'!$B$7:$R$2292,14,0)</f>
        <v>3.3603000000000001</v>
      </c>
      <c r="Q33" s="61">
        <f t="shared" si="6"/>
        <v>21</v>
      </c>
      <c r="R33" s="60">
        <f>VLOOKUP($A33,'Return Data'!$B$7:$R$2292,16,0)</f>
        <v>6.1821999999999999</v>
      </c>
      <c r="S33" s="62">
        <f t="shared" si="7"/>
        <v>23</v>
      </c>
    </row>
    <row r="34" spans="1:19" x14ac:dyDescent="0.3">
      <c r="A34" s="77" t="s">
        <v>2060</v>
      </c>
      <c r="B34" s="59">
        <f>VLOOKUP($A34,'Return Data'!$B$7:$R$2292,3,0)</f>
        <v>44762</v>
      </c>
      <c r="C34" s="60">
        <f>VLOOKUP($A34,'Return Data'!$B$7:$R$2292,4,0)</f>
        <v>198.85069999999999</v>
      </c>
      <c r="D34" s="60">
        <f>VLOOKUP($A34,'Return Data'!$B$7:$R$2292,9,0)</f>
        <v>6.4584999999999999</v>
      </c>
      <c r="E34" s="61">
        <f t="shared" si="0"/>
        <v>14</v>
      </c>
      <c r="F34" s="60">
        <f>VLOOKUP($A34,'Return Data'!$B$7:$R$2292,10,0)</f>
        <v>-1.8818999999999999</v>
      </c>
      <c r="G34" s="61">
        <f t="shared" si="1"/>
        <v>22</v>
      </c>
      <c r="H34" s="60">
        <f>VLOOKUP($A34,'Return Data'!$B$7:$R$2292,11,0)</f>
        <v>-4.8334000000000001</v>
      </c>
      <c r="I34" s="61">
        <f t="shared" si="2"/>
        <v>26</v>
      </c>
      <c r="J34" s="60">
        <f>VLOOKUP($A34,'Return Data'!$B$7:$R$2292,12,0)</f>
        <v>-3.4009999999999998</v>
      </c>
      <c r="K34" s="61">
        <f t="shared" si="3"/>
        <v>26</v>
      </c>
      <c r="L34" s="60">
        <f>VLOOKUP($A34,'Return Data'!$B$7:$R$2292,13,0)</f>
        <v>-2.8330000000000002</v>
      </c>
      <c r="M34" s="61">
        <f t="shared" si="4"/>
        <v>26</v>
      </c>
      <c r="N34" s="60">
        <f>VLOOKUP($A34,'Return Data'!$B$7:$R$2292,17,0)</f>
        <v>-0.37409999999999999</v>
      </c>
      <c r="O34" s="61">
        <f t="shared" si="5"/>
        <v>26</v>
      </c>
      <c r="P34" s="60">
        <f>VLOOKUP($A34,'Return Data'!$B$7:$R$2292,14,0)</f>
        <v>2.2713000000000001</v>
      </c>
      <c r="Q34" s="61">
        <f t="shared" si="6"/>
        <v>27</v>
      </c>
      <c r="R34" s="60">
        <f>VLOOKUP($A34,'Return Data'!$B$7:$R$2292,16,0)</f>
        <v>5.2384000000000004</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7.2483481481481462</v>
      </c>
      <c r="E36" s="83"/>
      <c r="F36" s="84">
        <f>AVERAGE(F8:F34)</f>
        <v>-0.52619259259259266</v>
      </c>
      <c r="G36" s="83"/>
      <c r="H36" s="84">
        <f>AVERAGE(H8:H34)</f>
        <v>-1.2586148148148146</v>
      </c>
      <c r="I36" s="83"/>
      <c r="J36" s="84">
        <f>AVERAGE(J8:J34)</f>
        <v>-0.7383777777777778</v>
      </c>
      <c r="K36" s="83"/>
      <c r="L36" s="84">
        <f>AVERAGE(L8:L34)</f>
        <v>0.51348888888888855</v>
      </c>
      <c r="M36" s="83"/>
      <c r="N36" s="84">
        <f>AVERAGE(N8:N34)</f>
        <v>1.5131777777777773</v>
      </c>
      <c r="O36" s="83"/>
      <c r="P36" s="84">
        <f>AVERAGE(P8:P34)</f>
        <v>4.3055148148148144</v>
      </c>
      <c r="Q36" s="83"/>
      <c r="R36" s="84">
        <f>AVERAGE(R8:R34)</f>
        <v>7.5659333333333327</v>
      </c>
      <c r="S36" s="85"/>
    </row>
    <row r="37" spans="1:19" x14ac:dyDescent="0.3">
      <c r="A37" s="82" t="s">
        <v>28</v>
      </c>
      <c r="B37" s="83"/>
      <c r="C37" s="83"/>
      <c r="D37" s="84">
        <f>MIN(D8:D34)</f>
        <v>3.9798</v>
      </c>
      <c r="E37" s="83"/>
      <c r="F37" s="84">
        <f>MIN(F8:F34)</f>
        <v>-2.8877000000000002</v>
      </c>
      <c r="G37" s="83"/>
      <c r="H37" s="84">
        <f>MIN(H8:H34)</f>
        <v>-5.1738999999999997</v>
      </c>
      <c r="I37" s="83"/>
      <c r="J37" s="84">
        <f>MIN(J8:J34)</f>
        <v>-3.7336</v>
      </c>
      <c r="K37" s="83"/>
      <c r="L37" s="84">
        <f>MIN(L8:L34)</f>
        <v>-3.1232000000000002</v>
      </c>
      <c r="M37" s="83"/>
      <c r="N37" s="84">
        <f>MIN(N8:N34)</f>
        <v>-0.54159999999999997</v>
      </c>
      <c r="O37" s="83"/>
      <c r="P37" s="84">
        <f>MIN(P8:P34)</f>
        <v>2.2713000000000001</v>
      </c>
      <c r="Q37" s="83"/>
      <c r="R37" s="84">
        <f>MIN(R8:R34)</f>
        <v>5.2384000000000004</v>
      </c>
      <c r="S37" s="85"/>
    </row>
    <row r="38" spans="1:19" ht="15" thickBot="1" x14ac:dyDescent="0.35">
      <c r="A38" s="86" t="s">
        <v>29</v>
      </c>
      <c r="B38" s="87"/>
      <c r="C38" s="87"/>
      <c r="D38" s="88">
        <f>MAX(D8:D34)</f>
        <v>13.1897</v>
      </c>
      <c r="E38" s="87"/>
      <c r="F38" s="88">
        <f>MAX(F8:F34)</f>
        <v>2.5499999999999998</v>
      </c>
      <c r="G38" s="87"/>
      <c r="H38" s="88">
        <f>MAX(H8:H34)</f>
        <v>1.8415999999999999</v>
      </c>
      <c r="I38" s="87"/>
      <c r="J38" s="88">
        <f>MAX(J8:J34)</f>
        <v>1.8384</v>
      </c>
      <c r="K38" s="87"/>
      <c r="L38" s="88">
        <f>MAX(L8:L34)</f>
        <v>2.5556999999999999</v>
      </c>
      <c r="M38" s="87"/>
      <c r="N38" s="88">
        <f>MAX(N8:N34)</f>
        <v>3.7136</v>
      </c>
      <c r="O38" s="87"/>
      <c r="P38" s="88">
        <f>MAX(P8:P34)</f>
        <v>5.8753000000000002</v>
      </c>
      <c r="Q38" s="87"/>
      <c r="R38" s="88">
        <f>MAX(R8:R34)</f>
        <v>9.5269999999999992</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44762</v>
      </c>
      <c r="C8" s="60">
        <f>VLOOKUP($A8,'Return Data'!$B$7:$R$2292,4,0)</f>
        <v>305.43490000000003</v>
      </c>
      <c r="D8" s="60">
        <f>VLOOKUP($A8,'Return Data'!$B$7:$R$2292,9,0)</f>
        <v>8.1633999999999993</v>
      </c>
      <c r="E8" s="61">
        <f t="shared" ref="E8:E25" si="0">RANK(D8,D$8:D$25,0)</f>
        <v>10</v>
      </c>
      <c r="F8" s="60">
        <f>VLOOKUP($A8,'Return Data'!$B$7:$R$2292,10,0)</f>
        <v>1.9677</v>
      </c>
      <c r="G8" s="61">
        <f t="shared" ref="G8:G25" si="1">RANK(F8,F$8:F$25,0)</f>
        <v>6</v>
      </c>
      <c r="H8" s="60">
        <f>VLOOKUP($A8,'Return Data'!$B$7:$R$2292,11,0)</f>
        <v>2.6082000000000001</v>
      </c>
      <c r="I8" s="61">
        <f t="shared" ref="I8:I25" si="2">RANK(H8,H$8:H$25,0)</f>
        <v>4</v>
      </c>
      <c r="J8" s="60">
        <f>VLOOKUP($A8,'Return Data'!$B$7:$R$2292,12,0)</f>
        <v>2.8066</v>
      </c>
      <c r="K8" s="61">
        <f t="shared" ref="K8:K25" si="3">RANK(J8,J$8:J$25,0)</f>
        <v>4</v>
      </c>
      <c r="L8" s="60">
        <f>VLOOKUP($A8,'Return Data'!$B$7:$R$2292,13,0)</f>
        <v>3.3058000000000001</v>
      </c>
      <c r="M8" s="61">
        <f t="shared" ref="M8:M25" si="4">RANK(L8,L$8:L$25,0)</f>
        <v>5</v>
      </c>
      <c r="N8" s="60">
        <f>VLOOKUP($A8,'Return Data'!$B$7:$R$2292,17,0)</f>
        <v>4.1407999999999996</v>
      </c>
      <c r="O8" s="61">
        <f t="shared" ref="O8:O23" si="5">RANK(N8,N$8:N$25,0)</f>
        <v>5</v>
      </c>
      <c r="P8" s="60">
        <f>VLOOKUP($A8,'Return Data'!$B$7:$R$2292,14,0)</f>
        <v>6.5884</v>
      </c>
      <c r="Q8" s="61">
        <f t="shared" ref="Q8:Q23" si="6">RANK(P8,P$8:P$25,0)</f>
        <v>7</v>
      </c>
      <c r="R8" s="60">
        <f>VLOOKUP($A8,'Return Data'!$B$7:$R$2292,16,0)</f>
        <v>8.7164999999999999</v>
      </c>
      <c r="S8" s="62">
        <f t="shared" ref="S8:S25" si="7">RANK(R8,R$8:R$25,0)</f>
        <v>1</v>
      </c>
    </row>
    <row r="9" spans="1:19" x14ac:dyDescent="0.3">
      <c r="A9" s="77" t="s">
        <v>558</v>
      </c>
      <c r="B9" s="59">
        <f>VLOOKUP($A9,'Return Data'!$B$7:$R$2292,3,0)</f>
        <v>44762</v>
      </c>
      <c r="C9" s="60">
        <f>VLOOKUP($A9,'Return Data'!$B$7:$R$2292,4,0)</f>
        <v>2204.1979000000001</v>
      </c>
      <c r="D9" s="60">
        <f>VLOOKUP($A9,'Return Data'!$B$7:$R$2292,9,0)</f>
        <v>6.1691000000000003</v>
      </c>
      <c r="E9" s="61">
        <f t="shared" si="0"/>
        <v>18</v>
      </c>
      <c r="F9" s="60">
        <f>VLOOKUP($A9,'Return Data'!$B$7:$R$2292,10,0)</f>
        <v>2.7423999999999999</v>
      </c>
      <c r="G9" s="61">
        <f t="shared" si="1"/>
        <v>3</v>
      </c>
      <c r="H9" s="60">
        <f>VLOOKUP($A9,'Return Data'!$B$7:$R$2292,11,0)</f>
        <v>3.2161</v>
      </c>
      <c r="I9" s="61">
        <f t="shared" si="2"/>
        <v>3</v>
      </c>
      <c r="J9" s="60">
        <f>VLOOKUP($A9,'Return Data'!$B$7:$R$2292,12,0)</f>
        <v>3.2816000000000001</v>
      </c>
      <c r="K9" s="61">
        <f t="shared" si="3"/>
        <v>2</v>
      </c>
      <c r="L9" s="60">
        <f>VLOOKUP($A9,'Return Data'!$B$7:$R$2292,13,0)</f>
        <v>3.3795999999999999</v>
      </c>
      <c r="M9" s="61">
        <f t="shared" si="4"/>
        <v>4</v>
      </c>
      <c r="N9" s="60">
        <f>VLOOKUP($A9,'Return Data'!$B$7:$R$2292,17,0)</f>
        <v>4.0671999999999997</v>
      </c>
      <c r="O9" s="61">
        <f t="shared" si="5"/>
        <v>8</v>
      </c>
      <c r="P9" s="60">
        <f>VLOOKUP($A9,'Return Data'!$B$7:$R$2292,14,0)</f>
        <v>6.5141</v>
      </c>
      <c r="Q9" s="61">
        <f t="shared" si="6"/>
        <v>9</v>
      </c>
      <c r="R9" s="60">
        <f>VLOOKUP($A9,'Return Data'!$B$7:$R$2292,16,0)</f>
        <v>8.0412999999999997</v>
      </c>
      <c r="S9" s="62">
        <f t="shared" si="7"/>
        <v>9</v>
      </c>
    </row>
    <row r="10" spans="1:19" x14ac:dyDescent="0.3">
      <c r="A10" s="77" t="s">
        <v>560</v>
      </c>
      <c r="B10" s="59">
        <f>VLOOKUP($A10,'Return Data'!$B$7:$R$2292,3,0)</f>
        <v>44762</v>
      </c>
      <c r="C10" s="60">
        <f>VLOOKUP($A10,'Return Data'!$B$7:$R$2292,4,0)</f>
        <v>20.019200000000001</v>
      </c>
      <c r="D10" s="60">
        <f>VLOOKUP($A10,'Return Data'!$B$7:$R$2292,9,0)</f>
        <v>7.1647999999999996</v>
      </c>
      <c r="E10" s="61">
        <f t="shared" si="0"/>
        <v>14</v>
      </c>
      <c r="F10" s="60">
        <f>VLOOKUP($A10,'Return Data'!$B$7:$R$2292,10,0)</f>
        <v>1.6738999999999999</v>
      </c>
      <c r="G10" s="61">
        <f t="shared" si="1"/>
        <v>8</v>
      </c>
      <c r="H10" s="60">
        <f>VLOOKUP($A10,'Return Data'!$B$7:$R$2292,11,0)</f>
        <v>1.9466000000000001</v>
      </c>
      <c r="I10" s="61">
        <f t="shared" si="2"/>
        <v>11</v>
      </c>
      <c r="J10" s="60">
        <f>VLOOKUP($A10,'Return Data'!$B$7:$R$2292,12,0)</f>
        <v>2.2816000000000001</v>
      </c>
      <c r="K10" s="61">
        <f t="shared" si="3"/>
        <v>11</v>
      </c>
      <c r="L10" s="60">
        <f>VLOOKUP($A10,'Return Data'!$B$7:$R$2292,13,0)</f>
        <v>2.6730999999999998</v>
      </c>
      <c r="M10" s="61">
        <f t="shared" si="4"/>
        <v>14</v>
      </c>
      <c r="N10" s="60">
        <f>VLOOKUP($A10,'Return Data'!$B$7:$R$2292,17,0)</f>
        <v>3.5952000000000002</v>
      </c>
      <c r="O10" s="61">
        <f t="shared" si="5"/>
        <v>11</v>
      </c>
      <c r="P10" s="60">
        <f>VLOOKUP($A10,'Return Data'!$B$7:$R$2292,14,0)</f>
        <v>6.4878999999999998</v>
      </c>
      <c r="Q10" s="61">
        <f t="shared" si="6"/>
        <v>10</v>
      </c>
      <c r="R10" s="60">
        <f>VLOOKUP($A10,'Return Data'!$B$7:$R$2292,16,0)</f>
        <v>8.1568000000000005</v>
      </c>
      <c r="S10" s="62">
        <f t="shared" si="7"/>
        <v>5</v>
      </c>
    </row>
    <row r="11" spans="1:19" x14ac:dyDescent="0.3">
      <c r="A11" s="77" t="s">
        <v>562</v>
      </c>
      <c r="B11" s="59">
        <f>VLOOKUP($A11,'Return Data'!$B$7:$R$2292,3,0)</f>
        <v>44762</v>
      </c>
      <c r="C11" s="60">
        <f>VLOOKUP($A11,'Return Data'!$B$7:$R$2292,4,0)</f>
        <v>20.3672</v>
      </c>
      <c r="D11" s="60">
        <f>VLOOKUP($A11,'Return Data'!$B$7:$R$2292,9,0)</f>
        <v>17.364899999999999</v>
      </c>
      <c r="E11" s="61">
        <f t="shared" si="0"/>
        <v>1</v>
      </c>
      <c r="F11" s="60">
        <f>VLOOKUP($A11,'Return Data'!$B$7:$R$2292,10,0)</f>
        <v>1.3198000000000001</v>
      </c>
      <c r="G11" s="61">
        <f t="shared" si="1"/>
        <v>11</v>
      </c>
      <c r="H11" s="60">
        <f>VLOOKUP($A11,'Return Data'!$B$7:$R$2292,11,0)</f>
        <v>0.57589999999999997</v>
      </c>
      <c r="I11" s="61">
        <f t="shared" si="2"/>
        <v>16</v>
      </c>
      <c r="J11" s="60">
        <f>VLOOKUP($A11,'Return Data'!$B$7:$R$2292,12,0)</f>
        <v>1.3239000000000001</v>
      </c>
      <c r="K11" s="61">
        <f t="shared" si="3"/>
        <v>16</v>
      </c>
      <c r="L11" s="60">
        <f>VLOOKUP($A11,'Return Data'!$B$7:$R$2292,13,0)</f>
        <v>2.7121</v>
      </c>
      <c r="M11" s="61">
        <f t="shared" si="4"/>
        <v>13</v>
      </c>
      <c r="N11" s="60">
        <f>VLOOKUP($A11,'Return Data'!$B$7:$R$2292,17,0)</f>
        <v>3.4538000000000002</v>
      </c>
      <c r="O11" s="61">
        <f t="shared" si="5"/>
        <v>12</v>
      </c>
      <c r="P11" s="60">
        <f>VLOOKUP($A11,'Return Data'!$B$7:$R$2292,14,0)</f>
        <v>6.9032</v>
      </c>
      <c r="Q11" s="61">
        <f t="shared" si="6"/>
        <v>2</v>
      </c>
      <c r="R11" s="60">
        <f>VLOOKUP($A11,'Return Data'!$B$7:$R$2292,16,0)</f>
        <v>8.3649000000000004</v>
      </c>
      <c r="S11" s="62">
        <f t="shared" si="7"/>
        <v>2</v>
      </c>
    </row>
    <row r="12" spans="1:19" x14ac:dyDescent="0.3">
      <c r="A12" s="77" t="s">
        <v>565</v>
      </c>
      <c r="B12" s="59">
        <f>VLOOKUP($A12,'Return Data'!$B$7:$R$2292,3,0)</f>
        <v>44762</v>
      </c>
      <c r="C12" s="60">
        <f>VLOOKUP($A12,'Return Data'!$B$7:$R$2292,4,0)</f>
        <v>18.875599999999999</v>
      </c>
      <c r="D12" s="60">
        <f>VLOOKUP($A12,'Return Data'!$B$7:$R$2292,9,0)</f>
        <v>8.8886000000000003</v>
      </c>
      <c r="E12" s="61">
        <f t="shared" si="0"/>
        <v>7</v>
      </c>
      <c r="F12" s="60">
        <f>VLOOKUP($A12,'Return Data'!$B$7:$R$2292,10,0)</f>
        <v>1.2811999999999999</v>
      </c>
      <c r="G12" s="61">
        <f t="shared" si="1"/>
        <v>12</v>
      </c>
      <c r="H12" s="60">
        <f>VLOOKUP($A12,'Return Data'!$B$7:$R$2292,11,0)</f>
        <v>1.9763999999999999</v>
      </c>
      <c r="I12" s="61">
        <f t="shared" si="2"/>
        <v>10</v>
      </c>
      <c r="J12" s="60">
        <f>VLOOKUP($A12,'Return Data'!$B$7:$R$2292,12,0)</f>
        <v>2.3915000000000002</v>
      </c>
      <c r="K12" s="61">
        <f t="shared" si="3"/>
        <v>9</v>
      </c>
      <c r="L12" s="60">
        <f>VLOOKUP($A12,'Return Data'!$B$7:$R$2292,13,0)</f>
        <v>2.8664999999999998</v>
      </c>
      <c r="M12" s="61">
        <f t="shared" si="4"/>
        <v>11</v>
      </c>
      <c r="N12" s="60">
        <f>VLOOKUP($A12,'Return Data'!$B$7:$R$2292,17,0)</f>
        <v>3.7075999999999998</v>
      </c>
      <c r="O12" s="61">
        <f t="shared" si="5"/>
        <v>10</v>
      </c>
      <c r="P12" s="60">
        <f>VLOOKUP($A12,'Return Data'!$B$7:$R$2292,14,0)</f>
        <v>6.2542</v>
      </c>
      <c r="Q12" s="61">
        <f t="shared" si="6"/>
        <v>12</v>
      </c>
      <c r="R12" s="60">
        <f>VLOOKUP($A12,'Return Data'!$B$7:$R$2292,16,0)</f>
        <v>8.0137</v>
      </c>
      <c r="S12" s="62">
        <f t="shared" si="7"/>
        <v>10</v>
      </c>
    </row>
    <row r="13" spans="1:19" x14ac:dyDescent="0.3">
      <c r="A13" s="77" t="s">
        <v>566</v>
      </c>
      <c r="B13" s="59">
        <f>VLOOKUP($A13,'Return Data'!$B$7:$R$2292,3,0)</f>
        <v>44762</v>
      </c>
      <c r="C13" s="60">
        <f>VLOOKUP($A13,'Return Data'!$B$7:$R$2292,4,0)</f>
        <v>19.1892</v>
      </c>
      <c r="D13" s="60">
        <f>VLOOKUP($A13,'Return Data'!$B$7:$R$2292,9,0)</f>
        <v>7.5087000000000002</v>
      </c>
      <c r="E13" s="61">
        <f t="shared" si="0"/>
        <v>12</v>
      </c>
      <c r="F13" s="60">
        <f>VLOOKUP($A13,'Return Data'!$B$7:$R$2292,10,0)</f>
        <v>1.5569999999999999</v>
      </c>
      <c r="G13" s="61">
        <f t="shared" si="1"/>
        <v>9</v>
      </c>
      <c r="H13" s="60">
        <f>VLOOKUP($A13,'Return Data'!$B$7:$R$2292,11,0)</f>
        <v>2.1293000000000002</v>
      </c>
      <c r="I13" s="61">
        <f t="shared" si="2"/>
        <v>8</v>
      </c>
      <c r="J13" s="60">
        <f>VLOOKUP($A13,'Return Data'!$B$7:$R$2292,12,0)</f>
        <v>2.4615</v>
      </c>
      <c r="K13" s="61">
        <f t="shared" si="3"/>
        <v>8</v>
      </c>
      <c r="L13" s="60">
        <f>VLOOKUP($A13,'Return Data'!$B$7:$R$2292,13,0)</f>
        <v>2.9954999999999998</v>
      </c>
      <c r="M13" s="61">
        <f t="shared" si="4"/>
        <v>7</v>
      </c>
      <c r="N13" s="60">
        <f>VLOOKUP($A13,'Return Data'!$B$7:$R$2292,17,0)</f>
        <v>4.3484999999999996</v>
      </c>
      <c r="O13" s="61">
        <f t="shared" si="5"/>
        <v>3</v>
      </c>
      <c r="P13" s="60">
        <f>VLOOKUP($A13,'Return Data'!$B$7:$R$2292,14,0)</f>
        <v>6.7949999999999999</v>
      </c>
      <c r="Q13" s="61">
        <f t="shared" si="6"/>
        <v>5</v>
      </c>
      <c r="R13" s="60">
        <f>VLOOKUP($A13,'Return Data'!$B$7:$R$2292,16,0)</f>
        <v>8.1453000000000007</v>
      </c>
      <c r="S13" s="62">
        <f t="shared" si="7"/>
        <v>6</v>
      </c>
    </row>
    <row r="14" spans="1:19" x14ac:dyDescent="0.3">
      <c r="A14" s="77" t="s">
        <v>569</v>
      </c>
      <c r="B14" s="59">
        <f>VLOOKUP($A14,'Return Data'!$B$7:$R$2292,3,0)</f>
        <v>44762</v>
      </c>
      <c r="C14" s="60">
        <f>VLOOKUP($A14,'Return Data'!$B$7:$R$2292,4,0)</f>
        <v>27.102900000000002</v>
      </c>
      <c r="D14" s="60">
        <f>VLOOKUP($A14,'Return Data'!$B$7:$R$2292,9,0)</f>
        <v>8.0888000000000009</v>
      </c>
      <c r="E14" s="61">
        <f t="shared" si="0"/>
        <v>11</v>
      </c>
      <c r="F14" s="60">
        <f>VLOOKUP($A14,'Return Data'!$B$7:$R$2292,10,0)</f>
        <v>2.9533</v>
      </c>
      <c r="G14" s="61">
        <f t="shared" si="1"/>
        <v>2</v>
      </c>
      <c r="H14" s="60">
        <f>VLOOKUP($A14,'Return Data'!$B$7:$R$2292,11,0)</f>
        <v>3.2378999999999998</v>
      </c>
      <c r="I14" s="61">
        <f t="shared" si="2"/>
        <v>2</v>
      </c>
      <c r="J14" s="60">
        <f>VLOOKUP($A14,'Return Data'!$B$7:$R$2292,12,0)</f>
        <v>2.9984999999999999</v>
      </c>
      <c r="K14" s="61">
        <f t="shared" si="3"/>
        <v>3</v>
      </c>
      <c r="L14" s="60">
        <f>VLOOKUP($A14,'Return Data'!$B$7:$R$2292,13,0)</f>
        <v>3.8561000000000001</v>
      </c>
      <c r="M14" s="61">
        <f t="shared" si="4"/>
        <v>2</v>
      </c>
      <c r="N14" s="60">
        <f>VLOOKUP($A14,'Return Data'!$B$7:$R$2292,17,0)</f>
        <v>4.5487000000000002</v>
      </c>
      <c r="O14" s="61">
        <f t="shared" si="5"/>
        <v>2</v>
      </c>
      <c r="P14" s="60">
        <f>VLOOKUP($A14,'Return Data'!$B$7:$R$2292,14,0)</f>
        <v>6.4695999999999998</v>
      </c>
      <c r="Q14" s="61">
        <f t="shared" si="6"/>
        <v>11</v>
      </c>
      <c r="R14" s="60">
        <f>VLOOKUP($A14,'Return Data'!$B$7:$R$2292,16,0)</f>
        <v>8.2761999999999993</v>
      </c>
      <c r="S14" s="62">
        <f t="shared" si="7"/>
        <v>4</v>
      </c>
    </row>
    <row r="15" spans="1:19" x14ac:dyDescent="0.3">
      <c r="A15" s="77" t="s">
        <v>570</v>
      </c>
      <c r="B15" s="59">
        <f>VLOOKUP($A15,'Return Data'!$B$7:$R$2292,3,0)</f>
        <v>44762</v>
      </c>
      <c r="C15" s="60">
        <f>VLOOKUP($A15,'Return Data'!$B$7:$R$2292,4,0)</f>
        <v>20.484999999999999</v>
      </c>
      <c r="D15" s="60">
        <f>VLOOKUP($A15,'Return Data'!$B$7:$R$2292,9,0)</f>
        <v>6.7847</v>
      </c>
      <c r="E15" s="61">
        <f t="shared" si="0"/>
        <v>16</v>
      </c>
      <c r="F15" s="60">
        <f>VLOOKUP($A15,'Return Data'!$B$7:$R$2292,10,0)</f>
        <v>1.7403999999999999</v>
      </c>
      <c r="G15" s="61">
        <f t="shared" si="1"/>
        <v>7</v>
      </c>
      <c r="H15" s="60">
        <f>VLOOKUP($A15,'Return Data'!$B$7:$R$2292,11,0)</f>
        <v>2.5076000000000001</v>
      </c>
      <c r="I15" s="61">
        <f t="shared" si="2"/>
        <v>6</v>
      </c>
      <c r="J15" s="60">
        <f>VLOOKUP($A15,'Return Data'!$B$7:$R$2292,12,0)</f>
        <v>2.7898000000000001</v>
      </c>
      <c r="K15" s="61">
        <f t="shared" si="3"/>
        <v>5</v>
      </c>
      <c r="L15" s="60">
        <f>VLOOKUP($A15,'Return Data'!$B$7:$R$2292,13,0)</f>
        <v>2.9847000000000001</v>
      </c>
      <c r="M15" s="61">
        <f t="shared" si="4"/>
        <v>8</v>
      </c>
      <c r="N15" s="60">
        <f>VLOOKUP($A15,'Return Data'!$B$7:$R$2292,17,0)</f>
        <v>3.9908000000000001</v>
      </c>
      <c r="O15" s="61">
        <f t="shared" si="5"/>
        <v>9</v>
      </c>
      <c r="P15" s="60">
        <f>VLOOKUP($A15,'Return Data'!$B$7:$R$2292,14,0)</f>
        <v>6.8789999999999996</v>
      </c>
      <c r="Q15" s="61">
        <f t="shared" si="6"/>
        <v>3</v>
      </c>
      <c r="R15" s="60">
        <f>VLOOKUP($A15,'Return Data'!$B$7:$R$2292,16,0)</f>
        <v>7.9489999999999998</v>
      </c>
      <c r="S15" s="62">
        <f t="shared" si="7"/>
        <v>11</v>
      </c>
    </row>
    <row r="16" spans="1:19" x14ac:dyDescent="0.3">
      <c r="A16" s="77" t="s">
        <v>575</v>
      </c>
      <c r="B16" s="59">
        <f>VLOOKUP($A16,'Return Data'!$B$7:$R$2292,3,0)</f>
        <v>44762</v>
      </c>
      <c r="C16" s="60">
        <f>VLOOKUP($A16,'Return Data'!$B$7:$R$2292,4,0)</f>
        <v>1949.3024</v>
      </c>
      <c r="D16" s="60">
        <f>VLOOKUP($A16,'Return Data'!$B$7:$R$2292,9,0)</f>
        <v>8.4641999999999999</v>
      </c>
      <c r="E16" s="61">
        <f t="shared" si="0"/>
        <v>9</v>
      </c>
      <c r="F16" s="60">
        <f>VLOOKUP($A16,'Return Data'!$B$7:$R$2292,10,0)</f>
        <v>-1.8045</v>
      </c>
      <c r="G16" s="61">
        <f t="shared" si="1"/>
        <v>18</v>
      </c>
      <c r="H16" s="60">
        <f>VLOOKUP($A16,'Return Data'!$B$7:$R$2292,11,0)</f>
        <v>-1.5196000000000001</v>
      </c>
      <c r="I16" s="61">
        <f t="shared" si="2"/>
        <v>18</v>
      </c>
      <c r="J16" s="60">
        <f>VLOOKUP($A16,'Return Data'!$B$7:$R$2292,12,0)</f>
        <v>-0.2261</v>
      </c>
      <c r="K16" s="61">
        <f t="shared" si="3"/>
        <v>18</v>
      </c>
      <c r="L16" s="60">
        <f>VLOOKUP($A16,'Return Data'!$B$7:$R$2292,13,0)</f>
        <v>0.92079999999999995</v>
      </c>
      <c r="M16" s="61">
        <f t="shared" si="4"/>
        <v>18</v>
      </c>
      <c r="N16" s="60">
        <f>VLOOKUP($A16,'Return Data'!$B$7:$R$2292,17,0)</f>
        <v>2.1987999999999999</v>
      </c>
      <c r="O16" s="61">
        <f t="shared" si="5"/>
        <v>17</v>
      </c>
      <c r="P16" s="60">
        <f>VLOOKUP($A16,'Return Data'!$B$7:$R$2292,14,0)</f>
        <v>5.3657000000000004</v>
      </c>
      <c r="Q16" s="61">
        <f t="shared" si="6"/>
        <v>16</v>
      </c>
      <c r="R16" s="60">
        <f>VLOOKUP($A16,'Return Data'!$B$7:$R$2292,16,0)</f>
        <v>7.1950000000000003</v>
      </c>
      <c r="S16" s="62">
        <f t="shared" si="7"/>
        <v>15</v>
      </c>
    </row>
    <row r="17" spans="1:19" x14ac:dyDescent="0.3">
      <c r="A17" s="77" t="s">
        <v>577</v>
      </c>
      <c r="B17" s="59">
        <f>VLOOKUP($A17,'Return Data'!$B$7:$R$2292,3,0)</f>
        <v>44762</v>
      </c>
      <c r="C17" s="60">
        <f>VLOOKUP($A17,'Return Data'!$B$7:$R$2292,4,0)</f>
        <v>54.338799999999999</v>
      </c>
      <c r="D17" s="60">
        <f>VLOOKUP($A17,'Return Data'!$B$7:$R$2292,9,0)</f>
        <v>10.2714</v>
      </c>
      <c r="E17" s="61">
        <f t="shared" si="0"/>
        <v>5</v>
      </c>
      <c r="F17" s="60">
        <f>VLOOKUP($A17,'Return Data'!$B$7:$R$2292,10,0)</f>
        <v>1.3903000000000001</v>
      </c>
      <c r="G17" s="61">
        <f t="shared" si="1"/>
        <v>10</v>
      </c>
      <c r="H17" s="60">
        <f>VLOOKUP($A17,'Return Data'!$B$7:$R$2292,11,0)</f>
        <v>1.998</v>
      </c>
      <c r="I17" s="61">
        <f t="shared" si="2"/>
        <v>9</v>
      </c>
      <c r="J17" s="60">
        <f>VLOOKUP($A17,'Return Data'!$B$7:$R$2292,12,0)</f>
        <v>2.2263000000000002</v>
      </c>
      <c r="K17" s="61">
        <f t="shared" si="3"/>
        <v>12</v>
      </c>
      <c r="L17" s="60">
        <f>VLOOKUP($A17,'Return Data'!$B$7:$R$2292,13,0)</f>
        <v>3.4205000000000001</v>
      </c>
      <c r="M17" s="61">
        <f t="shared" si="4"/>
        <v>3</v>
      </c>
      <c r="N17" s="60">
        <f>VLOOKUP($A17,'Return Data'!$B$7:$R$2292,17,0)</f>
        <v>4.1764999999999999</v>
      </c>
      <c r="O17" s="61">
        <f t="shared" si="5"/>
        <v>4</v>
      </c>
      <c r="P17" s="60">
        <f>VLOOKUP($A17,'Return Data'!$B$7:$R$2292,14,0)</f>
        <v>6.6501000000000001</v>
      </c>
      <c r="Q17" s="61">
        <f t="shared" si="6"/>
        <v>6</v>
      </c>
      <c r="R17" s="60">
        <f>VLOOKUP($A17,'Return Data'!$B$7:$R$2292,16,0)</f>
        <v>8.3171999999999997</v>
      </c>
      <c r="S17" s="62">
        <f t="shared" si="7"/>
        <v>3</v>
      </c>
    </row>
    <row r="18" spans="1:19" x14ac:dyDescent="0.3">
      <c r="A18" s="77" t="s">
        <v>578</v>
      </c>
      <c r="B18" s="59">
        <f>VLOOKUP($A18,'Return Data'!$B$7:$R$2292,3,0)</f>
        <v>44762</v>
      </c>
      <c r="C18" s="60">
        <f>VLOOKUP($A18,'Return Data'!$B$7:$R$2292,4,0)</f>
        <v>20.707999999999998</v>
      </c>
      <c r="D18" s="60">
        <f>VLOOKUP($A18,'Return Data'!$B$7:$R$2292,9,0)</f>
        <v>13.466799999999999</v>
      </c>
      <c r="E18" s="61">
        <f t="shared" si="0"/>
        <v>3</v>
      </c>
      <c r="F18" s="60">
        <f>VLOOKUP($A18,'Return Data'!$B$7:$R$2292,10,0)</f>
        <v>-1.4339999999999999</v>
      </c>
      <c r="G18" s="61">
        <f t="shared" si="1"/>
        <v>17</v>
      </c>
      <c r="H18" s="60">
        <f>VLOOKUP($A18,'Return Data'!$B$7:$R$2292,11,0)</f>
        <v>-1.2533000000000001</v>
      </c>
      <c r="I18" s="61">
        <f t="shared" si="2"/>
        <v>17</v>
      </c>
      <c r="J18" s="60">
        <f>VLOOKUP($A18,'Return Data'!$B$7:$R$2292,12,0)</f>
        <v>0.18940000000000001</v>
      </c>
      <c r="K18" s="61">
        <f t="shared" si="3"/>
        <v>17</v>
      </c>
      <c r="L18" s="60">
        <f>VLOOKUP($A18,'Return Data'!$B$7:$R$2292,13,0)</f>
        <v>1.0644</v>
      </c>
      <c r="M18" s="61">
        <f t="shared" si="4"/>
        <v>17</v>
      </c>
      <c r="N18" s="60">
        <f>VLOOKUP($A18,'Return Data'!$B$7:$R$2292,17,0)</f>
        <v>2.9500999999999999</v>
      </c>
      <c r="O18" s="61">
        <f t="shared" si="5"/>
        <v>16</v>
      </c>
      <c r="P18" s="60">
        <f>VLOOKUP($A18,'Return Data'!$B$7:$R$2292,14,0)</f>
        <v>5.9626999999999999</v>
      </c>
      <c r="Q18" s="61">
        <f t="shared" si="6"/>
        <v>14</v>
      </c>
      <c r="R18" s="60">
        <f>VLOOKUP($A18,'Return Data'!$B$7:$R$2292,16,0)</f>
        <v>7.6364000000000001</v>
      </c>
      <c r="S18" s="62">
        <f t="shared" si="7"/>
        <v>13</v>
      </c>
    </row>
    <row r="19" spans="1:19" x14ac:dyDescent="0.3">
      <c r="A19" s="77" t="s">
        <v>581</v>
      </c>
      <c r="B19" s="59">
        <f>VLOOKUP($A19,'Return Data'!$B$7:$R$2292,3,0)</f>
        <v>44762</v>
      </c>
      <c r="C19" s="60">
        <f>VLOOKUP($A19,'Return Data'!$B$7:$R$2292,4,0)</f>
        <v>30.1873</v>
      </c>
      <c r="D19" s="60">
        <f>VLOOKUP($A19,'Return Data'!$B$7:$R$2292,9,0)</f>
        <v>6.6581999999999999</v>
      </c>
      <c r="E19" s="61">
        <f t="shared" si="0"/>
        <v>17</v>
      </c>
      <c r="F19" s="60">
        <f>VLOOKUP($A19,'Return Data'!$B$7:$R$2292,10,0)</f>
        <v>2.0150999999999999</v>
      </c>
      <c r="G19" s="61">
        <f t="shared" si="1"/>
        <v>5</v>
      </c>
      <c r="H19" s="60">
        <f>VLOOKUP($A19,'Return Data'!$B$7:$R$2292,11,0)</f>
        <v>2.5379999999999998</v>
      </c>
      <c r="I19" s="61">
        <f t="shared" si="2"/>
        <v>5</v>
      </c>
      <c r="J19" s="60">
        <f>VLOOKUP($A19,'Return Data'!$B$7:$R$2292,12,0)</f>
        <v>2.6749000000000001</v>
      </c>
      <c r="K19" s="61">
        <f t="shared" si="3"/>
        <v>6</v>
      </c>
      <c r="L19" s="60">
        <f>VLOOKUP($A19,'Return Data'!$B$7:$R$2292,13,0)</f>
        <v>2.8818999999999999</v>
      </c>
      <c r="M19" s="61">
        <f t="shared" si="4"/>
        <v>10</v>
      </c>
      <c r="N19" s="60">
        <f>VLOOKUP($A19,'Return Data'!$B$7:$R$2292,17,0)</f>
        <v>3.3521000000000001</v>
      </c>
      <c r="O19" s="61">
        <f t="shared" si="5"/>
        <v>13</v>
      </c>
      <c r="P19" s="60">
        <f>VLOOKUP($A19,'Return Data'!$B$7:$R$2292,14,0)</f>
        <v>5.6543000000000001</v>
      </c>
      <c r="Q19" s="61">
        <f t="shared" si="6"/>
        <v>15</v>
      </c>
      <c r="R19" s="60">
        <f>VLOOKUP($A19,'Return Data'!$B$7:$R$2292,16,0)</f>
        <v>7.4717000000000002</v>
      </c>
      <c r="S19" s="62">
        <f t="shared" si="7"/>
        <v>14</v>
      </c>
    </row>
    <row r="20" spans="1:19" x14ac:dyDescent="0.3">
      <c r="A20" s="77" t="s">
        <v>583</v>
      </c>
      <c r="B20" s="59">
        <f>VLOOKUP($A20,'Return Data'!$B$7:$R$2292,3,0)</f>
        <v>44762</v>
      </c>
      <c r="C20" s="60">
        <f>VLOOKUP($A20,'Return Data'!$B$7:$R$2292,4,0)</f>
        <v>17.245100000000001</v>
      </c>
      <c r="D20" s="60">
        <f>VLOOKUP($A20,'Return Data'!$B$7:$R$2292,9,0)</f>
        <v>8.9191000000000003</v>
      </c>
      <c r="E20" s="61">
        <f t="shared" si="0"/>
        <v>6</v>
      </c>
      <c r="F20" s="60">
        <f>VLOOKUP($A20,'Return Data'!$B$7:$R$2292,10,0)</f>
        <v>0.79469999999999996</v>
      </c>
      <c r="G20" s="61">
        <f t="shared" si="1"/>
        <v>14</v>
      </c>
      <c r="H20" s="60">
        <f>VLOOKUP($A20,'Return Data'!$B$7:$R$2292,11,0)</f>
        <v>1.6897</v>
      </c>
      <c r="I20" s="61">
        <f t="shared" si="2"/>
        <v>12</v>
      </c>
      <c r="J20" s="60">
        <f>VLOOKUP($A20,'Return Data'!$B$7:$R$2292,12,0)</f>
        <v>2.3043999999999998</v>
      </c>
      <c r="K20" s="61">
        <f t="shared" si="3"/>
        <v>10</v>
      </c>
      <c r="L20" s="60">
        <f>VLOOKUP($A20,'Return Data'!$B$7:$R$2292,13,0)</f>
        <v>2.9723999999999999</v>
      </c>
      <c r="M20" s="61">
        <f t="shared" si="4"/>
        <v>9</v>
      </c>
      <c r="N20" s="60">
        <f>VLOOKUP($A20,'Return Data'!$B$7:$R$2292,17,0)</f>
        <v>4.0975000000000001</v>
      </c>
      <c r="O20" s="61">
        <f t="shared" si="5"/>
        <v>7</v>
      </c>
      <c r="P20" s="60">
        <f>VLOOKUP($A20,'Return Data'!$B$7:$R$2292,14,0)</f>
        <v>6.8749000000000002</v>
      </c>
      <c r="Q20" s="61">
        <f t="shared" si="6"/>
        <v>4</v>
      </c>
      <c r="R20" s="60">
        <f>VLOOKUP($A20,'Return Data'!$B$7:$R$2292,16,0)</f>
        <v>7.8780000000000001</v>
      </c>
      <c r="S20" s="62">
        <f t="shared" si="7"/>
        <v>12</v>
      </c>
    </row>
    <row r="21" spans="1:19" x14ac:dyDescent="0.3">
      <c r="A21" s="77" t="s">
        <v>585</v>
      </c>
      <c r="B21" s="59">
        <f>VLOOKUP($A21,'Return Data'!$B$7:$R$2292,3,0)</f>
        <v>44762</v>
      </c>
      <c r="C21" s="60">
        <f>VLOOKUP($A21,'Return Data'!$B$7:$R$2292,4,0)</f>
        <v>20.8049</v>
      </c>
      <c r="D21" s="60">
        <f>VLOOKUP($A21,'Return Data'!$B$7:$R$2292,9,0)</f>
        <v>6.8394000000000004</v>
      </c>
      <c r="E21" s="61">
        <f t="shared" si="0"/>
        <v>15</v>
      </c>
      <c r="F21" s="60">
        <f>VLOOKUP($A21,'Return Data'!$B$7:$R$2292,10,0)</f>
        <v>2.1261000000000001</v>
      </c>
      <c r="G21" s="61">
        <f t="shared" si="1"/>
        <v>4</v>
      </c>
      <c r="H21" s="60">
        <f>VLOOKUP($A21,'Return Data'!$B$7:$R$2292,11,0)</f>
        <v>2.4666000000000001</v>
      </c>
      <c r="I21" s="61">
        <f t="shared" si="2"/>
        <v>7</v>
      </c>
      <c r="J21" s="60">
        <f>VLOOKUP($A21,'Return Data'!$B$7:$R$2292,12,0)</f>
        <v>2.5301</v>
      </c>
      <c r="K21" s="61">
        <f t="shared" si="3"/>
        <v>7</v>
      </c>
      <c r="L21" s="60">
        <f>VLOOKUP($A21,'Return Data'!$B$7:$R$2292,13,0)</f>
        <v>3.2732000000000001</v>
      </c>
      <c r="M21" s="61">
        <f t="shared" si="4"/>
        <v>6</v>
      </c>
      <c r="N21" s="60">
        <f>VLOOKUP($A21,'Return Data'!$B$7:$R$2292,17,0)</f>
        <v>4.1181000000000001</v>
      </c>
      <c r="O21" s="61">
        <f t="shared" si="5"/>
        <v>6</v>
      </c>
      <c r="P21" s="60">
        <f>VLOOKUP($A21,'Return Data'!$B$7:$R$2292,14,0)</f>
        <v>6.5862999999999996</v>
      </c>
      <c r="Q21" s="61">
        <f t="shared" si="6"/>
        <v>8</v>
      </c>
      <c r="R21" s="60">
        <f>VLOOKUP($A21,'Return Data'!$B$7:$R$2292,16,0)</f>
        <v>8.1300000000000008</v>
      </c>
      <c r="S21" s="62">
        <f t="shared" si="7"/>
        <v>7</v>
      </c>
    </row>
    <row r="22" spans="1:19" x14ac:dyDescent="0.3">
      <c r="A22" s="77" t="s">
        <v>586</v>
      </c>
      <c r="B22" s="59">
        <f>VLOOKUP($A22,'Return Data'!$B$7:$R$2292,3,0)</f>
        <v>44762</v>
      </c>
      <c r="C22" s="60">
        <f>VLOOKUP($A22,'Return Data'!$B$7:$R$2292,4,0)</f>
        <v>2663.5385000000001</v>
      </c>
      <c r="D22" s="60">
        <f>VLOOKUP($A22,'Return Data'!$B$7:$R$2292,9,0)</f>
        <v>7.1994999999999996</v>
      </c>
      <c r="E22" s="61">
        <f t="shared" si="0"/>
        <v>13</v>
      </c>
      <c r="F22" s="60">
        <f>VLOOKUP($A22,'Return Data'!$B$7:$R$2292,10,0)</f>
        <v>0.43719999999999998</v>
      </c>
      <c r="G22" s="61">
        <f t="shared" si="1"/>
        <v>15</v>
      </c>
      <c r="H22" s="60">
        <f>VLOOKUP($A22,'Return Data'!$B$7:$R$2292,11,0)</f>
        <v>1.5197000000000001</v>
      </c>
      <c r="I22" s="61">
        <f t="shared" si="2"/>
        <v>14</v>
      </c>
      <c r="J22" s="60">
        <f>VLOOKUP($A22,'Return Data'!$B$7:$R$2292,12,0)</f>
        <v>1.9182999999999999</v>
      </c>
      <c r="K22" s="61">
        <f t="shared" si="3"/>
        <v>14</v>
      </c>
      <c r="L22" s="60">
        <f>VLOOKUP($A22,'Return Data'!$B$7:$R$2292,13,0)</f>
        <v>2.4121000000000001</v>
      </c>
      <c r="M22" s="61">
        <f t="shared" si="4"/>
        <v>15</v>
      </c>
      <c r="N22" s="60">
        <f>VLOOKUP($A22,'Return Data'!$B$7:$R$2292,17,0)</f>
        <v>3.3127</v>
      </c>
      <c r="O22" s="61">
        <f t="shared" si="5"/>
        <v>14</v>
      </c>
      <c r="P22" s="60">
        <f>VLOOKUP($A22,'Return Data'!$B$7:$R$2292,14,0)</f>
        <v>6.1124999999999998</v>
      </c>
      <c r="Q22" s="61">
        <f t="shared" si="6"/>
        <v>13</v>
      </c>
      <c r="R22" s="60">
        <f>VLOOKUP($A22,'Return Data'!$B$7:$R$2292,16,0)</f>
        <v>8.0863999999999994</v>
      </c>
      <c r="S22" s="62">
        <f t="shared" si="7"/>
        <v>8</v>
      </c>
    </row>
    <row r="23" spans="1:19" x14ac:dyDescent="0.3">
      <c r="A23" s="77" t="s">
        <v>589</v>
      </c>
      <c r="B23" s="59">
        <f>VLOOKUP($A23,'Return Data'!$B$7:$R$2292,3,0)</f>
        <v>44762</v>
      </c>
      <c r="C23" s="60">
        <f>VLOOKUP($A23,'Return Data'!$B$7:$R$2292,4,0)</f>
        <v>35.244900000000001</v>
      </c>
      <c r="D23" s="60">
        <f>VLOOKUP($A23,'Return Data'!$B$7:$R$2292,9,0)</f>
        <v>10.2905</v>
      </c>
      <c r="E23" s="61">
        <f t="shared" si="0"/>
        <v>4</v>
      </c>
      <c r="F23" s="60">
        <f>VLOOKUP($A23,'Return Data'!$B$7:$R$2292,10,0)</f>
        <v>1.1698999999999999</v>
      </c>
      <c r="G23" s="61">
        <f t="shared" si="1"/>
        <v>13</v>
      </c>
      <c r="H23" s="60">
        <f>VLOOKUP($A23,'Return Data'!$B$7:$R$2292,11,0)</f>
        <v>1.5202</v>
      </c>
      <c r="I23" s="61">
        <f t="shared" si="2"/>
        <v>13</v>
      </c>
      <c r="J23" s="60">
        <f>VLOOKUP($A23,'Return Data'!$B$7:$R$2292,12,0)</f>
        <v>1.8716999999999999</v>
      </c>
      <c r="K23" s="61">
        <f t="shared" si="3"/>
        <v>15</v>
      </c>
      <c r="L23" s="60">
        <f>VLOOKUP($A23,'Return Data'!$B$7:$R$2292,13,0)</f>
        <v>2.0461</v>
      </c>
      <c r="M23" s="61">
        <f t="shared" si="4"/>
        <v>16</v>
      </c>
      <c r="N23" s="60">
        <f>VLOOKUP($A23,'Return Data'!$B$7:$R$2292,17,0)</f>
        <v>2.9710000000000001</v>
      </c>
      <c r="O23" s="61">
        <f t="shared" si="5"/>
        <v>15</v>
      </c>
      <c r="P23" s="60">
        <f>VLOOKUP($A23,'Return Data'!$B$7:$R$2292,14,0)</f>
        <v>5.2449000000000003</v>
      </c>
      <c r="Q23" s="61">
        <f t="shared" si="6"/>
        <v>17</v>
      </c>
      <c r="R23" s="60">
        <f>VLOOKUP($A23,'Return Data'!$B$7:$R$2292,16,0)</f>
        <v>7.1772999999999998</v>
      </c>
      <c r="S23" s="62">
        <f t="shared" si="7"/>
        <v>16</v>
      </c>
    </row>
    <row r="24" spans="1:19" x14ac:dyDescent="0.3">
      <c r="A24" s="77" t="s">
        <v>590</v>
      </c>
      <c r="B24" s="59">
        <f>VLOOKUP($A24,'Return Data'!$B$7:$R$2292,3,0)</f>
        <v>44762</v>
      </c>
      <c r="C24" s="60">
        <f>VLOOKUP($A24,'Return Data'!$B$7:$R$2292,4,0)</f>
        <v>11.8581</v>
      </c>
      <c r="D24" s="60">
        <f>VLOOKUP($A24,'Return Data'!$B$7:$R$2292,9,0)</f>
        <v>8.6697000000000006</v>
      </c>
      <c r="E24" s="61">
        <f t="shared" si="0"/>
        <v>8</v>
      </c>
      <c r="F24" s="60">
        <f>VLOOKUP($A24,'Return Data'!$B$7:$R$2292,10,0)</f>
        <v>0.31819999999999998</v>
      </c>
      <c r="G24" s="61">
        <f t="shared" si="1"/>
        <v>16</v>
      </c>
      <c r="H24" s="60">
        <f>VLOOKUP($A24,'Return Data'!$B$7:$R$2292,11,0)</f>
        <v>1.4318</v>
      </c>
      <c r="I24" s="61">
        <f t="shared" si="2"/>
        <v>15</v>
      </c>
      <c r="J24" s="60">
        <f>VLOOKUP($A24,'Return Data'!$B$7:$R$2292,12,0)</f>
        <v>2.1143000000000001</v>
      </c>
      <c r="K24" s="61">
        <f t="shared" si="3"/>
        <v>13</v>
      </c>
      <c r="L24" s="60">
        <f>VLOOKUP($A24,'Return Data'!$B$7:$R$2292,13,0)</f>
        <v>2.8170999999999999</v>
      </c>
      <c r="M24" s="61">
        <f t="shared" si="4"/>
        <v>12</v>
      </c>
      <c r="N24" s="60"/>
      <c r="O24" s="61"/>
      <c r="P24" s="60"/>
      <c r="Q24" s="61"/>
      <c r="R24" s="60">
        <f>VLOOKUP($A24,'Return Data'!$B$7:$R$2292,16,0)</f>
        <v>6.3266999999999998</v>
      </c>
      <c r="S24" s="62">
        <f t="shared" si="7"/>
        <v>18</v>
      </c>
    </row>
    <row r="25" spans="1:19" x14ac:dyDescent="0.3">
      <c r="A25" s="77" t="s">
        <v>592</v>
      </c>
      <c r="B25" s="59">
        <f>VLOOKUP($A25,'Return Data'!$B$7:$R$2292,3,0)</f>
        <v>44762</v>
      </c>
      <c r="C25" s="60">
        <f>VLOOKUP($A25,'Return Data'!$B$7:$R$2292,4,0)</f>
        <v>17.977900000000002</v>
      </c>
      <c r="D25" s="60">
        <f>VLOOKUP($A25,'Return Data'!$B$7:$R$2292,9,0)</f>
        <v>14.982900000000001</v>
      </c>
      <c r="E25" s="61">
        <f t="shared" si="0"/>
        <v>2</v>
      </c>
      <c r="F25" s="60">
        <f>VLOOKUP($A25,'Return Data'!$B$7:$R$2292,10,0)</f>
        <v>28.196400000000001</v>
      </c>
      <c r="G25" s="61">
        <f t="shared" si="1"/>
        <v>1</v>
      </c>
      <c r="H25" s="60">
        <f>VLOOKUP($A25,'Return Data'!$B$7:$R$2292,11,0)</f>
        <v>15.228400000000001</v>
      </c>
      <c r="I25" s="61">
        <f t="shared" si="2"/>
        <v>1</v>
      </c>
      <c r="J25" s="60">
        <f>VLOOKUP($A25,'Return Data'!$B$7:$R$2292,12,0)</f>
        <v>11.131</v>
      </c>
      <c r="K25" s="61">
        <f t="shared" si="3"/>
        <v>1</v>
      </c>
      <c r="L25" s="60">
        <f>VLOOKUP($A25,'Return Data'!$B$7:$R$2292,13,0)</f>
        <v>9.2721999999999998</v>
      </c>
      <c r="M25" s="61">
        <f t="shared" si="4"/>
        <v>1</v>
      </c>
      <c r="N25" s="60">
        <f>VLOOKUP($A25,'Return Data'!$B$7:$R$2292,17,0)</f>
        <v>6.3651</v>
      </c>
      <c r="O25" s="61">
        <f>RANK(N25,N$8:N$25,0)</f>
        <v>1</v>
      </c>
      <c r="P25" s="60">
        <f>VLOOKUP($A25,'Return Data'!$B$7:$R$2292,14,0)</f>
        <v>6.9268000000000001</v>
      </c>
      <c r="Q25" s="61">
        <f>RANK(P25,P$8:P$25,0)</f>
        <v>1</v>
      </c>
      <c r="R25" s="60">
        <f>VLOOKUP($A25,'Return Data'!$B$7:$R$2292,16,0)</f>
        <v>7.1767000000000003</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9.2163722222222226</v>
      </c>
      <c r="E27" s="83"/>
      <c r="F27" s="84">
        <f>AVERAGE(F8:F25)</f>
        <v>2.6913944444444446</v>
      </c>
      <c r="G27" s="83"/>
      <c r="H27" s="84">
        <f>AVERAGE(H8:H25)</f>
        <v>2.4343055555555555</v>
      </c>
      <c r="I27" s="83"/>
      <c r="J27" s="84">
        <f>AVERAGE(J8:J25)</f>
        <v>2.6149611111111111</v>
      </c>
      <c r="K27" s="83"/>
      <c r="L27" s="84">
        <f>AVERAGE(L8:L25)</f>
        <v>3.1030055555555558</v>
      </c>
      <c r="M27" s="83"/>
      <c r="N27" s="84">
        <f>AVERAGE(N8:N25)</f>
        <v>3.8467352941176465</v>
      </c>
      <c r="O27" s="83"/>
      <c r="P27" s="84">
        <f>AVERAGE(P8:P25)</f>
        <v>6.3687999999999994</v>
      </c>
      <c r="Q27" s="83"/>
      <c r="R27" s="84">
        <f>AVERAGE(R8:R25)</f>
        <v>7.836616666666667</v>
      </c>
      <c r="S27" s="85"/>
    </row>
    <row r="28" spans="1:19" x14ac:dyDescent="0.3">
      <c r="A28" s="82" t="s">
        <v>28</v>
      </c>
      <c r="B28" s="83"/>
      <c r="C28" s="83"/>
      <c r="D28" s="84">
        <f>MIN(D8:D25)</f>
        <v>6.1691000000000003</v>
      </c>
      <c r="E28" s="83"/>
      <c r="F28" s="84">
        <f>MIN(F8:F25)</f>
        <v>-1.8045</v>
      </c>
      <c r="G28" s="83"/>
      <c r="H28" s="84">
        <f>MIN(H8:H25)</f>
        <v>-1.5196000000000001</v>
      </c>
      <c r="I28" s="83"/>
      <c r="J28" s="84">
        <f>MIN(J8:J25)</f>
        <v>-0.2261</v>
      </c>
      <c r="K28" s="83"/>
      <c r="L28" s="84">
        <f>MIN(L8:L25)</f>
        <v>0.92079999999999995</v>
      </c>
      <c r="M28" s="83"/>
      <c r="N28" s="84">
        <f>MIN(N8:N25)</f>
        <v>2.1987999999999999</v>
      </c>
      <c r="O28" s="83"/>
      <c r="P28" s="84">
        <f>MIN(P8:P25)</f>
        <v>5.2449000000000003</v>
      </c>
      <c r="Q28" s="83"/>
      <c r="R28" s="84">
        <f>MIN(R8:R25)</f>
        <v>6.3266999999999998</v>
      </c>
      <c r="S28" s="85"/>
    </row>
    <row r="29" spans="1:19" ht="15" thickBot="1" x14ac:dyDescent="0.35">
      <c r="A29" s="86" t="s">
        <v>29</v>
      </c>
      <c r="B29" s="87"/>
      <c r="C29" s="87"/>
      <c r="D29" s="88">
        <f>MAX(D8:D25)</f>
        <v>17.364899999999999</v>
      </c>
      <c r="E29" s="87"/>
      <c r="F29" s="88">
        <f>MAX(F8:F25)</f>
        <v>28.196400000000001</v>
      </c>
      <c r="G29" s="87"/>
      <c r="H29" s="88">
        <f>MAX(H8:H25)</f>
        <v>15.228400000000001</v>
      </c>
      <c r="I29" s="87"/>
      <c r="J29" s="88">
        <f>MAX(J8:J25)</f>
        <v>11.131</v>
      </c>
      <c r="K29" s="87"/>
      <c r="L29" s="88">
        <f>MAX(L8:L25)</f>
        <v>9.2721999999999998</v>
      </c>
      <c r="M29" s="87"/>
      <c r="N29" s="88">
        <f>MAX(N8:N25)</f>
        <v>6.3651</v>
      </c>
      <c r="O29" s="87"/>
      <c r="P29" s="88">
        <f>MAX(P8:P25)</f>
        <v>6.9268000000000001</v>
      </c>
      <c r="Q29" s="87"/>
      <c r="R29" s="88">
        <f>MAX(R8:R25)</f>
        <v>8.7164999999999999</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44762</v>
      </c>
      <c r="C8" s="60">
        <f>VLOOKUP($A8,'Return Data'!$B$7:$R$2292,4,0)</f>
        <v>297.28230000000002</v>
      </c>
      <c r="D8" s="60">
        <f>VLOOKUP($A8,'Return Data'!$B$7:$R$2292,9,0)</f>
        <v>7.8114999999999997</v>
      </c>
      <c r="E8" s="61">
        <f t="shared" ref="E8:E27" si="0">RANK(D8,D$8:D$27,0)</f>
        <v>11</v>
      </c>
      <c r="F8" s="60">
        <f>VLOOKUP($A8,'Return Data'!$B$7:$R$2292,10,0)</f>
        <v>1.62</v>
      </c>
      <c r="G8" s="61">
        <f t="shared" ref="G8:G27" si="1">RANK(F8,F$8:F$27,0)</f>
        <v>6</v>
      </c>
      <c r="H8" s="60">
        <f>VLOOKUP($A8,'Return Data'!$B$7:$R$2292,11,0)</f>
        <v>2.2608999999999999</v>
      </c>
      <c r="I8" s="61">
        <f t="shared" ref="I8:I27" si="2">RANK(H8,H$8:H$27,0)</f>
        <v>5</v>
      </c>
      <c r="J8" s="60">
        <f>VLOOKUP($A8,'Return Data'!$B$7:$R$2292,12,0)</f>
        <v>2.4609000000000001</v>
      </c>
      <c r="K8" s="61">
        <f t="shared" ref="K8:K27" si="3">RANK(J8,J$8:J$27,0)</f>
        <v>6</v>
      </c>
      <c r="L8" s="60">
        <f>VLOOKUP($A8,'Return Data'!$B$7:$R$2292,13,0)</f>
        <v>2.9584999999999999</v>
      </c>
      <c r="M8" s="61">
        <f t="shared" ref="M8:M25" si="4">RANK(L8,L$8:L$27,0)</f>
        <v>6</v>
      </c>
      <c r="N8" s="60">
        <f>VLOOKUP($A8,'Return Data'!$B$7:$R$2292,17,0)</f>
        <v>3.7904</v>
      </c>
      <c r="O8" s="61">
        <f t="shared" ref="O8:O23" si="5">RANK(N8,N$8:N$27,0)</f>
        <v>4</v>
      </c>
      <c r="P8" s="60">
        <f>VLOOKUP($A8,'Return Data'!$B$7:$R$2292,14,0)</f>
        <v>6.2366999999999999</v>
      </c>
      <c r="Q8" s="61">
        <f t="shared" ref="Q8:Q23" si="6">RANK(P8,P$8:P$27,0)</f>
        <v>7</v>
      </c>
      <c r="R8" s="60">
        <f>VLOOKUP($A8,'Return Data'!$B$7:$R$2292,16,0)</f>
        <v>7.9589999999999996</v>
      </c>
      <c r="S8" s="62">
        <f t="shared" ref="S8:S27" si="7">RANK(R8,R$8:R$27,0)</f>
        <v>3</v>
      </c>
    </row>
    <row r="9" spans="1:19" x14ac:dyDescent="0.3">
      <c r="A9" s="77" t="s">
        <v>559</v>
      </c>
      <c r="B9" s="59">
        <f>VLOOKUP($A9,'Return Data'!$B$7:$R$2292,3,0)</f>
        <v>44762</v>
      </c>
      <c r="C9" s="60">
        <f>VLOOKUP($A9,'Return Data'!$B$7:$R$2292,4,0)</f>
        <v>2155.5942</v>
      </c>
      <c r="D9" s="60">
        <f>VLOOKUP($A9,'Return Data'!$B$7:$R$2292,9,0)</f>
        <v>5.8773999999999997</v>
      </c>
      <c r="E9" s="61">
        <f t="shared" si="0"/>
        <v>20</v>
      </c>
      <c r="F9" s="60">
        <f>VLOOKUP($A9,'Return Data'!$B$7:$R$2292,10,0)</f>
        <v>2.4502999999999999</v>
      </c>
      <c r="G9" s="61">
        <f t="shared" si="1"/>
        <v>3</v>
      </c>
      <c r="H9" s="60">
        <f>VLOOKUP($A9,'Return Data'!$B$7:$R$2292,11,0)</f>
        <v>2.9215</v>
      </c>
      <c r="I9" s="61">
        <f t="shared" si="2"/>
        <v>2</v>
      </c>
      <c r="J9" s="60">
        <f>VLOOKUP($A9,'Return Data'!$B$7:$R$2292,12,0)</f>
        <v>2.9847000000000001</v>
      </c>
      <c r="K9" s="61">
        <f t="shared" si="3"/>
        <v>3</v>
      </c>
      <c r="L9" s="60">
        <f>VLOOKUP($A9,'Return Data'!$B$7:$R$2292,13,0)</f>
        <v>3.0802</v>
      </c>
      <c r="M9" s="61">
        <f t="shared" si="4"/>
        <v>4</v>
      </c>
      <c r="N9" s="60">
        <f>VLOOKUP($A9,'Return Data'!$B$7:$R$2292,17,0)</f>
        <v>3.7562000000000002</v>
      </c>
      <c r="O9" s="61">
        <f t="shared" si="5"/>
        <v>5</v>
      </c>
      <c r="P9" s="60">
        <f>VLOOKUP($A9,'Return Data'!$B$7:$R$2292,14,0)</f>
        <v>6.1952999999999996</v>
      </c>
      <c r="Q9" s="61">
        <f t="shared" si="6"/>
        <v>9</v>
      </c>
      <c r="R9" s="60">
        <f>VLOOKUP($A9,'Return Data'!$B$7:$R$2292,16,0)</f>
        <v>7.8845999999999998</v>
      </c>
      <c r="S9" s="62">
        <f t="shared" si="7"/>
        <v>4</v>
      </c>
    </row>
    <row r="10" spans="1:19" x14ac:dyDescent="0.3">
      <c r="A10" s="77" t="s">
        <v>561</v>
      </c>
      <c r="B10" s="59">
        <f>VLOOKUP($A10,'Return Data'!$B$7:$R$2292,3,0)</f>
        <v>44762</v>
      </c>
      <c r="C10" s="60">
        <f>VLOOKUP($A10,'Return Data'!$B$7:$R$2292,4,0)</f>
        <v>19.484000000000002</v>
      </c>
      <c r="D10" s="60">
        <f>VLOOKUP($A10,'Return Data'!$B$7:$R$2292,9,0)</f>
        <v>6.9142000000000001</v>
      </c>
      <c r="E10" s="61">
        <f t="shared" si="0"/>
        <v>15</v>
      </c>
      <c r="F10" s="60">
        <f>VLOOKUP($A10,'Return Data'!$B$7:$R$2292,10,0)</f>
        <v>1.4234</v>
      </c>
      <c r="G10" s="61">
        <f t="shared" si="1"/>
        <v>9</v>
      </c>
      <c r="H10" s="60">
        <f>VLOOKUP($A10,'Return Data'!$B$7:$R$2292,11,0)</f>
        <v>1.6886000000000001</v>
      </c>
      <c r="I10" s="61">
        <f t="shared" si="2"/>
        <v>10</v>
      </c>
      <c r="J10" s="60">
        <f>VLOOKUP($A10,'Return Data'!$B$7:$R$2292,12,0)</f>
        <v>2.0207999999999999</v>
      </c>
      <c r="K10" s="61">
        <f t="shared" si="3"/>
        <v>11</v>
      </c>
      <c r="L10" s="60">
        <f>VLOOKUP($A10,'Return Data'!$B$7:$R$2292,13,0)</f>
        <v>2.4125999999999999</v>
      </c>
      <c r="M10" s="61">
        <f t="shared" si="4"/>
        <v>13</v>
      </c>
      <c r="N10" s="60">
        <f>VLOOKUP($A10,'Return Data'!$B$7:$R$2292,17,0)</f>
        <v>3.3325999999999998</v>
      </c>
      <c r="O10" s="61">
        <f t="shared" si="5"/>
        <v>11</v>
      </c>
      <c r="P10" s="60">
        <f>VLOOKUP($A10,'Return Data'!$B$7:$R$2292,14,0)</f>
        <v>6.2074999999999996</v>
      </c>
      <c r="Q10" s="61">
        <f t="shared" si="6"/>
        <v>8</v>
      </c>
      <c r="R10" s="60">
        <f>VLOOKUP($A10,'Return Data'!$B$7:$R$2292,16,0)</f>
        <v>7.8262</v>
      </c>
      <c r="S10" s="62">
        <f t="shared" si="7"/>
        <v>5</v>
      </c>
    </row>
    <row r="11" spans="1:19" x14ac:dyDescent="0.3">
      <c r="A11" s="77" t="s">
        <v>563</v>
      </c>
      <c r="B11" s="59">
        <f>VLOOKUP($A11,'Return Data'!$B$7:$R$2292,3,0)</f>
        <v>44762</v>
      </c>
      <c r="C11" s="60">
        <f>VLOOKUP($A11,'Return Data'!$B$7:$R$2292,4,0)</f>
        <v>19.841000000000001</v>
      </c>
      <c r="D11" s="60">
        <f>VLOOKUP($A11,'Return Data'!$B$7:$R$2292,9,0)</f>
        <v>17.012</v>
      </c>
      <c r="E11" s="61">
        <f t="shared" si="0"/>
        <v>2</v>
      </c>
      <c r="F11" s="60">
        <f>VLOOKUP($A11,'Return Data'!$B$7:$R$2292,10,0)</f>
        <v>0.99709999999999999</v>
      </c>
      <c r="G11" s="61">
        <f t="shared" si="1"/>
        <v>12</v>
      </c>
      <c r="H11" s="60">
        <f>VLOOKUP($A11,'Return Data'!$B$7:$R$2292,11,0)</f>
        <v>0.2626</v>
      </c>
      <c r="I11" s="61">
        <f t="shared" si="2"/>
        <v>18</v>
      </c>
      <c r="J11" s="60">
        <f>VLOOKUP($A11,'Return Data'!$B$7:$R$2292,12,0)</f>
        <v>1.0096000000000001</v>
      </c>
      <c r="K11" s="61">
        <f t="shared" si="3"/>
        <v>18</v>
      </c>
      <c r="L11" s="60">
        <f>VLOOKUP($A11,'Return Data'!$B$7:$R$2292,13,0)</f>
        <v>2.3935</v>
      </c>
      <c r="M11" s="61">
        <f t="shared" si="4"/>
        <v>14</v>
      </c>
      <c r="N11" s="60">
        <f>VLOOKUP($A11,'Return Data'!$B$7:$R$2292,17,0)</f>
        <v>3.1215000000000002</v>
      </c>
      <c r="O11" s="61">
        <f t="shared" si="5"/>
        <v>12</v>
      </c>
      <c r="P11" s="60">
        <f>VLOOKUP($A11,'Return Data'!$B$7:$R$2292,14,0)</f>
        <v>6.5488</v>
      </c>
      <c r="Q11" s="61">
        <f t="shared" si="6"/>
        <v>2</v>
      </c>
      <c r="R11" s="60">
        <f>VLOOKUP($A11,'Return Data'!$B$7:$R$2292,16,0)</f>
        <v>8.0449999999999999</v>
      </c>
      <c r="S11" s="62">
        <f t="shared" si="7"/>
        <v>1</v>
      </c>
    </row>
    <row r="12" spans="1:19" x14ac:dyDescent="0.3">
      <c r="A12" s="77" t="s">
        <v>564</v>
      </c>
      <c r="B12" s="59">
        <f>VLOOKUP($A12,'Return Data'!$B$7:$R$2292,3,0)</f>
        <v>44762</v>
      </c>
      <c r="C12" s="60">
        <f>VLOOKUP($A12,'Return Data'!$B$7:$R$2292,4,0)</f>
        <v>18.2469</v>
      </c>
      <c r="D12" s="60">
        <f>VLOOKUP($A12,'Return Data'!$B$7:$R$2292,9,0)</f>
        <v>8.5410000000000004</v>
      </c>
      <c r="E12" s="61">
        <f t="shared" si="0"/>
        <v>7</v>
      </c>
      <c r="F12" s="60">
        <f>VLOOKUP($A12,'Return Data'!$B$7:$R$2292,10,0)</f>
        <v>0.93200000000000005</v>
      </c>
      <c r="G12" s="61">
        <f t="shared" si="1"/>
        <v>14</v>
      </c>
      <c r="H12" s="60">
        <f>VLOOKUP($A12,'Return Data'!$B$7:$R$2292,11,0)</f>
        <v>1.6322000000000001</v>
      </c>
      <c r="I12" s="61">
        <f t="shared" si="2"/>
        <v>11</v>
      </c>
      <c r="J12" s="60">
        <f>VLOOKUP($A12,'Return Data'!$B$7:$R$2292,12,0)</f>
        <v>2.0457999999999998</v>
      </c>
      <c r="K12" s="61">
        <f t="shared" si="3"/>
        <v>8</v>
      </c>
      <c r="L12" s="60">
        <f>VLOOKUP($A12,'Return Data'!$B$7:$R$2292,13,0)</f>
        <v>2.5169999999999999</v>
      </c>
      <c r="M12" s="61">
        <f t="shared" si="4"/>
        <v>11</v>
      </c>
      <c r="N12" s="60">
        <f>VLOOKUP($A12,'Return Data'!$B$7:$R$2292,17,0)</f>
        <v>3.3677000000000001</v>
      </c>
      <c r="O12" s="61">
        <f t="shared" si="5"/>
        <v>10</v>
      </c>
      <c r="P12" s="60">
        <f>VLOOKUP($A12,'Return Data'!$B$7:$R$2292,14,0)</f>
        <v>5.9080000000000004</v>
      </c>
      <c r="Q12" s="61">
        <f t="shared" si="6"/>
        <v>12</v>
      </c>
      <c r="R12" s="60">
        <f>VLOOKUP($A12,'Return Data'!$B$7:$R$2292,16,0)</f>
        <v>7.5705999999999998</v>
      </c>
      <c r="S12" s="62">
        <f t="shared" si="7"/>
        <v>9</v>
      </c>
    </row>
    <row r="13" spans="1:19" x14ac:dyDescent="0.3">
      <c r="A13" s="77" t="s">
        <v>567</v>
      </c>
      <c r="B13" s="59">
        <f>VLOOKUP($A13,'Return Data'!$B$7:$R$2292,3,0)</f>
        <v>44762</v>
      </c>
      <c r="C13" s="60">
        <f>VLOOKUP($A13,'Return Data'!$B$7:$R$2292,4,0)</f>
        <v>18.648299999999999</v>
      </c>
      <c r="D13" s="60">
        <f>VLOOKUP($A13,'Return Data'!$B$7:$R$2292,9,0)</f>
        <v>7.0807000000000002</v>
      </c>
      <c r="E13" s="61">
        <f t="shared" si="0"/>
        <v>13</v>
      </c>
      <c r="F13" s="60">
        <f>VLOOKUP($A13,'Return Data'!$B$7:$R$2292,10,0)</f>
        <v>1.1281000000000001</v>
      </c>
      <c r="G13" s="61">
        <f t="shared" si="1"/>
        <v>10</v>
      </c>
      <c r="H13" s="60">
        <f>VLOOKUP($A13,'Return Data'!$B$7:$R$2292,11,0)</f>
        <v>1.7034</v>
      </c>
      <c r="I13" s="61">
        <f t="shared" si="2"/>
        <v>9</v>
      </c>
      <c r="J13" s="60">
        <f>VLOOKUP($A13,'Return Data'!$B$7:$R$2292,12,0)</f>
        <v>2.0217999999999998</v>
      </c>
      <c r="K13" s="61">
        <f t="shared" si="3"/>
        <v>10</v>
      </c>
      <c r="L13" s="60">
        <f>VLOOKUP($A13,'Return Data'!$B$7:$R$2292,13,0)</f>
        <v>2.5449000000000002</v>
      </c>
      <c r="M13" s="61">
        <f t="shared" si="4"/>
        <v>10</v>
      </c>
      <c r="N13" s="60">
        <f>VLOOKUP($A13,'Return Data'!$B$7:$R$2292,17,0)</f>
        <v>3.8822999999999999</v>
      </c>
      <c r="O13" s="61">
        <f t="shared" si="5"/>
        <v>3</v>
      </c>
      <c r="P13" s="60">
        <f>VLOOKUP($A13,'Return Data'!$B$7:$R$2292,14,0)</f>
        <v>6.3167999999999997</v>
      </c>
      <c r="Q13" s="61">
        <f t="shared" si="6"/>
        <v>5</v>
      </c>
      <c r="R13" s="60">
        <f>VLOOKUP($A13,'Return Data'!$B$7:$R$2292,16,0)</f>
        <v>7.7744999999999997</v>
      </c>
      <c r="S13" s="62">
        <f t="shared" si="7"/>
        <v>6</v>
      </c>
    </row>
    <row r="14" spans="1:19" x14ac:dyDescent="0.3">
      <c r="A14" s="77" t="s">
        <v>568</v>
      </c>
      <c r="B14" s="59">
        <f>VLOOKUP($A14,'Return Data'!$B$7:$R$2292,3,0)</f>
        <v>44762</v>
      </c>
      <c r="C14" s="60">
        <f>VLOOKUP($A14,'Return Data'!$B$7:$R$2292,4,0)</f>
        <v>26.2761</v>
      </c>
      <c r="D14" s="60">
        <f>VLOOKUP($A14,'Return Data'!$B$7:$R$2292,9,0)</f>
        <v>7.6367000000000003</v>
      </c>
      <c r="E14" s="61">
        <f t="shared" si="0"/>
        <v>12</v>
      </c>
      <c r="F14" s="60">
        <f>VLOOKUP($A14,'Return Data'!$B$7:$R$2292,10,0)</f>
        <v>2.5005999999999999</v>
      </c>
      <c r="G14" s="61">
        <f t="shared" si="1"/>
        <v>2</v>
      </c>
      <c r="H14" s="60">
        <f>VLOOKUP($A14,'Return Data'!$B$7:$R$2292,11,0)</f>
        <v>2.7799</v>
      </c>
      <c r="I14" s="61">
        <f t="shared" si="2"/>
        <v>4</v>
      </c>
      <c r="J14" s="60">
        <f>VLOOKUP($A14,'Return Data'!$B$7:$R$2292,12,0)</f>
        <v>2.5379999999999998</v>
      </c>
      <c r="K14" s="61">
        <f t="shared" si="3"/>
        <v>4</v>
      </c>
      <c r="L14" s="60">
        <f>VLOOKUP($A14,'Return Data'!$B$7:$R$2292,13,0)</f>
        <v>3.3885999999999998</v>
      </c>
      <c r="M14" s="61">
        <f t="shared" si="4"/>
        <v>2</v>
      </c>
      <c r="N14" s="60">
        <f>VLOOKUP($A14,'Return Data'!$B$7:$R$2292,17,0)</f>
        <v>4.0768000000000004</v>
      </c>
      <c r="O14" s="61">
        <f t="shared" si="5"/>
        <v>2</v>
      </c>
      <c r="P14" s="60">
        <f>VLOOKUP($A14,'Return Data'!$B$7:$R$2292,14,0)</f>
        <v>5.9885999999999999</v>
      </c>
      <c r="Q14" s="61">
        <f t="shared" si="6"/>
        <v>11</v>
      </c>
      <c r="R14" s="60">
        <f>VLOOKUP($A14,'Return Data'!$B$7:$R$2292,16,0)</f>
        <v>7.9977999999999998</v>
      </c>
      <c r="S14" s="62">
        <f t="shared" si="7"/>
        <v>2</v>
      </c>
    </row>
    <row r="15" spans="1:19" x14ac:dyDescent="0.3">
      <c r="A15" s="77" t="s">
        <v>571</v>
      </c>
      <c r="B15" s="59">
        <f>VLOOKUP($A15,'Return Data'!$B$7:$R$2292,3,0)</f>
        <v>44762</v>
      </c>
      <c r="C15" s="60">
        <f>VLOOKUP($A15,'Return Data'!$B$7:$R$2292,4,0)</f>
        <v>20.082100000000001</v>
      </c>
      <c r="D15" s="60">
        <f>VLOOKUP($A15,'Return Data'!$B$7:$R$2292,9,0)</f>
        <v>6.4805000000000001</v>
      </c>
      <c r="E15" s="61">
        <f t="shared" si="0"/>
        <v>17</v>
      </c>
      <c r="F15" s="60">
        <f>VLOOKUP($A15,'Return Data'!$B$7:$R$2292,10,0)</f>
        <v>1.4392</v>
      </c>
      <c r="G15" s="61">
        <f t="shared" si="1"/>
        <v>8</v>
      </c>
      <c r="H15" s="60">
        <f>VLOOKUP($A15,'Return Data'!$B$7:$R$2292,11,0)</f>
        <v>2.1977000000000002</v>
      </c>
      <c r="I15" s="61">
        <f t="shared" si="2"/>
        <v>6</v>
      </c>
      <c r="J15" s="60">
        <f>VLOOKUP($A15,'Return Data'!$B$7:$R$2292,12,0)</f>
        <v>2.4750000000000001</v>
      </c>
      <c r="K15" s="61">
        <f t="shared" si="3"/>
        <v>5</v>
      </c>
      <c r="L15" s="60">
        <f>VLOOKUP($A15,'Return Data'!$B$7:$R$2292,13,0)</f>
        <v>2.6644999999999999</v>
      </c>
      <c r="M15" s="61">
        <f t="shared" si="4"/>
        <v>9</v>
      </c>
      <c r="N15" s="60">
        <f>VLOOKUP($A15,'Return Data'!$B$7:$R$2292,17,0)</f>
        <v>3.6564999999999999</v>
      </c>
      <c r="O15" s="61">
        <f t="shared" si="5"/>
        <v>7</v>
      </c>
      <c r="P15" s="60">
        <f>VLOOKUP($A15,'Return Data'!$B$7:$R$2292,14,0)</f>
        <v>6.5286</v>
      </c>
      <c r="Q15" s="61">
        <f t="shared" si="6"/>
        <v>3</v>
      </c>
      <c r="R15" s="60">
        <f>VLOOKUP($A15,'Return Data'!$B$7:$R$2292,16,0)</f>
        <v>7.7205000000000004</v>
      </c>
      <c r="S15" s="62">
        <f t="shared" si="7"/>
        <v>7</v>
      </c>
    </row>
    <row r="16" spans="1:19" x14ac:dyDescent="0.3">
      <c r="A16" s="77" t="s">
        <v>574</v>
      </c>
      <c r="B16" s="59">
        <f>VLOOKUP($A16,'Return Data'!$B$7:$R$2292,3,0)</f>
        <v>44762</v>
      </c>
      <c r="C16" s="60">
        <f>VLOOKUP($A16,'Return Data'!$B$7:$R$2292,4,0)</f>
        <v>1839.8316</v>
      </c>
      <c r="D16" s="60">
        <f>VLOOKUP($A16,'Return Data'!$B$7:$R$2292,9,0)</f>
        <v>8.0403000000000002</v>
      </c>
      <c r="E16" s="61">
        <f t="shared" si="0"/>
        <v>10</v>
      </c>
      <c r="F16" s="60">
        <f>VLOOKUP($A16,'Return Data'!$B$7:$R$2292,10,0)</f>
        <v>-2.2233999999999998</v>
      </c>
      <c r="G16" s="61">
        <f t="shared" si="1"/>
        <v>20</v>
      </c>
      <c r="H16" s="60">
        <f>VLOOKUP($A16,'Return Data'!$B$7:$R$2292,11,0)</f>
        <v>-1.9368000000000001</v>
      </c>
      <c r="I16" s="61">
        <f t="shared" si="2"/>
        <v>20</v>
      </c>
      <c r="J16" s="60">
        <f>VLOOKUP($A16,'Return Data'!$B$7:$R$2292,12,0)</f>
        <v>-0.6452</v>
      </c>
      <c r="K16" s="61">
        <f t="shared" si="3"/>
        <v>20</v>
      </c>
      <c r="L16" s="60">
        <f>VLOOKUP($A16,'Return Data'!$B$7:$R$2292,13,0)</f>
        <v>0.49740000000000001</v>
      </c>
      <c r="M16" s="61">
        <f t="shared" si="4"/>
        <v>20</v>
      </c>
      <c r="N16" s="60">
        <f>VLOOKUP($A16,'Return Data'!$B$7:$R$2292,17,0)</f>
        <v>1.7707999999999999</v>
      </c>
      <c r="O16" s="61">
        <f t="shared" si="5"/>
        <v>17</v>
      </c>
      <c r="P16" s="60">
        <f>VLOOKUP($A16,'Return Data'!$B$7:$R$2292,14,0)</f>
        <v>4.9085999999999999</v>
      </c>
      <c r="Q16" s="61">
        <f t="shared" si="6"/>
        <v>17</v>
      </c>
      <c r="R16" s="60">
        <f>VLOOKUP($A16,'Return Data'!$B$7:$R$2292,16,0)</f>
        <v>6.5838999999999999</v>
      </c>
      <c r="S16" s="62">
        <f t="shared" si="7"/>
        <v>17</v>
      </c>
    </row>
    <row r="17" spans="1:19" x14ac:dyDescent="0.3">
      <c r="A17" s="77" t="s">
        <v>576</v>
      </c>
      <c r="B17" s="59">
        <f>VLOOKUP($A17,'Return Data'!$B$7:$R$2292,3,0)</f>
        <v>44762</v>
      </c>
      <c r="C17" s="60">
        <f>VLOOKUP($A17,'Return Data'!$B$7:$R$2292,4,0)</f>
        <v>52.784199999999998</v>
      </c>
      <c r="D17" s="60">
        <f>VLOOKUP($A17,'Return Data'!$B$7:$R$2292,9,0)</f>
        <v>9.8452000000000002</v>
      </c>
      <c r="E17" s="61">
        <f t="shared" si="0"/>
        <v>6</v>
      </c>
      <c r="F17" s="60">
        <f>VLOOKUP($A17,'Return Data'!$B$7:$R$2292,10,0)</f>
        <v>0.97270000000000001</v>
      </c>
      <c r="G17" s="61">
        <f t="shared" si="1"/>
        <v>13</v>
      </c>
      <c r="H17" s="60">
        <f>VLOOKUP($A17,'Return Data'!$B$7:$R$2292,11,0)</f>
        <v>1.5825</v>
      </c>
      <c r="I17" s="61">
        <f t="shared" si="2"/>
        <v>12</v>
      </c>
      <c r="J17" s="60">
        <f>VLOOKUP($A17,'Return Data'!$B$7:$R$2292,12,0)</f>
        <v>1.8120000000000001</v>
      </c>
      <c r="K17" s="61">
        <f t="shared" si="3"/>
        <v>13</v>
      </c>
      <c r="L17" s="60">
        <f>VLOOKUP($A17,'Return Data'!$B$7:$R$2292,13,0)</f>
        <v>3.0015999999999998</v>
      </c>
      <c r="M17" s="61">
        <f t="shared" si="4"/>
        <v>5</v>
      </c>
      <c r="N17" s="60">
        <f>VLOOKUP($A17,'Return Data'!$B$7:$R$2292,17,0)</f>
        <v>3.7494999999999998</v>
      </c>
      <c r="O17" s="61">
        <f t="shared" si="5"/>
        <v>6</v>
      </c>
      <c r="P17" s="60">
        <f>VLOOKUP($A17,'Return Data'!$B$7:$R$2292,14,0)</f>
        <v>6.2450000000000001</v>
      </c>
      <c r="Q17" s="61">
        <f t="shared" si="6"/>
        <v>6</v>
      </c>
      <c r="R17" s="60">
        <f>VLOOKUP($A17,'Return Data'!$B$7:$R$2292,16,0)</f>
        <v>7.3125</v>
      </c>
      <c r="S17" s="62">
        <f t="shared" si="7"/>
        <v>13</v>
      </c>
    </row>
    <row r="18" spans="1:19" x14ac:dyDescent="0.3">
      <c r="A18" s="77" t="s">
        <v>579</v>
      </c>
      <c r="B18" s="59">
        <f>VLOOKUP($A18,'Return Data'!$B$7:$R$2292,3,0)</f>
        <v>44762</v>
      </c>
      <c r="C18" s="60">
        <f>VLOOKUP($A18,'Return Data'!$B$7:$R$2292,4,0)</f>
        <v>19.880700000000001</v>
      </c>
      <c r="D18" s="60">
        <f>VLOOKUP($A18,'Return Data'!$B$7:$R$2292,9,0)</f>
        <v>13.088900000000001</v>
      </c>
      <c r="E18" s="61">
        <f t="shared" si="0"/>
        <v>4</v>
      </c>
      <c r="F18" s="60">
        <f>VLOOKUP($A18,'Return Data'!$B$7:$R$2292,10,0)</f>
        <v>-1.8136000000000001</v>
      </c>
      <c r="G18" s="61">
        <f t="shared" si="1"/>
        <v>19</v>
      </c>
      <c r="H18" s="60">
        <f>VLOOKUP($A18,'Return Data'!$B$7:$R$2292,11,0)</f>
        <v>-1.6298999999999999</v>
      </c>
      <c r="I18" s="61">
        <f t="shared" si="2"/>
        <v>19</v>
      </c>
      <c r="J18" s="60">
        <f>VLOOKUP($A18,'Return Data'!$B$7:$R$2292,12,0)</f>
        <v>-0.19070000000000001</v>
      </c>
      <c r="K18" s="61">
        <f t="shared" si="3"/>
        <v>19</v>
      </c>
      <c r="L18" s="60">
        <f>VLOOKUP($A18,'Return Data'!$B$7:$R$2292,13,0)</f>
        <v>0.68110000000000004</v>
      </c>
      <c r="M18" s="61">
        <f t="shared" si="4"/>
        <v>19</v>
      </c>
      <c r="N18" s="60">
        <f>VLOOKUP($A18,'Return Data'!$B$7:$R$2292,17,0)</f>
        <v>2.5527000000000002</v>
      </c>
      <c r="O18" s="61">
        <f t="shared" si="5"/>
        <v>16</v>
      </c>
      <c r="P18" s="60">
        <f>VLOOKUP($A18,'Return Data'!$B$7:$R$2292,14,0)</f>
        <v>5.5505000000000004</v>
      </c>
      <c r="Q18" s="61">
        <f t="shared" si="6"/>
        <v>14</v>
      </c>
      <c r="R18" s="60">
        <f>VLOOKUP($A18,'Return Data'!$B$7:$R$2292,16,0)</f>
        <v>4.7389999999999999</v>
      </c>
      <c r="S18" s="62">
        <f t="shared" si="7"/>
        <v>20</v>
      </c>
    </row>
    <row r="19" spans="1:19" x14ac:dyDescent="0.3">
      <c r="A19" s="77" t="s">
        <v>580</v>
      </c>
      <c r="B19" s="59">
        <f>VLOOKUP($A19,'Return Data'!$B$7:$R$2292,3,0)</f>
        <v>44762</v>
      </c>
      <c r="C19" s="60">
        <f>VLOOKUP($A19,'Return Data'!$B$7:$R$2292,4,0)</f>
        <v>28.419899999999998</v>
      </c>
      <c r="D19" s="60">
        <f>VLOOKUP($A19,'Return Data'!$B$7:$R$2292,9,0)</f>
        <v>6.101</v>
      </c>
      <c r="E19" s="61">
        <f t="shared" si="0"/>
        <v>19</v>
      </c>
      <c r="F19" s="60">
        <f>VLOOKUP($A19,'Return Data'!$B$7:$R$2292,10,0)</f>
        <v>1.4618</v>
      </c>
      <c r="G19" s="61">
        <f t="shared" si="1"/>
        <v>7</v>
      </c>
      <c r="H19" s="60">
        <f>VLOOKUP($A19,'Return Data'!$B$7:$R$2292,11,0)</f>
        <v>1.9812000000000001</v>
      </c>
      <c r="I19" s="61">
        <f t="shared" si="2"/>
        <v>7</v>
      </c>
      <c r="J19" s="60">
        <f>VLOOKUP($A19,'Return Data'!$B$7:$R$2292,12,0)</f>
        <v>2.1145999999999998</v>
      </c>
      <c r="K19" s="61">
        <f t="shared" si="3"/>
        <v>7</v>
      </c>
      <c r="L19" s="60">
        <f>VLOOKUP($A19,'Return Data'!$B$7:$R$2292,13,0)</f>
        <v>2.3174999999999999</v>
      </c>
      <c r="M19" s="61">
        <f t="shared" si="4"/>
        <v>15</v>
      </c>
      <c r="N19" s="60">
        <f>VLOOKUP($A19,'Return Data'!$B$7:$R$2292,17,0)</f>
        <v>2.7886000000000002</v>
      </c>
      <c r="O19" s="61">
        <f t="shared" si="5"/>
        <v>15</v>
      </c>
      <c r="P19" s="60">
        <f>VLOOKUP($A19,'Return Data'!$B$7:$R$2292,14,0)</f>
        <v>5.0811000000000002</v>
      </c>
      <c r="Q19" s="61">
        <f t="shared" si="6"/>
        <v>16</v>
      </c>
      <c r="R19" s="60">
        <f>VLOOKUP($A19,'Return Data'!$B$7:$R$2292,16,0)</f>
        <v>7.1372999999999998</v>
      </c>
      <c r="S19" s="62">
        <f t="shared" si="7"/>
        <v>14</v>
      </c>
    </row>
    <row r="20" spans="1:19" x14ac:dyDescent="0.3">
      <c r="A20" s="77" t="s">
        <v>582</v>
      </c>
      <c r="B20" s="59">
        <f>VLOOKUP($A20,'Return Data'!$B$7:$R$2292,3,0)</f>
        <v>44762</v>
      </c>
      <c r="C20" s="60">
        <f>VLOOKUP($A20,'Return Data'!$B$7:$R$2292,4,0)</f>
        <v>16.821899999999999</v>
      </c>
      <c r="D20" s="60">
        <f>VLOOKUP($A20,'Return Data'!$B$7:$R$2292,9,0)</f>
        <v>8.4553999999999991</v>
      </c>
      <c r="E20" s="61">
        <f t="shared" si="0"/>
        <v>8</v>
      </c>
      <c r="F20" s="60">
        <f>VLOOKUP($A20,'Return Data'!$B$7:$R$2292,10,0)</f>
        <v>0.33410000000000001</v>
      </c>
      <c r="G20" s="61">
        <f t="shared" si="1"/>
        <v>16</v>
      </c>
      <c r="H20" s="60">
        <f>VLOOKUP($A20,'Return Data'!$B$7:$R$2292,11,0)</f>
        <v>1.2265999999999999</v>
      </c>
      <c r="I20" s="61">
        <f t="shared" si="2"/>
        <v>14</v>
      </c>
      <c r="J20" s="60">
        <f>VLOOKUP($A20,'Return Data'!$B$7:$R$2292,12,0)</f>
        <v>1.837</v>
      </c>
      <c r="K20" s="61">
        <f t="shared" si="3"/>
        <v>12</v>
      </c>
      <c r="L20" s="60">
        <f>VLOOKUP($A20,'Return Data'!$B$7:$R$2292,13,0)</f>
        <v>2.5001000000000002</v>
      </c>
      <c r="M20" s="61">
        <f t="shared" si="4"/>
        <v>12</v>
      </c>
      <c r="N20" s="60">
        <f>VLOOKUP($A20,'Return Data'!$B$7:$R$2292,17,0)</f>
        <v>3.61</v>
      </c>
      <c r="O20" s="61">
        <f t="shared" si="5"/>
        <v>9</v>
      </c>
      <c r="P20" s="60">
        <f>VLOOKUP($A20,'Return Data'!$B$7:$R$2292,14,0)</f>
        <v>6.3785999999999996</v>
      </c>
      <c r="Q20" s="61">
        <f t="shared" si="6"/>
        <v>4</v>
      </c>
      <c r="R20" s="60">
        <f>VLOOKUP($A20,'Return Data'!$B$7:$R$2292,16,0)</f>
        <v>7.5057</v>
      </c>
      <c r="S20" s="62">
        <f t="shared" si="7"/>
        <v>11</v>
      </c>
    </row>
    <row r="21" spans="1:19" x14ac:dyDescent="0.3">
      <c r="A21" s="77" t="s">
        <v>584</v>
      </c>
      <c r="B21" s="59">
        <f>VLOOKUP($A21,'Return Data'!$B$7:$R$2292,3,0)</f>
        <v>44762</v>
      </c>
      <c r="C21" s="60">
        <f>VLOOKUP($A21,'Return Data'!$B$7:$R$2292,4,0)</f>
        <v>19.892299999999999</v>
      </c>
      <c r="D21" s="60">
        <f>VLOOKUP($A21,'Return Data'!$B$7:$R$2292,9,0)</f>
        <v>6.3449</v>
      </c>
      <c r="E21" s="61">
        <f t="shared" si="0"/>
        <v>18</v>
      </c>
      <c r="F21" s="60">
        <f>VLOOKUP($A21,'Return Data'!$B$7:$R$2292,10,0)</f>
        <v>1.6378999999999999</v>
      </c>
      <c r="G21" s="61">
        <f t="shared" si="1"/>
        <v>5</v>
      </c>
      <c r="H21" s="60">
        <f>VLOOKUP($A21,'Return Data'!$B$7:$R$2292,11,0)</f>
        <v>1.9809000000000001</v>
      </c>
      <c r="I21" s="61">
        <f t="shared" si="2"/>
        <v>8</v>
      </c>
      <c r="J21" s="60">
        <f>VLOOKUP($A21,'Return Data'!$B$7:$R$2292,12,0)</f>
        <v>2.0430999999999999</v>
      </c>
      <c r="K21" s="61">
        <f t="shared" si="3"/>
        <v>9</v>
      </c>
      <c r="L21" s="60">
        <f>VLOOKUP($A21,'Return Data'!$B$7:$R$2292,13,0)</f>
        <v>2.7803</v>
      </c>
      <c r="M21" s="61">
        <f t="shared" si="4"/>
        <v>7</v>
      </c>
      <c r="N21" s="60">
        <f>VLOOKUP($A21,'Return Data'!$B$7:$R$2292,17,0)</f>
        <v>3.6284000000000001</v>
      </c>
      <c r="O21" s="61">
        <f t="shared" si="5"/>
        <v>8</v>
      </c>
      <c r="P21" s="60">
        <f>VLOOKUP($A21,'Return Data'!$B$7:$R$2292,14,0)</f>
        <v>6.0869999999999997</v>
      </c>
      <c r="Q21" s="61">
        <f t="shared" si="6"/>
        <v>10</v>
      </c>
      <c r="R21" s="60">
        <f>VLOOKUP($A21,'Return Data'!$B$7:$R$2292,16,0)</f>
        <v>7.6138000000000003</v>
      </c>
      <c r="S21" s="62">
        <f t="shared" si="7"/>
        <v>8</v>
      </c>
    </row>
    <row r="22" spans="1:19" x14ac:dyDescent="0.3">
      <c r="A22" s="77" t="s">
        <v>587</v>
      </c>
      <c r="B22" s="59">
        <f>VLOOKUP($A22,'Return Data'!$B$7:$R$2292,3,0)</f>
        <v>44762</v>
      </c>
      <c r="C22" s="60">
        <f>VLOOKUP($A22,'Return Data'!$B$7:$R$2292,4,0)</f>
        <v>2540.4411</v>
      </c>
      <c r="D22" s="60">
        <f>VLOOKUP($A22,'Return Data'!$B$7:$R$2292,9,0)</f>
        <v>6.7267000000000001</v>
      </c>
      <c r="E22" s="61">
        <f t="shared" si="0"/>
        <v>16</v>
      </c>
      <c r="F22" s="60">
        <f>VLOOKUP($A22,'Return Data'!$B$7:$R$2292,10,0)</f>
        <v>-3.2000000000000001E-2</v>
      </c>
      <c r="G22" s="61">
        <f t="shared" si="1"/>
        <v>17</v>
      </c>
      <c r="H22" s="60">
        <f>VLOOKUP($A22,'Return Data'!$B$7:$R$2292,11,0)</f>
        <v>1.0472999999999999</v>
      </c>
      <c r="I22" s="61">
        <f t="shared" si="2"/>
        <v>15</v>
      </c>
      <c r="J22" s="60">
        <f>VLOOKUP($A22,'Return Data'!$B$7:$R$2292,12,0)</f>
        <v>1.4427000000000001</v>
      </c>
      <c r="K22" s="61">
        <f t="shared" si="3"/>
        <v>16</v>
      </c>
      <c r="L22" s="60">
        <f>VLOOKUP($A22,'Return Data'!$B$7:$R$2292,13,0)</f>
        <v>1.9320999999999999</v>
      </c>
      <c r="M22" s="61">
        <f t="shared" si="4"/>
        <v>17</v>
      </c>
      <c r="N22" s="60">
        <f>VLOOKUP($A22,'Return Data'!$B$7:$R$2292,17,0)</f>
        <v>2.8285</v>
      </c>
      <c r="O22" s="61">
        <f t="shared" si="5"/>
        <v>13</v>
      </c>
      <c r="P22" s="60">
        <f>VLOOKUP($A22,'Return Data'!$B$7:$R$2292,14,0)</f>
        <v>5.6151999999999997</v>
      </c>
      <c r="Q22" s="61">
        <f t="shared" si="6"/>
        <v>13</v>
      </c>
      <c r="R22" s="60">
        <f>VLOOKUP($A22,'Return Data'!$B$7:$R$2292,16,0)</f>
        <v>7.5640999999999998</v>
      </c>
      <c r="S22" s="62">
        <f t="shared" si="7"/>
        <v>10</v>
      </c>
    </row>
    <row r="23" spans="1:19" x14ac:dyDescent="0.3">
      <c r="A23" s="77" t="s">
        <v>588</v>
      </c>
      <c r="B23" s="59">
        <f>VLOOKUP($A23,'Return Data'!$B$7:$R$2292,3,0)</f>
        <v>44762</v>
      </c>
      <c r="C23" s="60">
        <f>VLOOKUP($A23,'Return Data'!$B$7:$R$2292,4,0)</f>
        <v>34.894100000000002</v>
      </c>
      <c r="D23" s="60">
        <f>VLOOKUP($A23,'Return Data'!$B$7:$R$2292,9,0)</f>
        <v>10.104100000000001</v>
      </c>
      <c r="E23" s="61">
        <f t="shared" si="0"/>
        <v>5</v>
      </c>
      <c r="F23" s="60">
        <f>VLOOKUP($A23,'Return Data'!$B$7:$R$2292,10,0)</f>
        <v>1.1031</v>
      </c>
      <c r="G23" s="61">
        <f t="shared" si="1"/>
        <v>11</v>
      </c>
      <c r="H23" s="60">
        <f>VLOOKUP($A23,'Return Data'!$B$7:$R$2292,11,0)</f>
        <v>1.3943000000000001</v>
      </c>
      <c r="I23" s="61">
        <f t="shared" si="2"/>
        <v>13</v>
      </c>
      <c r="J23" s="60">
        <f>VLOOKUP($A23,'Return Data'!$B$7:$R$2292,12,0)</f>
        <v>1.7239</v>
      </c>
      <c r="K23" s="61">
        <f t="shared" si="3"/>
        <v>14</v>
      </c>
      <c r="L23" s="60">
        <f>VLOOKUP($A23,'Return Data'!$B$7:$R$2292,13,0)</f>
        <v>1.8855999999999999</v>
      </c>
      <c r="M23" s="61">
        <f t="shared" si="4"/>
        <v>18</v>
      </c>
      <c r="N23" s="60">
        <f>VLOOKUP($A23,'Return Data'!$B$7:$R$2292,17,0)</f>
        <v>2.8062999999999998</v>
      </c>
      <c r="O23" s="61">
        <f t="shared" si="5"/>
        <v>14</v>
      </c>
      <c r="P23" s="60">
        <f>VLOOKUP($A23,'Return Data'!$B$7:$R$2292,14,0)</f>
        <v>5.0865</v>
      </c>
      <c r="Q23" s="61">
        <f t="shared" si="6"/>
        <v>15</v>
      </c>
      <c r="R23" s="60">
        <f>VLOOKUP($A23,'Return Data'!$B$7:$R$2292,16,0)</f>
        <v>7.3743999999999996</v>
      </c>
      <c r="S23" s="62">
        <f t="shared" si="7"/>
        <v>12</v>
      </c>
    </row>
    <row r="24" spans="1:19" x14ac:dyDescent="0.3">
      <c r="A24" s="77" t="s">
        <v>591</v>
      </c>
      <c r="B24" s="59">
        <f>VLOOKUP($A24,'Return Data'!$B$7:$R$2292,3,0)</f>
        <v>44762</v>
      </c>
      <c r="C24" s="60">
        <f>VLOOKUP($A24,'Return Data'!$B$7:$R$2292,4,0)</f>
        <v>11.6927</v>
      </c>
      <c r="D24" s="60">
        <f>VLOOKUP($A24,'Return Data'!$B$7:$R$2292,9,0)</f>
        <v>8.1812000000000005</v>
      </c>
      <c r="E24" s="61">
        <f t="shared" si="0"/>
        <v>9</v>
      </c>
      <c r="F24" s="60">
        <f>VLOOKUP($A24,'Return Data'!$B$7:$R$2292,10,0)</f>
        <v>-0.1714</v>
      </c>
      <c r="G24" s="61">
        <f t="shared" si="1"/>
        <v>18</v>
      </c>
      <c r="H24" s="60">
        <f>VLOOKUP($A24,'Return Data'!$B$7:$R$2292,11,0)</f>
        <v>0.94610000000000005</v>
      </c>
      <c r="I24" s="61">
        <f t="shared" si="2"/>
        <v>16</v>
      </c>
      <c r="J24" s="60">
        <f>VLOOKUP($A24,'Return Data'!$B$7:$R$2292,12,0)</f>
        <v>1.6167</v>
      </c>
      <c r="K24" s="61">
        <f t="shared" si="3"/>
        <v>15</v>
      </c>
      <c r="L24" s="60">
        <f>VLOOKUP($A24,'Return Data'!$B$7:$R$2292,13,0)</f>
        <v>2.3117999999999999</v>
      </c>
      <c r="M24" s="61">
        <f t="shared" si="4"/>
        <v>16</v>
      </c>
      <c r="N24" s="60"/>
      <c r="O24" s="61"/>
      <c r="P24" s="60"/>
      <c r="Q24" s="61"/>
      <c r="R24" s="60">
        <f>VLOOKUP($A24,'Return Data'!$B$7:$R$2292,16,0)</f>
        <v>5.7904999999999998</v>
      </c>
      <c r="S24" s="62">
        <f t="shared" si="7"/>
        <v>19</v>
      </c>
    </row>
    <row r="25" spans="1:19" x14ac:dyDescent="0.3">
      <c r="A25" s="77" t="s">
        <v>593</v>
      </c>
      <c r="B25" s="59">
        <f>VLOOKUP($A25,'Return Data'!$B$7:$R$2292,3,0)</f>
        <v>44762</v>
      </c>
      <c r="C25" s="60">
        <f>VLOOKUP($A25,'Return Data'!$B$7:$R$2292,4,0)</f>
        <v>17.8246</v>
      </c>
      <c r="D25" s="60">
        <f>VLOOKUP($A25,'Return Data'!$B$7:$R$2292,9,0)</f>
        <v>14.7287</v>
      </c>
      <c r="E25" s="61">
        <f t="shared" si="0"/>
        <v>3</v>
      </c>
      <c r="F25" s="60">
        <f>VLOOKUP($A25,'Return Data'!$B$7:$R$2292,10,0)</f>
        <v>28.010100000000001</v>
      </c>
      <c r="G25" s="61">
        <f t="shared" si="1"/>
        <v>1</v>
      </c>
      <c r="H25" s="60">
        <f>VLOOKUP($A25,'Return Data'!$B$7:$R$2292,11,0)</f>
        <v>15.060600000000001</v>
      </c>
      <c r="I25" s="61">
        <f t="shared" si="2"/>
        <v>1</v>
      </c>
      <c r="J25" s="60">
        <f>VLOOKUP($A25,'Return Data'!$B$7:$R$2292,12,0)</f>
        <v>10.9673</v>
      </c>
      <c r="K25" s="61">
        <f t="shared" si="3"/>
        <v>1</v>
      </c>
      <c r="L25" s="60">
        <f>VLOOKUP($A25,'Return Data'!$B$7:$R$2292,13,0)</f>
        <v>9.0790000000000006</v>
      </c>
      <c r="M25" s="61">
        <f t="shared" si="4"/>
        <v>1</v>
      </c>
      <c r="N25" s="60">
        <f>VLOOKUP($A25,'Return Data'!$B$7:$R$2292,17,0)</f>
        <v>6.2417999999999996</v>
      </c>
      <c r="O25" s="61">
        <f>RANK(N25,N$8:N$27,0)</f>
        <v>1</v>
      </c>
      <c r="P25" s="60">
        <f>VLOOKUP($A25,'Return Data'!$B$7:$R$2292,14,0)</f>
        <v>6.8224</v>
      </c>
      <c r="Q25" s="61">
        <f>RANK(P25,P$8:P$27,0)</f>
        <v>1</v>
      </c>
      <c r="R25" s="60">
        <f>VLOOKUP($A25,'Return Data'!$B$7:$R$2292,16,0)</f>
        <v>7.0682999999999998</v>
      </c>
      <c r="S25" s="62">
        <f t="shared" si="7"/>
        <v>15</v>
      </c>
    </row>
    <row r="26" spans="1:19" x14ac:dyDescent="0.3">
      <c r="A26" s="77" t="s">
        <v>692</v>
      </c>
      <c r="B26" s="59">
        <f>VLOOKUP($A26,'Return Data'!$B$7:$R$2292,3,0)</f>
        <v>44762</v>
      </c>
      <c r="C26" s="60">
        <f>VLOOKUP($A26,'Return Data'!$B$7:$R$2292,4,0)</f>
        <v>1176.8082999999999</v>
      </c>
      <c r="D26" s="60">
        <f>VLOOKUP($A26,'Return Data'!$B$7:$R$2292,9,0)</f>
        <v>6.9260999999999999</v>
      </c>
      <c r="E26" s="61">
        <f t="shared" si="0"/>
        <v>14</v>
      </c>
      <c r="F26" s="60">
        <f>VLOOKUP($A26,'Return Data'!$B$7:$R$2292,10,0)</f>
        <v>1.802</v>
      </c>
      <c r="G26" s="61">
        <f t="shared" si="1"/>
        <v>4</v>
      </c>
      <c r="H26" s="60">
        <f>VLOOKUP($A26,'Return Data'!$B$7:$R$2292,11,0)</f>
        <v>2.7997999999999998</v>
      </c>
      <c r="I26" s="61">
        <f t="shared" si="2"/>
        <v>3</v>
      </c>
      <c r="J26" s="60">
        <f>VLOOKUP($A26,'Return Data'!$B$7:$R$2292,12,0)</f>
        <v>3.1082999999999998</v>
      </c>
      <c r="K26" s="61">
        <f t="shared" si="3"/>
        <v>2</v>
      </c>
      <c r="L26" s="60">
        <f>VLOOKUP($A26,'Return Data'!$B$7:$R$2292,13,0)</f>
        <v>3.3496999999999999</v>
      </c>
      <c r="M26" s="61">
        <f t="shared" ref="M26:M27" si="8">RANK(L26,L$8:L$27,0)</f>
        <v>3</v>
      </c>
      <c r="N26" s="60"/>
      <c r="O26" s="61"/>
      <c r="P26" s="60"/>
      <c r="Q26" s="61"/>
      <c r="R26" s="60">
        <f>VLOOKUP($A26,'Return Data'!$B$7:$R$2292,16,0)</f>
        <v>6.5500999999999996</v>
      </c>
      <c r="S26" s="62">
        <f t="shared" si="7"/>
        <v>18</v>
      </c>
    </row>
    <row r="27" spans="1:19" x14ac:dyDescent="0.3">
      <c r="A27" s="77" t="s">
        <v>693</v>
      </c>
      <c r="B27" s="59">
        <f>VLOOKUP($A27,'Return Data'!$B$7:$R$2292,3,0)</f>
        <v>44762</v>
      </c>
      <c r="C27" s="60">
        <f>VLOOKUP($A27,'Return Data'!$B$7:$R$2292,4,0)</f>
        <v>1188.3439000000001</v>
      </c>
      <c r="D27" s="60">
        <f>VLOOKUP($A27,'Return Data'!$B$7:$R$2292,9,0)</f>
        <v>18.230599999999999</v>
      </c>
      <c r="E27" s="61">
        <f t="shared" si="0"/>
        <v>1</v>
      </c>
      <c r="F27" s="60">
        <f>VLOOKUP($A27,'Return Data'!$B$7:$R$2292,10,0)</f>
        <v>0.75190000000000001</v>
      </c>
      <c r="G27" s="61">
        <f t="shared" si="1"/>
        <v>15</v>
      </c>
      <c r="H27" s="60">
        <f>VLOOKUP($A27,'Return Data'!$B$7:$R$2292,11,0)</f>
        <v>0.32119999999999999</v>
      </c>
      <c r="I27" s="61">
        <f t="shared" si="2"/>
        <v>17</v>
      </c>
      <c r="J27" s="60">
        <f>VLOOKUP($A27,'Return Data'!$B$7:$R$2292,12,0)</f>
        <v>1.3782000000000001</v>
      </c>
      <c r="K27" s="61">
        <f t="shared" si="3"/>
        <v>17</v>
      </c>
      <c r="L27" s="60">
        <f>VLOOKUP($A27,'Return Data'!$B$7:$R$2292,13,0)</f>
        <v>2.7136999999999998</v>
      </c>
      <c r="M27" s="61">
        <f t="shared" si="8"/>
        <v>8</v>
      </c>
      <c r="N27" s="60"/>
      <c r="O27" s="61"/>
      <c r="P27" s="60"/>
      <c r="Q27" s="61"/>
      <c r="R27" s="60">
        <f>VLOOKUP($A27,'Return Data'!$B$7:$R$2292,16,0)</f>
        <v>6.9573</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9.2063549999999985</v>
      </c>
      <c r="E29" s="83"/>
      <c r="F29" s="84">
        <f>AVERAGE(F8:F27)</f>
        <v>2.2161949999999999</v>
      </c>
      <c r="G29" s="83"/>
      <c r="H29" s="84">
        <f>AVERAGE(H8:H27)</f>
        <v>2.0110299999999999</v>
      </c>
      <c r="I29" s="83"/>
      <c r="J29" s="84">
        <f>AVERAGE(J8:J27)</f>
        <v>2.2382250000000004</v>
      </c>
      <c r="K29" s="83"/>
      <c r="L29" s="84">
        <f>AVERAGE(L8:L27)</f>
        <v>2.7504849999999994</v>
      </c>
      <c r="M29" s="83"/>
      <c r="N29" s="84">
        <f>AVERAGE(N8:N27)</f>
        <v>3.4682705882352942</v>
      </c>
      <c r="O29" s="83"/>
      <c r="P29" s="84">
        <f>AVERAGE(P8:P27)</f>
        <v>5.9826588235294125</v>
      </c>
      <c r="Q29" s="83"/>
      <c r="R29" s="84">
        <f>AVERAGE(R8:R27)</f>
        <v>7.2487549999999983</v>
      </c>
      <c r="S29" s="85"/>
    </row>
    <row r="30" spans="1:19" x14ac:dyDescent="0.3">
      <c r="A30" s="82" t="s">
        <v>28</v>
      </c>
      <c r="B30" s="83"/>
      <c r="C30" s="83"/>
      <c r="D30" s="84">
        <f>MIN(D8:D27)</f>
        <v>5.8773999999999997</v>
      </c>
      <c r="E30" s="83"/>
      <c r="F30" s="84">
        <f>MIN(F8:F27)</f>
        <v>-2.2233999999999998</v>
      </c>
      <c r="G30" s="83"/>
      <c r="H30" s="84">
        <f>MIN(H8:H27)</f>
        <v>-1.9368000000000001</v>
      </c>
      <c r="I30" s="83"/>
      <c r="J30" s="84">
        <f>MIN(J8:J27)</f>
        <v>-0.6452</v>
      </c>
      <c r="K30" s="83"/>
      <c r="L30" s="84">
        <f>MIN(L8:L27)</f>
        <v>0.49740000000000001</v>
      </c>
      <c r="M30" s="83"/>
      <c r="N30" s="84">
        <f>MIN(N8:N27)</f>
        <v>1.7707999999999999</v>
      </c>
      <c r="O30" s="83"/>
      <c r="P30" s="84">
        <f>MIN(P8:P27)</f>
        <v>4.9085999999999999</v>
      </c>
      <c r="Q30" s="83"/>
      <c r="R30" s="84">
        <f>MIN(R8:R27)</f>
        <v>4.7389999999999999</v>
      </c>
      <c r="S30" s="85"/>
    </row>
    <row r="31" spans="1:19" ht="15" thickBot="1" x14ac:dyDescent="0.35">
      <c r="A31" s="86" t="s">
        <v>29</v>
      </c>
      <c r="B31" s="87"/>
      <c r="C31" s="87"/>
      <c r="D31" s="88">
        <f>MAX(D8:D27)</f>
        <v>18.230599999999999</v>
      </c>
      <c r="E31" s="87"/>
      <c r="F31" s="88">
        <f>MAX(F8:F27)</f>
        <v>28.010100000000001</v>
      </c>
      <c r="G31" s="87"/>
      <c r="H31" s="88">
        <f>MAX(H8:H27)</f>
        <v>15.060600000000001</v>
      </c>
      <c r="I31" s="87"/>
      <c r="J31" s="88">
        <f>MAX(J8:J27)</f>
        <v>10.9673</v>
      </c>
      <c r="K31" s="87"/>
      <c r="L31" s="88">
        <f>MAX(L8:L27)</f>
        <v>9.0790000000000006</v>
      </c>
      <c r="M31" s="87"/>
      <c r="N31" s="88">
        <f>MAX(N8:N27)</f>
        <v>6.2417999999999996</v>
      </c>
      <c r="O31" s="87"/>
      <c r="P31" s="88">
        <f>MAX(P8:P27)</f>
        <v>6.8224</v>
      </c>
      <c r="Q31" s="87"/>
      <c r="R31" s="88">
        <f>MAX(R8:R27)</f>
        <v>8.0449999999999999</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44762</v>
      </c>
      <c r="C8" s="60">
        <f>VLOOKUP($A8,'Return Data'!$B$7:$R$2292,4,0)</f>
        <v>45.932099999999998</v>
      </c>
      <c r="D8" s="60">
        <f>VLOOKUP($A8,'Return Data'!$B$7:$R$2292,9,0)</f>
        <v>-12.0898</v>
      </c>
      <c r="E8" s="61">
        <f>RANK(D8,D$8:D$18,0)</f>
        <v>2</v>
      </c>
      <c r="F8" s="60">
        <f>VLOOKUP($A8,'Return Data'!$B$7:$R$2292,10,0)</f>
        <v>-18.828800000000001</v>
      </c>
      <c r="G8" s="61">
        <f>RANK(F8,F$8:F$18,0)</f>
        <v>2</v>
      </c>
      <c r="H8" s="60">
        <f>VLOOKUP($A8,'Return Data'!$B$7:$R$2292,11,0)</f>
        <v>7.2596999999999996</v>
      </c>
      <c r="I8" s="61">
        <f>RANK(H8,H$8:H$18,0)</f>
        <v>3</v>
      </c>
      <c r="J8" s="60">
        <f>VLOOKUP($A8,'Return Data'!$B$7:$R$2292,12,0)</f>
        <v>7.6430999999999996</v>
      </c>
      <c r="K8" s="61">
        <f>RANK(J8,J$8:J$18,0)</f>
        <v>5</v>
      </c>
      <c r="L8" s="60">
        <f>VLOOKUP($A8,'Return Data'!$B$7:$R$2292,13,0)</f>
        <v>3.7399</v>
      </c>
      <c r="M8" s="61">
        <f>RANK(L8,L$8:L$18,0)</f>
        <v>5</v>
      </c>
      <c r="N8" s="60">
        <f>VLOOKUP($A8,'Return Data'!$B$7:$R$2292,17,0)</f>
        <v>0.73870000000000002</v>
      </c>
      <c r="O8" s="61">
        <f>RANK(N8,N$8:N$18,0)</f>
        <v>4</v>
      </c>
      <c r="P8" s="60">
        <f>VLOOKUP($A8,'Return Data'!$B$7:$R$2292,14,0)</f>
        <v>11.5083</v>
      </c>
      <c r="Q8" s="61">
        <f>RANK(P8,P$8:P$18,0)</f>
        <v>1</v>
      </c>
      <c r="R8" s="60">
        <f>VLOOKUP($A8,'Return Data'!$B$7:$R$2292,16,0)</f>
        <v>6.6729000000000003</v>
      </c>
      <c r="S8" s="62">
        <f>RANK(R8,R$8:R$18,0)</f>
        <v>10</v>
      </c>
    </row>
    <row r="9" spans="1:19" x14ac:dyDescent="0.3">
      <c r="A9" s="77" t="s">
        <v>839</v>
      </c>
      <c r="B9" s="59">
        <f>VLOOKUP($A9,'Return Data'!$B$7:$R$2292,3,0)</f>
        <v>44762</v>
      </c>
      <c r="C9" s="60">
        <f>VLOOKUP($A9,'Return Data'!$B$7:$R$2292,4,0)</f>
        <v>43.569499999999998</v>
      </c>
      <c r="D9" s="60">
        <f>VLOOKUP($A9,'Return Data'!$B$7:$R$2292,9,0)</f>
        <v>-12.681100000000001</v>
      </c>
      <c r="E9" s="61">
        <f t="shared" ref="E9:E18" si="0">RANK(D9,D$8:D$18,0)</f>
        <v>6</v>
      </c>
      <c r="F9" s="60">
        <f>VLOOKUP($A9,'Return Data'!$B$7:$R$2292,10,0)</f>
        <v>-18.6203</v>
      </c>
      <c r="G9" s="61">
        <f t="shared" ref="G9:G18" si="1">RANK(F9,F$8:F$18,0)</f>
        <v>1</v>
      </c>
      <c r="H9" s="60">
        <f>VLOOKUP($A9,'Return Data'!$B$7:$R$2292,11,0)</f>
        <v>7.3292000000000002</v>
      </c>
      <c r="I9" s="61">
        <f t="shared" ref="I9:I18" si="2">RANK(H9,H$8:H$18,0)</f>
        <v>2</v>
      </c>
      <c r="J9" s="60">
        <f>VLOOKUP($A9,'Return Data'!$B$7:$R$2292,12,0)</f>
        <v>7.7267999999999999</v>
      </c>
      <c r="K9" s="61">
        <f t="shared" ref="K9:K18" si="3">RANK(J9,J$8:J$18,0)</f>
        <v>2</v>
      </c>
      <c r="L9" s="60">
        <f>VLOOKUP($A9,'Return Data'!$B$7:$R$2292,13,0)</f>
        <v>3.7967</v>
      </c>
      <c r="M9" s="61">
        <f t="shared" ref="M9:M18" si="4">RANK(L9,L$8:L$18,0)</f>
        <v>2</v>
      </c>
      <c r="N9" s="60">
        <f>VLOOKUP($A9,'Return Data'!$B$7:$R$2292,17,0)</f>
        <v>0.83879999999999999</v>
      </c>
      <c r="O9" s="61">
        <f t="shared" ref="O9:O18" si="5">RANK(N9,N$8:N$18,0)</f>
        <v>2</v>
      </c>
      <c r="P9" s="60">
        <f>VLOOKUP($A9,'Return Data'!$B$7:$R$2292,14,0)</f>
        <v>11.4937</v>
      </c>
      <c r="Q9" s="61">
        <f t="shared" ref="Q9:Q18" si="6">RANK(P9,P$8:P$18,0)</f>
        <v>3</v>
      </c>
      <c r="R9" s="60">
        <f>VLOOKUP($A9,'Return Data'!$B$7:$R$2292,16,0)</f>
        <v>6.7603999999999997</v>
      </c>
      <c r="S9" s="62">
        <f t="shared" ref="S9:S18" si="7">RANK(R9,R$8:R$18,0)</f>
        <v>9</v>
      </c>
    </row>
    <row r="10" spans="1:19" x14ac:dyDescent="0.3">
      <c r="A10" s="77" t="s">
        <v>842</v>
      </c>
      <c r="B10" s="59">
        <f>VLOOKUP($A10,'Return Data'!$B$7:$R$2292,3,0)</f>
        <v>44762</v>
      </c>
      <c r="C10" s="60">
        <f>VLOOKUP($A10,'Return Data'!$B$7:$R$2292,4,0)</f>
        <v>44.704900000000002</v>
      </c>
      <c r="D10" s="60">
        <f>VLOOKUP($A10,'Return Data'!$B$7:$R$2292,9,0)</f>
        <v>-12.743499999999999</v>
      </c>
      <c r="E10" s="61">
        <f t="shared" si="0"/>
        <v>8</v>
      </c>
      <c r="F10" s="60">
        <f>VLOOKUP($A10,'Return Data'!$B$7:$R$2292,10,0)</f>
        <v>-19.034500000000001</v>
      </c>
      <c r="G10" s="61">
        <f t="shared" si="1"/>
        <v>8</v>
      </c>
      <c r="H10" s="60">
        <f>VLOOKUP($A10,'Return Data'!$B$7:$R$2292,11,0)</f>
        <v>7.0872000000000002</v>
      </c>
      <c r="I10" s="61">
        <f t="shared" si="2"/>
        <v>8</v>
      </c>
      <c r="J10" s="60">
        <f>VLOOKUP($A10,'Return Data'!$B$7:$R$2292,12,0)</f>
        <v>7.5422000000000002</v>
      </c>
      <c r="K10" s="61">
        <f t="shared" si="3"/>
        <v>9</v>
      </c>
      <c r="L10" s="60">
        <f>VLOOKUP($A10,'Return Data'!$B$7:$R$2292,13,0)</f>
        <v>3.6474000000000002</v>
      </c>
      <c r="M10" s="61">
        <f t="shared" si="4"/>
        <v>8</v>
      </c>
      <c r="N10" s="60">
        <f>VLOOKUP($A10,'Return Data'!$B$7:$R$2292,17,0)</f>
        <v>0.62970000000000004</v>
      </c>
      <c r="O10" s="61">
        <f t="shared" si="5"/>
        <v>8</v>
      </c>
      <c r="P10" s="60">
        <f>VLOOKUP($A10,'Return Data'!$B$7:$R$2292,14,0)</f>
        <v>11.154999999999999</v>
      </c>
      <c r="Q10" s="61">
        <f t="shared" si="6"/>
        <v>9</v>
      </c>
      <c r="R10" s="60">
        <f>VLOOKUP($A10,'Return Data'!$B$7:$R$2292,16,0)</f>
        <v>7.9134000000000002</v>
      </c>
      <c r="S10" s="62">
        <f t="shared" si="7"/>
        <v>7</v>
      </c>
    </row>
    <row r="11" spans="1:19" x14ac:dyDescent="0.3">
      <c r="A11" s="77" t="s">
        <v>844</v>
      </c>
      <c r="B11" s="59">
        <f>VLOOKUP($A11,'Return Data'!$B$7:$R$2292,3,0)</f>
        <v>44762</v>
      </c>
      <c r="C11" s="60">
        <f>VLOOKUP($A11,'Return Data'!$B$7:$R$2292,4,0)</f>
        <v>44.6539</v>
      </c>
      <c r="D11" s="60">
        <f>VLOOKUP($A11,'Return Data'!$B$7:$R$2292,9,0)</f>
        <v>-12.480399999999999</v>
      </c>
      <c r="E11" s="61">
        <f t="shared" si="0"/>
        <v>4</v>
      </c>
      <c r="F11" s="60">
        <f>VLOOKUP($A11,'Return Data'!$B$7:$R$2292,10,0)</f>
        <v>-18.870100000000001</v>
      </c>
      <c r="G11" s="61">
        <f t="shared" si="1"/>
        <v>3</v>
      </c>
      <c r="H11" s="60">
        <f>VLOOKUP($A11,'Return Data'!$B$7:$R$2292,11,0)</f>
        <v>7.2146999999999997</v>
      </c>
      <c r="I11" s="61">
        <f t="shared" si="2"/>
        <v>4</v>
      </c>
      <c r="J11" s="60">
        <f>VLOOKUP($A11,'Return Data'!$B$7:$R$2292,12,0)</f>
        <v>7.6642999999999999</v>
      </c>
      <c r="K11" s="61">
        <f t="shared" si="3"/>
        <v>4</v>
      </c>
      <c r="L11" s="60">
        <f>VLOOKUP($A11,'Return Data'!$B$7:$R$2292,13,0)</f>
        <v>3.7612999999999999</v>
      </c>
      <c r="M11" s="61">
        <f t="shared" si="4"/>
        <v>3</v>
      </c>
      <c r="N11" s="60">
        <f>VLOOKUP($A11,'Return Data'!$B$7:$R$2292,17,0)</f>
        <v>0.6724</v>
      </c>
      <c r="O11" s="61">
        <f t="shared" si="5"/>
        <v>6</v>
      </c>
      <c r="P11" s="60">
        <f>VLOOKUP($A11,'Return Data'!$B$7:$R$2292,14,0)</f>
        <v>11.181900000000001</v>
      </c>
      <c r="Q11" s="61">
        <f t="shared" si="6"/>
        <v>7</v>
      </c>
      <c r="R11" s="60">
        <f>VLOOKUP($A11,'Return Data'!$B$7:$R$2292,16,0)</f>
        <v>7.4726999999999997</v>
      </c>
      <c r="S11" s="62">
        <f t="shared" si="7"/>
        <v>8</v>
      </c>
    </row>
    <row r="12" spans="1:19" x14ac:dyDescent="0.3">
      <c r="A12" s="77" t="s">
        <v>846</v>
      </c>
      <c r="B12" s="59">
        <f>VLOOKUP($A12,'Return Data'!$B$7:$R$2292,3,0)</f>
        <v>44762</v>
      </c>
      <c r="C12" s="60">
        <f>VLOOKUP($A12,'Return Data'!$B$7:$R$2292,4,0)</f>
        <v>4648.2798000000003</v>
      </c>
      <c r="D12" s="60">
        <f>VLOOKUP($A12,'Return Data'!$B$7:$R$2292,9,0)</f>
        <v>-12.6206</v>
      </c>
      <c r="E12" s="61">
        <f t="shared" si="0"/>
        <v>5</v>
      </c>
      <c r="F12" s="60">
        <f>VLOOKUP($A12,'Return Data'!$B$7:$R$2292,10,0)</f>
        <v>-18.999600000000001</v>
      </c>
      <c r="G12" s="61">
        <f t="shared" si="1"/>
        <v>6</v>
      </c>
      <c r="H12" s="60">
        <f>VLOOKUP($A12,'Return Data'!$B$7:$R$2292,11,0)</f>
        <v>7.4911000000000003</v>
      </c>
      <c r="I12" s="61">
        <f t="shared" si="2"/>
        <v>1</v>
      </c>
      <c r="J12" s="60">
        <f>VLOOKUP($A12,'Return Data'!$B$7:$R$2292,12,0)</f>
        <v>7.9599000000000002</v>
      </c>
      <c r="K12" s="61">
        <f t="shared" si="3"/>
        <v>1</v>
      </c>
      <c r="L12" s="60">
        <f>VLOOKUP($A12,'Return Data'!$B$7:$R$2292,13,0)</f>
        <v>3.9944999999999999</v>
      </c>
      <c r="M12" s="61">
        <f t="shared" si="4"/>
        <v>1</v>
      </c>
      <c r="N12" s="60">
        <f>VLOOKUP($A12,'Return Data'!$B$7:$R$2292,17,0)</f>
        <v>0.89470000000000005</v>
      </c>
      <c r="O12" s="61">
        <f t="shared" si="5"/>
        <v>1</v>
      </c>
      <c r="P12" s="60">
        <f>VLOOKUP($A12,'Return Data'!$B$7:$R$2292,14,0)</f>
        <v>11.376799999999999</v>
      </c>
      <c r="Q12" s="61">
        <f t="shared" si="6"/>
        <v>5</v>
      </c>
      <c r="R12" s="60">
        <f>VLOOKUP($A12,'Return Data'!$B$7:$R$2292,16,0)</f>
        <v>4.5019999999999998</v>
      </c>
      <c r="S12" s="62">
        <f t="shared" si="7"/>
        <v>11</v>
      </c>
    </row>
    <row r="13" spans="1:19" x14ac:dyDescent="0.3">
      <c r="A13" s="77" t="s">
        <v>848</v>
      </c>
      <c r="B13" s="59">
        <f>VLOOKUP($A13,'Return Data'!$B$7:$R$2292,3,0)</f>
        <v>44762</v>
      </c>
      <c r="C13" s="60">
        <f>VLOOKUP($A13,'Return Data'!$B$7:$R$2292,4,0)</f>
        <v>4532.4849000000004</v>
      </c>
      <c r="D13" s="60">
        <f>VLOOKUP($A13,'Return Data'!$B$7:$R$2292,9,0)</f>
        <v>-12.745900000000001</v>
      </c>
      <c r="E13" s="61">
        <f t="shared" si="0"/>
        <v>9</v>
      </c>
      <c r="F13" s="60">
        <f>VLOOKUP($A13,'Return Data'!$B$7:$R$2292,10,0)</f>
        <v>-19.0276</v>
      </c>
      <c r="G13" s="61">
        <f t="shared" si="1"/>
        <v>7</v>
      </c>
      <c r="H13" s="60">
        <f>VLOOKUP($A13,'Return Data'!$B$7:$R$2292,11,0)</f>
        <v>7.2099000000000002</v>
      </c>
      <c r="I13" s="61">
        <f t="shared" si="2"/>
        <v>5</v>
      </c>
      <c r="J13" s="60">
        <f>VLOOKUP($A13,'Return Data'!$B$7:$R$2292,12,0)</f>
        <v>7.6711999999999998</v>
      </c>
      <c r="K13" s="61">
        <f t="shared" si="3"/>
        <v>3</v>
      </c>
      <c r="L13" s="60">
        <f>VLOOKUP($A13,'Return Data'!$B$7:$R$2292,13,0)</f>
        <v>3.7462</v>
      </c>
      <c r="M13" s="61">
        <f t="shared" si="4"/>
        <v>4</v>
      </c>
      <c r="N13" s="60">
        <f>VLOOKUP($A13,'Return Data'!$B$7:$R$2292,17,0)</f>
        <v>0.74170000000000003</v>
      </c>
      <c r="O13" s="61">
        <f t="shared" si="5"/>
        <v>3</v>
      </c>
      <c r="P13" s="60">
        <f>VLOOKUP($A13,'Return Data'!$B$7:$R$2292,14,0)</f>
        <v>11.503</v>
      </c>
      <c r="Q13" s="61">
        <f t="shared" si="6"/>
        <v>2</v>
      </c>
      <c r="R13" s="60">
        <f>VLOOKUP($A13,'Return Data'!$B$7:$R$2292,16,0)</f>
        <v>8.3408999999999995</v>
      </c>
      <c r="S13" s="62">
        <f t="shared" si="7"/>
        <v>6</v>
      </c>
    </row>
    <row r="14" spans="1:19" x14ac:dyDescent="0.3">
      <c r="A14" s="77" t="s">
        <v>850</v>
      </c>
      <c r="B14" s="59">
        <f>VLOOKUP($A14,'Return Data'!$B$7:$R$2292,3,0)</f>
        <v>44762</v>
      </c>
      <c r="C14" s="60">
        <f>VLOOKUP($A14,'Return Data'!$B$7:$R$2292,4,0)</f>
        <v>43.631999999999998</v>
      </c>
      <c r="D14" s="60">
        <f>VLOOKUP($A14,'Return Data'!$B$7:$R$2292,9,0)</f>
        <v>-12.693199999999999</v>
      </c>
      <c r="E14" s="61">
        <f t="shared" si="0"/>
        <v>7</v>
      </c>
      <c r="F14" s="60">
        <f>VLOOKUP($A14,'Return Data'!$B$7:$R$2292,10,0)</f>
        <v>-18.995699999999999</v>
      </c>
      <c r="G14" s="61">
        <f t="shared" si="1"/>
        <v>5</v>
      </c>
      <c r="H14" s="60">
        <f>VLOOKUP($A14,'Return Data'!$B$7:$R$2292,11,0)</f>
        <v>7.1275000000000004</v>
      </c>
      <c r="I14" s="61">
        <f t="shared" si="2"/>
        <v>6</v>
      </c>
      <c r="J14" s="60">
        <f>VLOOKUP($A14,'Return Data'!$B$7:$R$2292,12,0)</f>
        <v>7.5815000000000001</v>
      </c>
      <c r="K14" s="61">
        <f t="shared" si="3"/>
        <v>7</v>
      </c>
      <c r="L14" s="60">
        <f>VLOOKUP($A14,'Return Data'!$B$7:$R$2292,13,0)</f>
        <v>3.6855000000000002</v>
      </c>
      <c r="M14" s="61">
        <f t="shared" si="4"/>
        <v>7</v>
      </c>
      <c r="N14" s="60">
        <f>VLOOKUP($A14,'Return Data'!$B$7:$R$2292,17,0)</f>
        <v>0.66930000000000001</v>
      </c>
      <c r="O14" s="61">
        <f t="shared" si="5"/>
        <v>7</v>
      </c>
      <c r="P14" s="60">
        <f>VLOOKUP($A14,'Return Data'!$B$7:$R$2292,14,0)</f>
        <v>11.3612</v>
      </c>
      <c r="Q14" s="61">
        <f t="shared" si="6"/>
        <v>6</v>
      </c>
      <c r="R14" s="60">
        <f>VLOOKUP($A14,'Return Data'!$B$7:$R$2292,16,0)</f>
        <v>11.2706</v>
      </c>
      <c r="S14" s="62">
        <f t="shared" si="7"/>
        <v>1</v>
      </c>
    </row>
    <row r="15" spans="1:19" x14ac:dyDescent="0.3">
      <c r="A15" s="77" t="s">
        <v>852</v>
      </c>
      <c r="B15" s="59">
        <f>VLOOKUP($A15,'Return Data'!$B$7:$R$2292,3,0)</f>
        <v>44762</v>
      </c>
      <c r="C15" s="60">
        <f>VLOOKUP($A15,'Return Data'!$B$7:$R$2292,4,0)</f>
        <v>43.523699999999998</v>
      </c>
      <c r="D15" s="60">
        <f>VLOOKUP($A15,'Return Data'!$B$7:$R$2292,9,0)</f>
        <v>-11.941000000000001</v>
      </c>
      <c r="E15" s="61">
        <f t="shared" si="0"/>
        <v>1</v>
      </c>
      <c r="F15" s="60">
        <f>VLOOKUP($A15,'Return Data'!$B$7:$R$2292,10,0)</f>
        <v>-18.9847</v>
      </c>
      <c r="G15" s="61">
        <f t="shared" si="1"/>
        <v>4</v>
      </c>
      <c r="H15" s="60">
        <f>VLOOKUP($A15,'Return Data'!$B$7:$R$2292,11,0)</f>
        <v>6.8075999999999999</v>
      </c>
      <c r="I15" s="61">
        <f t="shared" si="2"/>
        <v>10</v>
      </c>
      <c r="J15" s="60">
        <f>VLOOKUP($A15,'Return Data'!$B$7:$R$2292,12,0)</f>
        <v>7.5602999999999998</v>
      </c>
      <c r="K15" s="61">
        <f t="shared" si="3"/>
        <v>8</v>
      </c>
      <c r="L15" s="60">
        <f>VLOOKUP($A15,'Return Data'!$B$7:$R$2292,13,0)</f>
        <v>3.5821999999999998</v>
      </c>
      <c r="M15" s="61">
        <f t="shared" si="4"/>
        <v>9</v>
      </c>
      <c r="N15" s="60">
        <f>VLOOKUP($A15,'Return Data'!$B$7:$R$2292,17,0)</f>
        <v>0.43140000000000001</v>
      </c>
      <c r="O15" s="61">
        <f t="shared" si="5"/>
        <v>10</v>
      </c>
      <c r="P15" s="60">
        <f>VLOOKUP($A15,'Return Data'!$B$7:$R$2292,14,0)</f>
        <v>11.1579</v>
      </c>
      <c r="Q15" s="61">
        <f t="shared" si="6"/>
        <v>8</v>
      </c>
      <c r="R15" s="60">
        <f>VLOOKUP($A15,'Return Data'!$B$7:$R$2292,16,0)</f>
        <v>10.435700000000001</v>
      </c>
      <c r="S15" s="62">
        <f t="shared" si="7"/>
        <v>3</v>
      </c>
    </row>
    <row r="16" spans="1:19" x14ac:dyDescent="0.3">
      <c r="A16" s="77" t="s">
        <v>854</v>
      </c>
      <c r="B16" s="59">
        <f>VLOOKUP($A16,'Return Data'!$B$7:$R$2292,3,0)</f>
        <v>44762</v>
      </c>
      <c r="C16" s="60">
        <f>VLOOKUP($A16,'Return Data'!$B$7:$R$2292,4,0)</f>
        <v>43.287199999999999</v>
      </c>
      <c r="D16" s="60">
        <f>VLOOKUP($A16,'Return Data'!$B$7:$R$2292,9,0)</f>
        <v>-12.2729</v>
      </c>
      <c r="E16" s="61">
        <f t="shared" si="0"/>
        <v>3</v>
      </c>
      <c r="F16" s="60">
        <f>VLOOKUP($A16,'Return Data'!$B$7:$R$2292,10,0)</f>
        <v>-19.140599999999999</v>
      </c>
      <c r="G16" s="61">
        <f t="shared" si="1"/>
        <v>10</v>
      </c>
      <c r="H16" s="60">
        <f>VLOOKUP($A16,'Return Data'!$B$7:$R$2292,11,0)</f>
        <v>7.0425000000000004</v>
      </c>
      <c r="I16" s="61">
        <f t="shared" si="2"/>
        <v>9</v>
      </c>
      <c r="J16" s="60">
        <f>VLOOKUP($A16,'Return Data'!$B$7:$R$2292,12,0)</f>
        <v>7.4740000000000002</v>
      </c>
      <c r="K16" s="61">
        <f t="shared" si="3"/>
        <v>10</v>
      </c>
      <c r="L16" s="60">
        <f>VLOOKUP($A16,'Return Data'!$B$7:$R$2292,13,0)</f>
        <v>3.5285000000000002</v>
      </c>
      <c r="M16" s="61">
        <f t="shared" si="4"/>
        <v>10</v>
      </c>
      <c r="N16" s="60">
        <f>VLOOKUP($A16,'Return Data'!$B$7:$R$2292,17,0)</f>
        <v>0.48099999999999998</v>
      </c>
      <c r="O16" s="61">
        <f t="shared" si="5"/>
        <v>9</v>
      </c>
      <c r="P16" s="60">
        <f>VLOOKUP($A16,'Return Data'!$B$7:$R$2292,14,0)</f>
        <v>11.143700000000001</v>
      </c>
      <c r="Q16" s="61">
        <f t="shared" si="6"/>
        <v>10</v>
      </c>
      <c r="R16" s="60">
        <f>VLOOKUP($A16,'Return Data'!$B$7:$R$2292,16,0)</f>
        <v>9.3978000000000002</v>
      </c>
      <c r="S16" s="62">
        <f t="shared" si="7"/>
        <v>4</v>
      </c>
    </row>
    <row r="17" spans="1:19" x14ac:dyDescent="0.3">
      <c r="A17" s="77" t="s">
        <v>2061</v>
      </c>
      <c r="B17" s="59">
        <f>VLOOKUP($A17,'Return Data'!$B$7:$R$2292,3,0)</f>
        <v>44762</v>
      </c>
      <c r="C17" s="60">
        <f>VLOOKUP($A17,'Return Data'!$B$7:$R$2292,4,0)</f>
        <v>44.784300000000002</v>
      </c>
      <c r="D17" s="60">
        <f>VLOOKUP($A17,'Return Data'!$B$7:$R$2292,9,0)</f>
        <v>-12.769</v>
      </c>
      <c r="E17" s="61">
        <f t="shared" si="0"/>
        <v>10</v>
      </c>
      <c r="F17" s="60">
        <f>VLOOKUP($A17,'Return Data'!$B$7:$R$2292,10,0)</f>
        <v>-19.107900000000001</v>
      </c>
      <c r="G17" s="61">
        <f t="shared" si="1"/>
        <v>9</v>
      </c>
      <c r="H17" s="60">
        <f>VLOOKUP($A17,'Return Data'!$B$7:$R$2292,11,0)</f>
        <v>7.1017000000000001</v>
      </c>
      <c r="I17" s="61">
        <f t="shared" si="2"/>
        <v>7</v>
      </c>
      <c r="J17" s="60">
        <f>VLOOKUP($A17,'Return Data'!$B$7:$R$2292,12,0)</f>
        <v>7.5903</v>
      </c>
      <c r="K17" s="61">
        <f t="shared" si="3"/>
        <v>6</v>
      </c>
      <c r="L17" s="60">
        <f>VLOOKUP($A17,'Return Data'!$B$7:$R$2292,13,0)</f>
        <v>3.6882999999999999</v>
      </c>
      <c r="M17" s="61">
        <f t="shared" si="4"/>
        <v>6</v>
      </c>
      <c r="N17" s="60">
        <f>VLOOKUP($A17,'Return Data'!$B$7:$R$2292,17,0)</f>
        <v>0.67730000000000001</v>
      </c>
      <c r="O17" s="61">
        <f t="shared" si="5"/>
        <v>5</v>
      </c>
      <c r="P17" s="60">
        <f>VLOOKUP($A17,'Return Data'!$B$7:$R$2292,14,0)</f>
        <v>11.4057</v>
      </c>
      <c r="Q17" s="61">
        <f t="shared" si="6"/>
        <v>4</v>
      </c>
      <c r="R17" s="60">
        <f>VLOOKUP($A17,'Return Data'!$B$7:$R$2292,16,0)</f>
        <v>8.8581000000000003</v>
      </c>
      <c r="S17" s="62">
        <f t="shared" si="7"/>
        <v>5</v>
      </c>
    </row>
    <row r="18" spans="1:19" x14ac:dyDescent="0.3">
      <c r="A18" s="77" t="s">
        <v>857</v>
      </c>
      <c r="B18" s="59">
        <f>VLOOKUP($A18,'Return Data'!$B$7:$R$2292,3,0)</f>
        <v>44762</v>
      </c>
      <c r="C18" s="60">
        <f>VLOOKUP($A18,'Return Data'!$B$7:$R$2292,4,0)</f>
        <v>43.526200000000003</v>
      </c>
      <c r="D18" s="60">
        <f>VLOOKUP($A18,'Return Data'!$B$7:$R$2292,9,0)</f>
        <v>-13.5251</v>
      </c>
      <c r="E18" s="61">
        <f t="shared" si="0"/>
        <v>11</v>
      </c>
      <c r="F18" s="60">
        <f>VLOOKUP($A18,'Return Data'!$B$7:$R$2292,10,0)</f>
        <v>-19.928899999999999</v>
      </c>
      <c r="G18" s="61">
        <f t="shared" si="1"/>
        <v>11</v>
      </c>
      <c r="H18" s="60">
        <f>VLOOKUP($A18,'Return Data'!$B$7:$R$2292,11,0)</f>
        <v>6.7111999999999998</v>
      </c>
      <c r="I18" s="61">
        <f t="shared" si="2"/>
        <v>11</v>
      </c>
      <c r="J18" s="60">
        <f>VLOOKUP($A18,'Return Data'!$B$7:$R$2292,12,0)</f>
        <v>7.1741000000000001</v>
      </c>
      <c r="K18" s="61">
        <f t="shared" si="3"/>
        <v>11</v>
      </c>
      <c r="L18" s="60">
        <f>VLOOKUP($A18,'Return Data'!$B$7:$R$2292,13,0)</f>
        <v>3.194</v>
      </c>
      <c r="M18" s="61">
        <f t="shared" si="4"/>
        <v>11</v>
      </c>
      <c r="N18" s="60">
        <f>VLOOKUP($A18,'Return Data'!$B$7:$R$2292,17,0)</f>
        <v>0.11840000000000001</v>
      </c>
      <c r="O18" s="61">
        <f t="shared" si="5"/>
        <v>11</v>
      </c>
      <c r="P18" s="60">
        <f>VLOOKUP($A18,'Return Data'!$B$7:$R$2292,14,0)</f>
        <v>10.8672</v>
      </c>
      <c r="Q18" s="61">
        <f t="shared" si="6"/>
        <v>11</v>
      </c>
      <c r="R18" s="60">
        <f>VLOOKUP($A18,'Return Data'!$B$7:$R$2292,16,0)</f>
        <v>10.507199999999999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-12.596590909090912</v>
      </c>
      <c r="E20" s="83"/>
      <c r="F20" s="84">
        <f>AVERAGE(F8:F18)</f>
        <v>-19.048972727272727</v>
      </c>
      <c r="G20" s="83"/>
      <c r="H20" s="84">
        <f>AVERAGE(H8:H18)</f>
        <v>7.1256636363636368</v>
      </c>
      <c r="I20" s="83"/>
      <c r="J20" s="84">
        <f>AVERAGE(J8:J18)</f>
        <v>7.598881818181817</v>
      </c>
      <c r="K20" s="83"/>
      <c r="L20" s="84">
        <f>AVERAGE(L8:L18)</f>
        <v>3.6694999999999998</v>
      </c>
      <c r="M20" s="83"/>
      <c r="N20" s="84">
        <f>AVERAGE(N8:N18)</f>
        <v>0.62667272727272727</v>
      </c>
      <c r="O20" s="83"/>
      <c r="P20" s="84">
        <f>AVERAGE(P8:P18)</f>
        <v>11.286763636363634</v>
      </c>
      <c r="Q20" s="83"/>
      <c r="R20" s="84">
        <f>AVERAGE(R8:R18)</f>
        <v>8.3756090909090926</v>
      </c>
      <c r="S20" s="85"/>
    </row>
    <row r="21" spans="1:19" x14ac:dyDescent="0.3">
      <c r="A21" s="82" t="s">
        <v>28</v>
      </c>
      <c r="B21" s="83"/>
      <c r="C21" s="83"/>
      <c r="D21" s="84">
        <f>MIN(D8:D18)</f>
        <v>-13.5251</v>
      </c>
      <c r="E21" s="83"/>
      <c r="F21" s="84">
        <f>MIN(F8:F18)</f>
        <v>-19.928899999999999</v>
      </c>
      <c r="G21" s="83"/>
      <c r="H21" s="84">
        <f>MIN(H8:H18)</f>
        <v>6.7111999999999998</v>
      </c>
      <c r="I21" s="83"/>
      <c r="J21" s="84">
        <f>MIN(J8:J18)</f>
        <v>7.1741000000000001</v>
      </c>
      <c r="K21" s="83"/>
      <c r="L21" s="84">
        <f>MIN(L8:L18)</f>
        <v>3.194</v>
      </c>
      <c r="M21" s="83"/>
      <c r="N21" s="84">
        <f>MIN(N8:N18)</f>
        <v>0.11840000000000001</v>
      </c>
      <c r="O21" s="83"/>
      <c r="P21" s="84">
        <f>MIN(P8:P18)</f>
        <v>10.8672</v>
      </c>
      <c r="Q21" s="83"/>
      <c r="R21" s="84">
        <f>MIN(R8:R18)</f>
        <v>4.5019999999999998</v>
      </c>
      <c r="S21" s="85"/>
    </row>
    <row r="22" spans="1:19" ht="15" thickBot="1" x14ac:dyDescent="0.35">
      <c r="A22" s="86" t="s">
        <v>29</v>
      </c>
      <c r="B22" s="87"/>
      <c r="C22" s="87"/>
      <c r="D22" s="88">
        <f>MAX(D8:D18)</f>
        <v>-11.941000000000001</v>
      </c>
      <c r="E22" s="87"/>
      <c r="F22" s="88">
        <f>MAX(F8:F18)</f>
        <v>-18.6203</v>
      </c>
      <c r="G22" s="87"/>
      <c r="H22" s="88">
        <f>MAX(H8:H18)</f>
        <v>7.4911000000000003</v>
      </c>
      <c r="I22" s="87"/>
      <c r="J22" s="88">
        <f>MAX(J8:J18)</f>
        <v>7.9599000000000002</v>
      </c>
      <c r="K22" s="87"/>
      <c r="L22" s="88">
        <f>MAX(L8:L18)</f>
        <v>3.9944999999999999</v>
      </c>
      <c r="M22" s="87"/>
      <c r="N22" s="88">
        <f>MAX(N8:N18)</f>
        <v>0.89470000000000005</v>
      </c>
      <c r="O22" s="87"/>
      <c r="P22" s="88">
        <f>MAX(P8:P18)</f>
        <v>11.5083</v>
      </c>
      <c r="Q22" s="87"/>
      <c r="R22" s="88">
        <f>MAX(R8:R18)</f>
        <v>11.2706</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44762</v>
      </c>
      <c r="C8" s="60">
        <f>VLOOKUP($A8,'Return Data'!$B$7:$R$2292,4,0)</f>
        <v>15.3125</v>
      </c>
      <c r="D8" s="60">
        <f>VLOOKUP($A8,'Return Data'!$B$7:$R$2292,9,0)</f>
        <v>-22.583300000000001</v>
      </c>
      <c r="E8" s="61">
        <f>RANK(D8,D$8:D$18,0)</f>
        <v>10</v>
      </c>
      <c r="F8" s="60">
        <f>VLOOKUP($A8,'Return Data'!$B$7:$R$2292,10,0)</f>
        <v>-20.406400000000001</v>
      </c>
      <c r="G8" s="61">
        <f>RANK(F8,F$8:F$18,0)</f>
        <v>10</v>
      </c>
      <c r="H8" s="60">
        <f>VLOOKUP($A8,'Return Data'!$B$7:$R$2292,11,0)</f>
        <v>5.6231</v>
      </c>
      <c r="I8" s="61">
        <f>RANK(H8,H$8:H$18,0)</f>
        <v>10</v>
      </c>
      <c r="J8" s="60">
        <f>VLOOKUP($A8,'Return Data'!$B$7:$R$2292,12,0)</f>
        <v>7.0879000000000003</v>
      </c>
      <c r="K8" s="61">
        <f>RANK(J8,J$8:J$18,0)</f>
        <v>7</v>
      </c>
      <c r="L8" s="60">
        <f>VLOOKUP($A8,'Return Data'!$B$7:$R$2292,13,0)</f>
        <v>3.8037000000000001</v>
      </c>
      <c r="M8" s="61">
        <f>RANK(L8,L$8:L$18,0)</f>
        <v>7</v>
      </c>
      <c r="N8" s="60">
        <f>VLOOKUP($A8,'Return Data'!$B$7:$R$2292,17,0)</f>
        <v>-4.8899999999999999E-2</v>
      </c>
      <c r="O8" s="61">
        <f>RANK(N8,N$8:N$18,0)</f>
        <v>10</v>
      </c>
      <c r="P8" s="60">
        <f>VLOOKUP($A8,'Return Data'!$B$7:$R$2292,14,0)</f>
        <v>11.111000000000001</v>
      </c>
      <c r="Q8" s="61">
        <f>RANK(P8,P$8:P$18,0)</f>
        <v>9</v>
      </c>
      <c r="R8" s="60">
        <f>VLOOKUP($A8,'Return Data'!$B$7:$R$2292,16,0)</f>
        <v>4.2069000000000001</v>
      </c>
      <c r="S8" s="62">
        <f>RANK(R8,R$8:R$18,0)</f>
        <v>6</v>
      </c>
    </row>
    <row r="9" spans="1:19" x14ac:dyDescent="0.3">
      <c r="A9" s="77" t="s">
        <v>840</v>
      </c>
      <c r="B9" s="59">
        <f>VLOOKUP($A9,'Return Data'!$B$7:$R$2292,3,0)</f>
        <v>44762</v>
      </c>
      <c r="C9" s="60">
        <f>VLOOKUP($A9,'Return Data'!$B$7:$R$2292,4,0)</f>
        <v>15.398899999999999</v>
      </c>
      <c r="D9" s="60">
        <f>VLOOKUP($A9,'Return Data'!$B$7:$R$2292,9,0)</f>
        <v>-14.5205</v>
      </c>
      <c r="E9" s="61">
        <f t="shared" ref="E9:E18" si="0">RANK(D9,D$8:D$18,0)</f>
        <v>7</v>
      </c>
      <c r="F9" s="60">
        <f>VLOOKUP($A9,'Return Data'!$B$7:$R$2292,10,0)</f>
        <v>-16.4224</v>
      </c>
      <c r="G9" s="61">
        <f t="shared" ref="G9:G18" si="1">RANK(F9,F$8:F$18,0)</f>
        <v>3</v>
      </c>
      <c r="H9" s="60">
        <f>VLOOKUP($A9,'Return Data'!$B$7:$R$2292,11,0)</f>
        <v>7.0505000000000004</v>
      </c>
      <c r="I9" s="61">
        <f t="shared" ref="I9:I18" si="2">RANK(H9,H$8:H$18,0)</f>
        <v>4</v>
      </c>
      <c r="J9" s="60">
        <f>VLOOKUP($A9,'Return Data'!$B$7:$R$2292,12,0)</f>
        <v>7.8559999999999999</v>
      </c>
      <c r="K9" s="61">
        <f t="shared" ref="K9:K18" si="3">RANK(J9,J$8:J$18,0)</f>
        <v>4</v>
      </c>
      <c r="L9" s="60">
        <f>VLOOKUP($A9,'Return Data'!$B$7:$R$2292,13,0)</f>
        <v>4.4751000000000003</v>
      </c>
      <c r="M9" s="61">
        <f t="shared" ref="M9:M18" si="4">RANK(L9,L$8:L$18,0)</f>
        <v>3</v>
      </c>
      <c r="N9" s="60">
        <f>VLOOKUP($A9,'Return Data'!$B$7:$R$2292,17,0)</f>
        <v>0.67300000000000004</v>
      </c>
      <c r="O9" s="61">
        <f t="shared" ref="O9:O18" si="5">RANK(N9,N$8:N$18,0)</f>
        <v>3</v>
      </c>
      <c r="P9" s="60">
        <f>VLOOKUP($A9,'Return Data'!$B$7:$R$2292,14,0)</f>
        <v>11.9872</v>
      </c>
      <c r="Q9" s="61">
        <f t="shared" ref="Q9:Q18" si="6">RANK(P9,P$8:P$18,0)</f>
        <v>2</v>
      </c>
      <c r="R9" s="60">
        <f>VLOOKUP($A9,'Return Data'!$B$7:$R$2292,16,0)</f>
        <v>4.0952000000000002</v>
      </c>
      <c r="S9" s="62">
        <f t="shared" ref="S9:S18" si="7">RANK(R9,R$8:R$18,0)</f>
        <v>8</v>
      </c>
    </row>
    <row r="10" spans="1:19" x14ac:dyDescent="0.3">
      <c r="A10" s="77" t="s">
        <v>841</v>
      </c>
      <c r="B10" s="59">
        <f>VLOOKUP($A10,'Return Data'!$B$7:$R$2292,3,0)</f>
        <v>44762</v>
      </c>
      <c r="C10" s="60">
        <f>VLOOKUP($A10,'Return Data'!$B$7:$R$2292,4,0)</f>
        <v>13.5504</v>
      </c>
      <c r="D10" s="60">
        <f>VLOOKUP($A10,'Return Data'!$B$7:$R$2292,9,0)</f>
        <v>-148.18010000000001</v>
      </c>
      <c r="E10" s="61">
        <f t="shared" si="0"/>
        <v>11</v>
      </c>
      <c r="F10" s="60">
        <f>VLOOKUP($A10,'Return Data'!$B$7:$R$2292,10,0)</f>
        <v>-123.19070000000001</v>
      </c>
      <c r="G10" s="61">
        <f t="shared" si="1"/>
        <v>11</v>
      </c>
      <c r="H10" s="60">
        <f>VLOOKUP($A10,'Return Data'!$B$7:$R$2292,11,0)</f>
        <v>-49.103900000000003</v>
      </c>
      <c r="I10" s="61">
        <f t="shared" si="2"/>
        <v>11</v>
      </c>
      <c r="J10" s="60">
        <f>VLOOKUP($A10,'Return Data'!$B$7:$R$2292,12,0)</f>
        <v>-33.055599999999998</v>
      </c>
      <c r="K10" s="61">
        <f t="shared" si="3"/>
        <v>11</v>
      </c>
      <c r="L10" s="60">
        <f>VLOOKUP($A10,'Return Data'!$B$7:$R$2292,13,0)</f>
        <v>-24.4253</v>
      </c>
      <c r="M10" s="61">
        <f t="shared" si="4"/>
        <v>11</v>
      </c>
      <c r="N10" s="60">
        <f>VLOOKUP($A10,'Return Data'!$B$7:$R$2292,17,0)</f>
        <v>-19.970099999999999</v>
      </c>
      <c r="O10" s="61">
        <f t="shared" si="5"/>
        <v>11</v>
      </c>
      <c r="P10" s="60">
        <f>VLOOKUP($A10,'Return Data'!$B$7:$R$2292,14,0)</f>
        <v>-0.90439999999999998</v>
      </c>
      <c r="Q10" s="61">
        <f t="shared" si="6"/>
        <v>11</v>
      </c>
      <c r="R10" s="60">
        <f>VLOOKUP($A10,'Return Data'!$B$7:$R$2292,16,0)</f>
        <v>2.0659999999999998</v>
      </c>
      <c r="S10" s="62">
        <f t="shared" si="7"/>
        <v>11</v>
      </c>
    </row>
    <row r="11" spans="1:19" x14ac:dyDescent="0.3">
      <c r="A11" s="77" t="s">
        <v>843</v>
      </c>
      <c r="B11" s="59">
        <f>VLOOKUP($A11,'Return Data'!$B$7:$R$2292,3,0)</f>
        <v>44762</v>
      </c>
      <c r="C11" s="60">
        <f>VLOOKUP($A11,'Return Data'!$B$7:$R$2292,4,0)</f>
        <v>15.7676</v>
      </c>
      <c r="D11" s="60">
        <f>VLOOKUP($A11,'Return Data'!$B$7:$R$2292,9,0)</f>
        <v>-14.847799999999999</v>
      </c>
      <c r="E11" s="61">
        <f t="shared" si="0"/>
        <v>8</v>
      </c>
      <c r="F11" s="60">
        <f>VLOOKUP($A11,'Return Data'!$B$7:$R$2292,10,0)</f>
        <v>-18.548200000000001</v>
      </c>
      <c r="G11" s="61">
        <f t="shared" si="1"/>
        <v>9</v>
      </c>
      <c r="H11" s="60">
        <f>VLOOKUP($A11,'Return Data'!$B$7:$R$2292,11,0)</f>
        <v>6.25</v>
      </c>
      <c r="I11" s="61">
        <f t="shared" si="2"/>
        <v>7</v>
      </c>
      <c r="J11" s="60">
        <f>VLOOKUP($A11,'Return Data'!$B$7:$R$2292,12,0)</f>
        <v>6.8446999999999996</v>
      </c>
      <c r="K11" s="61">
        <f t="shared" si="3"/>
        <v>10</v>
      </c>
      <c r="L11" s="60">
        <f>VLOOKUP($A11,'Return Data'!$B$7:$R$2292,13,0)</f>
        <v>3.5802</v>
      </c>
      <c r="M11" s="61">
        <f t="shared" si="4"/>
        <v>9</v>
      </c>
      <c r="N11" s="60">
        <f>VLOOKUP($A11,'Return Data'!$B$7:$R$2292,17,0)</f>
        <v>9.2700000000000005E-2</v>
      </c>
      <c r="O11" s="61">
        <f t="shared" si="5"/>
        <v>7</v>
      </c>
      <c r="P11" s="60">
        <f>VLOOKUP($A11,'Return Data'!$B$7:$R$2292,14,0)</f>
        <v>11.2668</v>
      </c>
      <c r="Q11" s="61">
        <f t="shared" si="6"/>
        <v>7</v>
      </c>
      <c r="R11" s="60">
        <f>VLOOKUP($A11,'Return Data'!$B$7:$R$2292,16,0)</f>
        <v>4.3380000000000001</v>
      </c>
      <c r="S11" s="62">
        <f t="shared" si="7"/>
        <v>5</v>
      </c>
    </row>
    <row r="12" spans="1:19" x14ac:dyDescent="0.3">
      <c r="A12" s="77" t="s">
        <v>845</v>
      </c>
      <c r="B12" s="59">
        <f>VLOOKUP($A12,'Return Data'!$B$7:$R$2292,3,0)</f>
        <v>44762</v>
      </c>
      <c r="C12" s="60">
        <f>VLOOKUP($A12,'Return Data'!$B$7:$R$2292,4,0)</f>
        <v>16.316700000000001</v>
      </c>
      <c r="D12" s="60">
        <f>VLOOKUP($A12,'Return Data'!$B$7:$R$2292,9,0)</f>
        <v>-15.6197</v>
      </c>
      <c r="E12" s="61">
        <f t="shared" si="0"/>
        <v>9</v>
      </c>
      <c r="F12" s="60">
        <f>VLOOKUP($A12,'Return Data'!$B$7:$R$2292,10,0)</f>
        <v>-17.884599999999999</v>
      </c>
      <c r="G12" s="61">
        <f t="shared" si="1"/>
        <v>7</v>
      </c>
      <c r="H12" s="60">
        <f>VLOOKUP($A12,'Return Data'!$B$7:$R$2292,11,0)</f>
        <v>6.7240000000000002</v>
      </c>
      <c r="I12" s="61">
        <f t="shared" si="2"/>
        <v>5</v>
      </c>
      <c r="J12" s="60">
        <f>VLOOKUP($A12,'Return Data'!$B$7:$R$2292,12,0)</f>
        <v>6.9821</v>
      </c>
      <c r="K12" s="61">
        <f t="shared" si="3"/>
        <v>8</v>
      </c>
      <c r="L12" s="60">
        <f>VLOOKUP($A12,'Return Data'!$B$7:$R$2292,13,0)</f>
        <v>4.0042</v>
      </c>
      <c r="M12" s="61">
        <f t="shared" si="4"/>
        <v>6</v>
      </c>
      <c r="N12" s="60">
        <f>VLOOKUP($A12,'Return Data'!$B$7:$R$2292,17,0)</f>
        <v>5.74E-2</v>
      </c>
      <c r="O12" s="61">
        <f t="shared" si="5"/>
        <v>8</v>
      </c>
      <c r="P12" s="60">
        <f>VLOOKUP($A12,'Return Data'!$B$7:$R$2292,14,0)</f>
        <v>11.3209</v>
      </c>
      <c r="Q12" s="61">
        <f t="shared" si="6"/>
        <v>6</v>
      </c>
      <c r="R12" s="60">
        <f>VLOOKUP($A12,'Return Data'!$B$7:$R$2292,16,0)</f>
        <v>4.6460999999999997</v>
      </c>
      <c r="S12" s="62">
        <f t="shared" si="7"/>
        <v>4</v>
      </c>
    </row>
    <row r="13" spans="1:19" x14ac:dyDescent="0.3">
      <c r="A13" s="77" t="s">
        <v>847</v>
      </c>
      <c r="B13" s="59">
        <f>VLOOKUP($A13,'Return Data'!$B$7:$R$2292,3,0)</f>
        <v>44762</v>
      </c>
      <c r="C13" s="60">
        <f>VLOOKUP($A13,'Return Data'!$B$7:$R$2292,4,0)</f>
        <v>13.7204</v>
      </c>
      <c r="D13" s="60">
        <f>VLOOKUP($A13,'Return Data'!$B$7:$R$2292,9,0)</f>
        <v>-4.8841000000000001</v>
      </c>
      <c r="E13" s="61">
        <f t="shared" si="0"/>
        <v>3</v>
      </c>
      <c r="F13" s="60">
        <f>VLOOKUP($A13,'Return Data'!$B$7:$R$2292,10,0)</f>
        <v>-16.845600000000001</v>
      </c>
      <c r="G13" s="61">
        <f t="shared" si="1"/>
        <v>6</v>
      </c>
      <c r="H13" s="60">
        <f>VLOOKUP($A13,'Return Data'!$B$7:$R$2292,11,0)</f>
        <v>8.0106000000000002</v>
      </c>
      <c r="I13" s="61">
        <f t="shared" si="2"/>
        <v>2</v>
      </c>
      <c r="J13" s="60">
        <f>VLOOKUP($A13,'Return Data'!$B$7:$R$2292,12,0)</f>
        <v>7.9669999999999996</v>
      </c>
      <c r="K13" s="61">
        <f t="shared" si="3"/>
        <v>3</v>
      </c>
      <c r="L13" s="60">
        <f>VLOOKUP($A13,'Return Data'!$B$7:$R$2292,13,0)</f>
        <v>4.4702999999999999</v>
      </c>
      <c r="M13" s="61">
        <f t="shared" si="4"/>
        <v>4</v>
      </c>
      <c r="N13" s="60">
        <f>VLOOKUP($A13,'Return Data'!$B$7:$R$2292,17,0)</f>
        <v>0.11609999999999999</v>
      </c>
      <c r="O13" s="61">
        <f t="shared" si="5"/>
        <v>6</v>
      </c>
      <c r="P13" s="60">
        <f>VLOOKUP($A13,'Return Data'!$B$7:$R$2292,14,0)</f>
        <v>10.624599999999999</v>
      </c>
      <c r="Q13" s="61">
        <f t="shared" si="6"/>
        <v>10</v>
      </c>
      <c r="R13" s="60">
        <f>VLOOKUP($A13,'Return Data'!$B$7:$R$2292,16,0)</f>
        <v>3.2342</v>
      </c>
      <c r="S13" s="62">
        <f t="shared" si="7"/>
        <v>10</v>
      </c>
    </row>
    <row r="14" spans="1:19" x14ac:dyDescent="0.3">
      <c r="A14" s="77" t="s">
        <v>849</v>
      </c>
      <c r="B14" s="59">
        <f>VLOOKUP($A14,'Return Data'!$B$7:$R$2292,3,0)</f>
        <v>44762</v>
      </c>
      <c r="C14" s="60">
        <f>VLOOKUP($A14,'Return Data'!$B$7:$R$2292,4,0)</f>
        <v>15.0403</v>
      </c>
      <c r="D14" s="60">
        <f>VLOOKUP($A14,'Return Data'!$B$7:$R$2292,9,0)</f>
        <v>1.6849000000000001</v>
      </c>
      <c r="E14" s="61">
        <f t="shared" si="0"/>
        <v>1</v>
      </c>
      <c r="F14" s="60">
        <f>VLOOKUP($A14,'Return Data'!$B$7:$R$2292,10,0)</f>
        <v>-15.603999999999999</v>
      </c>
      <c r="G14" s="61">
        <f t="shared" si="1"/>
        <v>2</v>
      </c>
      <c r="H14" s="60">
        <f>VLOOKUP($A14,'Return Data'!$B$7:$R$2292,11,0)</f>
        <v>7.2073999999999998</v>
      </c>
      <c r="I14" s="61">
        <f t="shared" si="2"/>
        <v>3</v>
      </c>
      <c r="J14" s="60">
        <f>VLOOKUP($A14,'Return Data'!$B$7:$R$2292,12,0)</f>
        <v>8.3520000000000003</v>
      </c>
      <c r="K14" s="61">
        <f t="shared" si="3"/>
        <v>2</v>
      </c>
      <c r="L14" s="60">
        <f>VLOOKUP($A14,'Return Data'!$B$7:$R$2292,13,0)</f>
        <v>5.3102</v>
      </c>
      <c r="M14" s="61">
        <f t="shared" si="4"/>
        <v>1</v>
      </c>
      <c r="N14" s="60">
        <f>VLOOKUP($A14,'Return Data'!$B$7:$R$2292,17,0)</f>
        <v>0.51929999999999998</v>
      </c>
      <c r="O14" s="61">
        <f t="shared" si="5"/>
        <v>4</v>
      </c>
      <c r="P14" s="60">
        <f>VLOOKUP($A14,'Return Data'!$B$7:$R$2292,14,0)</f>
        <v>11.616199999999999</v>
      </c>
      <c r="Q14" s="61">
        <f t="shared" si="6"/>
        <v>3</v>
      </c>
      <c r="R14" s="60">
        <f>VLOOKUP($A14,'Return Data'!$B$7:$R$2292,16,0)</f>
        <v>3.9142000000000001</v>
      </c>
      <c r="S14" s="62">
        <f t="shared" si="7"/>
        <v>9</v>
      </c>
    </row>
    <row r="15" spans="1:19" x14ac:dyDescent="0.3">
      <c r="A15" s="77" t="s">
        <v>851</v>
      </c>
      <c r="B15" s="59">
        <f>VLOOKUP($A15,'Return Data'!$B$7:$R$2292,3,0)</f>
        <v>44762</v>
      </c>
      <c r="C15" s="60">
        <f>VLOOKUP($A15,'Return Data'!$B$7:$R$2292,4,0)</f>
        <v>20.432400000000001</v>
      </c>
      <c r="D15" s="60">
        <f>VLOOKUP($A15,'Return Data'!$B$7:$R$2292,9,0)</f>
        <v>-12.7332</v>
      </c>
      <c r="E15" s="61">
        <f t="shared" si="0"/>
        <v>6</v>
      </c>
      <c r="F15" s="60">
        <f>VLOOKUP($A15,'Return Data'!$B$7:$R$2292,10,0)</f>
        <v>-18.1464</v>
      </c>
      <c r="G15" s="61">
        <f t="shared" si="1"/>
        <v>8</v>
      </c>
      <c r="H15" s="60">
        <f>VLOOKUP($A15,'Return Data'!$B$7:$R$2292,11,0)</f>
        <v>5.8905000000000003</v>
      </c>
      <c r="I15" s="61">
        <f t="shared" si="2"/>
        <v>9</v>
      </c>
      <c r="J15" s="60">
        <f>VLOOKUP($A15,'Return Data'!$B$7:$R$2292,12,0)</f>
        <v>6.9461000000000004</v>
      </c>
      <c r="K15" s="61">
        <f t="shared" si="3"/>
        <v>9</v>
      </c>
      <c r="L15" s="60">
        <f>VLOOKUP($A15,'Return Data'!$B$7:$R$2292,13,0)</f>
        <v>3.4159000000000002</v>
      </c>
      <c r="M15" s="61">
        <f t="shared" si="4"/>
        <v>10</v>
      </c>
      <c r="N15" s="60">
        <f>VLOOKUP($A15,'Return Data'!$B$7:$R$2292,17,0)</f>
        <v>0.29370000000000002</v>
      </c>
      <c r="O15" s="61">
        <f t="shared" si="5"/>
        <v>5</v>
      </c>
      <c r="P15" s="60">
        <f>VLOOKUP($A15,'Return Data'!$B$7:$R$2292,14,0)</f>
        <v>11.5245</v>
      </c>
      <c r="Q15" s="61">
        <f t="shared" si="6"/>
        <v>4</v>
      </c>
      <c r="R15" s="60">
        <f>VLOOKUP($A15,'Return Data'!$B$7:$R$2292,16,0)</f>
        <v>6.5103999999999997</v>
      </c>
      <c r="S15" s="62">
        <f t="shared" si="7"/>
        <v>1</v>
      </c>
    </row>
    <row r="16" spans="1:19" x14ac:dyDescent="0.3">
      <c r="A16" s="77" t="s">
        <v>853</v>
      </c>
      <c r="B16" s="59">
        <f>VLOOKUP($A16,'Return Data'!$B$7:$R$2292,3,0)</f>
        <v>44762</v>
      </c>
      <c r="C16" s="60">
        <f>VLOOKUP($A16,'Return Data'!$B$7:$R$2292,4,0)</f>
        <v>20.244900000000001</v>
      </c>
      <c r="D16" s="60">
        <f>VLOOKUP($A16,'Return Data'!$B$7:$R$2292,9,0)</f>
        <v>-12.2789</v>
      </c>
      <c r="E16" s="61">
        <f t="shared" si="0"/>
        <v>4</v>
      </c>
      <c r="F16" s="60">
        <f>VLOOKUP($A16,'Return Data'!$B$7:$R$2292,10,0)</f>
        <v>-16.573899999999998</v>
      </c>
      <c r="G16" s="61">
        <f t="shared" si="1"/>
        <v>4</v>
      </c>
      <c r="H16" s="60">
        <f>VLOOKUP($A16,'Return Data'!$B$7:$R$2292,11,0)</f>
        <v>5.9393000000000002</v>
      </c>
      <c r="I16" s="61">
        <f t="shared" si="2"/>
        <v>8</v>
      </c>
      <c r="J16" s="60">
        <f>VLOOKUP($A16,'Return Data'!$B$7:$R$2292,12,0)</f>
        <v>7.1177999999999999</v>
      </c>
      <c r="K16" s="61">
        <f t="shared" si="3"/>
        <v>6</v>
      </c>
      <c r="L16" s="60">
        <f>VLOOKUP($A16,'Return Data'!$B$7:$R$2292,13,0)</f>
        <v>3.6297000000000001</v>
      </c>
      <c r="M16" s="61">
        <f t="shared" si="4"/>
        <v>8</v>
      </c>
      <c r="N16" s="60">
        <f>VLOOKUP($A16,'Return Data'!$B$7:$R$2292,17,0)</f>
        <v>-2.2200000000000001E-2</v>
      </c>
      <c r="O16" s="61">
        <f t="shared" si="5"/>
        <v>9</v>
      </c>
      <c r="P16" s="60">
        <f>VLOOKUP($A16,'Return Data'!$B$7:$R$2292,14,0)</f>
        <v>11.228899999999999</v>
      </c>
      <c r="Q16" s="61">
        <f t="shared" si="6"/>
        <v>8</v>
      </c>
      <c r="R16" s="60">
        <f>VLOOKUP($A16,'Return Data'!$B$7:$R$2292,16,0)</f>
        <v>6.3951000000000002</v>
      </c>
      <c r="S16" s="62">
        <f t="shared" si="7"/>
        <v>3</v>
      </c>
    </row>
    <row r="17" spans="1:19" x14ac:dyDescent="0.3">
      <c r="A17" s="77" t="s">
        <v>855</v>
      </c>
      <c r="B17" s="59">
        <f>VLOOKUP($A17,'Return Data'!$B$7:$R$2292,3,0)</f>
        <v>44762</v>
      </c>
      <c r="C17" s="60">
        <f>VLOOKUP($A17,'Return Data'!$B$7:$R$2292,4,0)</f>
        <v>20.006699999999999</v>
      </c>
      <c r="D17" s="60">
        <f>VLOOKUP($A17,'Return Data'!$B$7:$R$2292,9,0)</f>
        <v>-12.393800000000001</v>
      </c>
      <c r="E17" s="61">
        <f t="shared" si="0"/>
        <v>5</v>
      </c>
      <c r="F17" s="60">
        <f>VLOOKUP($A17,'Return Data'!$B$7:$R$2292,10,0)</f>
        <v>-16.6783</v>
      </c>
      <c r="G17" s="61">
        <f t="shared" si="1"/>
        <v>5</v>
      </c>
      <c r="H17" s="60">
        <f>VLOOKUP($A17,'Return Data'!$B$7:$R$2292,11,0)</f>
        <v>6.3986999999999998</v>
      </c>
      <c r="I17" s="61">
        <f t="shared" si="2"/>
        <v>6</v>
      </c>
      <c r="J17" s="60">
        <f>VLOOKUP($A17,'Return Data'!$B$7:$R$2292,12,0)</f>
        <v>7.5537999999999998</v>
      </c>
      <c r="K17" s="61">
        <f t="shared" si="3"/>
        <v>5</v>
      </c>
      <c r="L17" s="60">
        <f>VLOOKUP($A17,'Return Data'!$B$7:$R$2292,13,0)</f>
        <v>4.0525000000000002</v>
      </c>
      <c r="M17" s="61">
        <f t="shared" si="4"/>
        <v>5</v>
      </c>
      <c r="N17" s="60">
        <f>VLOOKUP($A17,'Return Data'!$B$7:$R$2292,17,0)</f>
        <v>0.70340000000000003</v>
      </c>
      <c r="O17" s="61">
        <f t="shared" si="5"/>
        <v>2</v>
      </c>
      <c r="P17" s="60">
        <f>VLOOKUP($A17,'Return Data'!$B$7:$R$2292,14,0)</f>
        <v>11.3919</v>
      </c>
      <c r="Q17" s="61">
        <f t="shared" si="6"/>
        <v>5</v>
      </c>
      <c r="R17" s="60">
        <f>VLOOKUP($A17,'Return Data'!$B$7:$R$2292,16,0)</f>
        <v>6.4004000000000003</v>
      </c>
      <c r="S17" s="62">
        <f t="shared" si="7"/>
        <v>2</v>
      </c>
    </row>
    <row r="18" spans="1:19" x14ac:dyDescent="0.3">
      <c r="A18" s="77" t="s">
        <v>856</v>
      </c>
      <c r="B18" s="59">
        <f>VLOOKUP($A18,'Return Data'!$B$7:$R$2292,3,0)</f>
        <v>44762</v>
      </c>
      <c r="C18" s="60">
        <f>VLOOKUP($A18,'Return Data'!$B$7:$R$2292,4,0)</f>
        <v>15.5358</v>
      </c>
      <c r="D18" s="60">
        <f>VLOOKUP($A18,'Return Data'!$B$7:$R$2292,9,0)</f>
        <v>-1.111</v>
      </c>
      <c r="E18" s="61">
        <f t="shared" si="0"/>
        <v>2</v>
      </c>
      <c r="F18" s="60">
        <f>VLOOKUP($A18,'Return Data'!$B$7:$R$2292,10,0)</f>
        <v>-12.0915</v>
      </c>
      <c r="G18" s="61">
        <f t="shared" si="1"/>
        <v>1</v>
      </c>
      <c r="H18" s="60">
        <f>VLOOKUP($A18,'Return Data'!$B$7:$R$2292,11,0)</f>
        <v>8.8196999999999992</v>
      </c>
      <c r="I18" s="61">
        <f t="shared" si="2"/>
        <v>1</v>
      </c>
      <c r="J18" s="60">
        <f>VLOOKUP($A18,'Return Data'!$B$7:$R$2292,12,0)</f>
        <v>8.7726000000000006</v>
      </c>
      <c r="K18" s="61">
        <f t="shared" si="3"/>
        <v>1</v>
      </c>
      <c r="L18" s="60">
        <f>VLOOKUP($A18,'Return Data'!$B$7:$R$2292,13,0)</f>
        <v>5.1726999999999999</v>
      </c>
      <c r="M18" s="61">
        <f t="shared" si="4"/>
        <v>2</v>
      </c>
      <c r="N18" s="60">
        <f>VLOOKUP($A18,'Return Data'!$B$7:$R$2292,17,0)</f>
        <v>0.79369999999999996</v>
      </c>
      <c r="O18" s="61">
        <f t="shared" si="5"/>
        <v>1</v>
      </c>
      <c r="P18" s="60">
        <f>VLOOKUP($A18,'Return Data'!$B$7:$R$2292,14,0)</f>
        <v>12.1227</v>
      </c>
      <c r="Q18" s="61">
        <f t="shared" si="6"/>
        <v>1</v>
      </c>
      <c r="R18" s="60">
        <f>VLOOKUP($A18,'Return Data'!$B$7:$R$2292,16,0)</f>
        <v>4.1399999999999997</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-23.406136363636367</v>
      </c>
      <c r="E20" s="83"/>
      <c r="F20" s="84">
        <f>AVERAGE(F8:F18)</f>
        <v>-26.581090909090907</v>
      </c>
      <c r="G20" s="83"/>
      <c r="H20" s="84">
        <f>AVERAGE(H8:H18)</f>
        <v>1.7099909090909089</v>
      </c>
      <c r="I20" s="83"/>
      <c r="J20" s="84">
        <f>AVERAGE(J8:J18)</f>
        <v>3.8567636363636368</v>
      </c>
      <c r="K20" s="83"/>
      <c r="L20" s="84">
        <f>AVERAGE(L8:L18)</f>
        <v>1.5899272727272729</v>
      </c>
      <c r="M20" s="83"/>
      <c r="N20" s="84">
        <f>AVERAGE(N8:N18)</f>
        <v>-1.5265363636363636</v>
      </c>
      <c r="O20" s="83"/>
      <c r="P20" s="84">
        <f>AVERAGE(P8:P18)</f>
        <v>10.29911818181818</v>
      </c>
      <c r="Q20" s="83"/>
      <c r="R20" s="84">
        <f>AVERAGE(R8:R18)</f>
        <v>4.5405909090909091</v>
      </c>
      <c r="S20" s="85"/>
    </row>
    <row r="21" spans="1:19" x14ac:dyDescent="0.3">
      <c r="A21" s="82" t="s">
        <v>28</v>
      </c>
      <c r="B21" s="83"/>
      <c r="C21" s="83"/>
      <c r="D21" s="84">
        <f>MIN(D8:D18)</f>
        <v>-148.18010000000001</v>
      </c>
      <c r="E21" s="83"/>
      <c r="F21" s="84">
        <f>MIN(F8:F18)</f>
        <v>-123.19070000000001</v>
      </c>
      <c r="G21" s="83"/>
      <c r="H21" s="84">
        <f>MIN(H8:H18)</f>
        <v>-49.103900000000003</v>
      </c>
      <c r="I21" s="83"/>
      <c r="J21" s="84">
        <f>MIN(J8:J18)</f>
        <v>-33.055599999999998</v>
      </c>
      <c r="K21" s="83"/>
      <c r="L21" s="84">
        <f>MIN(L8:L18)</f>
        <v>-24.4253</v>
      </c>
      <c r="M21" s="83"/>
      <c r="N21" s="84">
        <f>MIN(N8:N18)</f>
        <v>-19.970099999999999</v>
      </c>
      <c r="O21" s="83"/>
      <c r="P21" s="84">
        <f>MIN(P8:P18)</f>
        <v>-0.90439999999999998</v>
      </c>
      <c r="Q21" s="83"/>
      <c r="R21" s="84">
        <f>MIN(R8:R18)</f>
        <v>2.0659999999999998</v>
      </c>
      <c r="S21" s="85"/>
    </row>
    <row r="22" spans="1:19" ht="15" thickBot="1" x14ac:dyDescent="0.35">
      <c r="A22" s="86" t="s">
        <v>29</v>
      </c>
      <c r="B22" s="87"/>
      <c r="C22" s="87"/>
      <c r="D22" s="88">
        <f>MAX(D8:D18)</f>
        <v>1.6849000000000001</v>
      </c>
      <c r="E22" s="87"/>
      <c r="F22" s="88">
        <f>MAX(F8:F18)</f>
        <v>-12.0915</v>
      </c>
      <c r="G22" s="87"/>
      <c r="H22" s="88">
        <f>MAX(H8:H18)</f>
        <v>8.8196999999999992</v>
      </c>
      <c r="I22" s="87"/>
      <c r="J22" s="88">
        <f>MAX(J8:J18)</f>
        <v>8.7726000000000006</v>
      </c>
      <c r="K22" s="87"/>
      <c r="L22" s="88">
        <f>MAX(L8:L18)</f>
        <v>5.3102</v>
      </c>
      <c r="M22" s="87"/>
      <c r="N22" s="88">
        <f>MAX(N8:N18)</f>
        <v>0.79369999999999996</v>
      </c>
      <c r="O22" s="87"/>
      <c r="P22" s="88">
        <f>MAX(P8:P18)</f>
        <v>12.1227</v>
      </c>
      <c r="Q22" s="87"/>
      <c r="R22" s="88">
        <f>MAX(R8:R18)</f>
        <v>6.5103999999999997</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44762</v>
      </c>
      <c r="C8" s="60">
        <f>VLOOKUP($A8,'Return Data'!$B$7:$R$2292,4,0)</f>
        <v>17.8538</v>
      </c>
      <c r="D8" s="60">
        <f>VLOOKUP($A8,'Return Data'!$B$7:$R$2292,9,0)</f>
        <v>40.313400000000001</v>
      </c>
      <c r="E8" s="61">
        <f t="shared" ref="E8:E25" si="0">RANK(D8,D$8:D$25,0)</f>
        <v>1</v>
      </c>
      <c r="F8" s="60">
        <f>VLOOKUP($A8,'Return Data'!$B$7:$R$2292,10,0)</f>
        <v>13.532500000000001</v>
      </c>
      <c r="G8" s="61">
        <f t="shared" ref="G8:G25" si="1">RANK(F8,F$8:F$25,0)</f>
        <v>1</v>
      </c>
      <c r="H8" s="60">
        <f>VLOOKUP($A8,'Return Data'!$B$7:$R$2292,11,0)</f>
        <v>9.2730999999999995</v>
      </c>
      <c r="I8" s="61">
        <f t="shared" ref="I8:I25" si="2">RANK(H8,H$8:H$25,0)</f>
        <v>3</v>
      </c>
      <c r="J8" s="60">
        <f>VLOOKUP($A8,'Return Data'!$B$7:$R$2292,12,0)</f>
        <v>7.8859000000000004</v>
      </c>
      <c r="K8" s="61">
        <f t="shared" ref="K8:K25" si="3">RANK(J8,J$8:J$25,0)</f>
        <v>3</v>
      </c>
      <c r="L8" s="60">
        <f>VLOOKUP($A8,'Return Data'!$B$7:$R$2292,13,0)</f>
        <v>7.4946999999999999</v>
      </c>
      <c r="M8" s="61">
        <f t="shared" ref="M8:M25" si="4">RANK(L8,L$8:L$25,0)</f>
        <v>7</v>
      </c>
      <c r="N8" s="60">
        <f>VLOOKUP($A8,'Return Data'!$B$7:$R$2292,17,0)</f>
        <v>8.8042999999999996</v>
      </c>
      <c r="O8" s="61">
        <f t="shared" ref="O8:O23" si="5">RANK(N8,N$8:N$25,0)</f>
        <v>7</v>
      </c>
      <c r="P8" s="60">
        <f>VLOOKUP($A8,'Return Data'!$B$7:$R$2292,14,0)</f>
        <v>7.1330999999999998</v>
      </c>
      <c r="Q8" s="61">
        <f>RANK(P8,P$8:P$25,0)</f>
        <v>6</v>
      </c>
      <c r="R8" s="60">
        <f>VLOOKUP($A8,'Return Data'!$B$7:$R$2292,16,0)</f>
        <v>8.2967999999999993</v>
      </c>
      <c r="S8" s="62">
        <f t="shared" ref="S8:S25" si="6">RANK(R8,R$8:R$25,0)</f>
        <v>6</v>
      </c>
    </row>
    <row r="9" spans="1:19" x14ac:dyDescent="0.3">
      <c r="A9" s="77" t="s">
        <v>641</v>
      </c>
      <c r="B9" s="59">
        <f>VLOOKUP($A9,'Return Data'!$B$7:$R$2292,3,0)</f>
        <v>44762</v>
      </c>
      <c r="C9" s="60">
        <f>VLOOKUP($A9,'Return Data'!$B$7:$R$2292,4,0)</f>
        <v>0.1701</v>
      </c>
      <c r="D9" s="60">
        <f>VLOOKUP($A9,'Return Data'!$B$7:$R$2292,9,0)</f>
        <v>0.7157</v>
      </c>
      <c r="E9" s="61">
        <f t="shared" si="0"/>
        <v>17</v>
      </c>
      <c r="F9" s="60">
        <f>VLOOKUP($A9,'Return Data'!$B$7:$R$2292,10,0)</f>
        <v>0.47220000000000001</v>
      </c>
      <c r="G9" s="61">
        <f t="shared" si="1"/>
        <v>15</v>
      </c>
      <c r="H9" s="60">
        <f>VLOOKUP($A9,'Return Data'!$B$7:$R$2292,11,0)</f>
        <v>-119.1414</v>
      </c>
      <c r="I9" s="61">
        <f t="shared" si="2"/>
        <v>18</v>
      </c>
      <c r="J9" s="60">
        <f>VLOOKUP($A9,'Return Data'!$B$7:$R$2292,12,0)</f>
        <v>-78.991200000000006</v>
      </c>
      <c r="K9" s="61">
        <f t="shared" si="3"/>
        <v>18</v>
      </c>
      <c r="L9" s="60">
        <f>VLOOKUP($A9,'Return Data'!$B$7:$R$2292,13,0)</f>
        <v>-59.081099999999999</v>
      </c>
      <c r="M9" s="61">
        <f t="shared" si="4"/>
        <v>18</v>
      </c>
      <c r="N9" s="60">
        <f>VLOOKUP($A9,'Return Data'!$B$7:$R$2292,17,0)</f>
        <v>-36.0321</v>
      </c>
      <c r="O9" s="61">
        <f t="shared" si="5"/>
        <v>17</v>
      </c>
      <c r="P9" s="60"/>
      <c r="Q9" s="61"/>
      <c r="R9" s="60">
        <f>VLOOKUP($A9,'Return Data'!$B$7:$R$2292,16,0)</f>
        <v>-35.6023</v>
      </c>
      <c r="S9" s="62">
        <f t="shared" si="6"/>
        <v>18</v>
      </c>
    </row>
    <row r="10" spans="1:19" x14ac:dyDescent="0.3">
      <c r="A10" s="77" t="s">
        <v>643</v>
      </c>
      <c r="B10" s="59">
        <f>VLOOKUP($A10,'Return Data'!$B$7:$R$2292,3,0)</f>
        <v>44762</v>
      </c>
      <c r="C10" s="60">
        <f>VLOOKUP($A10,'Return Data'!$B$7:$R$2292,4,0)</f>
        <v>18.8642</v>
      </c>
      <c r="D10" s="60">
        <f>VLOOKUP($A10,'Return Data'!$B$7:$R$2292,9,0)</f>
        <v>10.696400000000001</v>
      </c>
      <c r="E10" s="61">
        <f t="shared" si="0"/>
        <v>5</v>
      </c>
      <c r="F10" s="60">
        <f>VLOOKUP($A10,'Return Data'!$B$7:$R$2292,10,0)</f>
        <v>2.4321999999999999</v>
      </c>
      <c r="G10" s="61">
        <f t="shared" si="1"/>
        <v>5</v>
      </c>
      <c r="H10" s="60">
        <f>VLOOKUP($A10,'Return Data'!$B$7:$R$2292,11,0)</f>
        <v>3.3273000000000001</v>
      </c>
      <c r="I10" s="61">
        <f t="shared" si="2"/>
        <v>7</v>
      </c>
      <c r="J10" s="60">
        <f>VLOOKUP($A10,'Return Data'!$B$7:$R$2292,12,0)</f>
        <v>3.8574000000000002</v>
      </c>
      <c r="K10" s="61">
        <f t="shared" si="3"/>
        <v>5</v>
      </c>
      <c r="L10" s="60">
        <f>VLOOKUP($A10,'Return Data'!$B$7:$R$2292,13,0)</f>
        <v>4.5739999999999998</v>
      </c>
      <c r="M10" s="61">
        <f t="shared" si="4"/>
        <v>11</v>
      </c>
      <c r="N10" s="60">
        <f>VLOOKUP($A10,'Return Data'!$B$7:$R$2292,17,0)</f>
        <v>6.6639999999999997</v>
      </c>
      <c r="O10" s="61">
        <f t="shared" si="5"/>
        <v>11</v>
      </c>
      <c r="P10" s="60">
        <f>VLOOKUP($A10,'Return Data'!$B$7:$R$2292,14,0)</f>
        <v>7.4572000000000003</v>
      </c>
      <c r="Q10" s="61">
        <f t="shared" ref="Q10:Q23" si="7">RANK(P10,P$8:P$25,0)</f>
        <v>5</v>
      </c>
      <c r="R10" s="60">
        <f>VLOOKUP($A10,'Return Data'!$B$7:$R$2292,16,0)</f>
        <v>8.2362000000000002</v>
      </c>
      <c r="S10" s="62">
        <f t="shared" si="6"/>
        <v>7</v>
      </c>
    </row>
    <row r="11" spans="1:19" x14ac:dyDescent="0.3">
      <c r="A11" s="77" t="s">
        <v>1993</v>
      </c>
      <c r="B11" s="59">
        <f>VLOOKUP($A11,'Return Data'!$B$7:$R$2292,3,0)</f>
        <v>44762</v>
      </c>
      <c r="C11" s="60">
        <f>VLOOKUP($A11,'Return Data'!$B$7:$R$2292,4,0)</f>
        <v>19.080300000000001</v>
      </c>
      <c r="D11" s="60">
        <f>VLOOKUP($A11,'Return Data'!$B$7:$R$2292,9,0)</f>
        <v>8.9349000000000007</v>
      </c>
      <c r="E11" s="61">
        <f t="shared" si="0"/>
        <v>12</v>
      </c>
      <c r="F11" s="60">
        <f>VLOOKUP($A11,'Return Data'!$B$7:$R$2292,10,0)</f>
        <v>1.8564000000000001</v>
      </c>
      <c r="G11" s="61">
        <f t="shared" si="1"/>
        <v>8</v>
      </c>
      <c r="H11" s="60">
        <f>VLOOKUP($A11,'Return Data'!$B$7:$R$2292,11,0)</f>
        <v>3.3938000000000001</v>
      </c>
      <c r="I11" s="61">
        <f t="shared" si="2"/>
        <v>5</v>
      </c>
      <c r="J11" s="60">
        <f>VLOOKUP($A11,'Return Data'!$B$7:$R$2292,12,0)</f>
        <v>3.6377999999999999</v>
      </c>
      <c r="K11" s="61">
        <f t="shared" si="3"/>
        <v>8</v>
      </c>
      <c r="L11" s="60">
        <f>VLOOKUP($A11,'Return Data'!$B$7:$R$2292,13,0)</f>
        <v>13.3041</v>
      </c>
      <c r="M11" s="61">
        <f t="shared" si="4"/>
        <v>4</v>
      </c>
      <c r="N11" s="60">
        <f>VLOOKUP($A11,'Return Data'!$B$7:$R$2292,17,0)</f>
        <v>13.9316</v>
      </c>
      <c r="O11" s="61">
        <f t="shared" si="5"/>
        <v>2</v>
      </c>
      <c r="P11" s="60">
        <f>VLOOKUP($A11,'Return Data'!$B$7:$R$2292,14,0)</f>
        <v>8.6135000000000002</v>
      </c>
      <c r="Q11" s="61">
        <f t="shared" si="7"/>
        <v>2</v>
      </c>
      <c r="R11" s="60">
        <f>VLOOKUP($A11,'Return Data'!$B$7:$R$2292,16,0)</f>
        <v>9.0047999999999995</v>
      </c>
      <c r="S11" s="62">
        <f t="shared" si="6"/>
        <v>3</v>
      </c>
    </row>
    <row r="12" spans="1:19" x14ac:dyDescent="0.3">
      <c r="A12" s="77" t="s">
        <v>2021</v>
      </c>
      <c r="B12" s="59">
        <f>VLOOKUP($A12,'Return Data'!$B$7:$R$2292,3,0)</f>
        <v>44762</v>
      </c>
      <c r="C12" s="60">
        <f>VLOOKUP($A12,'Return Data'!$B$7:$R$2292,4,0)</f>
        <v>10.4964</v>
      </c>
      <c r="D12" s="60">
        <f>VLOOKUP($A12,'Return Data'!$B$7:$R$2292,9,0)</f>
        <v>9.0147999999999993</v>
      </c>
      <c r="E12" s="61">
        <f t="shared" si="0"/>
        <v>11</v>
      </c>
      <c r="F12" s="60">
        <f>VLOOKUP($A12,'Return Data'!$B$7:$R$2292,10,0)</f>
        <v>2.3136999999999999</v>
      </c>
      <c r="G12" s="61">
        <f t="shared" si="1"/>
        <v>6</v>
      </c>
      <c r="H12" s="60">
        <f>VLOOKUP($A12,'Return Data'!$B$7:$R$2292,11,0)</f>
        <v>279.50400000000002</v>
      </c>
      <c r="I12" s="61">
        <f t="shared" si="2"/>
        <v>1</v>
      </c>
      <c r="J12" s="60">
        <f>VLOOKUP($A12,'Return Data'!$B$7:$R$2292,12,0)</f>
        <v>186.73259999999999</v>
      </c>
      <c r="K12" s="61">
        <f t="shared" si="3"/>
        <v>1</v>
      </c>
      <c r="L12" s="60">
        <f>VLOOKUP($A12,'Return Data'!$B$7:$R$2292,13,0)</f>
        <v>142.52869999999999</v>
      </c>
      <c r="M12" s="61">
        <f t="shared" si="4"/>
        <v>1</v>
      </c>
      <c r="N12" s="60">
        <f>VLOOKUP($A12,'Return Data'!$B$7:$R$2292,17,0)</f>
        <v>66.587400000000002</v>
      </c>
      <c r="O12" s="61">
        <f t="shared" si="5"/>
        <v>1</v>
      </c>
      <c r="P12" s="60">
        <f>VLOOKUP($A12,'Return Data'!$B$7:$R$2292,14,0)</f>
        <v>13.7614</v>
      </c>
      <c r="Q12" s="61">
        <f t="shared" si="7"/>
        <v>1</v>
      </c>
      <c r="R12" s="60">
        <f>VLOOKUP($A12,'Return Data'!$B$7:$R$2292,16,0)</f>
        <v>0.65710000000000002</v>
      </c>
      <c r="S12" s="62">
        <f t="shared" si="6"/>
        <v>16</v>
      </c>
    </row>
    <row r="13" spans="1:19" x14ac:dyDescent="0.3">
      <c r="A13" s="77" t="s">
        <v>645</v>
      </c>
      <c r="B13" s="59">
        <f>VLOOKUP($A13,'Return Data'!$B$7:$R$2292,3,0)</f>
        <v>44762</v>
      </c>
      <c r="C13" s="60">
        <f>VLOOKUP($A13,'Return Data'!$B$7:$R$2292,4,0)</f>
        <v>35.194299999999998</v>
      </c>
      <c r="D13" s="60">
        <f>VLOOKUP($A13,'Return Data'!$B$7:$R$2292,9,0)</f>
        <v>9.2655999999999992</v>
      </c>
      <c r="E13" s="61">
        <f t="shared" si="0"/>
        <v>9</v>
      </c>
      <c r="F13" s="60">
        <f>VLOOKUP($A13,'Return Data'!$B$7:$R$2292,10,0)</f>
        <v>1.7456</v>
      </c>
      <c r="G13" s="61">
        <f t="shared" si="1"/>
        <v>10</v>
      </c>
      <c r="H13" s="60">
        <f>VLOOKUP($A13,'Return Data'!$B$7:$R$2292,11,0)</f>
        <v>14.956799999999999</v>
      </c>
      <c r="I13" s="61">
        <f t="shared" si="2"/>
        <v>2</v>
      </c>
      <c r="J13" s="60">
        <f>VLOOKUP($A13,'Return Data'!$B$7:$R$2292,12,0)</f>
        <v>10.9375</v>
      </c>
      <c r="K13" s="61">
        <f t="shared" si="3"/>
        <v>2</v>
      </c>
      <c r="L13" s="60">
        <f>VLOOKUP($A13,'Return Data'!$B$7:$R$2292,13,0)</f>
        <v>8.6602999999999994</v>
      </c>
      <c r="M13" s="61">
        <f t="shared" si="4"/>
        <v>5</v>
      </c>
      <c r="N13" s="60">
        <f>VLOOKUP($A13,'Return Data'!$B$7:$R$2292,17,0)</f>
        <v>7.6104000000000003</v>
      </c>
      <c r="O13" s="61">
        <f t="shared" si="5"/>
        <v>8</v>
      </c>
      <c r="P13" s="60">
        <f>VLOOKUP($A13,'Return Data'!$B$7:$R$2292,14,0)</f>
        <v>6.2264999999999997</v>
      </c>
      <c r="Q13" s="61">
        <f t="shared" si="7"/>
        <v>8</v>
      </c>
      <c r="R13" s="60">
        <f>VLOOKUP($A13,'Return Data'!$B$7:$R$2292,16,0)</f>
        <v>7.1460999999999997</v>
      </c>
      <c r="S13" s="62">
        <f t="shared" si="6"/>
        <v>10</v>
      </c>
    </row>
    <row r="14" spans="1:19" x14ac:dyDescent="0.3">
      <c r="A14" s="77" t="s">
        <v>648</v>
      </c>
      <c r="B14" s="59">
        <f>VLOOKUP($A14,'Return Data'!$B$7:$R$2292,3,0)</f>
        <v>44762</v>
      </c>
      <c r="C14" s="60">
        <f>VLOOKUP($A14,'Return Data'!$B$7:$R$2292,4,0)</f>
        <v>24.069099999999999</v>
      </c>
      <c r="D14" s="60">
        <f>VLOOKUP($A14,'Return Data'!$B$7:$R$2292,9,0)</f>
        <v>13.0745</v>
      </c>
      <c r="E14" s="61">
        <f t="shared" si="0"/>
        <v>2</v>
      </c>
      <c r="F14" s="60">
        <f>VLOOKUP($A14,'Return Data'!$B$7:$R$2292,10,0)</f>
        <v>3.8782999999999999</v>
      </c>
      <c r="G14" s="61">
        <f t="shared" si="1"/>
        <v>2</v>
      </c>
      <c r="H14" s="60">
        <f>VLOOKUP($A14,'Return Data'!$B$7:$R$2292,11,0)</f>
        <v>-0.46389999999999998</v>
      </c>
      <c r="I14" s="61">
        <f t="shared" si="2"/>
        <v>16</v>
      </c>
      <c r="J14" s="60">
        <f>VLOOKUP($A14,'Return Data'!$B$7:$R$2292,12,0)</f>
        <v>1.3879999999999999</v>
      </c>
      <c r="K14" s="61">
        <f t="shared" si="3"/>
        <v>15</v>
      </c>
      <c r="L14" s="60">
        <f>VLOOKUP($A14,'Return Data'!$B$7:$R$2292,13,0)</f>
        <v>7.8273000000000001</v>
      </c>
      <c r="M14" s="61">
        <f t="shared" si="4"/>
        <v>6</v>
      </c>
      <c r="N14" s="60">
        <f>VLOOKUP($A14,'Return Data'!$B$7:$R$2292,17,0)</f>
        <v>10.1488</v>
      </c>
      <c r="O14" s="61">
        <f t="shared" si="5"/>
        <v>6</v>
      </c>
      <c r="P14" s="60">
        <f>VLOOKUP($A14,'Return Data'!$B$7:$R$2292,14,0)</f>
        <v>4.9614000000000003</v>
      </c>
      <c r="Q14" s="61">
        <f t="shared" si="7"/>
        <v>12</v>
      </c>
      <c r="R14" s="60">
        <f>VLOOKUP($A14,'Return Data'!$B$7:$R$2292,16,0)</f>
        <v>8.2146000000000008</v>
      </c>
      <c r="S14" s="62">
        <f t="shared" si="6"/>
        <v>8</v>
      </c>
    </row>
    <row r="15" spans="1:19" x14ac:dyDescent="0.3">
      <c r="A15" s="77" t="s">
        <v>656</v>
      </c>
      <c r="B15" s="59">
        <f>VLOOKUP($A15,'Return Data'!$B$7:$R$2292,3,0)</f>
        <v>44762</v>
      </c>
      <c r="C15" s="60">
        <f>VLOOKUP($A15,'Return Data'!$B$7:$R$2292,4,0)</f>
        <v>20.622499999999999</v>
      </c>
      <c r="D15" s="60">
        <f>VLOOKUP($A15,'Return Data'!$B$7:$R$2292,9,0)</f>
        <v>10.718999999999999</v>
      </c>
      <c r="E15" s="61">
        <f t="shared" si="0"/>
        <v>4</v>
      </c>
      <c r="F15" s="60">
        <f>VLOOKUP($A15,'Return Data'!$B$7:$R$2292,10,0)</f>
        <v>1.7621</v>
      </c>
      <c r="G15" s="61">
        <f t="shared" si="1"/>
        <v>9</v>
      </c>
      <c r="H15" s="60">
        <f>VLOOKUP($A15,'Return Data'!$B$7:$R$2292,11,0)</f>
        <v>2.1715</v>
      </c>
      <c r="I15" s="61">
        <f t="shared" si="2"/>
        <v>10</v>
      </c>
      <c r="J15" s="60">
        <f>VLOOKUP($A15,'Return Data'!$B$7:$R$2292,12,0)</f>
        <v>3.1690999999999998</v>
      </c>
      <c r="K15" s="61">
        <f t="shared" si="3"/>
        <v>9</v>
      </c>
      <c r="L15" s="60">
        <f>VLOOKUP($A15,'Return Data'!$B$7:$R$2292,13,0)</f>
        <v>3.9481999999999999</v>
      </c>
      <c r="M15" s="61">
        <f t="shared" si="4"/>
        <v>13</v>
      </c>
      <c r="N15" s="60">
        <f>VLOOKUP($A15,'Return Data'!$B$7:$R$2292,17,0)</f>
        <v>7.0579000000000001</v>
      </c>
      <c r="O15" s="61">
        <f t="shared" si="5"/>
        <v>9</v>
      </c>
      <c r="P15" s="60">
        <f>VLOOKUP($A15,'Return Data'!$B$7:$R$2292,14,0)</f>
        <v>7.9816000000000003</v>
      </c>
      <c r="Q15" s="61">
        <f t="shared" si="7"/>
        <v>4</v>
      </c>
      <c r="R15" s="60">
        <f>VLOOKUP($A15,'Return Data'!$B$7:$R$2292,16,0)</f>
        <v>9.0822000000000003</v>
      </c>
      <c r="S15" s="62">
        <f t="shared" si="6"/>
        <v>1</v>
      </c>
    </row>
    <row r="16" spans="1:19" x14ac:dyDescent="0.3">
      <c r="A16" s="77" t="s">
        <v>658</v>
      </c>
      <c r="B16" s="59">
        <f>VLOOKUP($A16,'Return Data'!$B$7:$R$2292,3,0)</f>
        <v>44762</v>
      </c>
      <c r="C16" s="60">
        <f>VLOOKUP($A16,'Return Data'!$B$7:$R$2292,4,0)</f>
        <v>27.3996</v>
      </c>
      <c r="D16" s="60">
        <f>VLOOKUP($A16,'Return Data'!$B$7:$R$2292,9,0)</f>
        <v>11.6241</v>
      </c>
      <c r="E16" s="61">
        <f t="shared" si="0"/>
        <v>3</v>
      </c>
      <c r="F16" s="60">
        <f>VLOOKUP($A16,'Return Data'!$B$7:$R$2292,10,0)</f>
        <v>3.8172000000000001</v>
      </c>
      <c r="G16" s="61">
        <f t="shared" si="1"/>
        <v>3</v>
      </c>
      <c r="H16" s="60">
        <f>VLOOKUP($A16,'Return Data'!$B$7:$R$2292,11,0)</f>
        <v>4.3525999999999998</v>
      </c>
      <c r="I16" s="61">
        <f t="shared" si="2"/>
        <v>4</v>
      </c>
      <c r="J16" s="60">
        <f>VLOOKUP($A16,'Return Data'!$B$7:$R$2292,12,0)</f>
        <v>4.9032999999999998</v>
      </c>
      <c r="K16" s="61">
        <f t="shared" si="3"/>
        <v>4</v>
      </c>
      <c r="L16" s="60">
        <f>VLOOKUP($A16,'Return Data'!$B$7:$R$2292,13,0)</f>
        <v>5.1421000000000001</v>
      </c>
      <c r="M16" s="61">
        <f t="shared" si="4"/>
        <v>8</v>
      </c>
      <c r="N16" s="60">
        <f>VLOOKUP($A16,'Return Data'!$B$7:$R$2292,17,0)</f>
        <v>6.9706999999999999</v>
      </c>
      <c r="O16" s="61">
        <f t="shared" si="5"/>
        <v>10</v>
      </c>
      <c r="P16" s="60">
        <f>VLOOKUP($A16,'Return Data'!$B$7:$R$2292,14,0)</f>
        <v>8.2448999999999995</v>
      </c>
      <c r="Q16" s="61">
        <f t="shared" si="7"/>
        <v>3</v>
      </c>
      <c r="R16" s="60">
        <f>VLOOKUP($A16,'Return Data'!$B$7:$R$2292,16,0)</f>
        <v>9.0350000000000001</v>
      </c>
      <c r="S16" s="62">
        <f t="shared" si="6"/>
        <v>2</v>
      </c>
    </row>
    <row r="17" spans="1:19" x14ac:dyDescent="0.3">
      <c r="A17" s="77" t="s">
        <v>660</v>
      </c>
      <c r="B17" s="59">
        <f>VLOOKUP($A17,'Return Data'!$B$7:$R$2292,3,0)</f>
        <v>44762</v>
      </c>
      <c r="C17" s="60">
        <f>VLOOKUP($A17,'Return Data'!$B$7:$R$2292,4,0)</f>
        <v>16.3612</v>
      </c>
      <c r="D17" s="60">
        <f>VLOOKUP($A17,'Return Data'!$B$7:$R$2292,9,0)</f>
        <v>9.5180000000000007</v>
      </c>
      <c r="E17" s="61">
        <f t="shared" si="0"/>
        <v>7</v>
      </c>
      <c r="F17" s="60">
        <f>VLOOKUP($A17,'Return Data'!$B$7:$R$2292,10,0)</f>
        <v>0.3705</v>
      </c>
      <c r="G17" s="61">
        <f t="shared" si="1"/>
        <v>16</v>
      </c>
      <c r="H17" s="60">
        <f>VLOOKUP($A17,'Return Data'!$B$7:$R$2292,11,0)</f>
        <v>1.8546</v>
      </c>
      <c r="I17" s="61">
        <f t="shared" si="2"/>
        <v>13</v>
      </c>
      <c r="J17" s="60">
        <f>VLOOKUP($A17,'Return Data'!$B$7:$R$2292,12,0)</f>
        <v>2.7113</v>
      </c>
      <c r="K17" s="61">
        <f t="shared" si="3"/>
        <v>12</v>
      </c>
      <c r="L17" s="60">
        <f>VLOOKUP($A17,'Return Data'!$B$7:$R$2292,13,0)</f>
        <v>13.7324</v>
      </c>
      <c r="M17" s="61">
        <f t="shared" si="4"/>
        <v>3</v>
      </c>
      <c r="N17" s="60">
        <f>VLOOKUP($A17,'Return Data'!$B$7:$R$2292,17,0)</f>
        <v>11.262600000000001</v>
      </c>
      <c r="O17" s="61">
        <f t="shared" si="5"/>
        <v>4</v>
      </c>
      <c r="P17" s="60">
        <f>VLOOKUP($A17,'Return Data'!$B$7:$R$2292,14,0)</f>
        <v>3.9072</v>
      </c>
      <c r="Q17" s="61">
        <f t="shared" si="7"/>
        <v>14</v>
      </c>
      <c r="R17" s="60">
        <f>VLOOKUP($A17,'Return Data'!$B$7:$R$2292,16,0)</f>
        <v>6.0464000000000002</v>
      </c>
      <c r="S17" s="62">
        <f t="shared" si="6"/>
        <v>14</v>
      </c>
    </row>
    <row r="18" spans="1:19" x14ac:dyDescent="0.3">
      <c r="A18" s="77" t="s">
        <v>661</v>
      </c>
      <c r="B18" s="59">
        <f>VLOOKUP($A18,'Return Data'!$B$7:$R$2292,3,0)</f>
        <v>44762</v>
      </c>
      <c r="C18" s="60">
        <f>VLOOKUP($A18,'Return Data'!$B$7:$R$2292,4,0)</f>
        <v>14.311</v>
      </c>
      <c r="D18" s="60">
        <f>VLOOKUP($A18,'Return Data'!$B$7:$R$2292,9,0)</f>
        <v>8.2856000000000005</v>
      </c>
      <c r="E18" s="61">
        <f t="shared" si="0"/>
        <v>14</v>
      </c>
      <c r="F18" s="60">
        <f>VLOOKUP($A18,'Return Data'!$B$7:$R$2292,10,0)</f>
        <v>1.7170000000000001</v>
      </c>
      <c r="G18" s="61">
        <f t="shared" si="1"/>
        <v>11</v>
      </c>
      <c r="H18" s="60">
        <f>VLOOKUP($A18,'Return Data'!$B$7:$R$2292,11,0)</f>
        <v>1.9922</v>
      </c>
      <c r="I18" s="61">
        <f t="shared" si="2"/>
        <v>12</v>
      </c>
      <c r="J18" s="60">
        <f>VLOOKUP($A18,'Return Data'!$B$7:$R$2292,12,0)</f>
        <v>2.4740000000000002</v>
      </c>
      <c r="K18" s="61">
        <f t="shared" si="3"/>
        <v>13</v>
      </c>
      <c r="L18" s="60">
        <f>VLOOKUP($A18,'Return Data'!$B$7:$R$2292,13,0)</f>
        <v>3.2473000000000001</v>
      </c>
      <c r="M18" s="61">
        <f t="shared" si="4"/>
        <v>14</v>
      </c>
      <c r="N18" s="60">
        <f>VLOOKUP($A18,'Return Data'!$B$7:$R$2292,17,0)</f>
        <v>4.8518999999999997</v>
      </c>
      <c r="O18" s="61">
        <f t="shared" si="5"/>
        <v>15</v>
      </c>
      <c r="P18" s="60">
        <f>VLOOKUP($A18,'Return Data'!$B$7:$R$2292,14,0)</f>
        <v>6.0895999999999999</v>
      </c>
      <c r="Q18" s="61">
        <f t="shared" si="7"/>
        <v>9</v>
      </c>
      <c r="R18" s="60">
        <f>VLOOKUP($A18,'Return Data'!$B$7:$R$2292,16,0)</f>
        <v>6.8848000000000003</v>
      </c>
      <c r="S18" s="62">
        <f t="shared" si="6"/>
        <v>12</v>
      </c>
    </row>
    <row r="19" spans="1:19" x14ac:dyDescent="0.3">
      <c r="A19" s="77" t="s">
        <v>664</v>
      </c>
      <c r="B19" s="59">
        <f>VLOOKUP($A19,'Return Data'!$B$7:$R$2292,3,0)</f>
        <v>44762</v>
      </c>
      <c r="C19" s="60">
        <f>VLOOKUP($A19,'Return Data'!$B$7:$R$2292,4,0)</f>
        <v>1598.9912999999999</v>
      </c>
      <c r="D19" s="60">
        <f>VLOOKUP($A19,'Return Data'!$B$7:$R$2292,9,0)</f>
        <v>7.9909999999999997</v>
      </c>
      <c r="E19" s="61">
        <f t="shared" si="0"/>
        <v>15</v>
      </c>
      <c r="F19" s="60">
        <f>VLOOKUP($A19,'Return Data'!$B$7:$R$2292,10,0)</f>
        <v>1.4666999999999999</v>
      </c>
      <c r="G19" s="61">
        <f t="shared" si="1"/>
        <v>13</v>
      </c>
      <c r="H19" s="60">
        <f>VLOOKUP($A19,'Return Data'!$B$7:$R$2292,11,0)</f>
        <v>1.6515</v>
      </c>
      <c r="I19" s="61">
        <f t="shared" si="2"/>
        <v>14</v>
      </c>
      <c r="J19" s="60">
        <f>VLOOKUP($A19,'Return Data'!$B$7:$R$2292,12,0)</f>
        <v>2.2416999999999998</v>
      </c>
      <c r="K19" s="61">
        <f t="shared" si="3"/>
        <v>14</v>
      </c>
      <c r="L19" s="60">
        <f>VLOOKUP($A19,'Return Data'!$B$7:$R$2292,13,0)</f>
        <v>2.7993999999999999</v>
      </c>
      <c r="M19" s="61">
        <f t="shared" si="4"/>
        <v>15</v>
      </c>
      <c r="N19" s="60">
        <f>VLOOKUP($A19,'Return Data'!$B$7:$R$2292,17,0)</f>
        <v>3.7458</v>
      </c>
      <c r="O19" s="61">
        <f t="shared" si="5"/>
        <v>16</v>
      </c>
      <c r="P19" s="60">
        <f>VLOOKUP($A19,'Return Data'!$B$7:$R$2292,14,0)</f>
        <v>5.8985000000000003</v>
      </c>
      <c r="Q19" s="61">
        <f t="shared" si="7"/>
        <v>11</v>
      </c>
      <c r="R19" s="60">
        <f>VLOOKUP($A19,'Return Data'!$B$7:$R$2292,16,0)</f>
        <v>6.1379000000000001</v>
      </c>
      <c r="S19" s="62">
        <f t="shared" si="6"/>
        <v>13</v>
      </c>
    </row>
    <row r="20" spans="1:19" x14ac:dyDescent="0.3">
      <c r="A20" s="77" t="s">
        <v>666</v>
      </c>
      <c r="B20" s="59">
        <f>VLOOKUP($A20,'Return Data'!$B$7:$R$2292,3,0)</f>
        <v>44762</v>
      </c>
      <c r="C20" s="60">
        <f>VLOOKUP($A20,'Return Data'!$B$7:$R$2292,4,0)</f>
        <v>26.3766</v>
      </c>
      <c r="D20" s="60">
        <f>VLOOKUP($A20,'Return Data'!$B$7:$R$2292,9,0)</f>
        <v>9.2818000000000005</v>
      </c>
      <c r="E20" s="61">
        <f t="shared" si="0"/>
        <v>8</v>
      </c>
      <c r="F20" s="60">
        <f>VLOOKUP($A20,'Return Data'!$B$7:$R$2292,10,0)</f>
        <v>-6.9661999999999997</v>
      </c>
      <c r="G20" s="61">
        <f t="shared" si="1"/>
        <v>18</v>
      </c>
      <c r="H20" s="60">
        <f>VLOOKUP($A20,'Return Data'!$B$7:$R$2292,11,0)</f>
        <v>-1.7575000000000001</v>
      </c>
      <c r="I20" s="61">
        <f t="shared" si="2"/>
        <v>17</v>
      </c>
      <c r="J20" s="60">
        <f>VLOOKUP($A20,'Return Data'!$B$7:$R$2292,12,0)</f>
        <v>0.24779999999999999</v>
      </c>
      <c r="K20" s="61">
        <f t="shared" si="3"/>
        <v>16</v>
      </c>
      <c r="L20" s="60">
        <f>VLOOKUP($A20,'Return Data'!$B$7:$R$2292,13,0)</f>
        <v>2.0840999999999998</v>
      </c>
      <c r="M20" s="61">
        <f t="shared" si="4"/>
        <v>16</v>
      </c>
      <c r="N20" s="60">
        <f>VLOOKUP($A20,'Return Data'!$B$7:$R$2292,17,0)</f>
        <v>4.8789999999999996</v>
      </c>
      <c r="O20" s="61">
        <f t="shared" si="5"/>
        <v>14</v>
      </c>
      <c r="P20" s="60">
        <f>VLOOKUP($A20,'Return Data'!$B$7:$R$2292,14,0)</f>
        <v>5.9916</v>
      </c>
      <c r="Q20" s="61">
        <f t="shared" si="7"/>
        <v>10</v>
      </c>
      <c r="R20" s="60">
        <f>VLOOKUP($A20,'Return Data'!$B$7:$R$2292,16,0)</f>
        <v>8.3420000000000005</v>
      </c>
      <c r="S20" s="62">
        <f t="shared" si="6"/>
        <v>5</v>
      </c>
    </row>
    <row r="21" spans="1:19" x14ac:dyDescent="0.3">
      <c r="A21" s="77" t="s">
        <v>667</v>
      </c>
      <c r="B21" s="59">
        <f>VLOOKUP($A21,'Return Data'!$B$7:$R$2292,3,0)</f>
        <v>44762</v>
      </c>
      <c r="C21" s="60">
        <f>VLOOKUP($A21,'Return Data'!$B$7:$R$2292,4,0)</f>
        <v>24.994199999999999</v>
      </c>
      <c r="D21" s="60">
        <f>VLOOKUP($A21,'Return Data'!$B$7:$R$2292,9,0)</f>
        <v>9.1466999999999992</v>
      </c>
      <c r="E21" s="61">
        <f t="shared" si="0"/>
        <v>10</v>
      </c>
      <c r="F21" s="60">
        <f>VLOOKUP($A21,'Return Data'!$B$7:$R$2292,10,0)</f>
        <v>1.6742999999999999</v>
      </c>
      <c r="G21" s="61">
        <f t="shared" si="1"/>
        <v>12</v>
      </c>
      <c r="H21" s="60">
        <f>VLOOKUP($A21,'Return Data'!$B$7:$R$2292,11,0)</f>
        <v>2.1320999999999999</v>
      </c>
      <c r="I21" s="61">
        <f t="shared" si="2"/>
        <v>11</v>
      </c>
      <c r="J21" s="60">
        <f>VLOOKUP($A21,'Return Data'!$B$7:$R$2292,12,0)</f>
        <v>2.7191999999999998</v>
      </c>
      <c r="K21" s="61">
        <f t="shared" si="3"/>
        <v>11</v>
      </c>
      <c r="L21" s="60">
        <f>VLOOKUP($A21,'Return Data'!$B$7:$R$2292,13,0)</f>
        <v>5.0106000000000002</v>
      </c>
      <c r="M21" s="61">
        <f t="shared" si="4"/>
        <v>9</v>
      </c>
      <c r="N21" s="60">
        <f>VLOOKUP($A21,'Return Data'!$B$7:$R$2292,17,0)</f>
        <v>6.0603999999999996</v>
      </c>
      <c r="O21" s="61">
        <f t="shared" si="5"/>
        <v>12</v>
      </c>
      <c r="P21" s="60">
        <f>VLOOKUP($A21,'Return Data'!$B$7:$R$2292,14,0)</f>
        <v>4.7507000000000001</v>
      </c>
      <c r="Q21" s="61">
        <f t="shared" si="7"/>
        <v>13</v>
      </c>
      <c r="R21" s="60">
        <f>VLOOKUP($A21,'Return Data'!$B$7:$R$2292,16,0)</f>
        <v>7.1988000000000003</v>
      </c>
      <c r="S21" s="62">
        <f t="shared" si="6"/>
        <v>9</v>
      </c>
    </row>
    <row r="22" spans="1:19" x14ac:dyDescent="0.3">
      <c r="A22" s="77" t="s">
        <v>669</v>
      </c>
      <c r="B22" s="59">
        <f>VLOOKUP($A22,'Return Data'!$B$7:$R$2292,3,0)</f>
        <v>44762</v>
      </c>
      <c r="C22" s="60">
        <f>VLOOKUP($A22,'Return Data'!$B$7:$R$2292,4,0)</f>
        <v>29.935600000000001</v>
      </c>
      <c r="D22" s="60">
        <f>VLOOKUP($A22,'Return Data'!$B$7:$R$2292,9,0)</f>
        <v>10.560499999999999</v>
      </c>
      <c r="E22" s="61">
        <f t="shared" si="0"/>
        <v>6</v>
      </c>
      <c r="F22" s="60">
        <f>VLOOKUP($A22,'Return Data'!$B$7:$R$2292,10,0)</f>
        <v>1.8684000000000001</v>
      </c>
      <c r="G22" s="61">
        <f t="shared" si="1"/>
        <v>7</v>
      </c>
      <c r="H22" s="60">
        <f>VLOOKUP($A22,'Return Data'!$B$7:$R$2292,11,0)</f>
        <v>2.7421000000000002</v>
      </c>
      <c r="I22" s="61">
        <f t="shared" si="2"/>
        <v>8</v>
      </c>
      <c r="J22" s="60">
        <f>VLOOKUP($A22,'Return Data'!$B$7:$R$2292,12,0)</f>
        <v>3.8340000000000001</v>
      </c>
      <c r="K22" s="61">
        <f t="shared" si="3"/>
        <v>6</v>
      </c>
      <c r="L22" s="60">
        <f>VLOOKUP($A22,'Return Data'!$B$7:$R$2292,13,0)</f>
        <v>4.7295999999999996</v>
      </c>
      <c r="M22" s="61">
        <f t="shared" si="4"/>
        <v>10</v>
      </c>
      <c r="N22" s="60">
        <f>VLOOKUP($A22,'Return Data'!$B$7:$R$2292,17,0)</f>
        <v>10.315</v>
      </c>
      <c r="O22" s="61">
        <f t="shared" si="5"/>
        <v>5</v>
      </c>
      <c r="P22" s="60">
        <f>VLOOKUP($A22,'Return Data'!$B$7:$R$2292,14,0)</f>
        <v>3.6722999999999999</v>
      </c>
      <c r="Q22" s="61">
        <f t="shared" si="7"/>
        <v>15</v>
      </c>
      <c r="R22" s="60">
        <f>VLOOKUP($A22,'Return Data'!$B$7:$R$2292,16,0)</f>
        <v>7.1311</v>
      </c>
      <c r="S22" s="62">
        <f t="shared" si="6"/>
        <v>11</v>
      </c>
    </row>
    <row r="23" spans="1:19" x14ac:dyDescent="0.3">
      <c r="A23" s="77" t="s">
        <v>678</v>
      </c>
      <c r="B23" s="59">
        <f>VLOOKUP($A23,'Return Data'!$B$7:$R$2292,3,0)</f>
        <v>44762</v>
      </c>
      <c r="C23" s="60">
        <f>VLOOKUP($A23,'Return Data'!$B$7:$R$2292,4,0)</f>
        <v>38.491300000000003</v>
      </c>
      <c r="D23" s="60">
        <f>VLOOKUP($A23,'Return Data'!$B$7:$R$2292,9,0)</f>
        <v>8.5786999999999995</v>
      </c>
      <c r="E23" s="61">
        <f t="shared" si="0"/>
        <v>13</v>
      </c>
      <c r="F23" s="60">
        <f>VLOOKUP($A23,'Return Data'!$B$7:$R$2292,10,0)</f>
        <v>2.7446999999999999</v>
      </c>
      <c r="G23" s="61">
        <f t="shared" si="1"/>
        <v>4</v>
      </c>
      <c r="H23" s="60">
        <f>VLOOKUP($A23,'Return Data'!$B$7:$R$2292,11,0)</f>
        <v>3.3565999999999998</v>
      </c>
      <c r="I23" s="61">
        <f t="shared" si="2"/>
        <v>6</v>
      </c>
      <c r="J23" s="60">
        <f>VLOOKUP($A23,'Return Data'!$B$7:$R$2292,12,0)</f>
        <v>3.6577000000000002</v>
      </c>
      <c r="K23" s="61">
        <f t="shared" si="3"/>
        <v>7</v>
      </c>
      <c r="L23" s="60">
        <f>VLOOKUP($A23,'Return Data'!$B$7:$R$2292,13,0)</f>
        <v>4.3548999999999998</v>
      </c>
      <c r="M23" s="61">
        <f t="shared" si="4"/>
        <v>12</v>
      </c>
      <c r="N23" s="60">
        <f>VLOOKUP($A23,'Return Data'!$B$7:$R$2292,17,0)</f>
        <v>5.9855999999999998</v>
      </c>
      <c r="O23" s="61">
        <f t="shared" si="5"/>
        <v>13</v>
      </c>
      <c r="P23" s="60">
        <f>VLOOKUP($A23,'Return Data'!$B$7:$R$2292,14,0)</f>
        <v>7.1233000000000004</v>
      </c>
      <c r="Q23" s="61">
        <f t="shared" si="7"/>
        <v>7</v>
      </c>
      <c r="R23" s="60">
        <f>VLOOKUP($A23,'Return Data'!$B$7:$R$2292,16,0)</f>
        <v>8.6621000000000006</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17</v>
      </c>
      <c r="H24" s="60">
        <f>VLOOKUP($A24,'Return Data'!$B$7:$R$2292,11,0)</f>
        <v>0</v>
      </c>
      <c r="I24" s="61">
        <f t="shared" si="2"/>
        <v>15</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44762</v>
      </c>
      <c r="C25" s="60">
        <f>VLOOKUP($A25,'Return Data'!$B$7:$R$2292,4,0)</f>
        <v>15.3392</v>
      </c>
      <c r="D25" s="60">
        <f>VLOOKUP($A25,'Return Data'!$B$7:$R$2292,9,0)</f>
        <v>6.6753</v>
      </c>
      <c r="E25" s="61">
        <f t="shared" si="0"/>
        <v>16</v>
      </c>
      <c r="F25" s="60">
        <f>VLOOKUP($A25,'Return Data'!$B$7:$R$2292,10,0)</f>
        <v>1.1537999999999999</v>
      </c>
      <c r="G25" s="61">
        <f t="shared" si="1"/>
        <v>14</v>
      </c>
      <c r="H25" s="60">
        <f>VLOOKUP($A25,'Return Data'!$B$7:$R$2292,11,0)</f>
        <v>2.5251000000000001</v>
      </c>
      <c r="I25" s="61">
        <f t="shared" si="2"/>
        <v>9</v>
      </c>
      <c r="J25" s="60">
        <f>VLOOKUP($A25,'Return Data'!$B$7:$R$2292,12,0)</f>
        <v>2.8450000000000002</v>
      </c>
      <c r="K25" s="61">
        <f t="shared" si="3"/>
        <v>10</v>
      </c>
      <c r="L25" s="60">
        <f>VLOOKUP($A25,'Return Data'!$B$7:$R$2292,13,0)</f>
        <v>20.531500000000001</v>
      </c>
      <c r="M25" s="61">
        <f t="shared" si="4"/>
        <v>2</v>
      </c>
      <c r="N25" s="60">
        <f>VLOOKUP($A25,'Return Data'!$B$7:$R$2292,17,0)</f>
        <v>13.286799999999999</v>
      </c>
      <c r="O25" s="61">
        <f>RANK(N25,N$8:N$25,0)</f>
        <v>3</v>
      </c>
      <c r="P25" s="60">
        <f>VLOOKUP($A25,'Return Data'!$B$7:$R$2292,14,0)</f>
        <v>-4.7473000000000001</v>
      </c>
      <c r="Q25" s="61">
        <f>RANK(P25,P$8:P$25,0)</f>
        <v>16</v>
      </c>
      <c r="R25" s="60">
        <f>VLOOKUP($A25,'Return Data'!$B$7:$R$2292,16,0)</f>
        <v>4.4466000000000001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10.24422222222222</v>
      </c>
      <c r="E27" s="83"/>
      <c r="F27" s="84">
        <f>AVERAGE(F8:F25)</f>
        <v>1.9910777777777777</v>
      </c>
      <c r="G27" s="83"/>
      <c r="H27" s="84">
        <f>AVERAGE(H8:H25)</f>
        <v>11.770583333333335</v>
      </c>
      <c r="I27" s="83"/>
      <c r="J27" s="84">
        <f>AVERAGE(J8:J25)</f>
        <v>9.125061111111112</v>
      </c>
      <c r="K27" s="83"/>
      <c r="L27" s="84">
        <f>AVERAGE(L8:L25)</f>
        <v>10.604894444444444</v>
      </c>
      <c r="M27" s="83"/>
      <c r="N27" s="84">
        <f>AVERAGE(N8:N25)</f>
        <v>8.9488294117647076</v>
      </c>
      <c r="O27" s="83"/>
      <c r="P27" s="84">
        <f>AVERAGE(P8:P25)</f>
        <v>6.0665937500000009</v>
      </c>
      <c r="Q27" s="83"/>
      <c r="R27" s="84">
        <f>AVERAGE(R8:R25)</f>
        <v>4.3844555555555553</v>
      </c>
      <c r="S27" s="85"/>
    </row>
    <row r="28" spans="1:19" x14ac:dyDescent="0.3">
      <c r="A28" s="82" t="s">
        <v>28</v>
      </c>
      <c r="B28" s="83"/>
      <c r="C28" s="83"/>
      <c r="D28" s="84">
        <f>MIN(D8:D25)</f>
        <v>0</v>
      </c>
      <c r="E28" s="83"/>
      <c r="F28" s="84">
        <f>MIN(F8:F25)</f>
        <v>-6.9661999999999997</v>
      </c>
      <c r="G28" s="83"/>
      <c r="H28" s="84">
        <f>MIN(H8:H25)</f>
        <v>-119.1414</v>
      </c>
      <c r="I28" s="83"/>
      <c r="J28" s="84">
        <f>MIN(J8:J25)</f>
        <v>-78.991200000000006</v>
      </c>
      <c r="K28" s="83"/>
      <c r="L28" s="84">
        <f>MIN(L8:L25)</f>
        <v>-59.081099999999999</v>
      </c>
      <c r="M28" s="83"/>
      <c r="N28" s="84">
        <f>MIN(N8:N25)</f>
        <v>-36.0321</v>
      </c>
      <c r="O28" s="83"/>
      <c r="P28" s="84">
        <f>MIN(P8:P25)</f>
        <v>-4.7473000000000001</v>
      </c>
      <c r="Q28" s="83"/>
      <c r="R28" s="84">
        <f>MIN(R8:R25)</f>
        <v>-35.6023</v>
      </c>
      <c r="S28" s="85"/>
    </row>
    <row r="29" spans="1:19" ht="15" thickBot="1" x14ac:dyDescent="0.35">
      <c r="A29" s="86" t="s">
        <v>29</v>
      </c>
      <c r="B29" s="87"/>
      <c r="C29" s="87"/>
      <c r="D29" s="88">
        <f>MAX(D8:D25)</f>
        <v>40.313400000000001</v>
      </c>
      <c r="E29" s="87"/>
      <c r="F29" s="88">
        <f>MAX(F8:F25)</f>
        <v>13.532500000000001</v>
      </c>
      <c r="G29" s="87"/>
      <c r="H29" s="88">
        <f>MAX(H8:H25)</f>
        <v>279.50400000000002</v>
      </c>
      <c r="I29" s="87"/>
      <c r="J29" s="88">
        <f>MAX(J8:J25)</f>
        <v>186.73259999999999</v>
      </c>
      <c r="K29" s="87"/>
      <c r="L29" s="88">
        <f>MAX(L8:L25)</f>
        <v>142.52869999999999</v>
      </c>
      <c r="M29" s="87"/>
      <c r="N29" s="88">
        <f>MAX(N8:N25)</f>
        <v>66.587400000000002</v>
      </c>
      <c r="O29" s="87"/>
      <c r="P29" s="88">
        <f>MAX(P8:P25)</f>
        <v>13.7614</v>
      </c>
      <c r="Q29" s="87"/>
      <c r="R29" s="88">
        <f>MAX(R8:R25)</f>
        <v>9.0822000000000003</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44762</v>
      </c>
      <c r="C8" s="60">
        <f>VLOOKUP($A8,'Return Data'!$B$7:$R$2292,4,0)</f>
        <v>16.7178</v>
      </c>
      <c r="D8" s="60">
        <f>VLOOKUP($A8,'Return Data'!$B$7:$R$2292,9,0)</f>
        <v>39.423299999999998</v>
      </c>
      <c r="E8" s="61">
        <f t="shared" ref="E8:E25" si="0">RANK(D8,D$8:D$25,0)</f>
        <v>1</v>
      </c>
      <c r="F8" s="60">
        <f>VLOOKUP($A8,'Return Data'!$B$7:$R$2292,10,0)</f>
        <v>12.6441</v>
      </c>
      <c r="G8" s="61">
        <f t="shared" ref="G8:G25" si="1">RANK(F8,F$8:F$25,0)</f>
        <v>1</v>
      </c>
      <c r="H8" s="60">
        <f>VLOOKUP($A8,'Return Data'!$B$7:$R$2292,11,0)</f>
        <v>8.2753999999999994</v>
      </c>
      <c r="I8" s="61">
        <f t="shared" ref="I8:I25" si="2">RANK(H8,H$8:H$25,0)</f>
        <v>4</v>
      </c>
      <c r="J8" s="60">
        <f>VLOOKUP($A8,'Return Data'!$B$7:$R$2292,12,0)</f>
        <v>6.9413</v>
      </c>
      <c r="K8" s="61">
        <f t="shared" ref="K8:K25" si="3">RANK(J8,J$8:J$25,0)</f>
        <v>4</v>
      </c>
      <c r="L8" s="60">
        <f>VLOOKUP($A8,'Return Data'!$B$7:$R$2292,13,0)</f>
        <v>6.5738000000000003</v>
      </c>
      <c r="M8" s="61">
        <f t="shared" ref="M8:M25" si="4">RANK(L8,L$8:L$25,0)</f>
        <v>7</v>
      </c>
      <c r="N8" s="60">
        <f>VLOOKUP($A8,'Return Data'!$B$7:$R$2292,17,0)</f>
        <v>7.8898999999999999</v>
      </c>
      <c r="O8" s="61">
        <f t="shared" ref="O8:O23" si="5">RANK(N8,N$8:N$25,0)</f>
        <v>7</v>
      </c>
      <c r="P8" s="60">
        <f>VLOOKUP($A8,'Return Data'!$B$7:$R$2292,14,0)</f>
        <v>6.2434000000000003</v>
      </c>
      <c r="Q8" s="61">
        <f>RANK(P8,P$8:P$25,0)</f>
        <v>8</v>
      </c>
      <c r="R8" s="60">
        <f>VLOOKUP($A8,'Return Data'!$B$7:$R$2292,16,0)</f>
        <v>7.3209</v>
      </c>
      <c r="S8" s="62">
        <f t="shared" ref="S8:S25" si="6">RANK(R8,R$8:R$25,0)</f>
        <v>7</v>
      </c>
    </row>
    <row r="9" spans="1:19" x14ac:dyDescent="0.3">
      <c r="A9" s="77" t="s">
        <v>642</v>
      </c>
      <c r="B9" s="59">
        <f>VLOOKUP($A9,'Return Data'!$B$7:$R$2292,3,0)</f>
        <v>44762</v>
      </c>
      <c r="C9" s="60">
        <f>VLOOKUP($A9,'Return Data'!$B$7:$R$2292,4,0)</f>
        <v>0.16289999999999999</v>
      </c>
      <c r="D9" s="60">
        <f>VLOOKUP($A9,'Return Data'!$B$7:$R$2292,9,0)</f>
        <v>0.74729999999999996</v>
      </c>
      <c r="E9" s="61">
        <f t="shared" si="0"/>
        <v>17</v>
      </c>
      <c r="F9" s="60">
        <f>VLOOKUP($A9,'Return Data'!$B$7:$R$2292,10,0)</f>
        <v>0.49309999999999998</v>
      </c>
      <c r="G9" s="61">
        <f t="shared" si="1"/>
        <v>13</v>
      </c>
      <c r="H9" s="60">
        <f>VLOOKUP($A9,'Return Data'!$B$7:$R$2292,11,0)</f>
        <v>-119.1198</v>
      </c>
      <c r="I9" s="61">
        <f t="shared" si="2"/>
        <v>18</v>
      </c>
      <c r="J9" s="60">
        <f>VLOOKUP($A9,'Return Data'!$B$7:$R$2292,12,0)</f>
        <v>-78.976799999999997</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-35.594499999999996</v>
      </c>
      <c r="S9" s="62">
        <f t="shared" si="6"/>
        <v>18</v>
      </c>
    </row>
    <row r="10" spans="1:19" x14ac:dyDescent="0.3">
      <c r="A10" s="77" t="s">
        <v>644</v>
      </c>
      <c r="B10" s="59">
        <f>VLOOKUP($A10,'Return Data'!$B$7:$R$2292,3,0)</f>
        <v>44762</v>
      </c>
      <c r="C10" s="60">
        <f>VLOOKUP($A10,'Return Data'!$B$7:$R$2292,4,0)</f>
        <v>17.264800000000001</v>
      </c>
      <c r="D10" s="60">
        <f>VLOOKUP($A10,'Return Data'!$B$7:$R$2292,9,0)</f>
        <v>9.8391999999999999</v>
      </c>
      <c r="E10" s="61">
        <f t="shared" si="0"/>
        <v>6</v>
      </c>
      <c r="F10" s="60">
        <f>VLOOKUP($A10,'Return Data'!$B$7:$R$2292,10,0)</f>
        <v>1.5672999999999999</v>
      </c>
      <c r="G10" s="61">
        <f t="shared" si="1"/>
        <v>6</v>
      </c>
      <c r="H10" s="60">
        <f>VLOOKUP($A10,'Return Data'!$B$7:$R$2292,11,0)</f>
        <v>2.4699</v>
      </c>
      <c r="I10" s="61">
        <f t="shared" si="2"/>
        <v>8</v>
      </c>
      <c r="J10" s="60">
        <f>VLOOKUP($A10,'Return Data'!$B$7:$R$2292,12,0)</f>
        <v>2.9823</v>
      </c>
      <c r="K10" s="61">
        <f t="shared" si="3"/>
        <v>8</v>
      </c>
      <c r="L10" s="60">
        <f>VLOOKUP($A10,'Return Data'!$B$7:$R$2292,13,0)</f>
        <v>3.6762999999999999</v>
      </c>
      <c r="M10" s="61">
        <f t="shared" si="4"/>
        <v>12</v>
      </c>
      <c r="N10" s="60">
        <f>VLOOKUP($A10,'Return Data'!$B$7:$R$2292,17,0)</f>
        <v>5.6365999999999996</v>
      </c>
      <c r="O10" s="61">
        <f t="shared" si="5"/>
        <v>11</v>
      </c>
      <c r="P10" s="60">
        <f>VLOOKUP($A10,'Return Data'!$B$7:$R$2292,14,0)</f>
        <v>6.3715999999999999</v>
      </c>
      <c r="Q10" s="61">
        <f t="shared" ref="Q10:Q23" si="7">RANK(P10,P$8:P$25,0)</f>
        <v>7</v>
      </c>
      <c r="R10" s="60">
        <f>VLOOKUP($A10,'Return Data'!$B$7:$R$2292,16,0)</f>
        <v>7.0468999999999999</v>
      </c>
      <c r="S10" s="62">
        <f t="shared" si="6"/>
        <v>8</v>
      </c>
    </row>
    <row r="11" spans="1:19" x14ac:dyDescent="0.3">
      <c r="A11" s="77" t="s">
        <v>1994</v>
      </c>
      <c r="B11" s="59">
        <f>VLOOKUP($A11,'Return Data'!$B$7:$R$2292,3,0)</f>
        <v>44762</v>
      </c>
      <c r="C11" s="60">
        <f>VLOOKUP($A11,'Return Data'!$B$7:$R$2292,4,0)</f>
        <v>17.747800000000002</v>
      </c>
      <c r="D11" s="60">
        <f>VLOOKUP($A11,'Return Data'!$B$7:$R$2292,9,0)</f>
        <v>8.1087000000000007</v>
      </c>
      <c r="E11" s="61">
        <f t="shared" si="0"/>
        <v>12</v>
      </c>
      <c r="F11" s="60">
        <f>VLOOKUP($A11,'Return Data'!$B$7:$R$2292,10,0)</f>
        <v>1.0696000000000001</v>
      </c>
      <c r="G11" s="61">
        <f t="shared" si="1"/>
        <v>9</v>
      </c>
      <c r="H11" s="60">
        <f>VLOOKUP($A11,'Return Data'!$B$7:$R$2292,11,0)</f>
        <v>2.5905</v>
      </c>
      <c r="I11" s="61">
        <f t="shared" si="2"/>
        <v>7</v>
      </c>
      <c r="J11" s="60">
        <f>VLOOKUP($A11,'Return Data'!$B$7:$R$2292,12,0)</f>
        <v>2.8403999999999998</v>
      </c>
      <c r="K11" s="61">
        <f t="shared" si="3"/>
        <v>9</v>
      </c>
      <c r="L11" s="60">
        <f>VLOOKUP($A11,'Return Data'!$B$7:$R$2292,13,0)</f>
        <v>12.451700000000001</v>
      </c>
      <c r="M11" s="61">
        <f t="shared" si="4"/>
        <v>5</v>
      </c>
      <c r="N11" s="60">
        <f>VLOOKUP($A11,'Return Data'!$B$7:$R$2292,17,0)</f>
        <v>13.1051</v>
      </c>
      <c r="O11" s="61">
        <f t="shared" si="5"/>
        <v>2</v>
      </c>
      <c r="P11" s="60">
        <f>VLOOKUP($A11,'Return Data'!$B$7:$R$2292,14,0)</f>
        <v>7.7908999999999997</v>
      </c>
      <c r="Q11" s="61">
        <f t="shared" si="7"/>
        <v>2</v>
      </c>
      <c r="R11" s="60">
        <f>VLOOKUP($A11,'Return Data'!$B$7:$R$2292,16,0)</f>
        <v>7.9566999999999997</v>
      </c>
      <c r="S11" s="62">
        <f t="shared" si="6"/>
        <v>4</v>
      </c>
    </row>
    <row r="12" spans="1:19" x14ac:dyDescent="0.3">
      <c r="A12" s="77" t="s">
        <v>2022</v>
      </c>
      <c r="B12" s="59">
        <f>VLOOKUP($A12,'Return Data'!$B$7:$R$2292,3,0)</f>
        <v>44762</v>
      </c>
      <c r="C12" s="60">
        <f>VLOOKUP($A12,'Return Data'!$B$7:$R$2292,4,0)</f>
        <v>10.340199999999999</v>
      </c>
      <c r="D12" s="60">
        <f>VLOOKUP($A12,'Return Data'!$B$7:$R$2292,9,0)</f>
        <v>8.7220999999999993</v>
      </c>
      <c r="E12" s="61">
        <f t="shared" si="0"/>
        <v>8</v>
      </c>
      <c r="F12" s="60">
        <f>VLOOKUP($A12,'Return Data'!$B$7:$R$2292,10,0)</f>
        <v>2.0312000000000001</v>
      </c>
      <c r="G12" s="61">
        <f t="shared" si="1"/>
        <v>5</v>
      </c>
      <c r="H12" s="60">
        <f>VLOOKUP($A12,'Return Data'!$B$7:$R$2292,11,0)</f>
        <v>278.83159999999998</v>
      </c>
      <c r="I12" s="61">
        <f t="shared" si="2"/>
        <v>1</v>
      </c>
      <c r="J12" s="60">
        <f>VLOOKUP($A12,'Return Data'!$B$7:$R$2292,12,0)</f>
        <v>186.06</v>
      </c>
      <c r="K12" s="61">
        <f t="shared" si="3"/>
        <v>1</v>
      </c>
      <c r="L12" s="60">
        <f>VLOOKUP($A12,'Return Data'!$B$7:$R$2292,13,0)</f>
        <v>141.8477</v>
      </c>
      <c r="M12" s="61">
        <f t="shared" si="4"/>
        <v>1</v>
      </c>
      <c r="N12" s="60">
        <f>VLOOKUP($A12,'Return Data'!$B$7:$R$2292,17,0)</f>
        <v>66.1203</v>
      </c>
      <c r="O12" s="61">
        <f t="shared" si="5"/>
        <v>1</v>
      </c>
      <c r="P12" s="60">
        <f>VLOOKUP($A12,'Return Data'!$B$7:$R$2292,14,0)</f>
        <v>13.445399999999999</v>
      </c>
      <c r="Q12" s="61">
        <f t="shared" si="7"/>
        <v>1</v>
      </c>
      <c r="R12" s="60">
        <f>VLOOKUP($A12,'Return Data'!$B$7:$R$2292,16,0)</f>
        <v>0.45329999999999998</v>
      </c>
      <c r="S12" s="62">
        <f t="shared" si="6"/>
        <v>16</v>
      </c>
    </row>
    <row r="13" spans="1:19" x14ac:dyDescent="0.3">
      <c r="A13" s="77" t="s">
        <v>646</v>
      </c>
      <c r="B13" s="59">
        <f>VLOOKUP($A13,'Return Data'!$B$7:$R$2292,3,0)</f>
        <v>44762</v>
      </c>
      <c r="C13" s="60">
        <f>VLOOKUP($A13,'Return Data'!$B$7:$R$2292,4,0)</f>
        <v>33.006100000000004</v>
      </c>
      <c r="D13" s="60">
        <f>VLOOKUP($A13,'Return Data'!$B$7:$R$2292,9,0)</f>
        <v>8.4629999999999992</v>
      </c>
      <c r="E13" s="61">
        <f t="shared" si="0"/>
        <v>9</v>
      </c>
      <c r="F13" s="60">
        <f>VLOOKUP($A13,'Return Data'!$B$7:$R$2292,10,0)</f>
        <v>0.96479999999999999</v>
      </c>
      <c r="G13" s="61">
        <f t="shared" si="1"/>
        <v>10</v>
      </c>
      <c r="H13" s="60">
        <f>VLOOKUP($A13,'Return Data'!$B$7:$R$2292,11,0)</f>
        <v>14.123900000000001</v>
      </c>
      <c r="I13" s="61">
        <f t="shared" si="2"/>
        <v>2</v>
      </c>
      <c r="J13" s="60">
        <f>VLOOKUP($A13,'Return Data'!$B$7:$R$2292,12,0)</f>
        <v>10.037100000000001</v>
      </c>
      <c r="K13" s="61">
        <f t="shared" si="3"/>
        <v>2</v>
      </c>
      <c r="L13" s="60">
        <f>VLOOKUP($A13,'Return Data'!$B$7:$R$2292,13,0)</f>
        <v>7.7525000000000004</v>
      </c>
      <c r="M13" s="61">
        <f t="shared" si="4"/>
        <v>6</v>
      </c>
      <c r="N13" s="60">
        <f>VLOOKUP($A13,'Return Data'!$B$7:$R$2292,17,0)</f>
        <v>6.7309999999999999</v>
      </c>
      <c r="O13" s="61">
        <f t="shared" si="5"/>
        <v>8</v>
      </c>
      <c r="P13" s="60">
        <f>VLOOKUP($A13,'Return Data'!$B$7:$R$2292,14,0)</f>
        <v>5.3727999999999998</v>
      </c>
      <c r="Q13" s="61">
        <f t="shared" si="7"/>
        <v>9</v>
      </c>
      <c r="R13" s="60">
        <f>VLOOKUP($A13,'Return Data'!$B$7:$R$2292,16,0)</f>
        <v>6.4168000000000003</v>
      </c>
      <c r="S13" s="62">
        <f t="shared" si="6"/>
        <v>10</v>
      </c>
    </row>
    <row r="14" spans="1:19" x14ac:dyDescent="0.3">
      <c r="A14" s="77" t="s">
        <v>647</v>
      </c>
      <c r="B14" s="59">
        <f>VLOOKUP($A14,'Return Data'!$B$7:$R$2292,3,0)</f>
        <v>44762</v>
      </c>
      <c r="C14" s="60">
        <f>VLOOKUP($A14,'Return Data'!$B$7:$R$2292,4,0)</f>
        <v>23.852399999999999</v>
      </c>
      <c r="D14" s="60">
        <f>VLOOKUP($A14,'Return Data'!$B$7:$R$2292,9,0)</f>
        <v>13.0747</v>
      </c>
      <c r="E14" s="61">
        <f t="shared" si="0"/>
        <v>2</v>
      </c>
      <c r="F14" s="60">
        <f>VLOOKUP($A14,'Return Data'!$B$7:$R$2292,10,0)</f>
        <v>3.8795999999999999</v>
      </c>
      <c r="G14" s="61">
        <f t="shared" si="1"/>
        <v>2</v>
      </c>
      <c r="H14" s="60">
        <f>VLOOKUP($A14,'Return Data'!$B$7:$R$2292,11,0)</f>
        <v>10.7277</v>
      </c>
      <c r="I14" s="61">
        <f t="shared" si="2"/>
        <v>3</v>
      </c>
      <c r="J14" s="60">
        <f>VLOOKUP($A14,'Return Data'!$B$7:$R$2292,12,0)</f>
        <v>8.9019999999999992</v>
      </c>
      <c r="K14" s="61">
        <f t="shared" si="3"/>
        <v>3</v>
      </c>
      <c r="L14" s="60">
        <f>VLOOKUP($A14,'Return Data'!$B$7:$R$2292,13,0)</f>
        <v>13.8246</v>
      </c>
      <c r="M14" s="61">
        <f t="shared" si="4"/>
        <v>3</v>
      </c>
      <c r="N14" s="60">
        <f>VLOOKUP($A14,'Return Data'!$B$7:$R$2292,17,0)</f>
        <v>12.955</v>
      </c>
      <c r="O14" s="61">
        <f t="shared" si="5"/>
        <v>3</v>
      </c>
      <c r="P14" s="60">
        <f>VLOOKUP($A14,'Return Data'!$B$7:$R$2292,14,0)</f>
        <v>6.5014000000000003</v>
      </c>
      <c r="Q14" s="61">
        <f t="shared" si="7"/>
        <v>5</v>
      </c>
      <c r="R14" s="60">
        <f>VLOOKUP($A14,'Return Data'!$B$7:$R$2292,16,0)</f>
        <v>8.5259</v>
      </c>
      <c r="S14" s="62">
        <f t="shared" si="6"/>
        <v>1</v>
      </c>
    </row>
    <row r="15" spans="1:19" x14ac:dyDescent="0.3">
      <c r="A15" s="77" t="s">
        <v>655</v>
      </c>
      <c r="B15" s="59">
        <f>VLOOKUP($A15,'Return Data'!$B$7:$R$2292,3,0)</f>
        <v>44762</v>
      </c>
      <c r="C15" s="60">
        <f>VLOOKUP($A15,'Return Data'!$B$7:$R$2292,4,0)</f>
        <v>19.4312</v>
      </c>
      <c r="D15" s="60">
        <f>VLOOKUP($A15,'Return Data'!$B$7:$R$2292,9,0)</f>
        <v>10.107799999999999</v>
      </c>
      <c r="E15" s="61">
        <f t="shared" si="0"/>
        <v>4</v>
      </c>
      <c r="F15" s="60">
        <f>VLOOKUP($A15,'Return Data'!$B$7:$R$2292,10,0)</f>
        <v>1.1282000000000001</v>
      </c>
      <c r="G15" s="61">
        <f t="shared" si="1"/>
        <v>8</v>
      </c>
      <c r="H15" s="60">
        <f>VLOOKUP($A15,'Return Data'!$B$7:$R$2292,11,0)</f>
        <v>1.5203</v>
      </c>
      <c r="I15" s="61">
        <f t="shared" si="2"/>
        <v>11</v>
      </c>
      <c r="J15" s="60">
        <f>VLOOKUP($A15,'Return Data'!$B$7:$R$2292,12,0)</f>
        <v>2.5059</v>
      </c>
      <c r="K15" s="61">
        <f t="shared" si="3"/>
        <v>10</v>
      </c>
      <c r="L15" s="60">
        <f>VLOOKUP($A15,'Return Data'!$B$7:$R$2292,13,0)</f>
        <v>3.3008999999999999</v>
      </c>
      <c r="M15" s="61">
        <f t="shared" si="4"/>
        <v>13</v>
      </c>
      <c r="N15" s="60">
        <f>VLOOKUP($A15,'Return Data'!$B$7:$R$2292,17,0)</f>
        <v>6.4522000000000004</v>
      </c>
      <c r="O15" s="61">
        <f t="shared" si="5"/>
        <v>9</v>
      </c>
      <c r="P15" s="60">
        <f>VLOOKUP($A15,'Return Data'!$B$7:$R$2292,14,0)</f>
        <v>7.4225000000000003</v>
      </c>
      <c r="Q15" s="61">
        <f t="shared" si="7"/>
        <v>4</v>
      </c>
      <c r="R15" s="60">
        <f>VLOOKUP($A15,'Return Data'!$B$7:$R$2292,16,0)</f>
        <v>8.3055000000000003</v>
      </c>
      <c r="S15" s="62">
        <f t="shared" si="6"/>
        <v>3</v>
      </c>
    </row>
    <row r="16" spans="1:19" x14ac:dyDescent="0.3">
      <c r="A16" s="77" t="s">
        <v>657</v>
      </c>
      <c r="B16" s="59">
        <f>VLOOKUP($A16,'Return Data'!$B$7:$R$2292,3,0)</f>
        <v>44762</v>
      </c>
      <c r="C16" s="60">
        <f>VLOOKUP($A16,'Return Data'!$B$7:$R$2292,4,0)</f>
        <v>25.354199999999999</v>
      </c>
      <c r="D16" s="60">
        <f>VLOOKUP($A16,'Return Data'!$B$7:$R$2292,9,0)</f>
        <v>10.9572</v>
      </c>
      <c r="E16" s="61">
        <f t="shared" si="0"/>
        <v>3</v>
      </c>
      <c r="F16" s="60">
        <f>VLOOKUP($A16,'Return Data'!$B$7:$R$2292,10,0)</f>
        <v>3.1537999999999999</v>
      </c>
      <c r="G16" s="61">
        <f t="shared" si="1"/>
        <v>3</v>
      </c>
      <c r="H16" s="60">
        <f>VLOOKUP($A16,'Return Data'!$B$7:$R$2292,11,0)</f>
        <v>3.7023000000000001</v>
      </c>
      <c r="I16" s="61">
        <f t="shared" si="2"/>
        <v>5</v>
      </c>
      <c r="J16" s="60">
        <f>VLOOKUP($A16,'Return Data'!$B$7:$R$2292,12,0)</f>
        <v>4.2374999999999998</v>
      </c>
      <c r="K16" s="61">
        <f t="shared" si="3"/>
        <v>5</v>
      </c>
      <c r="L16" s="60">
        <f>VLOOKUP($A16,'Return Data'!$B$7:$R$2292,13,0)</f>
        <v>4.4603999999999999</v>
      </c>
      <c r="M16" s="61">
        <f t="shared" si="4"/>
        <v>8</v>
      </c>
      <c r="N16" s="60">
        <f>VLOOKUP($A16,'Return Data'!$B$7:$R$2292,17,0)</f>
        <v>6.2577999999999996</v>
      </c>
      <c r="O16" s="61">
        <f t="shared" si="5"/>
        <v>10</v>
      </c>
      <c r="P16" s="60">
        <f>VLOOKUP($A16,'Return Data'!$B$7:$R$2292,14,0)</f>
        <v>7.5656999999999996</v>
      </c>
      <c r="Q16" s="61">
        <f t="shared" si="7"/>
        <v>3</v>
      </c>
      <c r="R16" s="60">
        <f>VLOOKUP($A16,'Return Data'!$B$7:$R$2292,16,0)</f>
        <v>8.3240999999999996</v>
      </c>
      <c r="S16" s="62">
        <f t="shared" si="6"/>
        <v>2</v>
      </c>
    </row>
    <row r="17" spans="1:19" x14ac:dyDescent="0.3">
      <c r="A17" s="77" t="s">
        <v>659</v>
      </c>
      <c r="B17" s="59">
        <f>VLOOKUP($A17,'Return Data'!$B$7:$R$2292,3,0)</f>
        <v>44762</v>
      </c>
      <c r="C17" s="60">
        <f>VLOOKUP($A17,'Return Data'!$B$7:$R$2292,4,0)</f>
        <v>15.2561</v>
      </c>
      <c r="D17" s="60">
        <f>VLOOKUP($A17,'Return Data'!$B$7:$R$2292,9,0)</f>
        <v>8.7795000000000005</v>
      </c>
      <c r="E17" s="61">
        <f t="shared" si="0"/>
        <v>7</v>
      </c>
      <c r="F17" s="60">
        <f>VLOOKUP($A17,'Return Data'!$B$7:$R$2292,10,0)</f>
        <v>-0.3599</v>
      </c>
      <c r="G17" s="61">
        <f t="shared" si="1"/>
        <v>17</v>
      </c>
      <c r="H17" s="60">
        <f>VLOOKUP($A17,'Return Data'!$B$7:$R$2292,11,0)</f>
        <v>1.1191</v>
      </c>
      <c r="I17" s="61">
        <f t="shared" si="2"/>
        <v>13</v>
      </c>
      <c r="J17" s="60">
        <f>VLOOKUP($A17,'Return Data'!$B$7:$R$2292,12,0)</f>
        <v>1.9679</v>
      </c>
      <c r="K17" s="61">
        <f t="shared" si="3"/>
        <v>12</v>
      </c>
      <c r="L17" s="60">
        <f>VLOOKUP($A17,'Return Data'!$B$7:$R$2292,13,0)</f>
        <v>12.9053</v>
      </c>
      <c r="M17" s="61">
        <f t="shared" si="4"/>
        <v>4</v>
      </c>
      <c r="N17" s="60">
        <f>VLOOKUP($A17,'Return Data'!$B$7:$R$2292,17,0)</f>
        <v>10.4682</v>
      </c>
      <c r="O17" s="61">
        <f t="shared" si="5"/>
        <v>5</v>
      </c>
      <c r="P17" s="60">
        <f>VLOOKUP($A17,'Return Data'!$B$7:$R$2292,14,0)</f>
        <v>3.2004999999999999</v>
      </c>
      <c r="Q17" s="61">
        <f t="shared" si="7"/>
        <v>14</v>
      </c>
      <c r="R17" s="60">
        <f>VLOOKUP($A17,'Return Data'!$B$7:$R$2292,16,0)</f>
        <v>5.1657000000000002</v>
      </c>
      <c r="S17" s="62">
        <f t="shared" si="6"/>
        <v>13</v>
      </c>
    </row>
    <row r="18" spans="1:19" x14ac:dyDescent="0.3">
      <c r="A18" s="77" t="s">
        <v>662</v>
      </c>
      <c r="B18" s="59">
        <f>VLOOKUP($A18,'Return Data'!$B$7:$R$2292,3,0)</f>
        <v>44762</v>
      </c>
      <c r="C18" s="60">
        <f>VLOOKUP($A18,'Return Data'!$B$7:$R$2292,4,0)</f>
        <v>13.569100000000001</v>
      </c>
      <c r="D18" s="60">
        <f>VLOOKUP($A18,'Return Data'!$B$7:$R$2292,9,0)</f>
        <v>7.3337000000000003</v>
      </c>
      <c r="E18" s="61">
        <f t="shared" si="0"/>
        <v>14</v>
      </c>
      <c r="F18" s="60">
        <f>VLOOKUP($A18,'Return Data'!$B$7:$R$2292,10,0)</f>
        <v>0.77300000000000002</v>
      </c>
      <c r="G18" s="61">
        <f t="shared" si="1"/>
        <v>12</v>
      </c>
      <c r="H18" s="60">
        <f>VLOOKUP($A18,'Return Data'!$B$7:$R$2292,11,0)</f>
        <v>1.0367</v>
      </c>
      <c r="I18" s="61">
        <f t="shared" si="2"/>
        <v>14</v>
      </c>
      <c r="J18" s="60">
        <f>VLOOKUP($A18,'Return Data'!$B$7:$R$2292,12,0)</f>
        <v>1.5137</v>
      </c>
      <c r="K18" s="61">
        <f t="shared" si="3"/>
        <v>14</v>
      </c>
      <c r="L18" s="60">
        <f>VLOOKUP($A18,'Return Data'!$B$7:$R$2292,13,0)</f>
        <v>2.2763</v>
      </c>
      <c r="M18" s="61">
        <f t="shared" si="4"/>
        <v>14</v>
      </c>
      <c r="N18" s="60">
        <f>VLOOKUP($A18,'Return Data'!$B$7:$R$2292,17,0)</f>
        <v>3.8420000000000001</v>
      </c>
      <c r="O18" s="61">
        <f t="shared" si="5"/>
        <v>14</v>
      </c>
      <c r="P18" s="60">
        <f>VLOOKUP($A18,'Return Data'!$B$7:$R$2292,14,0)</f>
        <v>5.1036000000000001</v>
      </c>
      <c r="Q18" s="61">
        <f t="shared" si="7"/>
        <v>10</v>
      </c>
      <c r="R18" s="60">
        <f>VLOOKUP($A18,'Return Data'!$B$7:$R$2292,16,0)</f>
        <v>5.8331</v>
      </c>
      <c r="S18" s="62">
        <f t="shared" si="6"/>
        <v>12</v>
      </c>
    </row>
    <row r="19" spans="1:19" x14ac:dyDescent="0.3">
      <c r="A19" s="77" t="s">
        <v>663</v>
      </c>
      <c r="B19" s="59">
        <f>VLOOKUP($A19,'Return Data'!$B$7:$R$2292,3,0)</f>
        <v>44762</v>
      </c>
      <c r="C19" s="60">
        <f>VLOOKUP($A19,'Return Data'!$B$7:$R$2292,4,0)</f>
        <v>1486.7186999999999</v>
      </c>
      <c r="D19" s="60">
        <f>VLOOKUP($A19,'Return Data'!$B$7:$R$2292,9,0)</f>
        <v>6.7634999999999996</v>
      </c>
      <c r="E19" s="61">
        <f t="shared" si="0"/>
        <v>15</v>
      </c>
      <c r="F19" s="60">
        <f>VLOOKUP($A19,'Return Data'!$B$7:$R$2292,10,0)</f>
        <v>0.24379999999999999</v>
      </c>
      <c r="G19" s="61">
        <f t="shared" si="1"/>
        <v>15</v>
      </c>
      <c r="H19" s="60">
        <f>VLOOKUP($A19,'Return Data'!$B$7:$R$2292,11,0)</f>
        <v>0.42630000000000001</v>
      </c>
      <c r="I19" s="61">
        <f t="shared" si="2"/>
        <v>15</v>
      </c>
      <c r="J19" s="60">
        <f>VLOOKUP($A19,'Return Data'!$B$7:$R$2292,12,0)</f>
        <v>1.0157</v>
      </c>
      <c r="K19" s="61">
        <f t="shared" si="3"/>
        <v>15</v>
      </c>
      <c r="L19" s="60">
        <f>VLOOKUP($A19,'Return Data'!$B$7:$R$2292,13,0)</f>
        <v>1.5698000000000001</v>
      </c>
      <c r="M19" s="61">
        <f t="shared" si="4"/>
        <v>15</v>
      </c>
      <c r="N19" s="60">
        <f>VLOOKUP($A19,'Return Data'!$B$7:$R$2292,17,0)</f>
        <v>2.5329999999999999</v>
      </c>
      <c r="O19" s="61">
        <f t="shared" si="5"/>
        <v>16</v>
      </c>
      <c r="P19" s="60">
        <f>VLOOKUP($A19,'Return Data'!$B$7:$R$2292,14,0)</f>
        <v>4.6608000000000001</v>
      </c>
      <c r="Q19" s="61">
        <f t="shared" si="7"/>
        <v>12</v>
      </c>
      <c r="R19" s="60">
        <f>VLOOKUP($A19,'Return Data'!$B$7:$R$2292,16,0)</f>
        <v>5.1618000000000004</v>
      </c>
      <c r="S19" s="62">
        <f t="shared" si="6"/>
        <v>14</v>
      </c>
    </row>
    <row r="20" spans="1:19" x14ac:dyDescent="0.3">
      <c r="A20" s="77" t="s">
        <v>665</v>
      </c>
      <c r="B20" s="59">
        <f>VLOOKUP($A20,'Return Data'!$B$7:$R$2292,3,0)</f>
        <v>44762</v>
      </c>
      <c r="C20" s="60">
        <f>VLOOKUP($A20,'Return Data'!$B$7:$R$2292,4,0)</f>
        <v>24.1127</v>
      </c>
      <c r="D20" s="60">
        <f>VLOOKUP($A20,'Return Data'!$B$7:$R$2292,9,0)</f>
        <v>8.3215000000000003</v>
      </c>
      <c r="E20" s="61">
        <f t="shared" si="0"/>
        <v>11</v>
      </c>
      <c r="F20" s="60">
        <f>VLOOKUP($A20,'Return Data'!$B$7:$R$2292,10,0)</f>
        <v>-7.9198000000000004</v>
      </c>
      <c r="G20" s="61">
        <f t="shared" si="1"/>
        <v>18</v>
      </c>
      <c r="H20" s="60">
        <f>VLOOKUP($A20,'Return Data'!$B$7:$R$2292,11,0)</f>
        <v>-2.7265999999999999</v>
      </c>
      <c r="I20" s="61">
        <f t="shared" si="2"/>
        <v>17</v>
      </c>
      <c r="J20" s="60">
        <f>VLOOKUP($A20,'Return Data'!$B$7:$R$2292,12,0)</f>
        <v>-0.7329</v>
      </c>
      <c r="K20" s="61">
        <f t="shared" si="3"/>
        <v>17</v>
      </c>
      <c r="L20" s="60">
        <f>VLOOKUP($A20,'Return Data'!$B$7:$R$2292,13,0)</f>
        <v>1.0853999999999999</v>
      </c>
      <c r="M20" s="61">
        <f t="shared" si="4"/>
        <v>16</v>
      </c>
      <c r="N20" s="60">
        <f>VLOOKUP($A20,'Return Data'!$B$7:$R$2292,17,0)</f>
        <v>3.8180000000000001</v>
      </c>
      <c r="O20" s="61">
        <f t="shared" si="5"/>
        <v>15</v>
      </c>
      <c r="P20" s="60">
        <f>VLOOKUP($A20,'Return Data'!$B$7:$R$2292,14,0)</f>
        <v>4.944</v>
      </c>
      <c r="Q20" s="61">
        <f t="shared" si="7"/>
        <v>11</v>
      </c>
      <c r="R20" s="60">
        <f>VLOOKUP($A20,'Return Data'!$B$7:$R$2292,16,0)</f>
        <v>7.4809999999999999</v>
      </c>
      <c r="S20" s="62">
        <f t="shared" si="6"/>
        <v>5</v>
      </c>
    </row>
    <row r="21" spans="1:19" x14ac:dyDescent="0.3">
      <c r="A21" s="77" t="s">
        <v>1932</v>
      </c>
      <c r="B21" s="59">
        <f>VLOOKUP($A21,'Return Data'!$B$7:$R$2292,3,0)</f>
        <v>44762</v>
      </c>
      <c r="C21" s="60">
        <f>VLOOKUP($A21,'Return Data'!$B$7:$R$2292,4,0)</f>
        <v>23.6081</v>
      </c>
      <c r="D21" s="60">
        <f>VLOOKUP($A21,'Return Data'!$B$7:$R$2292,9,0)</f>
        <v>8.3385999999999996</v>
      </c>
      <c r="E21" s="61">
        <f t="shared" si="0"/>
        <v>10</v>
      </c>
      <c r="F21" s="60">
        <f>VLOOKUP($A21,'Return Data'!$B$7:$R$2292,10,0)</f>
        <v>0.87180000000000002</v>
      </c>
      <c r="G21" s="61">
        <f t="shared" si="1"/>
        <v>11</v>
      </c>
      <c r="H21" s="60">
        <f>VLOOKUP($A21,'Return Data'!$B$7:$R$2292,11,0)</f>
        <v>1.325</v>
      </c>
      <c r="I21" s="61">
        <f t="shared" si="2"/>
        <v>12</v>
      </c>
      <c r="J21" s="60">
        <f>VLOOKUP($A21,'Return Data'!$B$7:$R$2292,12,0)</f>
        <v>1.9053</v>
      </c>
      <c r="K21" s="61">
        <f t="shared" si="3"/>
        <v>13</v>
      </c>
      <c r="L21" s="60">
        <f>VLOOKUP($A21,'Return Data'!$B$7:$R$2292,13,0)</f>
        <v>4.1738999999999997</v>
      </c>
      <c r="M21" s="61">
        <f t="shared" si="4"/>
        <v>9</v>
      </c>
      <c r="N21" s="60">
        <f>VLOOKUP($A21,'Return Data'!$B$7:$R$2292,17,0)</f>
        <v>5.1054000000000004</v>
      </c>
      <c r="O21" s="61">
        <f t="shared" si="5"/>
        <v>13</v>
      </c>
      <c r="P21" s="60">
        <f>VLOOKUP($A21,'Return Data'!$B$7:$R$2292,14,0)</f>
        <v>3.8658000000000001</v>
      </c>
      <c r="Q21" s="61">
        <f t="shared" si="7"/>
        <v>13</v>
      </c>
      <c r="R21" s="60">
        <f>VLOOKUP($A21,'Return Data'!$B$7:$R$2292,16,0)</f>
        <v>6.9474</v>
      </c>
      <c r="S21" s="62">
        <f t="shared" si="6"/>
        <v>9</v>
      </c>
    </row>
    <row r="22" spans="1:19" x14ac:dyDescent="0.3">
      <c r="A22" s="77" t="s">
        <v>668</v>
      </c>
      <c r="B22" s="59">
        <f>VLOOKUP($A22,'Return Data'!$B$7:$R$2292,3,0)</f>
        <v>44762</v>
      </c>
      <c r="C22" s="60">
        <f>VLOOKUP($A22,'Return Data'!$B$7:$R$2292,4,0)</f>
        <v>27.7986</v>
      </c>
      <c r="D22" s="60">
        <f>VLOOKUP($A22,'Return Data'!$B$7:$R$2292,9,0)</f>
        <v>9.9056999999999995</v>
      </c>
      <c r="E22" s="61">
        <f t="shared" si="0"/>
        <v>5</v>
      </c>
      <c r="F22" s="60">
        <f>VLOOKUP($A22,'Return Data'!$B$7:$R$2292,10,0)</f>
        <v>1.2215</v>
      </c>
      <c r="G22" s="61">
        <f t="shared" si="1"/>
        <v>7</v>
      </c>
      <c r="H22" s="60">
        <f>VLOOKUP($A22,'Return Data'!$B$7:$R$2292,11,0)</f>
        <v>2.097</v>
      </c>
      <c r="I22" s="61">
        <f t="shared" si="2"/>
        <v>9</v>
      </c>
      <c r="J22" s="60">
        <f>VLOOKUP($A22,'Return Data'!$B$7:$R$2292,12,0)</f>
        <v>3.1844000000000001</v>
      </c>
      <c r="K22" s="61">
        <f t="shared" si="3"/>
        <v>6</v>
      </c>
      <c r="L22" s="60">
        <f>VLOOKUP($A22,'Return Data'!$B$7:$R$2292,13,0)</f>
        <v>4.0709999999999997</v>
      </c>
      <c r="M22" s="61">
        <f t="shared" si="4"/>
        <v>10</v>
      </c>
      <c r="N22" s="60">
        <f>VLOOKUP($A22,'Return Data'!$B$7:$R$2292,17,0)</f>
        <v>9.6293000000000006</v>
      </c>
      <c r="O22" s="61">
        <f t="shared" si="5"/>
        <v>6</v>
      </c>
      <c r="P22" s="60">
        <f>VLOOKUP($A22,'Return Data'!$B$7:$R$2292,14,0)</f>
        <v>3.0251000000000001</v>
      </c>
      <c r="Q22" s="61">
        <f t="shared" si="7"/>
        <v>15</v>
      </c>
      <c r="R22" s="60">
        <f>VLOOKUP($A22,'Return Data'!$B$7:$R$2292,16,0)</f>
        <v>6.1360999999999999</v>
      </c>
      <c r="S22" s="62">
        <f t="shared" si="6"/>
        <v>11</v>
      </c>
    </row>
    <row r="23" spans="1:19" x14ac:dyDescent="0.3">
      <c r="A23" s="77" t="s">
        <v>679</v>
      </c>
      <c r="B23" s="59">
        <f>VLOOKUP($A23,'Return Data'!$B$7:$R$2292,3,0)</f>
        <v>44762</v>
      </c>
      <c r="C23" s="60">
        <f>VLOOKUP($A23,'Return Data'!$B$7:$R$2292,4,0)</f>
        <v>36.3279</v>
      </c>
      <c r="D23" s="60">
        <f>VLOOKUP($A23,'Return Data'!$B$7:$R$2292,9,0)</f>
        <v>7.9454000000000002</v>
      </c>
      <c r="E23" s="61">
        <f t="shared" si="0"/>
        <v>13</v>
      </c>
      <c r="F23" s="60">
        <f>VLOOKUP($A23,'Return Data'!$B$7:$R$2292,10,0)</f>
        <v>2.1311</v>
      </c>
      <c r="G23" s="61">
        <f t="shared" si="1"/>
        <v>4</v>
      </c>
      <c r="H23" s="60">
        <f>VLOOKUP($A23,'Return Data'!$B$7:$R$2292,11,0)</f>
        <v>2.7281</v>
      </c>
      <c r="I23" s="61">
        <f t="shared" si="2"/>
        <v>6</v>
      </c>
      <c r="J23" s="60">
        <f>VLOOKUP($A23,'Return Data'!$B$7:$R$2292,12,0)</f>
        <v>3.0209999999999999</v>
      </c>
      <c r="K23" s="61">
        <f t="shared" si="3"/>
        <v>7</v>
      </c>
      <c r="L23" s="60">
        <f>VLOOKUP($A23,'Return Data'!$B$7:$R$2292,13,0)</f>
        <v>3.7063000000000001</v>
      </c>
      <c r="M23" s="61">
        <f t="shared" si="4"/>
        <v>11</v>
      </c>
      <c r="N23" s="60">
        <f>VLOOKUP($A23,'Return Data'!$B$7:$R$2292,17,0)</f>
        <v>5.3209</v>
      </c>
      <c r="O23" s="61">
        <f t="shared" si="5"/>
        <v>12</v>
      </c>
      <c r="P23" s="60">
        <f>VLOOKUP($A23,'Return Data'!$B$7:$R$2292,14,0)</f>
        <v>6.4588999999999999</v>
      </c>
      <c r="Q23" s="61">
        <f t="shared" si="7"/>
        <v>6</v>
      </c>
      <c r="R23" s="60">
        <f>VLOOKUP($A23,'Return Data'!$B$7:$R$2292,16,0)</f>
        <v>7.4180000000000001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16</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44762</v>
      </c>
      <c r="C25" s="60">
        <f>VLOOKUP($A25,'Return Data'!$B$7:$R$2292,4,0)</f>
        <v>13.8691</v>
      </c>
      <c r="D25" s="60">
        <f>VLOOKUP($A25,'Return Data'!$B$7:$R$2292,9,0)</f>
        <v>5.8883999999999999</v>
      </c>
      <c r="E25" s="61">
        <f t="shared" si="0"/>
        <v>16</v>
      </c>
      <c r="F25" s="60">
        <f>VLOOKUP($A25,'Return Data'!$B$7:$R$2292,10,0)</f>
        <v>0.37919999999999998</v>
      </c>
      <c r="G25" s="61">
        <f t="shared" si="1"/>
        <v>14</v>
      </c>
      <c r="H25" s="60">
        <f>VLOOKUP($A25,'Return Data'!$B$7:$R$2292,11,0)</f>
        <v>1.7512000000000001</v>
      </c>
      <c r="I25" s="61">
        <f t="shared" si="2"/>
        <v>10</v>
      </c>
      <c r="J25" s="60">
        <f>VLOOKUP($A25,'Return Data'!$B$7:$R$2292,12,0)</f>
        <v>2.0983000000000001</v>
      </c>
      <c r="K25" s="61">
        <f t="shared" si="3"/>
        <v>11</v>
      </c>
      <c r="L25" s="60">
        <f>VLOOKUP($A25,'Return Data'!$B$7:$R$2292,13,0)</f>
        <v>19.7026</v>
      </c>
      <c r="M25" s="61">
        <f t="shared" si="4"/>
        <v>2</v>
      </c>
      <c r="N25" s="60">
        <f>VLOOKUP($A25,'Return Data'!$B$7:$R$2292,17,0)</f>
        <v>12.4216</v>
      </c>
      <c r="O25" s="61">
        <f>RANK(N25,N$8:N$25,0)</f>
        <v>4</v>
      </c>
      <c r="P25" s="60">
        <f>VLOOKUP($A25,'Return Data'!$B$7:$R$2292,14,0)</f>
        <v>-5.5007999999999999</v>
      </c>
      <c r="Q25" s="61">
        <f>RANK(P25,P$8:P$25,0)</f>
        <v>16</v>
      </c>
      <c r="R25" s="60">
        <f>VLOOKUP($A25,'Return Data'!$B$7:$R$2292,16,0)</f>
        <v>3.4398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9.5955333333333321</v>
      </c>
      <c r="E27" s="83"/>
      <c r="F27" s="84">
        <f>AVERAGE(F8:F25)</f>
        <v>1.3484666666666665</v>
      </c>
      <c r="G27" s="83"/>
      <c r="H27" s="84">
        <f>AVERAGE(H8:H25)</f>
        <v>11.715477777777778</v>
      </c>
      <c r="I27" s="83"/>
      <c r="J27" s="84">
        <f>AVERAGE(J8:J25)</f>
        <v>8.8612833333333327</v>
      </c>
      <c r="K27" s="83"/>
      <c r="L27" s="84">
        <f>AVERAGE(L8:L25)</f>
        <v>10.239338888888888</v>
      </c>
      <c r="M27" s="83"/>
      <c r="N27" s="84">
        <f>AVERAGE(N8:N25)</f>
        <v>8.3683882352941197</v>
      </c>
      <c r="O27" s="83"/>
      <c r="P27" s="84">
        <f>AVERAGE(P8:P25)</f>
        <v>5.4044749999999988</v>
      </c>
      <c r="Q27" s="83"/>
      <c r="R27" s="84">
        <f>AVERAGE(R8:R25)</f>
        <v>3.6854722222222227</v>
      </c>
      <c r="S27" s="85"/>
    </row>
    <row r="28" spans="1:19" x14ac:dyDescent="0.3">
      <c r="A28" s="82" t="s">
        <v>28</v>
      </c>
      <c r="B28" s="83"/>
      <c r="C28" s="83"/>
      <c r="D28" s="84">
        <f>MIN(D8:D25)</f>
        <v>0</v>
      </c>
      <c r="E28" s="83"/>
      <c r="F28" s="84">
        <f>MIN(F8:F25)</f>
        <v>-7.9198000000000004</v>
      </c>
      <c r="G28" s="83"/>
      <c r="H28" s="84">
        <f>MIN(H8:H25)</f>
        <v>-119.1198</v>
      </c>
      <c r="I28" s="83"/>
      <c r="J28" s="84">
        <f>MIN(J8:J25)</f>
        <v>-78.976799999999997</v>
      </c>
      <c r="K28" s="83"/>
      <c r="L28" s="84">
        <f>MIN(L8:L25)</f>
        <v>-59.070399999999999</v>
      </c>
      <c r="M28" s="83"/>
      <c r="N28" s="84">
        <f>MIN(N8:N25)</f>
        <v>-36.023699999999998</v>
      </c>
      <c r="O28" s="83"/>
      <c r="P28" s="84">
        <f>MIN(P8:P25)</f>
        <v>-5.5007999999999999</v>
      </c>
      <c r="Q28" s="83"/>
      <c r="R28" s="84">
        <f>MIN(R8:R25)</f>
        <v>-35.594499999999996</v>
      </c>
      <c r="S28" s="85"/>
    </row>
    <row r="29" spans="1:19" ht="15" thickBot="1" x14ac:dyDescent="0.35">
      <c r="A29" s="86" t="s">
        <v>29</v>
      </c>
      <c r="B29" s="87"/>
      <c r="C29" s="87"/>
      <c r="D29" s="88">
        <f>MAX(D8:D25)</f>
        <v>39.423299999999998</v>
      </c>
      <c r="E29" s="87"/>
      <c r="F29" s="88">
        <f>MAX(F8:F25)</f>
        <v>12.6441</v>
      </c>
      <c r="G29" s="87"/>
      <c r="H29" s="88">
        <f>MAX(H8:H25)</f>
        <v>278.83159999999998</v>
      </c>
      <c r="I29" s="87"/>
      <c r="J29" s="88">
        <f>MAX(J8:J25)</f>
        <v>186.06</v>
      </c>
      <c r="K29" s="87"/>
      <c r="L29" s="88">
        <f>MAX(L8:L25)</f>
        <v>141.8477</v>
      </c>
      <c r="M29" s="87"/>
      <c r="N29" s="88">
        <f>MAX(N8:N25)</f>
        <v>66.1203</v>
      </c>
      <c r="O29" s="87"/>
      <c r="P29" s="88">
        <f>MAX(P8:P25)</f>
        <v>13.445399999999999</v>
      </c>
      <c r="Q29" s="87"/>
      <c r="R29" s="88">
        <f>MAX(R8:R25)</f>
        <v>8.5259</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44762</v>
      </c>
      <c r="C8" s="60">
        <f>VLOOKUP($A8,'Return Data'!$B$7:$R$2292,4,0)</f>
        <v>91.325500000000005</v>
      </c>
      <c r="D8" s="60">
        <f>VLOOKUP($A8,'Return Data'!$B$7:$R$2292,9,0)</f>
        <v>10.7439</v>
      </c>
      <c r="E8" s="61">
        <f t="shared" ref="E8:E26" si="0">RANK(D8,D$8:D$26,0)</f>
        <v>4</v>
      </c>
      <c r="F8" s="60">
        <f>VLOOKUP($A8,'Return Data'!$B$7:$R$2292,10,0)</f>
        <v>1.5974999999999999</v>
      </c>
      <c r="G8" s="61">
        <f t="shared" ref="G8:G26" si="1">RANK(F8,F$8:F$26,0)</f>
        <v>5</v>
      </c>
      <c r="H8" s="60">
        <f>VLOOKUP($A8,'Return Data'!$B$7:$R$2292,11,0)</f>
        <v>2.5346000000000002</v>
      </c>
      <c r="I8" s="61">
        <f t="shared" ref="I8:I26" si="2">RANK(H8,H$8:H$26,0)</f>
        <v>5</v>
      </c>
      <c r="J8" s="60">
        <f>VLOOKUP($A8,'Return Data'!$B$7:$R$2292,12,0)</f>
        <v>2.6652</v>
      </c>
      <c r="K8" s="61">
        <f t="shared" ref="K8:K26" si="3">RANK(J8,J$8:J$26,0)</f>
        <v>5</v>
      </c>
      <c r="L8" s="60">
        <f>VLOOKUP($A8,'Return Data'!$B$7:$R$2292,13,0)</f>
        <v>3.1254</v>
      </c>
      <c r="M8" s="61">
        <f t="shared" ref="M8:M26" si="4">RANK(L8,L$8:L$26,0)</f>
        <v>6</v>
      </c>
      <c r="N8" s="60">
        <f>VLOOKUP($A8,'Return Data'!$B$7:$R$2292,17,0)</f>
        <v>4.3468999999999998</v>
      </c>
      <c r="O8" s="61">
        <f t="shared" ref="O8:O23" si="5">RANK(N8,N$8:N$26,0)</f>
        <v>5</v>
      </c>
      <c r="P8" s="60">
        <f>VLOOKUP($A8,'Return Data'!$B$7:$R$2292,14,0)</f>
        <v>6.9476000000000004</v>
      </c>
      <c r="Q8" s="61">
        <f>RANK(P8,P$8:P$26,0)</f>
        <v>2</v>
      </c>
      <c r="R8" s="60">
        <f>VLOOKUP($A8,'Return Data'!$B$7:$R$2292,16,0)</f>
        <v>8.3308999999999997</v>
      </c>
      <c r="S8" s="62">
        <f t="shared" ref="S8:S26" si="6">RANK(R8,R$8:R$26,0)</f>
        <v>2</v>
      </c>
    </row>
    <row r="9" spans="1:19" x14ac:dyDescent="0.3">
      <c r="A9" s="77" t="s">
        <v>604</v>
      </c>
      <c r="B9" s="59">
        <f>VLOOKUP($A9,'Return Data'!$B$7:$R$2292,3,0)</f>
        <v>44762</v>
      </c>
      <c r="C9" s="60">
        <f>VLOOKUP($A9,'Return Data'!$B$7:$R$2292,4,0)</f>
        <v>14.314399999999999</v>
      </c>
      <c r="D9" s="60">
        <f>VLOOKUP($A9,'Return Data'!$B$7:$R$2292,9,0)</f>
        <v>10.1907</v>
      </c>
      <c r="E9" s="61">
        <f t="shared" si="0"/>
        <v>5</v>
      </c>
      <c r="F9" s="60">
        <f>VLOOKUP($A9,'Return Data'!$B$7:$R$2292,10,0)</f>
        <v>2.4641000000000002</v>
      </c>
      <c r="G9" s="61">
        <f t="shared" si="1"/>
        <v>3</v>
      </c>
      <c r="H9" s="60">
        <f>VLOOKUP($A9,'Return Data'!$B$7:$R$2292,11,0)</f>
        <v>2.7256999999999998</v>
      </c>
      <c r="I9" s="61">
        <f t="shared" si="2"/>
        <v>4</v>
      </c>
      <c r="J9" s="60">
        <f>VLOOKUP($A9,'Return Data'!$B$7:$R$2292,12,0)</f>
        <v>3.0777000000000001</v>
      </c>
      <c r="K9" s="61">
        <f t="shared" si="3"/>
        <v>2</v>
      </c>
      <c r="L9" s="60">
        <f>VLOOKUP($A9,'Return Data'!$B$7:$R$2292,13,0)</f>
        <v>3.5234999999999999</v>
      </c>
      <c r="M9" s="61">
        <f t="shared" si="4"/>
        <v>4</v>
      </c>
      <c r="N9" s="60">
        <f>VLOOKUP($A9,'Return Data'!$B$7:$R$2292,17,0)</f>
        <v>4.7115999999999998</v>
      </c>
      <c r="O9" s="61">
        <f t="shared" si="5"/>
        <v>3</v>
      </c>
      <c r="P9" s="60">
        <f>VLOOKUP($A9,'Return Data'!$B$7:$R$2292,14,0)</f>
        <v>7.4661</v>
      </c>
      <c r="Q9" s="61">
        <f>RANK(P9,P$8:P$26,0)</f>
        <v>1</v>
      </c>
      <c r="R9" s="60">
        <f>VLOOKUP($A9,'Return Data'!$B$7:$R$2292,16,0)</f>
        <v>7.4036</v>
      </c>
      <c r="S9" s="62">
        <f t="shared" si="6"/>
        <v>14</v>
      </c>
    </row>
    <row r="10" spans="1:19" x14ac:dyDescent="0.3">
      <c r="A10" s="77" t="s">
        <v>1966</v>
      </c>
      <c r="B10" s="59">
        <f>VLOOKUP($A10,'Return Data'!$B$7:$R$2292,3,0)</f>
        <v>44762</v>
      </c>
      <c r="C10" s="60">
        <f>VLOOKUP($A10,'Return Data'!$B$7:$R$2292,4,0)</f>
        <v>23.240400000000001</v>
      </c>
      <c r="D10" s="60">
        <f>VLOOKUP($A10,'Return Data'!$B$7:$R$2292,9,0)</f>
        <v>9.6456999999999997</v>
      </c>
      <c r="E10" s="61">
        <f t="shared" si="0"/>
        <v>8</v>
      </c>
      <c r="F10" s="60">
        <f>VLOOKUP($A10,'Return Data'!$B$7:$R$2292,10,0)</f>
        <v>-0.60660000000000003</v>
      </c>
      <c r="G10" s="61">
        <f t="shared" si="1"/>
        <v>18</v>
      </c>
      <c r="H10" s="60">
        <f>VLOOKUP($A10,'Return Data'!$B$7:$R$2292,11,0)</f>
        <v>-0.52100000000000002</v>
      </c>
      <c r="I10" s="61">
        <f t="shared" si="2"/>
        <v>18</v>
      </c>
      <c r="J10" s="60">
        <f>VLOOKUP($A10,'Return Data'!$B$7:$R$2292,12,0)</f>
        <v>0.2802</v>
      </c>
      <c r="K10" s="61">
        <f t="shared" si="3"/>
        <v>18</v>
      </c>
      <c r="L10" s="60">
        <f>VLOOKUP($A10,'Return Data'!$B$7:$R$2292,13,0)</f>
        <v>0.95220000000000005</v>
      </c>
      <c r="M10" s="61">
        <f t="shared" si="4"/>
        <v>18</v>
      </c>
      <c r="N10" s="60">
        <f>VLOOKUP($A10,'Return Data'!$B$7:$R$2292,17,0)</f>
        <v>2.665</v>
      </c>
      <c r="O10" s="61">
        <f t="shared" si="5"/>
        <v>18</v>
      </c>
      <c r="P10" s="60">
        <f>VLOOKUP($A10,'Return Data'!$B$7:$R$2292,14,0)</f>
        <v>5.5338000000000003</v>
      </c>
      <c r="Q10" s="61">
        <f>RANK(P10,P$8:P$26,0)</f>
        <v>15</v>
      </c>
      <c r="R10" s="60">
        <f>VLOOKUP($A10,'Return Data'!$B$7:$R$2292,16,0)</f>
        <v>6.7782999999999998</v>
      </c>
      <c r="S10" s="62">
        <f t="shared" si="6"/>
        <v>17</v>
      </c>
    </row>
    <row r="11" spans="1:19" x14ac:dyDescent="0.3">
      <c r="A11" s="77" t="s">
        <v>606</v>
      </c>
      <c r="B11" s="59">
        <f>VLOOKUP($A11,'Return Data'!$B$7:$R$2292,3,0)</f>
        <v>44762</v>
      </c>
      <c r="C11" s="60">
        <f>VLOOKUP($A11,'Return Data'!$B$7:$R$2292,4,0)</f>
        <v>18.900300000000001</v>
      </c>
      <c r="D11" s="60">
        <f>VLOOKUP($A11,'Return Data'!$B$7:$R$2292,9,0)</f>
        <v>8.2763000000000009</v>
      </c>
      <c r="E11" s="61">
        <f t="shared" si="0"/>
        <v>12</v>
      </c>
      <c r="F11" s="60">
        <f>VLOOKUP($A11,'Return Data'!$B$7:$R$2292,10,0)</f>
        <v>1.3479000000000001</v>
      </c>
      <c r="G11" s="61">
        <f t="shared" si="1"/>
        <v>9</v>
      </c>
      <c r="H11" s="60">
        <f>VLOOKUP($A11,'Return Data'!$B$7:$R$2292,11,0)</f>
        <v>1.9814000000000001</v>
      </c>
      <c r="I11" s="61">
        <f t="shared" si="2"/>
        <v>11</v>
      </c>
      <c r="J11" s="60">
        <f>VLOOKUP($A11,'Return Data'!$B$7:$R$2292,12,0)</f>
        <v>2.3502000000000001</v>
      </c>
      <c r="K11" s="61">
        <f t="shared" si="3"/>
        <v>10</v>
      </c>
      <c r="L11" s="60">
        <f>VLOOKUP($A11,'Return Data'!$B$7:$R$2292,13,0)</f>
        <v>2.6716000000000002</v>
      </c>
      <c r="M11" s="61">
        <f t="shared" si="4"/>
        <v>12</v>
      </c>
      <c r="N11" s="60">
        <f>VLOOKUP($A11,'Return Data'!$B$7:$R$2292,17,0)</f>
        <v>3.5931999999999999</v>
      </c>
      <c r="O11" s="61">
        <f t="shared" si="5"/>
        <v>14</v>
      </c>
      <c r="P11" s="60">
        <f>VLOOKUP($A11,'Return Data'!$B$7:$R$2292,14,0)</f>
        <v>6.0746000000000002</v>
      </c>
      <c r="Q11" s="61">
        <f>RANK(P11,P$8:P$26,0)</f>
        <v>14</v>
      </c>
      <c r="R11" s="60">
        <f>VLOOKUP($A11,'Return Data'!$B$7:$R$2292,16,0)</f>
        <v>7.8227000000000002</v>
      </c>
      <c r="S11" s="62">
        <f t="shared" si="6"/>
        <v>7</v>
      </c>
    </row>
    <row r="12" spans="1:19" x14ac:dyDescent="0.3">
      <c r="A12" s="77" t="s">
        <v>608</v>
      </c>
      <c r="B12" s="59">
        <f>VLOOKUP($A12,'Return Data'!$B$7:$R$2292,3,0)</f>
        <v>44762</v>
      </c>
      <c r="C12" s="60">
        <f>VLOOKUP($A12,'Return Data'!$B$7:$R$2292,4,0)</f>
        <v>13.114100000000001</v>
      </c>
      <c r="D12" s="60">
        <f>VLOOKUP($A12,'Return Data'!$B$7:$R$2292,9,0)</f>
        <v>15.198600000000001</v>
      </c>
      <c r="E12" s="61">
        <f t="shared" si="0"/>
        <v>1</v>
      </c>
      <c r="F12" s="60">
        <f>VLOOKUP($A12,'Return Data'!$B$7:$R$2292,10,0)</f>
        <v>-0.97940000000000005</v>
      </c>
      <c r="G12" s="61">
        <f t="shared" si="1"/>
        <v>19</v>
      </c>
      <c r="H12" s="60">
        <f>VLOOKUP($A12,'Return Data'!$B$7:$R$2292,11,0)</f>
        <v>-1.0630999999999999</v>
      </c>
      <c r="I12" s="61">
        <f t="shared" si="2"/>
        <v>19</v>
      </c>
      <c r="J12" s="60">
        <f>VLOOKUP($A12,'Return Data'!$B$7:$R$2292,12,0)</f>
        <v>0.32500000000000001</v>
      </c>
      <c r="K12" s="61">
        <f t="shared" si="3"/>
        <v>17</v>
      </c>
      <c r="L12" s="60">
        <f>VLOOKUP($A12,'Return Data'!$B$7:$R$2292,13,0)</f>
        <v>1.1422000000000001</v>
      </c>
      <c r="M12" s="61">
        <f t="shared" si="4"/>
        <v>17</v>
      </c>
      <c r="N12" s="60">
        <f>VLOOKUP($A12,'Return Data'!$B$7:$R$2292,17,0)</f>
        <v>2.8172000000000001</v>
      </c>
      <c r="O12" s="61">
        <f t="shared" si="5"/>
        <v>16</v>
      </c>
      <c r="P12" s="60"/>
      <c r="Q12" s="61"/>
      <c r="R12" s="60">
        <f>VLOOKUP($A12,'Return Data'!$B$7:$R$2292,16,0)</f>
        <v>7.2754000000000003</v>
      </c>
      <c r="S12" s="62">
        <f t="shared" si="6"/>
        <v>16</v>
      </c>
    </row>
    <row r="13" spans="1:19" x14ac:dyDescent="0.3">
      <c r="A13" s="77" t="s">
        <v>613</v>
      </c>
      <c r="B13" s="59">
        <f>VLOOKUP($A13,'Return Data'!$B$7:$R$2292,3,0)</f>
        <v>44762</v>
      </c>
      <c r="C13" s="60">
        <f>VLOOKUP($A13,'Return Data'!$B$7:$R$2292,4,0)</f>
        <v>85.700400000000002</v>
      </c>
      <c r="D13" s="60">
        <f>VLOOKUP($A13,'Return Data'!$B$7:$R$2292,9,0)</f>
        <v>7.9635999999999996</v>
      </c>
      <c r="E13" s="61">
        <f t="shared" si="0"/>
        <v>15</v>
      </c>
      <c r="F13" s="60">
        <f>VLOOKUP($A13,'Return Data'!$B$7:$R$2292,10,0)</f>
        <v>1.3247</v>
      </c>
      <c r="G13" s="61">
        <f t="shared" si="1"/>
        <v>10</v>
      </c>
      <c r="H13" s="60">
        <f>VLOOKUP($A13,'Return Data'!$B$7:$R$2292,11,0)</f>
        <v>2.1840000000000002</v>
      </c>
      <c r="I13" s="61">
        <f t="shared" si="2"/>
        <v>9</v>
      </c>
      <c r="J13" s="60">
        <f>VLOOKUP($A13,'Return Data'!$B$7:$R$2292,12,0)</f>
        <v>2.5806</v>
      </c>
      <c r="K13" s="61">
        <f t="shared" si="3"/>
        <v>7</v>
      </c>
      <c r="L13" s="60">
        <f>VLOOKUP($A13,'Return Data'!$B$7:$R$2292,13,0)</f>
        <v>3.0832999999999999</v>
      </c>
      <c r="M13" s="61">
        <f t="shared" si="4"/>
        <v>7</v>
      </c>
      <c r="N13" s="60">
        <f>VLOOKUP($A13,'Return Data'!$B$7:$R$2292,17,0)</f>
        <v>4.9103000000000003</v>
      </c>
      <c r="O13" s="61">
        <f t="shared" si="5"/>
        <v>2</v>
      </c>
      <c r="P13" s="60">
        <f>VLOOKUP($A13,'Return Data'!$B$7:$R$2292,14,0)</f>
        <v>6.1159999999999997</v>
      </c>
      <c r="Q13" s="61">
        <f t="shared" ref="Q13:Q21" si="7">RANK(P13,P$8:P$26,0)</f>
        <v>13</v>
      </c>
      <c r="R13" s="60">
        <f>VLOOKUP($A13,'Return Data'!$B$7:$R$2292,16,0)</f>
        <v>8.6146999999999991</v>
      </c>
      <c r="S13" s="62">
        <f t="shared" si="6"/>
        <v>1</v>
      </c>
    </row>
    <row r="14" spans="1:19" x14ac:dyDescent="0.3">
      <c r="A14" s="77" t="s">
        <v>616</v>
      </c>
      <c r="B14" s="59">
        <f>VLOOKUP($A14,'Return Data'!$B$7:$R$2292,3,0)</f>
        <v>44762</v>
      </c>
      <c r="C14" s="60">
        <f>VLOOKUP($A14,'Return Data'!$B$7:$R$2292,4,0)</f>
        <v>26.392199999999999</v>
      </c>
      <c r="D14" s="60">
        <f>VLOOKUP($A14,'Return Data'!$B$7:$R$2292,9,0)</f>
        <v>11.1607</v>
      </c>
      <c r="E14" s="61">
        <f t="shared" si="0"/>
        <v>3</v>
      </c>
      <c r="F14" s="60">
        <f>VLOOKUP($A14,'Return Data'!$B$7:$R$2292,10,0)</f>
        <v>0.63319999999999999</v>
      </c>
      <c r="G14" s="61">
        <f t="shared" si="1"/>
        <v>12</v>
      </c>
      <c r="H14" s="60">
        <f>VLOOKUP($A14,'Return Data'!$B$7:$R$2292,11,0)</f>
        <v>1.2307999999999999</v>
      </c>
      <c r="I14" s="61">
        <f t="shared" si="2"/>
        <v>13</v>
      </c>
      <c r="J14" s="60">
        <f>VLOOKUP($A14,'Return Data'!$B$7:$R$2292,12,0)</f>
        <v>1.7854000000000001</v>
      </c>
      <c r="K14" s="61">
        <f t="shared" si="3"/>
        <v>13</v>
      </c>
      <c r="L14" s="60">
        <f>VLOOKUP($A14,'Return Data'!$B$7:$R$2292,13,0)</f>
        <v>2.7105999999999999</v>
      </c>
      <c r="M14" s="61">
        <f t="shared" si="4"/>
        <v>11</v>
      </c>
      <c r="N14" s="60">
        <f>VLOOKUP($A14,'Return Data'!$B$7:$R$2292,17,0)</f>
        <v>3.9729000000000001</v>
      </c>
      <c r="O14" s="61">
        <f t="shared" si="5"/>
        <v>9</v>
      </c>
      <c r="P14" s="60">
        <f>VLOOKUP($A14,'Return Data'!$B$7:$R$2292,14,0)</f>
        <v>6.6176000000000004</v>
      </c>
      <c r="Q14" s="61">
        <f t="shared" si="7"/>
        <v>7</v>
      </c>
      <c r="R14" s="60">
        <f>VLOOKUP($A14,'Return Data'!$B$7:$R$2292,16,0)</f>
        <v>8.1819000000000006</v>
      </c>
      <c r="S14" s="62">
        <f t="shared" si="6"/>
        <v>4</v>
      </c>
    </row>
    <row r="15" spans="1:19" x14ac:dyDescent="0.3">
      <c r="A15" s="77" t="s">
        <v>618</v>
      </c>
      <c r="B15" s="59">
        <f>VLOOKUP($A15,'Return Data'!$B$7:$R$2292,3,0)</f>
        <v>44762</v>
      </c>
      <c r="C15" s="60">
        <f>VLOOKUP($A15,'Return Data'!$B$7:$R$2292,4,0)</f>
        <v>24.752700000000001</v>
      </c>
      <c r="D15" s="60">
        <f>VLOOKUP($A15,'Return Data'!$B$7:$R$2292,9,0)</f>
        <v>9.7457999999999991</v>
      </c>
      <c r="E15" s="61">
        <f t="shared" si="0"/>
        <v>7</v>
      </c>
      <c r="F15" s="60">
        <f>VLOOKUP($A15,'Return Data'!$B$7:$R$2292,10,0)</f>
        <v>3.1191</v>
      </c>
      <c r="G15" s="61">
        <f t="shared" si="1"/>
        <v>1</v>
      </c>
      <c r="H15" s="60">
        <f>VLOOKUP($A15,'Return Data'!$B$7:$R$2292,11,0)</f>
        <v>3.0819000000000001</v>
      </c>
      <c r="I15" s="61">
        <f t="shared" si="2"/>
        <v>1</v>
      </c>
      <c r="J15" s="60">
        <f>VLOOKUP($A15,'Return Data'!$B$7:$R$2292,12,0)</f>
        <v>2.9192</v>
      </c>
      <c r="K15" s="61">
        <f t="shared" si="3"/>
        <v>4</v>
      </c>
      <c r="L15" s="60">
        <f>VLOOKUP($A15,'Return Data'!$B$7:$R$2292,13,0)</f>
        <v>3.6389</v>
      </c>
      <c r="M15" s="61">
        <f t="shared" si="4"/>
        <v>2</v>
      </c>
      <c r="N15" s="60">
        <f>VLOOKUP($A15,'Return Data'!$B$7:$R$2292,17,0)</f>
        <v>4.3291000000000004</v>
      </c>
      <c r="O15" s="61">
        <f t="shared" si="5"/>
        <v>6</v>
      </c>
      <c r="P15" s="60">
        <f>VLOOKUP($A15,'Return Data'!$B$7:$R$2292,14,0)</f>
        <v>6.8167999999999997</v>
      </c>
      <c r="Q15" s="61">
        <f t="shared" si="7"/>
        <v>4</v>
      </c>
      <c r="R15" s="60">
        <f>VLOOKUP($A15,'Return Data'!$B$7:$R$2292,16,0)</f>
        <v>8.2546999999999997</v>
      </c>
      <c r="S15" s="62">
        <f t="shared" si="6"/>
        <v>3</v>
      </c>
    </row>
    <row r="16" spans="1:19" x14ac:dyDescent="0.3">
      <c r="A16" s="77" t="s">
        <v>619</v>
      </c>
      <c r="B16" s="59">
        <f>VLOOKUP($A16,'Return Data'!$B$7:$R$2292,3,0)</f>
        <v>44762</v>
      </c>
      <c r="C16" s="60">
        <f>VLOOKUP($A16,'Return Data'!$B$7:$R$2292,4,0)</f>
        <v>15.9642</v>
      </c>
      <c r="D16" s="60">
        <f>VLOOKUP($A16,'Return Data'!$B$7:$R$2292,9,0)</f>
        <v>9.4778000000000002</v>
      </c>
      <c r="E16" s="61">
        <f t="shared" si="0"/>
        <v>9</v>
      </c>
      <c r="F16" s="60">
        <f>VLOOKUP($A16,'Return Data'!$B$7:$R$2292,10,0)</f>
        <v>-0.2611</v>
      </c>
      <c r="G16" s="61">
        <f t="shared" si="1"/>
        <v>17</v>
      </c>
      <c r="H16" s="60">
        <f>VLOOKUP($A16,'Return Data'!$B$7:$R$2292,11,0)</f>
        <v>0.89829999999999999</v>
      </c>
      <c r="I16" s="61">
        <f t="shared" si="2"/>
        <v>15</v>
      </c>
      <c r="J16" s="60">
        <f>VLOOKUP($A16,'Return Data'!$B$7:$R$2292,12,0)</f>
        <v>1.5727</v>
      </c>
      <c r="K16" s="61">
        <f t="shared" si="3"/>
        <v>15</v>
      </c>
      <c r="L16" s="60">
        <f>VLOOKUP($A16,'Return Data'!$B$7:$R$2292,13,0)</f>
        <v>2.3287</v>
      </c>
      <c r="M16" s="61">
        <f t="shared" si="4"/>
        <v>14</v>
      </c>
      <c r="N16" s="60">
        <f>VLOOKUP($A16,'Return Data'!$B$7:$R$2292,17,0)</f>
        <v>3.6741999999999999</v>
      </c>
      <c r="O16" s="61">
        <f t="shared" si="5"/>
        <v>12</v>
      </c>
      <c r="P16" s="60">
        <f>VLOOKUP($A16,'Return Data'!$B$7:$R$2292,14,0)</f>
        <v>6.5488</v>
      </c>
      <c r="Q16" s="61">
        <f t="shared" si="7"/>
        <v>8</v>
      </c>
      <c r="R16" s="60">
        <f>VLOOKUP($A16,'Return Data'!$B$7:$R$2292,16,0)</f>
        <v>7.4340000000000002</v>
      </c>
      <c r="S16" s="62">
        <f t="shared" si="6"/>
        <v>12</v>
      </c>
    </row>
    <row r="17" spans="1:19" x14ac:dyDescent="0.3">
      <c r="A17" s="77" t="s">
        <v>622</v>
      </c>
      <c r="B17" s="59">
        <f>VLOOKUP($A17,'Return Data'!$B$7:$R$2292,3,0)</f>
        <v>44762</v>
      </c>
      <c r="C17" s="60">
        <f>VLOOKUP($A17,'Return Data'!$B$7:$R$2292,4,0)</f>
        <v>2729.1345999999999</v>
      </c>
      <c r="D17" s="60">
        <f>VLOOKUP($A17,'Return Data'!$B$7:$R$2292,9,0)</f>
        <v>9.1692</v>
      </c>
      <c r="E17" s="61">
        <f t="shared" si="0"/>
        <v>11</v>
      </c>
      <c r="F17" s="60">
        <f>VLOOKUP($A17,'Return Data'!$B$7:$R$2292,10,0)</f>
        <v>0.48409999999999997</v>
      </c>
      <c r="G17" s="61">
        <f t="shared" si="1"/>
        <v>14</v>
      </c>
      <c r="H17" s="60">
        <f>VLOOKUP($A17,'Return Data'!$B$7:$R$2292,11,0)</f>
        <v>1.4390000000000001</v>
      </c>
      <c r="I17" s="61">
        <f t="shared" si="2"/>
        <v>12</v>
      </c>
      <c r="J17" s="60">
        <f>VLOOKUP($A17,'Return Data'!$B$7:$R$2292,12,0)</f>
        <v>1.9309000000000001</v>
      </c>
      <c r="K17" s="61">
        <f t="shared" si="3"/>
        <v>12</v>
      </c>
      <c r="L17" s="60">
        <f>VLOOKUP($A17,'Return Data'!$B$7:$R$2292,13,0)</f>
        <v>2.4817999999999998</v>
      </c>
      <c r="M17" s="61">
        <f t="shared" si="4"/>
        <v>13</v>
      </c>
      <c r="N17" s="60">
        <f>VLOOKUP($A17,'Return Data'!$B$7:$R$2292,17,0)</f>
        <v>3.7288999999999999</v>
      </c>
      <c r="O17" s="61">
        <f t="shared" si="5"/>
        <v>11</v>
      </c>
      <c r="P17" s="60">
        <f>VLOOKUP($A17,'Return Data'!$B$7:$R$2292,14,0)</f>
        <v>6.4577999999999998</v>
      </c>
      <c r="Q17" s="61">
        <f t="shared" si="7"/>
        <v>9</v>
      </c>
      <c r="R17" s="60">
        <f>VLOOKUP($A17,'Return Data'!$B$7:$R$2292,16,0)</f>
        <v>7.4187000000000003</v>
      </c>
      <c r="S17" s="62">
        <f t="shared" si="6"/>
        <v>13</v>
      </c>
    </row>
    <row r="18" spans="1:19" x14ac:dyDescent="0.3">
      <c r="A18" s="77" t="s">
        <v>624</v>
      </c>
      <c r="B18" s="59">
        <f>VLOOKUP($A18,'Return Data'!$B$7:$R$2292,3,0)</f>
        <v>44762</v>
      </c>
      <c r="C18" s="60">
        <f>VLOOKUP($A18,'Return Data'!$B$7:$R$2292,4,0)</f>
        <v>3140.4940000000001</v>
      </c>
      <c r="D18" s="60">
        <f>VLOOKUP($A18,'Return Data'!$B$7:$R$2292,9,0)</f>
        <v>9.7934000000000001</v>
      </c>
      <c r="E18" s="61">
        <f t="shared" si="0"/>
        <v>6</v>
      </c>
      <c r="F18" s="60">
        <f>VLOOKUP($A18,'Return Data'!$B$7:$R$2292,10,0)</f>
        <v>1.5369999999999999</v>
      </c>
      <c r="G18" s="61">
        <f t="shared" si="1"/>
        <v>7</v>
      </c>
      <c r="H18" s="60">
        <f>VLOOKUP($A18,'Return Data'!$B$7:$R$2292,11,0)</f>
        <v>2.2353999999999998</v>
      </c>
      <c r="I18" s="61">
        <f t="shared" si="2"/>
        <v>7</v>
      </c>
      <c r="J18" s="60">
        <f>VLOOKUP($A18,'Return Data'!$B$7:$R$2292,12,0)</f>
        <v>2.4207000000000001</v>
      </c>
      <c r="K18" s="61">
        <f t="shared" si="3"/>
        <v>8</v>
      </c>
      <c r="L18" s="60">
        <f>VLOOKUP($A18,'Return Data'!$B$7:$R$2292,13,0)</f>
        <v>3.3016999999999999</v>
      </c>
      <c r="M18" s="61">
        <f t="shared" si="4"/>
        <v>5</v>
      </c>
      <c r="N18" s="60">
        <f>VLOOKUP($A18,'Return Data'!$B$7:$R$2292,17,0)</f>
        <v>4.2408999999999999</v>
      </c>
      <c r="O18" s="61">
        <f t="shared" si="5"/>
        <v>7</v>
      </c>
      <c r="P18" s="60">
        <f>VLOOKUP($A18,'Return Data'!$B$7:$R$2292,14,0)</f>
        <v>6.4199000000000002</v>
      </c>
      <c r="Q18" s="61">
        <f t="shared" si="7"/>
        <v>11</v>
      </c>
      <c r="R18" s="60">
        <f>VLOOKUP($A18,'Return Data'!$B$7:$R$2292,16,0)</f>
        <v>8.1125000000000007</v>
      </c>
      <c r="S18" s="62">
        <f t="shared" si="6"/>
        <v>5</v>
      </c>
    </row>
    <row r="19" spans="1:19" x14ac:dyDescent="0.3">
      <c r="A19" s="77" t="s">
        <v>625</v>
      </c>
      <c r="B19" s="59">
        <f>VLOOKUP($A19,'Return Data'!$B$7:$R$2292,3,0)</f>
        <v>44762</v>
      </c>
      <c r="C19" s="60">
        <f>VLOOKUP($A19,'Return Data'!$B$7:$R$2292,4,0)</f>
        <v>62.122599999999998</v>
      </c>
      <c r="D19" s="60">
        <f>VLOOKUP($A19,'Return Data'!$B$7:$R$2292,9,0)</f>
        <v>14.250500000000001</v>
      </c>
      <c r="E19" s="61">
        <f t="shared" si="0"/>
        <v>2</v>
      </c>
      <c r="F19" s="60">
        <f>VLOOKUP($A19,'Return Data'!$B$7:$R$2292,10,0)</f>
        <v>0.52880000000000005</v>
      </c>
      <c r="G19" s="61">
        <f t="shared" si="1"/>
        <v>13</v>
      </c>
      <c r="H19" s="60">
        <f>VLOOKUP($A19,'Return Data'!$B$7:$R$2292,11,0)</f>
        <v>-0.30890000000000001</v>
      </c>
      <c r="I19" s="61">
        <f t="shared" si="2"/>
        <v>17</v>
      </c>
      <c r="J19" s="60">
        <f>VLOOKUP($A19,'Return Data'!$B$7:$R$2292,12,0)</f>
        <v>0.62080000000000002</v>
      </c>
      <c r="K19" s="61">
        <f t="shared" si="3"/>
        <v>16</v>
      </c>
      <c r="L19" s="60">
        <f>VLOOKUP($A19,'Return Data'!$B$7:$R$2292,13,0)</f>
        <v>2.1269999999999998</v>
      </c>
      <c r="M19" s="61">
        <f t="shared" si="4"/>
        <v>16</v>
      </c>
      <c r="N19" s="60">
        <f>VLOOKUP($A19,'Return Data'!$B$7:$R$2292,17,0)</f>
        <v>2.7976000000000001</v>
      </c>
      <c r="O19" s="61">
        <f t="shared" si="5"/>
        <v>17</v>
      </c>
      <c r="P19" s="60">
        <f>VLOOKUP($A19,'Return Data'!$B$7:$R$2292,14,0)</f>
        <v>6.2167000000000003</v>
      </c>
      <c r="Q19" s="61">
        <f t="shared" si="7"/>
        <v>12</v>
      </c>
      <c r="R19" s="60">
        <f>VLOOKUP($A19,'Return Data'!$B$7:$R$2292,16,0)</f>
        <v>7.6666999999999996</v>
      </c>
      <c r="S19" s="62">
        <f t="shared" si="6"/>
        <v>10</v>
      </c>
    </row>
    <row r="20" spans="1:19" x14ac:dyDescent="0.3">
      <c r="A20" t="s">
        <v>1651</v>
      </c>
      <c r="B20" s="59">
        <f>VLOOKUP($A20,'Return Data'!$B$7:$R$2292,3,0)</f>
        <v>44762</v>
      </c>
      <c r="C20" s="60">
        <f>VLOOKUP($A20,'Return Data'!$B$7:$R$2292,4,0)</f>
        <v>49.749400000000001</v>
      </c>
      <c r="D20" s="60">
        <f>VLOOKUP($A20,'Return Data'!$B$7:$R$2292,9,0)</f>
        <v>9.4244000000000003</v>
      </c>
      <c r="E20" s="61">
        <f t="shared" si="0"/>
        <v>10</v>
      </c>
      <c r="F20" s="60">
        <f>VLOOKUP($A20,'Return Data'!$B$7:$R$2292,10,0)</f>
        <v>2.2473999999999998</v>
      </c>
      <c r="G20" s="61">
        <f t="shared" si="1"/>
        <v>4</v>
      </c>
      <c r="H20" s="60">
        <f>VLOOKUP($A20,'Return Data'!$B$7:$R$2292,11,0)</f>
        <v>2.8371</v>
      </c>
      <c r="I20" s="61">
        <f t="shared" si="2"/>
        <v>3</v>
      </c>
      <c r="J20" s="60">
        <f>VLOOKUP($A20,'Return Data'!$B$7:$R$2292,12,0)</f>
        <v>3.2601</v>
      </c>
      <c r="K20" s="61">
        <f t="shared" si="3"/>
        <v>1</v>
      </c>
      <c r="L20" s="60">
        <f>VLOOKUP($A20,'Return Data'!$B$7:$R$2292,13,0)</f>
        <v>3.7957000000000001</v>
      </c>
      <c r="M20" s="61">
        <f t="shared" si="4"/>
        <v>1</v>
      </c>
      <c r="N20" s="60">
        <f>VLOOKUP($A20,'Return Data'!$B$7:$R$2292,17,0)</f>
        <v>5.2447999999999997</v>
      </c>
      <c r="O20" s="61">
        <f t="shared" si="5"/>
        <v>1</v>
      </c>
      <c r="P20" s="60">
        <f>VLOOKUP($A20,'Return Data'!$B$7:$R$2292,14,0)</f>
        <v>6.6969000000000003</v>
      </c>
      <c r="Q20" s="61">
        <f t="shared" si="7"/>
        <v>6</v>
      </c>
      <c r="R20" s="60">
        <f>VLOOKUP($A20,'Return Data'!$B$7:$R$2292,16,0)</f>
        <v>7.9885999999999999</v>
      </c>
      <c r="S20" s="62">
        <f t="shared" si="6"/>
        <v>6</v>
      </c>
    </row>
    <row r="21" spans="1:19" x14ac:dyDescent="0.3">
      <c r="A21" s="77" t="s">
        <v>1943</v>
      </c>
      <c r="B21" s="59">
        <f>VLOOKUP($A21,'Return Data'!$B$7:$R$2292,3,0)</f>
        <v>44762</v>
      </c>
      <c r="C21" s="60">
        <f>VLOOKUP($A21,'Return Data'!$B$7:$R$2292,4,0)</f>
        <v>38.588700000000003</v>
      </c>
      <c r="D21" s="60">
        <f>VLOOKUP($A21,'Return Data'!$B$7:$R$2292,9,0)</f>
        <v>7.3461999999999996</v>
      </c>
      <c r="E21" s="61">
        <f t="shared" si="0"/>
        <v>17</v>
      </c>
      <c r="F21" s="60">
        <f>VLOOKUP($A21,'Return Data'!$B$7:$R$2292,10,0)</f>
        <v>2.5270999999999999</v>
      </c>
      <c r="G21" s="61">
        <f t="shared" si="1"/>
        <v>2</v>
      </c>
      <c r="H21" s="60">
        <f>VLOOKUP($A21,'Return Data'!$B$7:$R$2292,11,0)</f>
        <v>2.8700999999999999</v>
      </c>
      <c r="I21" s="61">
        <f t="shared" si="2"/>
        <v>2</v>
      </c>
      <c r="J21" s="60">
        <f>VLOOKUP($A21,'Return Data'!$B$7:$R$2292,12,0)</f>
        <v>2.9468999999999999</v>
      </c>
      <c r="K21" s="61">
        <f t="shared" si="3"/>
        <v>3</v>
      </c>
      <c r="L21" s="60">
        <f>VLOOKUP($A21,'Return Data'!$B$7:$R$2292,13,0)</f>
        <v>3.5388000000000002</v>
      </c>
      <c r="M21" s="61">
        <f t="shared" si="4"/>
        <v>3</v>
      </c>
      <c r="N21" s="60">
        <f>VLOOKUP($A21,'Return Data'!$B$7:$R$2292,17,0)</f>
        <v>4.6921999999999997</v>
      </c>
      <c r="O21" s="61">
        <f t="shared" si="5"/>
        <v>4</v>
      </c>
      <c r="P21" s="60">
        <f>VLOOKUP($A21,'Return Data'!$B$7:$R$2292,14,0)</f>
        <v>6.7516999999999996</v>
      </c>
      <c r="Q21" s="61">
        <f t="shared" si="7"/>
        <v>5</v>
      </c>
      <c r="R21" s="60">
        <f>VLOOKUP($A21,'Return Data'!$B$7:$R$2292,16,0)</f>
        <v>7.6265999999999998</v>
      </c>
      <c r="S21" s="62">
        <f t="shared" si="6"/>
        <v>11</v>
      </c>
    </row>
    <row r="22" spans="1:19" x14ac:dyDescent="0.3">
      <c r="A22" s="77" t="s">
        <v>627</v>
      </c>
      <c r="B22" s="59">
        <f>VLOOKUP($A22,'Return Data'!$B$7:$R$2292,3,0)</f>
        <v>44762</v>
      </c>
      <c r="C22" s="60">
        <f>VLOOKUP($A22,'Return Data'!$B$7:$R$2292,4,0)</f>
        <v>12.792</v>
      </c>
      <c r="D22" s="60">
        <f>VLOOKUP($A22,'Return Data'!$B$7:$R$2292,9,0)</f>
        <v>7.5124000000000004</v>
      </c>
      <c r="E22" s="61">
        <f t="shared" si="0"/>
        <v>16</v>
      </c>
      <c r="F22" s="60">
        <f>VLOOKUP($A22,'Return Data'!$B$7:$R$2292,10,0)</f>
        <v>1.1667000000000001</v>
      </c>
      <c r="G22" s="61">
        <f t="shared" si="1"/>
        <v>11</v>
      </c>
      <c r="H22" s="60">
        <f>VLOOKUP($A22,'Return Data'!$B$7:$R$2292,11,0)</f>
        <v>2.0720000000000001</v>
      </c>
      <c r="I22" s="61">
        <f t="shared" si="2"/>
        <v>10</v>
      </c>
      <c r="J22" s="60">
        <f>VLOOKUP($A22,'Return Data'!$B$7:$R$2292,12,0)</f>
        <v>2.3395999999999999</v>
      </c>
      <c r="K22" s="61">
        <f t="shared" si="3"/>
        <v>11</v>
      </c>
      <c r="L22" s="60">
        <f>VLOOKUP($A22,'Return Data'!$B$7:$R$2292,13,0)</f>
        <v>2.89</v>
      </c>
      <c r="M22" s="61">
        <f t="shared" si="4"/>
        <v>10</v>
      </c>
      <c r="N22" s="60">
        <f>VLOOKUP($A22,'Return Data'!$B$7:$R$2292,17,0)</f>
        <v>3.6065999999999998</v>
      </c>
      <c r="O22" s="61">
        <f t="shared" si="5"/>
        <v>13</v>
      </c>
      <c r="P22" s="60"/>
      <c r="Q22" s="61"/>
      <c r="R22" s="60">
        <f>VLOOKUP($A22,'Return Data'!$B$7:$R$2292,16,0)</f>
        <v>7.3632999999999997</v>
      </c>
      <c r="S22" s="62">
        <f t="shared" si="6"/>
        <v>15</v>
      </c>
    </row>
    <row r="23" spans="1:19" x14ac:dyDescent="0.3">
      <c r="A23" s="77" t="s">
        <v>630</v>
      </c>
      <c r="B23" s="59">
        <f>VLOOKUP($A23,'Return Data'!$B$7:$R$2292,3,0)</f>
        <v>44762</v>
      </c>
      <c r="C23" s="60">
        <f>VLOOKUP($A23,'Return Data'!$B$7:$R$2292,4,0)</f>
        <v>33.598500000000001</v>
      </c>
      <c r="D23" s="60">
        <f>VLOOKUP($A23,'Return Data'!$B$7:$R$2292,9,0)</f>
        <v>6.6593999999999998</v>
      </c>
      <c r="E23" s="61">
        <f t="shared" si="0"/>
        <v>18</v>
      </c>
      <c r="F23" s="60">
        <f>VLOOKUP($A23,'Return Data'!$B$7:$R$2292,10,0)</f>
        <v>1.5868</v>
      </c>
      <c r="G23" s="61">
        <f t="shared" si="1"/>
        <v>6</v>
      </c>
      <c r="H23" s="60">
        <f>VLOOKUP($A23,'Return Data'!$B$7:$R$2292,11,0)</f>
        <v>2.4752000000000001</v>
      </c>
      <c r="I23" s="61">
        <f t="shared" si="2"/>
        <v>6</v>
      </c>
      <c r="J23" s="60">
        <f>VLOOKUP($A23,'Return Data'!$B$7:$R$2292,12,0)</f>
        <v>2.6644999999999999</v>
      </c>
      <c r="K23" s="61">
        <f t="shared" si="3"/>
        <v>6</v>
      </c>
      <c r="L23" s="60">
        <f>VLOOKUP($A23,'Return Data'!$B$7:$R$2292,13,0)</f>
        <v>2.9192</v>
      </c>
      <c r="M23" s="61">
        <f t="shared" si="4"/>
        <v>9</v>
      </c>
      <c r="N23" s="60">
        <f>VLOOKUP($A23,'Return Data'!$B$7:$R$2292,17,0)</f>
        <v>4.0171000000000001</v>
      </c>
      <c r="O23" s="61">
        <f t="shared" si="5"/>
        <v>8</v>
      </c>
      <c r="P23" s="60">
        <f>VLOOKUP($A23,'Return Data'!$B$7:$R$2292,14,0)</f>
        <v>6.9062000000000001</v>
      </c>
      <c r="Q23" s="61">
        <f>RANK(P23,P$8:P$26,0)</f>
        <v>3</v>
      </c>
      <c r="R23" s="60">
        <f>VLOOKUP($A23,'Return Data'!$B$7:$R$2292,16,0)</f>
        <v>7.6868999999999996</v>
      </c>
      <c r="S23" s="62">
        <f t="shared" si="6"/>
        <v>9</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44762</v>
      </c>
      <c r="C25" s="60">
        <f>VLOOKUP($A25,'Return Data'!$B$7:$R$2292,4,0)</f>
        <v>12.6168</v>
      </c>
      <c r="D25" s="60">
        <f>VLOOKUP($A25,'Return Data'!$B$7:$R$2292,9,0)</f>
        <v>8.1252999999999993</v>
      </c>
      <c r="E25" s="61">
        <f t="shared" si="0"/>
        <v>14</v>
      </c>
      <c r="F25" s="60">
        <f>VLOOKUP($A25,'Return Data'!$B$7:$R$2292,10,0)</f>
        <v>-3.8100000000000002E-2</v>
      </c>
      <c r="G25" s="61">
        <f t="shared" si="1"/>
        <v>16</v>
      </c>
      <c r="H25" s="60">
        <f>VLOOKUP($A25,'Return Data'!$B$7:$R$2292,11,0)</f>
        <v>1.1202000000000001</v>
      </c>
      <c r="I25" s="61">
        <f t="shared" si="2"/>
        <v>14</v>
      </c>
      <c r="J25" s="60">
        <f>VLOOKUP($A25,'Return Data'!$B$7:$R$2292,12,0)</f>
        <v>1.6467000000000001</v>
      </c>
      <c r="K25" s="61">
        <f t="shared" si="3"/>
        <v>14</v>
      </c>
      <c r="L25" s="60">
        <f>VLOOKUP($A25,'Return Data'!$B$7:$R$2292,13,0)</f>
        <v>2.234</v>
      </c>
      <c r="M25" s="61">
        <f t="shared" si="4"/>
        <v>15</v>
      </c>
      <c r="N25" s="60">
        <f>VLOOKUP($A25,'Return Data'!$B$7:$R$2292,17,0)</f>
        <v>3.2391999999999999</v>
      </c>
      <c r="O25" s="61">
        <f>RANK(N25,N$8:N$26,0)</f>
        <v>15</v>
      </c>
      <c r="P25" s="60">
        <f>VLOOKUP($A25,'Return Data'!$B$7:$R$2292,14,0)</f>
        <v>6.4504999999999999</v>
      </c>
      <c r="Q25" s="61">
        <f t="shared" ref="Q25" si="8">RANK(P25,P$8:P$26,0)</f>
        <v>10</v>
      </c>
      <c r="R25" s="60">
        <f>VLOOKUP($A25,'Return Data'!$B$7:$R$2292,16,0)</f>
        <v>5.7521000000000004</v>
      </c>
      <c r="S25" s="62">
        <f t="shared" si="6"/>
        <v>18</v>
      </c>
    </row>
    <row r="26" spans="1:19" x14ac:dyDescent="0.3">
      <c r="A26" s="77" t="s">
        <v>635</v>
      </c>
      <c r="B26" s="59">
        <f>VLOOKUP($A26,'Return Data'!$B$7:$R$2292,3,0)</f>
        <v>44762</v>
      </c>
      <c r="C26" s="60">
        <f>VLOOKUP($A26,'Return Data'!$B$7:$R$2292,4,0)</f>
        <v>13.431800000000001</v>
      </c>
      <c r="D26" s="60">
        <f>VLOOKUP($A26,'Return Data'!$B$7:$R$2292,9,0)</f>
        <v>8.1889000000000003</v>
      </c>
      <c r="E26" s="61">
        <f t="shared" si="0"/>
        <v>13</v>
      </c>
      <c r="F26" s="60">
        <f>VLOOKUP($A26,'Return Data'!$B$7:$R$2292,10,0)</f>
        <v>1.4685999999999999</v>
      </c>
      <c r="G26" s="61">
        <f t="shared" si="1"/>
        <v>8</v>
      </c>
      <c r="H26" s="60">
        <f>VLOOKUP($A26,'Return Data'!$B$7:$R$2292,11,0)</f>
        <v>2.1976</v>
      </c>
      <c r="I26" s="61">
        <f t="shared" si="2"/>
        <v>8</v>
      </c>
      <c r="J26" s="60">
        <f>VLOOKUP($A26,'Return Data'!$B$7:$R$2292,12,0)</f>
        <v>2.4097</v>
      </c>
      <c r="K26" s="61">
        <f t="shared" si="3"/>
        <v>9</v>
      </c>
      <c r="L26" s="60">
        <f>VLOOKUP($A26,'Return Data'!$B$7:$R$2292,13,0)</f>
        <v>2.9832999999999998</v>
      </c>
      <c r="M26" s="61">
        <f t="shared" si="4"/>
        <v>8</v>
      </c>
      <c r="N26" s="60">
        <f>VLOOKUP($A26,'Return Data'!$B$7:$R$2292,17,0)</f>
        <v>3.9148999999999998</v>
      </c>
      <c r="O26" s="61">
        <f>RANK(N26,N$8:N$26,0)</f>
        <v>10</v>
      </c>
      <c r="P26" s="60"/>
      <c r="Q26" s="61"/>
      <c r="R26" s="60">
        <f>VLOOKUP($A26,'Return Data'!$B$7:$R$2292,16,0)</f>
        <v>7.7539999999999996</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9.098568421052633</v>
      </c>
      <c r="E28" s="83"/>
      <c r="F28" s="84">
        <f>AVERAGE(F8:F26)</f>
        <v>1.0604105263157892</v>
      </c>
      <c r="G28" s="83"/>
      <c r="H28" s="84">
        <f>AVERAGE(H8:H26)</f>
        <v>1.5784368421052632</v>
      </c>
      <c r="I28" s="83"/>
      <c r="J28" s="84">
        <f>AVERAGE(J8:J26)</f>
        <v>1.9892684210526317</v>
      </c>
      <c r="K28" s="83"/>
      <c r="L28" s="84">
        <f>AVERAGE(L8:L26)</f>
        <v>2.602521052631579</v>
      </c>
      <c r="M28" s="83"/>
      <c r="N28" s="84">
        <f>AVERAGE(N8:N26)</f>
        <v>3.916811111111111</v>
      </c>
      <c r="O28" s="83"/>
      <c r="P28" s="84">
        <f>AVERAGE(P8:P26)</f>
        <v>6.5347333333333344</v>
      </c>
      <c r="Q28" s="83"/>
      <c r="R28" s="84">
        <f>AVERAGE(R8:R26)</f>
        <v>7.2350315789473685</v>
      </c>
      <c r="S28" s="85"/>
    </row>
    <row r="29" spans="1:19" x14ac:dyDescent="0.3">
      <c r="A29" s="82" t="s">
        <v>28</v>
      </c>
      <c r="B29" s="83"/>
      <c r="C29" s="83"/>
      <c r="D29" s="84">
        <f>MIN(D8:D26)</f>
        <v>0</v>
      </c>
      <c r="E29" s="83"/>
      <c r="F29" s="84">
        <f>MIN(F8:F26)</f>
        <v>-0.97940000000000005</v>
      </c>
      <c r="G29" s="83"/>
      <c r="H29" s="84">
        <f>MIN(H8:H26)</f>
        <v>-1.0630999999999999</v>
      </c>
      <c r="I29" s="83"/>
      <c r="J29" s="84">
        <f>MIN(J8:J26)</f>
        <v>0</v>
      </c>
      <c r="K29" s="83"/>
      <c r="L29" s="84">
        <f>MIN(L8:L26)</f>
        <v>0</v>
      </c>
      <c r="M29" s="83"/>
      <c r="N29" s="84">
        <f>MIN(N8:N26)</f>
        <v>2.665</v>
      </c>
      <c r="O29" s="83"/>
      <c r="P29" s="84">
        <f>MIN(P8:P26)</f>
        <v>5.5338000000000003</v>
      </c>
      <c r="Q29" s="83"/>
      <c r="R29" s="84">
        <f>MIN(R8:R26)</f>
        <v>0</v>
      </c>
      <c r="S29" s="85"/>
    </row>
    <row r="30" spans="1:19" ht="15" thickBot="1" x14ac:dyDescent="0.35">
      <c r="A30" s="86" t="s">
        <v>29</v>
      </c>
      <c r="B30" s="87"/>
      <c r="C30" s="87"/>
      <c r="D30" s="88">
        <f>MAX(D8:D26)</f>
        <v>15.198600000000001</v>
      </c>
      <c r="E30" s="87"/>
      <c r="F30" s="88">
        <f>MAX(F8:F26)</f>
        <v>3.1191</v>
      </c>
      <c r="G30" s="87"/>
      <c r="H30" s="88">
        <f>MAX(H8:H26)</f>
        <v>3.0819000000000001</v>
      </c>
      <c r="I30" s="87"/>
      <c r="J30" s="88">
        <f>MAX(J8:J26)</f>
        <v>3.2601</v>
      </c>
      <c r="K30" s="87"/>
      <c r="L30" s="88">
        <f>MAX(L8:L26)</f>
        <v>3.7957000000000001</v>
      </c>
      <c r="M30" s="87"/>
      <c r="N30" s="88">
        <f>MAX(N8:N26)</f>
        <v>5.2447999999999997</v>
      </c>
      <c r="O30" s="87"/>
      <c r="P30" s="88">
        <f>MAX(P8:P26)</f>
        <v>7.4661</v>
      </c>
      <c r="Q30" s="87"/>
      <c r="R30" s="88">
        <f>MAX(R8:R26)</f>
        <v>8.6146999999999991</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44762</v>
      </c>
      <c r="C8" s="60">
        <f>VLOOKUP($A8,'Return Data'!$B$7:$R$2292,4,0)</f>
        <v>90.264399999999995</v>
      </c>
      <c r="D8" s="60">
        <f>VLOOKUP($A8,'Return Data'!$B$7:$R$2292,9,0)</f>
        <v>10.583299999999999</v>
      </c>
      <c r="E8" s="61">
        <f t="shared" ref="E8:E26" si="0">RANK(D8,D$8:D$26,0)</f>
        <v>4</v>
      </c>
      <c r="F8" s="60">
        <f>VLOOKUP($A8,'Return Data'!$B$7:$R$2292,10,0)</f>
        <v>1.4369000000000001</v>
      </c>
      <c r="G8" s="61">
        <f t="shared" ref="G8:G26" si="1">RANK(F8,F$8:F$26,0)</f>
        <v>5</v>
      </c>
      <c r="H8" s="60">
        <f>VLOOKUP($A8,'Return Data'!$B$7:$R$2292,11,0)</f>
        <v>2.3721999999999999</v>
      </c>
      <c r="I8" s="61">
        <f t="shared" ref="I8:I26" si="2">RANK(H8,H$8:H$26,0)</f>
        <v>3</v>
      </c>
      <c r="J8" s="60">
        <f>VLOOKUP($A8,'Return Data'!$B$7:$R$2292,12,0)</f>
        <v>2.5017999999999998</v>
      </c>
      <c r="K8" s="61">
        <f t="shared" ref="K8:K26" si="3">RANK(J8,J$8:J$26,0)</f>
        <v>3</v>
      </c>
      <c r="L8" s="60">
        <f>VLOOKUP($A8,'Return Data'!$B$7:$R$2292,13,0)</f>
        <v>2.9605000000000001</v>
      </c>
      <c r="M8" s="61">
        <f t="shared" ref="M8" si="4">RANK(L8,L$8:L$26,0)</f>
        <v>3</v>
      </c>
      <c r="N8" s="60">
        <f>VLOOKUP($A8,'Return Data'!$B$7:$R$2292,17,0)</f>
        <v>4.1826999999999996</v>
      </c>
      <c r="O8" s="61">
        <f t="shared" ref="O8" si="5">RANK(N8,N$8:N$26,0)</f>
        <v>3</v>
      </c>
      <c r="P8" s="60">
        <f>VLOOKUP($A8,'Return Data'!$B$7:$R$2292,14,0)</f>
        <v>6.7855999999999996</v>
      </c>
      <c r="Q8" s="61">
        <f>RANK(P8,P$8:P$26,0)</f>
        <v>1</v>
      </c>
      <c r="R8" s="60">
        <f>VLOOKUP($A8,'Return Data'!$B$7:$R$2292,16,0)</f>
        <v>9.0493000000000006</v>
      </c>
      <c r="S8" s="62">
        <f t="shared" ref="S8" si="6">RANK(R8,R$8:R$26,0)</f>
        <v>1</v>
      </c>
    </row>
    <row r="9" spans="1:19" x14ac:dyDescent="0.3">
      <c r="A9" s="77" t="s">
        <v>605</v>
      </c>
      <c r="B9" s="59">
        <f>VLOOKUP($A9,'Return Data'!$B$7:$R$2292,3,0)</f>
        <v>44762</v>
      </c>
      <c r="C9" s="60">
        <f>VLOOKUP($A9,'Return Data'!$B$7:$R$2292,4,0)</f>
        <v>13.7804</v>
      </c>
      <c r="D9" s="60">
        <f>VLOOKUP($A9,'Return Data'!$B$7:$R$2292,9,0)</f>
        <v>9.5030000000000001</v>
      </c>
      <c r="E9" s="61">
        <f t="shared" si="0"/>
        <v>5</v>
      </c>
      <c r="F9" s="60">
        <f>VLOOKUP($A9,'Return Data'!$B$7:$R$2292,10,0)</f>
        <v>1.7805</v>
      </c>
      <c r="G9" s="61">
        <f t="shared" si="1"/>
        <v>4</v>
      </c>
      <c r="H9" s="60">
        <f>VLOOKUP($A9,'Return Data'!$B$7:$R$2292,11,0)</f>
        <v>2.0413999999999999</v>
      </c>
      <c r="I9" s="61">
        <f t="shared" si="2"/>
        <v>6</v>
      </c>
      <c r="J9" s="60">
        <f>VLOOKUP($A9,'Return Data'!$B$7:$R$2292,12,0)</f>
        <v>2.3889</v>
      </c>
      <c r="K9" s="61">
        <f t="shared" si="3"/>
        <v>5</v>
      </c>
      <c r="L9" s="60">
        <f>VLOOKUP($A9,'Return Data'!$B$7:$R$2292,13,0)</f>
        <v>2.8311000000000002</v>
      </c>
      <c r="M9" s="61">
        <f t="shared" ref="M9:M26" si="7">RANK(L9,L$8:L$26,0)</f>
        <v>5</v>
      </c>
      <c r="N9" s="60">
        <f>VLOOKUP($A9,'Return Data'!$B$7:$R$2292,17,0)</f>
        <v>4.0137</v>
      </c>
      <c r="O9" s="61">
        <f t="shared" ref="O9:O26" si="8">RANK(N9,N$8:N$26,0)</f>
        <v>4</v>
      </c>
      <c r="P9" s="60">
        <f>VLOOKUP($A9,'Return Data'!$B$7:$R$2292,14,0)</f>
        <v>6.7153999999999998</v>
      </c>
      <c r="Q9" s="61">
        <f t="shared" ref="Q9:Q26" si="9">RANK(P9,P$8:P$26,0)</f>
        <v>2</v>
      </c>
      <c r="R9" s="60">
        <f>VLOOKUP($A9,'Return Data'!$B$7:$R$2292,16,0)</f>
        <v>6.5934999999999997</v>
      </c>
      <c r="S9" s="62">
        <f t="shared" ref="S9:S26" si="10">RANK(R9,R$8:R$26,0)</f>
        <v>15</v>
      </c>
    </row>
    <row r="10" spans="1:19" x14ac:dyDescent="0.3">
      <c r="A10" s="77" t="s">
        <v>1965</v>
      </c>
      <c r="B10" s="59">
        <f>VLOOKUP($A10,'Return Data'!$B$7:$R$2292,3,0)</f>
        <v>44762</v>
      </c>
      <c r="C10" s="60">
        <f>VLOOKUP($A10,'Return Data'!$B$7:$R$2292,4,0)</f>
        <v>22.087900000000001</v>
      </c>
      <c r="D10" s="60">
        <f>VLOOKUP($A10,'Return Data'!$B$7:$R$2292,9,0)</f>
        <v>9.3305000000000007</v>
      </c>
      <c r="E10" s="61">
        <f t="shared" si="0"/>
        <v>8</v>
      </c>
      <c r="F10" s="60">
        <f>VLOOKUP($A10,'Return Data'!$B$7:$R$2292,10,0)</f>
        <v>-0.9637</v>
      </c>
      <c r="G10" s="61">
        <f t="shared" si="1"/>
        <v>18</v>
      </c>
      <c r="H10" s="60">
        <f>VLOOKUP($A10,'Return Data'!$B$7:$R$2292,11,0)</f>
        <v>-0.89890000000000003</v>
      </c>
      <c r="I10" s="61">
        <f t="shared" si="2"/>
        <v>18</v>
      </c>
      <c r="J10" s="60">
        <f>VLOOKUP($A10,'Return Data'!$B$7:$R$2292,12,0)</f>
        <v>-0.13120000000000001</v>
      </c>
      <c r="K10" s="61">
        <f t="shared" si="3"/>
        <v>19</v>
      </c>
      <c r="L10" s="60">
        <f>VLOOKUP($A10,'Return Data'!$B$7:$R$2292,13,0)</f>
        <v>0.44929999999999998</v>
      </c>
      <c r="M10" s="61">
        <f t="shared" si="7"/>
        <v>18</v>
      </c>
      <c r="N10" s="60">
        <f>VLOOKUP($A10,'Return Data'!$B$7:$R$2292,17,0)</f>
        <v>2.0853999999999999</v>
      </c>
      <c r="O10" s="61">
        <f t="shared" si="8"/>
        <v>18</v>
      </c>
      <c r="P10" s="60">
        <f>VLOOKUP($A10,'Return Data'!$B$7:$R$2292,14,0)</f>
        <v>5.0053999999999998</v>
      </c>
      <c r="Q10" s="61">
        <f t="shared" si="9"/>
        <v>17</v>
      </c>
      <c r="R10" s="60">
        <f>VLOOKUP($A10,'Return Data'!$B$7:$R$2292,16,0)</f>
        <v>5.9530000000000003</v>
      </c>
      <c r="S10" s="62">
        <f t="shared" si="10"/>
        <v>17</v>
      </c>
    </row>
    <row r="11" spans="1:19" x14ac:dyDescent="0.3">
      <c r="A11" s="77" t="s">
        <v>607</v>
      </c>
      <c r="B11" s="59">
        <f>VLOOKUP($A11,'Return Data'!$B$7:$R$2292,3,0)</f>
        <v>44762</v>
      </c>
      <c r="C11" s="60">
        <f>VLOOKUP($A11,'Return Data'!$B$7:$R$2292,4,0)</f>
        <v>17.978400000000001</v>
      </c>
      <c r="D11" s="60">
        <f>VLOOKUP($A11,'Return Data'!$B$7:$R$2292,9,0)</f>
        <v>7.6337999999999999</v>
      </c>
      <c r="E11" s="61">
        <f t="shared" si="0"/>
        <v>14</v>
      </c>
      <c r="F11" s="60">
        <f>VLOOKUP($A11,'Return Data'!$B$7:$R$2292,10,0)</f>
        <v>0.7107</v>
      </c>
      <c r="G11" s="61">
        <f t="shared" si="1"/>
        <v>11</v>
      </c>
      <c r="H11" s="60">
        <f>VLOOKUP($A11,'Return Data'!$B$7:$R$2292,11,0)</f>
        <v>1.3539000000000001</v>
      </c>
      <c r="I11" s="61">
        <f t="shared" si="2"/>
        <v>11</v>
      </c>
      <c r="J11" s="60">
        <f>VLOOKUP($A11,'Return Data'!$B$7:$R$2292,12,0)</f>
        <v>1.7135</v>
      </c>
      <c r="K11" s="61">
        <f t="shared" si="3"/>
        <v>11</v>
      </c>
      <c r="L11" s="60">
        <f>VLOOKUP($A11,'Return Data'!$B$7:$R$2292,13,0)</f>
        <v>2.0270999999999999</v>
      </c>
      <c r="M11" s="61">
        <f t="shared" si="7"/>
        <v>13</v>
      </c>
      <c r="N11" s="60">
        <f>VLOOKUP($A11,'Return Data'!$B$7:$R$2292,17,0)</f>
        <v>2.9430999999999998</v>
      </c>
      <c r="O11" s="61">
        <f t="shared" si="8"/>
        <v>14</v>
      </c>
      <c r="P11" s="60">
        <f>VLOOKUP($A11,'Return Data'!$B$7:$R$2292,14,0)</f>
        <v>5.3808999999999996</v>
      </c>
      <c r="Q11" s="61">
        <f t="shared" si="9"/>
        <v>16</v>
      </c>
      <c r="R11" s="60">
        <f>VLOOKUP($A11,'Return Data'!$B$7:$R$2292,16,0)</f>
        <v>7.1867000000000001</v>
      </c>
      <c r="S11" s="62">
        <f t="shared" si="10"/>
        <v>8</v>
      </c>
    </row>
    <row r="12" spans="1:19" x14ac:dyDescent="0.3">
      <c r="A12" s="77" t="s">
        <v>609</v>
      </c>
      <c r="B12" s="59">
        <f>VLOOKUP($A12,'Return Data'!$B$7:$R$2292,3,0)</f>
        <v>44762</v>
      </c>
      <c r="C12" s="60">
        <f>VLOOKUP($A12,'Return Data'!$B$7:$R$2292,4,0)</f>
        <v>12.9871</v>
      </c>
      <c r="D12" s="60">
        <f>VLOOKUP($A12,'Return Data'!$B$7:$R$2292,9,0)</f>
        <v>14.9458</v>
      </c>
      <c r="E12" s="61">
        <f t="shared" si="0"/>
        <v>1</v>
      </c>
      <c r="F12" s="60">
        <f>VLOOKUP($A12,'Return Data'!$B$7:$R$2292,10,0)</f>
        <v>-1.2284999999999999</v>
      </c>
      <c r="G12" s="61">
        <f t="shared" si="1"/>
        <v>19</v>
      </c>
      <c r="H12" s="60">
        <f>VLOOKUP($A12,'Return Data'!$B$7:$R$2292,11,0)</f>
        <v>-1.3050999999999999</v>
      </c>
      <c r="I12" s="61">
        <f t="shared" si="2"/>
        <v>19</v>
      </c>
      <c r="J12" s="60">
        <f>VLOOKUP($A12,'Return Data'!$B$7:$R$2292,12,0)</f>
        <v>7.8299999999999995E-2</v>
      </c>
      <c r="K12" s="61">
        <f t="shared" si="3"/>
        <v>17</v>
      </c>
      <c r="L12" s="60">
        <f>VLOOKUP($A12,'Return Data'!$B$7:$R$2292,13,0)</f>
        <v>0.89180000000000004</v>
      </c>
      <c r="M12" s="61">
        <f t="shared" si="7"/>
        <v>17</v>
      </c>
      <c r="N12" s="60">
        <f>VLOOKUP($A12,'Return Data'!$B$7:$R$2292,17,0)</f>
        <v>2.5609999999999999</v>
      </c>
      <c r="O12" s="61">
        <f t="shared" si="8"/>
        <v>16</v>
      </c>
      <c r="P12" s="60">
        <f>VLOOKUP($A12,'Return Data'!$B$7:$R$2292,14,0)</f>
        <v>5.4246999999999996</v>
      </c>
      <c r="Q12" s="61">
        <f t="shared" si="9"/>
        <v>15</v>
      </c>
      <c r="R12" s="60">
        <f>VLOOKUP($A12,'Return Data'!$B$7:$R$2292,16,0)</f>
        <v>7.0053000000000001</v>
      </c>
      <c r="S12" s="62">
        <f t="shared" si="10"/>
        <v>10</v>
      </c>
    </row>
    <row r="13" spans="1:19" x14ac:dyDescent="0.3">
      <c r="A13" s="77" t="s">
        <v>612</v>
      </c>
      <c r="B13" s="59">
        <f>VLOOKUP($A13,'Return Data'!$B$7:$R$2292,3,0)</f>
        <v>44762</v>
      </c>
      <c r="C13" s="60">
        <f>VLOOKUP($A13,'Return Data'!$B$7:$R$2292,4,0)</f>
        <v>80.421800000000005</v>
      </c>
      <c r="D13" s="60">
        <f>VLOOKUP($A13,'Return Data'!$B$7:$R$2292,9,0)</f>
        <v>7.4309000000000003</v>
      </c>
      <c r="E13" s="61">
        <f t="shared" si="0"/>
        <v>15</v>
      </c>
      <c r="F13" s="60">
        <f>VLOOKUP($A13,'Return Data'!$B$7:$R$2292,10,0)</f>
        <v>0.78810000000000002</v>
      </c>
      <c r="G13" s="61">
        <f t="shared" si="1"/>
        <v>9</v>
      </c>
      <c r="H13" s="60">
        <f>VLOOKUP($A13,'Return Data'!$B$7:$R$2292,11,0)</f>
        <v>1.62</v>
      </c>
      <c r="I13" s="61">
        <f t="shared" si="2"/>
        <v>10</v>
      </c>
      <c r="J13" s="60">
        <f>VLOOKUP($A13,'Return Data'!$B$7:$R$2292,12,0)</f>
        <v>2.0253999999999999</v>
      </c>
      <c r="K13" s="61">
        <f t="shared" si="3"/>
        <v>9</v>
      </c>
      <c r="L13" s="60">
        <f>VLOOKUP($A13,'Return Data'!$B$7:$R$2292,13,0)</f>
        <v>2.5285000000000002</v>
      </c>
      <c r="M13" s="61">
        <f t="shared" si="7"/>
        <v>9</v>
      </c>
      <c r="N13" s="60">
        <f>VLOOKUP($A13,'Return Data'!$B$7:$R$2292,17,0)</f>
        <v>4.3384</v>
      </c>
      <c r="O13" s="61">
        <f t="shared" si="8"/>
        <v>2</v>
      </c>
      <c r="P13" s="60">
        <f>VLOOKUP($A13,'Return Data'!$B$7:$R$2292,14,0)</f>
        <v>5.5282999999999998</v>
      </c>
      <c r="Q13" s="61">
        <f t="shared" si="9"/>
        <v>14</v>
      </c>
      <c r="R13" s="60">
        <f>VLOOKUP($A13,'Return Data'!$B$7:$R$2292,16,0)</f>
        <v>8.6637000000000004</v>
      </c>
      <c r="S13" s="62">
        <f t="shared" si="10"/>
        <v>2</v>
      </c>
    </row>
    <row r="14" spans="1:19" x14ac:dyDescent="0.3">
      <c r="A14" s="77" t="s">
        <v>615</v>
      </c>
      <c r="B14" s="59">
        <f>VLOOKUP($A14,'Return Data'!$B$7:$R$2292,3,0)</f>
        <v>44762</v>
      </c>
      <c r="C14" s="60">
        <f>VLOOKUP($A14,'Return Data'!$B$7:$R$2292,4,0)</f>
        <v>26.023199999999999</v>
      </c>
      <c r="D14" s="60">
        <f>VLOOKUP($A14,'Return Data'!$B$7:$R$2292,9,0)</f>
        <v>10.8681</v>
      </c>
      <c r="E14" s="61">
        <f t="shared" si="0"/>
        <v>3</v>
      </c>
      <c r="F14" s="60">
        <f>VLOOKUP($A14,'Return Data'!$B$7:$R$2292,10,0)</f>
        <v>0.34399999999999997</v>
      </c>
      <c r="G14" s="61">
        <f t="shared" si="1"/>
        <v>12</v>
      </c>
      <c r="H14" s="60">
        <f>VLOOKUP($A14,'Return Data'!$B$7:$R$2292,11,0)</f>
        <v>0.94589999999999996</v>
      </c>
      <c r="I14" s="61">
        <f t="shared" si="2"/>
        <v>13</v>
      </c>
      <c r="J14" s="60">
        <f>VLOOKUP($A14,'Return Data'!$B$7:$R$2292,12,0)</f>
        <v>1.4915</v>
      </c>
      <c r="K14" s="61">
        <f t="shared" si="3"/>
        <v>13</v>
      </c>
      <c r="L14" s="60">
        <f>VLOOKUP($A14,'Return Data'!$B$7:$R$2292,13,0)</f>
        <v>2.4083999999999999</v>
      </c>
      <c r="M14" s="61">
        <f t="shared" si="7"/>
        <v>11</v>
      </c>
      <c r="N14" s="60">
        <f>VLOOKUP($A14,'Return Data'!$B$7:$R$2292,17,0)</f>
        <v>3.6617000000000002</v>
      </c>
      <c r="O14" s="61">
        <f t="shared" si="8"/>
        <v>9</v>
      </c>
      <c r="P14" s="60">
        <f>VLOOKUP($A14,'Return Data'!$B$7:$R$2292,14,0)</f>
        <v>6.3426</v>
      </c>
      <c r="Q14" s="61">
        <f t="shared" si="9"/>
        <v>6</v>
      </c>
      <c r="R14" s="60">
        <f>VLOOKUP($A14,'Return Data'!$B$7:$R$2292,16,0)</f>
        <v>8.2492000000000001</v>
      </c>
      <c r="S14" s="62">
        <f t="shared" si="10"/>
        <v>3</v>
      </c>
    </row>
    <row r="15" spans="1:19" x14ac:dyDescent="0.3">
      <c r="A15" s="77" t="s">
        <v>617</v>
      </c>
      <c r="B15" s="59">
        <f>VLOOKUP($A15,'Return Data'!$B$7:$R$2292,3,0)</f>
        <v>44762</v>
      </c>
      <c r="C15" s="60">
        <f>VLOOKUP($A15,'Return Data'!$B$7:$R$2292,4,0)</f>
        <v>23.793299999999999</v>
      </c>
      <c r="D15" s="60">
        <f>VLOOKUP($A15,'Return Data'!$B$7:$R$2292,9,0)</f>
        <v>9.4250000000000007</v>
      </c>
      <c r="E15" s="61">
        <f t="shared" si="0"/>
        <v>7</v>
      </c>
      <c r="F15" s="60">
        <f>VLOOKUP($A15,'Return Data'!$B$7:$R$2292,10,0)</f>
        <v>2.8043999999999998</v>
      </c>
      <c r="G15" s="61">
        <f t="shared" si="1"/>
        <v>1</v>
      </c>
      <c r="H15" s="60">
        <f>VLOOKUP($A15,'Return Data'!$B$7:$R$2292,11,0)</f>
        <v>2.7639</v>
      </c>
      <c r="I15" s="61">
        <f t="shared" si="2"/>
        <v>1</v>
      </c>
      <c r="J15" s="60">
        <f>VLOOKUP($A15,'Return Data'!$B$7:$R$2292,12,0)</f>
        <v>2.5996000000000001</v>
      </c>
      <c r="K15" s="61">
        <f t="shared" si="3"/>
        <v>2</v>
      </c>
      <c r="L15" s="60">
        <f>VLOOKUP($A15,'Return Data'!$B$7:$R$2292,13,0)</f>
        <v>3.3153000000000001</v>
      </c>
      <c r="M15" s="61">
        <f t="shared" si="7"/>
        <v>2</v>
      </c>
      <c r="N15" s="60">
        <f>VLOOKUP($A15,'Return Data'!$B$7:$R$2292,17,0)</f>
        <v>4.0026999999999999</v>
      </c>
      <c r="O15" s="61">
        <f t="shared" si="8"/>
        <v>5</v>
      </c>
      <c r="P15" s="60">
        <f>VLOOKUP($A15,'Return Data'!$B$7:$R$2292,14,0)</f>
        <v>6.4839000000000002</v>
      </c>
      <c r="Q15" s="61">
        <f t="shared" si="9"/>
        <v>4</v>
      </c>
      <c r="R15" s="60">
        <f>VLOOKUP($A15,'Return Data'!$B$7:$R$2292,16,0)</f>
        <v>6.9238</v>
      </c>
      <c r="S15" s="62">
        <f t="shared" si="10"/>
        <v>12</v>
      </c>
    </row>
    <row r="16" spans="1:19" x14ac:dyDescent="0.3">
      <c r="A16" s="77" t="s">
        <v>620</v>
      </c>
      <c r="B16" s="59">
        <f>VLOOKUP($A16,'Return Data'!$B$7:$R$2292,3,0)</f>
        <v>44762</v>
      </c>
      <c r="C16" s="60">
        <f>VLOOKUP($A16,'Return Data'!$B$7:$R$2292,4,0)</f>
        <v>15.6457</v>
      </c>
      <c r="D16" s="60">
        <f>VLOOKUP($A16,'Return Data'!$B$7:$R$2292,9,0)</f>
        <v>9.1747999999999994</v>
      </c>
      <c r="E16" s="61">
        <f t="shared" si="0"/>
        <v>9</v>
      </c>
      <c r="F16" s="60">
        <f>VLOOKUP($A16,'Return Data'!$B$7:$R$2292,10,0)</f>
        <v>-0.56069999999999998</v>
      </c>
      <c r="G16" s="61">
        <f t="shared" si="1"/>
        <v>17</v>
      </c>
      <c r="H16" s="60">
        <f>VLOOKUP($A16,'Return Data'!$B$7:$R$2292,11,0)</f>
        <v>0.58299999999999996</v>
      </c>
      <c r="I16" s="61">
        <f t="shared" si="2"/>
        <v>15</v>
      </c>
      <c r="J16" s="60">
        <f>VLOOKUP($A16,'Return Data'!$B$7:$R$2292,12,0)</f>
        <v>1.2585</v>
      </c>
      <c r="K16" s="61">
        <f t="shared" si="3"/>
        <v>15</v>
      </c>
      <c r="L16" s="60">
        <f>VLOOKUP($A16,'Return Data'!$B$7:$R$2292,13,0)</f>
        <v>2.0141</v>
      </c>
      <c r="M16" s="61">
        <f t="shared" si="7"/>
        <v>14</v>
      </c>
      <c r="N16" s="60">
        <f>VLOOKUP($A16,'Return Data'!$B$7:$R$2292,17,0)</f>
        <v>3.3561999999999999</v>
      </c>
      <c r="O16" s="61">
        <f t="shared" si="8"/>
        <v>11</v>
      </c>
      <c r="P16" s="60">
        <f>VLOOKUP($A16,'Return Data'!$B$7:$R$2292,14,0)</f>
        <v>6.2229000000000001</v>
      </c>
      <c r="Q16" s="61">
        <f t="shared" si="9"/>
        <v>8</v>
      </c>
      <c r="R16" s="60">
        <f>VLOOKUP($A16,'Return Data'!$B$7:$R$2292,16,0)</f>
        <v>7.1025999999999998</v>
      </c>
      <c r="S16" s="62">
        <f t="shared" si="10"/>
        <v>9</v>
      </c>
    </row>
    <row r="17" spans="1:19" x14ac:dyDescent="0.3">
      <c r="A17" s="77" t="s">
        <v>621</v>
      </c>
      <c r="B17" s="59">
        <f>VLOOKUP($A17,'Return Data'!$B$7:$R$2292,3,0)</f>
        <v>44762</v>
      </c>
      <c r="C17" s="60">
        <f>VLOOKUP($A17,'Return Data'!$B$7:$R$2292,4,0)</f>
        <v>2575.328</v>
      </c>
      <c r="D17" s="60">
        <f>VLOOKUP($A17,'Return Data'!$B$7:$R$2292,9,0)</f>
        <v>8.7863000000000007</v>
      </c>
      <c r="E17" s="61">
        <f t="shared" si="0"/>
        <v>11</v>
      </c>
      <c r="F17" s="60">
        <f>VLOOKUP($A17,'Return Data'!$B$7:$R$2292,10,0)</f>
        <v>0.1037</v>
      </c>
      <c r="G17" s="61">
        <f t="shared" si="1"/>
        <v>14</v>
      </c>
      <c r="H17" s="60">
        <f>VLOOKUP($A17,'Return Data'!$B$7:$R$2292,11,0)</f>
        <v>1.0539000000000001</v>
      </c>
      <c r="I17" s="61">
        <f t="shared" si="2"/>
        <v>12</v>
      </c>
      <c r="J17" s="60">
        <f>VLOOKUP($A17,'Return Data'!$B$7:$R$2292,12,0)</f>
        <v>1.5373000000000001</v>
      </c>
      <c r="K17" s="61">
        <f t="shared" si="3"/>
        <v>12</v>
      </c>
      <c r="L17" s="60">
        <f>VLOOKUP($A17,'Return Data'!$B$7:$R$2292,13,0)</f>
        <v>2.0813999999999999</v>
      </c>
      <c r="M17" s="61">
        <f t="shared" si="7"/>
        <v>12</v>
      </c>
      <c r="N17" s="60">
        <f>VLOOKUP($A17,'Return Data'!$B$7:$R$2292,17,0)</f>
        <v>3.3191999999999999</v>
      </c>
      <c r="O17" s="61">
        <f t="shared" si="8"/>
        <v>12</v>
      </c>
      <c r="P17" s="60">
        <f>VLOOKUP($A17,'Return Data'!$B$7:$R$2292,14,0)</f>
        <v>6.0377999999999998</v>
      </c>
      <c r="Q17" s="61">
        <f t="shared" si="9"/>
        <v>11</v>
      </c>
      <c r="R17" s="60">
        <f>VLOOKUP($A17,'Return Data'!$B$7:$R$2292,16,0)</f>
        <v>6.5206999999999997</v>
      </c>
      <c r="S17" s="62">
        <f t="shared" si="10"/>
        <v>16</v>
      </c>
    </row>
    <row r="18" spans="1:19" x14ac:dyDescent="0.3">
      <c r="A18" s="77" t="s">
        <v>623</v>
      </c>
      <c r="B18" s="59">
        <f>VLOOKUP($A18,'Return Data'!$B$7:$R$2292,3,0)</f>
        <v>44762</v>
      </c>
      <c r="C18" s="60">
        <f>VLOOKUP($A18,'Return Data'!$B$7:$R$2292,4,0)</f>
        <v>3037.8593000000001</v>
      </c>
      <c r="D18" s="60">
        <f>VLOOKUP($A18,'Return Data'!$B$7:$R$2292,9,0)</f>
        <v>9.4433000000000007</v>
      </c>
      <c r="E18" s="61">
        <f t="shared" si="0"/>
        <v>6</v>
      </c>
      <c r="F18" s="60">
        <f>VLOOKUP($A18,'Return Data'!$B$7:$R$2292,10,0)</f>
        <v>1.1739999999999999</v>
      </c>
      <c r="G18" s="61">
        <f t="shared" si="1"/>
        <v>7</v>
      </c>
      <c r="H18" s="60">
        <f>VLOOKUP($A18,'Return Data'!$B$7:$R$2292,11,0)</f>
        <v>1.8693</v>
      </c>
      <c r="I18" s="61">
        <f t="shared" si="2"/>
        <v>7</v>
      </c>
      <c r="J18" s="60">
        <f>VLOOKUP($A18,'Return Data'!$B$7:$R$2292,12,0)</f>
        <v>2.0522999999999998</v>
      </c>
      <c r="K18" s="61">
        <f t="shared" si="3"/>
        <v>8</v>
      </c>
      <c r="L18" s="60">
        <f>VLOOKUP($A18,'Return Data'!$B$7:$R$2292,13,0)</f>
        <v>2.9329000000000001</v>
      </c>
      <c r="M18" s="61">
        <f t="shared" si="7"/>
        <v>4</v>
      </c>
      <c r="N18" s="60">
        <f>VLOOKUP($A18,'Return Data'!$B$7:$R$2292,17,0)</f>
        <v>3.8813</v>
      </c>
      <c r="O18" s="61">
        <f t="shared" si="8"/>
        <v>7</v>
      </c>
      <c r="P18" s="60">
        <f>VLOOKUP($A18,'Return Data'!$B$7:$R$2292,14,0)</f>
        <v>6.0744999999999996</v>
      </c>
      <c r="Q18" s="61">
        <f t="shared" si="9"/>
        <v>10</v>
      </c>
      <c r="R18" s="60">
        <f>VLOOKUP($A18,'Return Data'!$B$7:$R$2292,16,0)</f>
        <v>7.7759</v>
      </c>
      <c r="S18" s="62">
        <f t="shared" si="10"/>
        <v>4</v>
      </c>
    </row>
    <row r="19" spans="1:19" x14ac:dyDescent="0.3">
      <c r="A19" s="77" t="s">
        <v>626</v>
      </c>
      <c r="B19" s="59">
        <f>VLOOKUP($A19,'Return Data'!$B$7:$R$2292,3,0)</f>
        <v>44762</v>
      </c>
      <c r="C19" s="60">
        <f>VLOOKUP($A19,'Return Data'!$B$7:$R$2292,4,0)</f>
        <v>58.9056</v>
      </c>
      <c r="D19" s="60">
        <f>VLOOKUP($A19,'Return Data'!$B$7:$R$2292,9,0)</f>
        <v>13.9048</v>
      </c>
      <c r="E19" s="61">
        <f t="shared" si="0"/>
        <v>2</v>
      </c>
      <c r="F19" s="60">
        <f>VLOOKUP($A19,'Return Data'!$B$7:$R$2292,10,0)</f>
        <v>0.18870000000000001</v>
      </c>
      <c r="G19" s="61">
        <f t="shared" si="1"/>
        <v>13</v>
      </c>
      <c r="H19" s="60">
        <f>VLOOKUP($A19,'Return Data'!$B$7:$R$2292,11,0)</f>
        <v>-0.64800000000000002</v>
      </c>
      <c r="I19" s="61">
        <f t="shared" si="2"/>
        <v>17</v>
      </c>
      <c r="J19" s="60">
        <f>VLOOKUP($A19,'Return Data'!$B$7:$R$2292,12,0)</f>
        <v>0.27950000000000003</v>
      </c>
      <c r="K19" s="61">
        <f t="shared" si="3"/>
        <v>16</v>
      </c>
      <c r="L19" s="60">
        <f>VLOOKUP($A19,'Return Data'!$B$7:$R$2292,13,0)</f>
        <v>1.7802</v>
      </c>
      <c r="M19" s="61">
        <f t="shared" si="7"/>
        <v>16</v>
      </c>
      <c r="N19" s="60">
        <f>VLOOKUP($A19,'Return Data'!$B$7:$R$2292,17,0)</f>
        <v>2.4466999999999999</v>
      </c>
      <c r="O19" s="61">
        <f t="shared" si="8"/>
        <v>17</v>
      </c>
      <c r="P19" s="60">
        <f>VLOOKUP($A19,'Return Data'!$B$7:$R$2292,14,0)</f>
        <v>5.8615000000000004</v>
      </c>
      <c r="Q19" s="61">
        <f t="shared" si="9"/>
        <v>13</v>
      </c>
      <c r="R19" s="60">
        <f>VLOOKUP($A19,'Return Data'!$B$7:$R$2292,16,0)</f>
        <v>7.2546999999999997</v>
      </c>
      <c r="S19" s="62">
        <f t="shared" si="10"/>
        <v>7</v>
      </c>
    </row>
    <row r="20" spans="1:19" x14ac:dyDescent="0.3">
      <c r="A20" t="s">
        <v>1650</v>
      </c>
      <c r="B20" s="59">
        <f>VLOOKUP($A20,'Return Data'!$B$7:$R$2292,3,0)</f>
        <v>44762</v>
      </c>
      <c r="C20" s="60">
        <f>VLOOKUP($A20,'Return Data'!$B$7:$R$2292,4,0)</f>
        <v>47.910400000000003</v>
      </c>
      <c r="D20" s="60">
        <f>VLOOKUP($A20,'Return Data'!$B$7:$R$2292,9,0)</f>
        <v>9.0617999999999999</v>
      </c>
      <c r="E20" s="61">
        <f t="shared" si="0"/>
        <v>10</v>
      </c>
      <c r="F20" s="60">
        <f>VLOOKUP($A20,'Return Data'!$B$7:$R$2292,10,0)</f>
        <v>1.8849</v>
      </c>
      <c r="G20" s="61">
        <f t="shared" si="1"/>
        <v>2</v>
      </c>
      <c r="H20" s="60">
        <f>VLOOKUP($A20,'Return Data'!$B$7:$R$2292,11,0)</f>
        <v>2.4729000000000001</v>
      </c>
      <c r="I20" s="61">
        <f t="shared" si="2"/>
        <v>2</v>
      </c>
      <c r="J20" s="60">
        <f>VLOOKUP($A20,'Return Data'!$B$7:$R$2292,12,0)</f>
        <v>2.8835999999999999</v>
      </c>
      <c r="K20" s="61">
        <f t="shared" si="3"/>
        <v>1</v>
      </c>
      <c r="L20" s="60">
        <f>VLOOKUP($A20,'Return Data'!$B$7:$R$2292,13,0)</f>
        <v>3.4062999999999999</v>
      </c>
      <c r="M20" s="61">
        <f t="shared" si="7"/>
        <v>1</v>
      </c>
      <c r="N20" s="60">
        <f>VLOOKUP($A20,'Return Data'!$B$7:$R$2292,17,0)</f>
        <v>4.8372999999999999</v>
      </c>
      <c r="O20" s="61">
        <f t="shared" si="8"/>
        <v>1</v>
      </c>
      <c r="P20" s="60">
        <f>VLOOKUP($A20,'Return Data'!$B$7:$R$2292,14,0)</f>
        <v>6.28</v>
      </c>
      <c r="Q20" s="61">
        <f t="shared" si="9"/>
        <v>7</v>
      </c>
      <c r="R20" s="60">
        <f>VLOOKUP($A20,'Return Data'!$B$7:$R$2292,16,0)</f>
        <v>7.4302000000000001</v>
      </c>
      <c r="S20" s="62">
        <f t="shared" si="10"/>
        <v>5</v>
      </c>
    </row>
    <row r="21" spans="1:19" x14ac:dyDescent="0.3">
      <c r="A21" s="77" t="s">
        <v>1942</v>
      </c>
      <c r="B21" s="59">
        <f>VLOOKUP($A21,'Return Data'!$B$7:$R$2292,3,0)</f>
        <v>44762</v>
      </c>
      <c r="C21" s="60">
        <f>VLOOKUP($A21,'Return Data'!$B$7:$R$2292,4,0)</f>
        <v>35.384099999999997</v>
      </c>
      <c r="D21" s="60">
        <f>VLOOKUP($A21,'Return Data'!$B$7:$R$2292,9,0)</f>
        <v>6.6204999999999998</v>
      </c>
      <c r="E21" s="61">
        <f t="shared" si="0"/>
        <v>17</v>
      </c>
      <c r="F21" s="60">
        <f>VLOOKUP($A21,'Return Data'!$B$7:$R$2292,10,0)</f>
        <v>1.8116000000000001</v>
      </c>
      <c r="G21" s="61">
        <f t="shared" si="1"/>
        <v>3</v>
      </c>
      <c r="H21" s="60">
        <f>VLOOKUP($A21,'Return Data'!$B$7:$R$2292,11,0)</f>
        <v>2.1513</v>
      </c>
      <c r="I21" s="61">
        <f t="shared" si="2"/>
        <v>5</v>
      </c>
      <c r="J21" s="60">
        <f>VLOOKUP($A21,'Return Data'!$B$7:$R$2292,12,0)</f>
        <v>2.1898</v>
      </c>
      <c r="K21" s="61">
        <f t="shared" si="3"/>
        <v>6</v>
      </c>
      <c r="L21" s="60">
        <f>VLOOKUP($A21,'Return Data'!$B$7:$R$2292,13,0)</f>
        <v>2.8064</v>
      </c>
      <c r="M21" s="61">
        <f t="shared" si="7"/>
        <v>6</v>
      </c>
      <c r="N21" s="60">
        <f>VLOOKUP($A21,'Return Data'!$B$7:$R$2292,17,0)</f>
        <v>3.9641999999999999</v>
      </c>
      <c r="O21" s="61">
        <f t="shared" si="8"/>
        <v>6</v>
      </c>
      <c r="P21" s="60">
        <f>VLOOKUP($A21,'Return Data'!$B$7:$R$2292,14,0)</f>
        <v>5.9786000000000001</v>
      </c>
      <c r="Q21" s="61">
        <f t="shared" si="9"/>
        <v>12</v>
      </c>
      <c r="R21" s="60">
        <f>VLOOKUP($A21,'Return Data'!$B$7:$R$2292,16,0)</f>
        <v>6.7012999999999998</v>
      </c>
      <c r="S21" s="62">
        <f t="shared" si="10"/>
        <v>14</v>
      </c>
    </row>
    <row r="22" spans="1:19" x14ac:dyDescent="0.3">
      <c r="A22" s="77" t="s">
        <v>628</v>
      </c>
      <c r="B22" s="59">
        <f>VLOOKUP($A22,'Return Data'!$B$7:$R$2292,3,0)</f>
        <v>44762</v>
      </c>
      <c r="C22" s="60">
        <f>VLOOKUP($A22,'Return Data'!$B$7:$R$2292,4,0)</f>
        <v>12.579499999999999</v>
      </c>
      <c r="D22" s="60">
        <f>VLOOKUP($A22,'Return Data'!$B$7:$R$2292,9,0)</f>
        <v>7.0918999999999999</v>
      </c>
      <c r="E22" s="61">
        <f t="shared" si="0"/>
        <v>16</v>
      </c>
      <c r="F22" s="60">
        <f>VLOOKUP($A22,'Return Data'!$B$7:$R$2292,10,0)</f>
        <v>0.73470000000000002</v>
      </c>
      <c r="G22" s="61">
        <f t="shared" si="1"/>
        <v>10</v>
      </c>
      <c r="H22" s="60">
        <f>VLOOKUP($A22,'Return Data'!$B$7:$R$2292,11,0)</f>
        <v>1.6256999999999999</v>
      </c>
      <c r="I22" s="61">
        <f t="shared" si="2"/>
        <v>9</v>
      </c>
      <c r="J22" s="60">
        <f>VLOOKUP($A22,'Return Data'!$B$7:$R$2292,12,0)</f>
        <v>1.8873</v>
      </c>
      <c r="K22" s="61">
        <f t="shared" si="3"/>
        <v>10</v>
      </c>
      <c r="L22" s="60">
        <f>VLOOKUP($A22,'Return Data'!$B$7:$R$2292,13,0)</f>
        <v>2.4314</v>
      </c>
      <c r="M22" s="61">
        <f t="shared" si="7"/>
        <v>10</v>
      </c>
      <c r="N22" s="60">
        <f>VLOOKUP($A22,'Return Data'!$B$7:$R$2292,17,0)</f>
        <v>3.1269999999999998</v>
      </c>
      <c r="O22" s="61">
        <f t="shared" si="8"/>
        <v>13</v>
      </c>
      <c r="P22" s="60"/>
      <c r="Q22" s="61"/>
      <c r="R22" s="60">
        <f>VLOOKUP($A22,'Return Data'!$B$7:$R$2292,16,0)</f>
        <v>6.8456000000000001</v>
      </c>
      <c r="S22" s="62">
        <f t="shared" si="10"/>
        <v>13</v>
      </c>
    </row>
    <row r="23" spans="1:19" x14ac:dyDescent="0.3">
      <c r="A23" s="77" t="s">
        <v>629</v>
      </c>
      <c r="B23" s="59">
        <f>VLOOKUP($A23,'Return Data'!$B$7:$R$2292,3,0)</f>
        <v>44762</v>
      </c>
      <c r="C23" s="60">
        <f>VLOOKUP($A23,'Return Data'!$B$7:$R$2292,4,0)</f>
        <v>32.71</v>
      </c>
      <c r="D23" s="60">
        <f>VLOOKUP($A23,'Return Data'!$B$7:$R$2292,9,0)</f>
        <v>6.4013999999999998</v>
      </c>
      <c r="E23" s="61">
        <f t="shared" si="0"/>
        <v>18</v>
      </c>
      <c r="F23" s="60">
        <f>VLOOKUP($A23,'Return Data'!$B$7:$R$2292,10,0)</f>
        <v>1.3633</v>
      </c>
      <c r="G23" s="61">
        <f t="shared" si="1"/>
        <v>6</v>
      </c>
      <c r="H23" s="60">
        <f>VLOOKUP($A23,'Return Data'!$B$7:$R$2292,11,0)</f>
        <v>2.2345999999999999</v>
      </c>
      <c r="I23" s="61">
        <f t="shared" si="2"/>
        <v>4</v>
      </c>
      <c r="J23" s="60">
        <f>VLOOKUP($A23,'Return Data'!$B$7:$R$2292,12,0)</f>
        <v>2.4159999999999999</v>
      </c>
      <c r="K23" s="61">
        <f t="shared" si="3"/>
        <v>4</v>
      </c>
      <c r="L23" s="60">
        <f>VLOOKUP($A23,'Return Data'!$B$7:$R$2292,13,0)</f>
        <v>2.6659999999999999</v>
      </c>
      <c r="M23" s="61">
        <f t="shared" si="7"/>
        <v>7</v>
      </c>
      <c r="N23" s="60">
        <f>VLOOKUP($A23,'Return Data'!$B$7:$R$2292,17,0)</f>
        <v>3.7610000000000001</v>
      </c>
      <c r="O23" s="61">
        <f t="shared" si="8"/>
        <v>8</v>
      </c>
      <c r="P23" s="60">
        <f>VLOOKUP($A23,'Return Data'!$B$7:$R$2292,14,0)</f>
        <v>6.6554000000000002</v>
      </c>
      <c r="Q23" s="61">
        <f t="shared" si="9"/>
        <v>3</v>
      </c>
      <c r="R23" s="60">
        <f>VLOOKUP($A23,'Return Data'!$B$7:$R$2292,16,0)</f>
        <v>6.98</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18</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44762</v>
      </c>
      <c r="C25" s="60">
        <f>VLOOKUP($A25,'Return Data'!$B$7:$R$2292,4,0)</f>
        <v>12.4442</v>
      </c>
      <c r="D25" s="60">
        <f>VLOOKUP($A25,'Return Data'!$B$7:$R$2292,9,0)</f>
        <v>7.7732000000000001</v>
      </c>
      <c r="E25" s="61">
        <f t="shared" si="0"/>
        <v>13</v>
      </c>
      <c r="F25" s="60">
        <f>VLOOKUP($A25,'Return Data'!$B$7:$R$2292,10,0)</f>
        <v>-0.3896</v>
      </c>
      <c r="G25" s="61">
        <f t="shared" si="1"/>
        <v>16</v>
      </c>
      <c r="H25" s="60">
        <f>VLOOKUP($A25,'Return Data'!$B$7:$R$2292,11,0)</f>
        <v>0.72699999999999998</v>
      </c>
      <c r="I25" s="61">
        <f t="shared" si="2"/>
        <v>14</v>
      </c>
      <c r="J25" s="60">
        <f>VLOOKUP($A25,'Return Data'!$B$7:$R$2292,12,0)</f>
        <v>1.2624</v>
      </c>
      <c r="K25" s="61">
        <f t="shared" si="3"/>
        <v>14</v>
      </c>
      <c r="L25" s="60">
        <f>VLOOKUP($A25,'Return Data'!$B$7:$R$2292,13,0)</f>
        <v>1.8605</v>
      </c>
      <c r="M25" s="61">
        <f t="shared" si="7"/>
        <v>15</v>
      </c>
      <c r="N25" s="60">
        <f>VLOOKUP($A25,'Return Data'!$B$7:$R$2292,17,0)</f>
        <v>2.9165000000000001</v>
      </c>
      <c r="O25" s="61">
        <f t="shared" si="8"/>
        <v>15</v>
      </c>
      <c r="P25" s="60">
        <f>VLOOKUP($A25,'Return Data'!$B$7:$R$2292,14,0)</f>
        <v>6.0972999999999997</v>
      </c>
      <c r="Q25" s="61">
        <f t="shared" si="9"/>
        <v>9</v>
      </c>
      <c r="R25" s="60">
        <f>VLOOKUP($A25,'Return Data'!$B$7:$R$2292,16,0)</f>
        <v>5.4021999999999997</v>
      </c>
      <c r="S25" s="62">
        <f t="shared" si="10"/>
        <v>18</v>
      </c>
    </row>
    <row r="26" spans="1:19" x14ac:dyDescent="0.3">
      <c r="A26" s="77" t="s">
        <v>636</v>
      </c>
      <c r="B26" s="59">
        <f>VLOOKUP($A26,'Return Data'!$B$7:$R$2292,3,0)</f>
        <v>44762</v>
      </c>
      <c r="C26" s="60">
        <f>VLOOKUP($A26,'Return Data'!$B$7:$R$2292,4,0)</f>
        <v>13.264200000000001</v>
      </c>
      <c r="D26" s="60">
        <f>VLOOKUP($A26,'Return Data'!$B$7:$R$2292,9,0)</f>
        <v>7.8841000000000001</v>
      </c>
      <c r="E26" s="61">
        <f t="shared" si="0"/>
        <v>12</v>
      </c>
      <c r="F26" s="60">
        <f>VLOOKUP($A26,'Return Data'!$B$7:$R$2292,10,0)</f>
        <v>1.1372</v>
      </c>
      <c r="G26" s="61">
        <f t="shared" si="1"/>
        <v>8</v>
      </c>
      <c r="H26" s="60">
        <f>VLOOKUP($A26,'Return Data'!$B$7:$R$2292,11,0)</f>
        <v>1.8565</v>
      </c>
      <c r="I26" s="61">
        <f t="shared" si="2"/>
        <v>8</v>
      </c>
      <c r="J26" s="60">
        <f>VLOOKUP($A26,'Return Data'!$B$7:$R$2292,12,0)</f>
        <v>2.0613999999999999</v>
      </c>
      <c r="K26" s="61">
        <f t="shared" si="3"/>
        <v>7</v>
      </c>
      <c r="L26" s="60">
        <f>VLOOKUP($A26,'Return Data'!$B$7:$R$2292,13,0)</f>
        <v>2.6219999999999999</v>
      </c>
      <c r="M26" s="61">
        <f t="shared" si="7"/>
        <v>8</v>
      </c>
      <c r="N26" s="60">
        <f>VLOOKUP($A26,'Return Data'!$B$7:$R$2292,17,0)</f>
        <v>3.5857000000000001</v>
      </c>
      <c r="O26" s="61">
        <f t="shared" si="8"/>
        <v>10</v>
      </c>
      <c r="P26" s="60">
        <f>VLOOKUP($A26,'Return Data'!$B$7:$R$2292,14,0)</f>
        <v>6.3578999999999999</v>
      </c>
      <c r="Q26" s="61">
        <f t="shared" si="9"/>
        <v>5</v>
      </c>
      <c r="R26" s="60">
        <f>VLOOKUP($A26,'Return Data'!$B$7:$R$2292,16,0)</f>
        <v>7.4120999999999997</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8.7296052631578931</v>
      </c>
      <c r="E28" s="83"/>
      <c r="F28" s="84">
        <f>AVERAGE(F8:F26)</f>
        <v>0.69053684210526323</v>
      </c>
      <c r="G28" s="83"/>
      <c r="H28" s="84">
        <f>AVERAGE(H8:H26)</f>
        <v>1.2010263157894736</v>
      </c>
      <c r="I28" s="83"/>
      <c r="J28" s="84">
        <f>AVERAGE(J8:J26)</f>
        <v>1.6050473684210527</v>
      </c>
      <c r="K28" s="83"/>
      <c r="L28" s="84">
        <f>AVERAGE(L8:L26)</f>
        <v>2.2112210526315788</v>
      </c>
      <c r="M28" s="83"/>
      <c r="N28" s="84">
        <f>AVERAGE(N8:N26)</f>
        <v>3.3149368421052636</v>
      </c>
      <c r="O28" s="83"/>
      <c r="P28" s="84">
        <f>AVERAGE(P8:P26)</f>
        <v>6.0725117647058831</v>
      </c>
      <c r="Q28" s="83"/>
      <c r="R28" s="84">
        <f>AVERAGE(R8:R26)</f>
        <v>6.7920947368421052</v>
      </c>
      <c r="S28" s="85"/>
    </row>
    <row r="29" spans="1:19" x14ac:dyDescent="0.3">
      <c r="A29" s="82" t="s">
        <v>28</v>
      </c>
      <c r="B29" s="83"/>
      <c r="C29" s="83"/>
      <c r="D29" s="84">
        <f>MIN(D8:D26)</f>
        <v>0</v>
      </c>
      <c r="E29" s="83"/>
      <c r="F29" s="84">
        <f>MIN(F8:F26)</f>
        <v>-1.2284999999999999</v>
      </c>
      <c r="G29" s="83"/>
      <c r="H29" s="84">
        <f>MIN(H8:H26)</f>
        <v>-1.3050999999999999</v>
      </c>
      <c r="I29" s="83"/>
      <c r="J29" s="84">
        <f>MIN(J8:J26)</f>
        <v>-0.13120000000000001</v>
      </c>
      <c r="K29" s="83"/>
      <c r="L29" s="84">
        <f>MIN(L8:L26)</f>
        <v>0</v>
      </c>
      <c r="M29" s="83"/>
      <c r="N29" s="84">
        <f>MIN(N8:N26)</f>
        <v>0</v>
      </c>
      <c r="O29" s="83"/>
      <c r="P29" s="84">
        <f>MIN(P8:P26)</f>
        <v>5.0053999999999998</v>
      </c>
      <c r="Q29" s="83"/>
      <c r="R29" s="84">
        <f>MIN(R8:R26)</f>
        <v>0</v>
      </c>
      <c r="S29" s="85"/>
    </row>
    <row r="30" spans="1:19" ht="15" thickBot="1" x14ac:dyDescent="0.35">
      <c r="A30" s="86" t="s">
        <v>29</v>
      </c>
      <c r="B30" s="87"/>
      <c r="C30" s="87"/>
      <c r="D30" s="88">
        <f>MAX(D8:D26)</f>
        <v>14.9458</v>
      </c>
      <c r="E30" s="87"/>
      <c r="F30" s="88">
        <f>MAX(F8:F26)</f>
        <v>2.8043999999999998</v>
      </c>
      <c r="G30" s="87"/>
      <c r="H30" s="88">
        <f>MAX(H8:H26)</f>
        <v>2.7639</v>
      </c>
      <c r="I30" s="87"/>
      <c r="J30" s="88">
        <f>MAX(J8:J26)</f>
        <v>2.8835999999999999</v>
      </c>
      <c r="K30" s="87"/>
      <c r="L30" s="88">
        <f>MAX(L8:L26)</f>
        <v>3.4062999999999999</v>
      </c>
      <c r="M30" s="87"/>
      <c r="N30" s="88">
        <f>MAX(N8:N26)</f>
        <v>4.8372999999999999</v>
      </c>
      <c r="O30" s="87"/>
      <c r="P30" s="88">
        <f>MAX(P8:P26)</f>
        <v>6.7855999999999996</v>
      </c>
      <c r="Q30" s="87"/>
      <c r="R30" s="88">
        <f>MAX(R8:R26)</f>
        <v>9.0493000000000006</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44762</v>
      </c>
      <c r="C8" s="60">
        <f>VLOOKUP($A8,'Return Data'!$B$7:$R$2292,4,0)</f>
        <v>323.77</v>
      </c>
      <c r="D8" s="60">
        <f>VLOOKUP($A8,'Return Data'!$B$7:$R$2292,10,0)</f>
        <v>-2.8096999999999999</v>
      </c>
      <c r="E8" s="61">
        <f t="shared" ref="E8:E35" si="0">RANK(D8,D$8:D$35,0)</f>
        <v>13</v>
      </c>
      <c r="F8" s="60">
        <f>VLOOKUP($A8,'Return Data'!$B$7:$R$2292,11,0)</f>
        <v>-6.6542000000000003</v>
      </c>
      <c r="G8" s="61">
        <f t="shared" ref="G8:G35" si="1">RANK(F8,F$8:F$35,0)</f>
        <v>6</v>
      </c>
      <c r="H8" s="60">
        <f>VLOOKUP($A8,'Return Data'!$B$7:$R$2292,12,0)</f>
        <v>-8.6170000000000009</v>
      </c>
      <c r="I8" s="61">
        <f t="shared" ref="I8:I35" si="2">RANK(H8,H$8:H$35,0)</f>
        <v>8</v>
      </c>
      <c r="J8" s="60">
        <f>VLOOKUP($A8,'Return Data'!$B$7:$R$2292,13,0)</f>
        <v>6.0533000000000001</v>
      </c>
      <c r="K8" s="61">
        <f t="shared" ref="K8:K35" si="3">RANK(J8,J$8:J$35,0)</f>
        <v>4</v>
      </c>
      <c r="L8" s="60">
        <f>VLOOKUP($A8,'Return Data'!$B$7:$R$2292,17,0)</f>
        <v>24.363299999999999</v>
      </c>
      <c r="M8" s="61">
        <f t="shared" ref="M8:M35" si="4">RANK(L8,L$8:L$35,0)</f>
        <v>6</v>
      </c>
      <c r="N8" s="60">
        <f>VLOOKUP($A8,'Return Data'!$B$7:$R$2292,14,0)</f>
        <v>13.575699999999999</v>
      </c>
      <c r="O8" s="61">
        <f t="shared" ref="O8:O25" si="5">RANK(N8,N$8:N$35,0)</f>
        <v>14</v>
      </c>
      <c r="P8" s="60">
        <f>VLOOKUP($A8,'Return Data'!$B$7:$R$2292,15,0)</f>
        <v>9.2469999999999999</v>
      </c>
      <c r="Q8" s="61">
        <f t="shared" ref="Q8:Q25" si="6">RANK(P8,P$8:P$35,0)</f>
        <v>18</v>
      </c>
      <c r="R8" s="60">
        <f>VLOOKUP($A8,'Return Data'!$B$7:$R$2292,16,0)</f>
        <v>19.093</v>
      </c>
      <c r="S8" s="62">
        <f t="shared" ref="S8:S35" si="7">RANK(R8,R$8:R$35,0)</f>
        <v>2</v>
      </c>
    </row>
    <row r="9" spans="1:20" x14ac:dyDescent="0.3">
      <c r="A9" s="58" t="s">
        <v>909</v>
      </c>
      <c r="B9" s="59">
        <f>VLOOKUP($A9,'Return Data'!$B$7:$R$2292,3,0)</f>
        <v>44762</v>
      </c>
      <c r="C9" s="60">
        <f>VLOOKUP($A9,'Return Data'!$B$7:$R$2292,4,0)</f>
        <v>41.18</v>
      </c>
      <c r="D9" s="60">
        <f>VLOOKUP($A9,'Return Data'!$B$7:$R$2292,10,0)</f>
        <v>-4.9619</v>
      </c>
      <c r="E9" s="61">
        <f t="shared" si="0"/>
        <v>27</v>
      </c>
      <c r="F9" s="60">
        <f>VLOOKUP($A9,'Return Data'!$B$7:$R$2292,11,0)</f>
        <v>-12.1587</v>
      </c>
      <c r="G9" s="61">
        <f t="shared" si="1"/>
        <v>27</v>
      </c>
      <c r="H9" s="60">
        <f>VLOOKUP($A9,'Return Data'!$B$7:$R$2292,12,0)</f>
        <v>-14.5466</v>
      </c>
      <c r="I9" s="61">
        <f t="shared" si="2"/>
        <v>28</v>
      </c>
      <c r="J9" s="60">
        <f>VLOOKUP($A9,'Return Data'!$B$7:$R$2292,13,0)</f>
        <v>-1.6949000000000001</v>
      </c>
      <c r="K9" s="61">
        <f t="shared" si="3"/>
        <v>27</v>
      </c>
      <c r="L9" s="60">
        <f>VLOOKUP($A9,'Return Data'!$B$7:$R$2292,17,0)</f>
        <v>16.675699999999999</v>
      </c>
      <c r="M9" s="61">
        <f t="shared" si="4"/>
        <v>27</v>
      </c>
      <c r="N9" s="60">
        <f>VLOOKUP($A9,'Return Data'!$B$7:$R$2292,14,0)</f>
        <v>12.323600000000001</v>
      </c>
      <c r="O9" s="61">
        <f t="shared" si="5"/>
        <v>20</v>
      </c>
      <c r="P9" s="60">
        <f>VLOOKUP($A9,'Return Data'!$B$7:$R$2292,15,0)</f>
        <v>12.377000000000001</v>
      </c>
      <c r="Q9" s="61">
        <f t="shared" si="6"/>
        <v>2</v>
      </c>
      <c r="R9" s="60">
        <f>VLOOKUP($A9,'Return Data'!$B$7:$R$2292,16,0)</f>
        <v>11.943199999999999</v>
      </c>
      <c r="S9" s="62">
        <f t="shared" si="7"/>
        <v>17</v>
      </c>
    </row>
    <row r="10" spans="1:20" x14ac:dyDescent="0.3">
      <c r="A10" s="58" t="s">
        <v>2000</v>
      </c>
      <c r="B10" s="59">
        <f>VLOOKUP($A10,'Return Data'!$B$7:$R$2292,3,0)</f>
        <v>44762</v>
      </c>
      <c r="C10" s="60">
        <f>VLOOKUP($A10,'Return Data'!$B$7:$R$2292,4,0)</f>
        <v>133.24090000000001</v>
      </c>
      <c r="D10" s="60">
        <f>VLOOKUP($A10,'Return Data'!$B$7:$R$2292,10,0)</f>
        <v>-2.2197</v>
      </c>
      <c r="E10" s="61">
        <f t="shared" si="0"/>
        <v>7</v>
      </c>
      <c r="F10" s="60">
        <f>VLOOKUP($A10,'Return Data'!$B$7:$R$2292,11,0)</f>
        <v>-6.6679000000000004</v>
      </c>
      <c r="G10" s="61">
        <f t="shared" si="1"/>
        <v>7</v>
      </c>
      <c r="H10" s="60">
        <f>VLOOKUP($A10,'Return Data'!$B$7:$R$2292,12,0)</f>
        <v>-8.5574999999999992</v>
      </c>
      <c r="I10" s="61">
        <f t="shared" si="2"/>
        <v>7</v>
      </c>
      <c r="J10" s="60">
        <f>VLOOKUP($A10,'Return Data'!$B$7:$R$2292,13,0)</f>
        <v>5.4955999999999996</v>
      </c>
      <c r="K10" s="61">
        <f t="shared" si="3"/>
        <v>7</v>
      </c>
      <c r="L10" s="60">
        <f>VLOOKUP($A10,'Return Data'!$B$7:$R$2292,17,0)</f>
        <v>20.057400000000001</v>
      </c>
      <c r="M10" s="61">
        <f t="shared" si="4"/>
        <v>21</v>
      </c>
      <c r="N10" s="60">
        <f>VLOOKUP($A10,'Return Data'!$B$7:$R$2292,14,0)</f>
        <v>14.2881</v>
      </c>
      <c r="O10" s="61">
        <f t="shared" si="5"/>
        <v>7</v>
      </c>
      <c r="P10" s="60">
        <f>VLOOKUP($A10,'Return Data'!$B$7:$R$2292,15,0)</f>
        <v>10.3436</v>
      </c>
      <c r="Q10" s="61">
        <f t="shared" si="6"/>
        <v>8</v>
      </c>
      <c r="R10" s="60">
        <f>VLOOKUP($A10,'Return Data'!$B$7:$R$2292,16,0)</f>
        <v>15.6286</v>
      </c>
      <c r="S10" s="62">
        <f t="shared" si="7"/>
        <v>9</v>
      </c>
    </row>
    <row r="11" spans="1:20" x14ac:dyDescent="0.3">
      <c r="A11" s="58" t="s">
        <v>913</v>
      </c>
      <c r="B11" s="59">
        <f>VLOOKUP($A11,'Return Data'!$B$7:$R$2292,3,0)</f>
        <v>44762</v>
      </c>
      <c r="C11" s="60">
        <f>VLOOKUP($A11,'Return Data'!$B$7:$R$2292,4,0)</f>
        <v>38.82</v>
      </c>
      <c r="D11" s="60">
        <f>VLOOKUP($A11,'Return Data'!$B$7:$R$2292,10,0)</f>
        <v>-2.9015</v>
      </c>
      <c r="E11" s="61">
        <f t="shared" si="0"/>
        <v>14</v>
      </c>
      <c r="F11" s="60">
        <f>VLOOKUP($A11,'Return Data'!$B$7:$R$2292,11,0)</f>
        <v>-8.4217999999999993</v>
      </c>
      <c r="G11" s="61">
        <f t="shared" si="1"/>
        <v>19</v>
      </c>
      <c r="H11" s="60">
        <f>VLOOKUP($A11,'Return Data'!$B$7:$R$2292,12,0)</f>
        <v>-10.1181</v>
      </c>
      <c r="I11" s="61">
        <f t="shared" si="2"/>
        <v>22</v>
      </c>
      <c r="J11" s="60">
        <f>VLOOKUP($A11,'Return Data'!$B$7:$R$2292,13,0)</f>
        <v>2.2925</v>
      </c>
      <c r="K11" s="61">
        <f t="shared" si="3"/>
        <v>23</v>
      </c>
      <c r="L11" s="60">
        <f>VLOOKUP($A11,'Return Data'!$B$7:$R$2292,17,0)</f>
        <v>20.669499999999999</v>
      </c>
      <c r="M11" s="61">
        <f t="shared" si="4"/>
        <v>16</v>
      </c>
      <c r="N11" s="60">
        <f>VLOOKUP($A11,'Return Data'!$B$7:$R$2292,14,0)</f>
        <v>16.187200000000001</v>
      </c>
      <c r="O11" s="61">
        <f t="shared" si="5"/>
        <v>2</v>
      </c>
      <c r="P11" s="60">
        <f>VLOOKUP($A11,'Return Data'!$B$7:$R$2292,15,0)</f>
        <v>12.7263</v>
      </c>
      <c r="Q11" s="61">
        <f t="shared" si="6"/>
        <v>1</v>
      </c>
      <c r="R11" s="60">
        <f>VLOOKUP($A11,'Return Data'!$B$7:$R$2292,16,0)</f>
        <v>12.0479</v>
      </c>
      <c r="S11" s="62">
        <f t="shared" si="7"/>
        <v>16</v>
      </c>
    </row>
    <row r="12" spans="1:20" x14ac:dyDescent="0.3">
      <c r="A12" s="58" t="s">
        <v>915</v>
      </c>
      <c r="B12" s="59">
        <f>VLOOKUP($A12,'Return Data'!$B$7:$R$2292,3,0)</f>
        <v>44762</v>
      </c>
      <c r="C12" s="60">
        <f>VLOOKUP($A12,'Return Data'!$B$7:$R$2292,4,0)</f>
        <v>272.154</v>
      </c>
      <c r="D12" s="60">
        <f>VLOOKUP($A12,'Return Data'!$B$7:$R$2292,10,0)</f>
        <v>-0.7288</v>
      </c>
      <c r="E12" s="61">
        <f t="shared" si="0"/>
        <v>2</v>
      </c>
      <c r="F12" s="60">
        <f>VLOOKUP($A12,'Return Data'!$B$7:$R$2292,11,0)</f>
        <v>-7.2144000000000004</v>
      </c>
      <c r="G12" s="61">
        <f t="shared" si="1"/>
        <v>11</v>
      </c>
      <c r="H12" s="60">
        <f>VLOOKUP($A12,'Return Data'!$B$7:$R$2292,12,0)</f>
        <v>-9.5680999999999994</v>
      </c>
      <c r="I12" s="61">
        <f t="shared" si="2"/>
        <v>16</v>
      </c>
      <c r="J12" s="60">
        <f>VLOOKUP($A12,'Return Data'!$B$7:$R$2292,13,0)</f>
        <v>-1.4162999999999999</v>
      </c>
      <c r="K12" s="61">
        <f t="shared" si="3"/>
        <v>25</v>
      </c>
      <c r="L12" s="60">
        <f>VLOOKUP($A12,'Return Data'!$B$7:$R$2292,17,0)</f>
        <v>18.088799999999999</v>
      </c>
      <c r="M12" s="61">
        <f t="shared" si="4"/>
        <v>26</v>
      </c>
      <c r="N12" s="60">
        <f>VLOOKUP($A12,'Return Data'!$B$7:$R$2292,14,0)</f>
        <v>10.318</v>
      </c>
      <c r="O12" s="61">
        <f t="shared" si="5"/>
        <v>26</v>
      </c>
      <c r="P12" s="60">
        <f>VLOOKUP($A12,'Return Data'!$B$7:$R$2292,15,0)</f>
        <v>7.1961000000000004</v>
      </c>
      <c r="Q12" s="61">
        <f t="shared" si="6"/>
        <v>25</v>
      </c>
      <c r="R12" s="60">
        <f>VLOOKUP($A12,'Return Data'!$B$7:$R$2292,16,0)</f>
        <v>18.5915</v>
      </c>
      <c r="S12" s="62">
        <f t="shared" si="7"/>
        <v>7</v>
      </c>
    </row>
    <row r="13" spans="1:20" x14ac:dyDescent="0.3">
      <c r="A13" s="58" t="s">
        <v>2034</v>
      </c>
      <c r="B13" s="59">
        <f>VLOOKUP($A13,'Return Data'!$B$7:$R$2292,3,0)</f>
        <v>44762</v>
      </c>
      <c r="C13" s="60">
        <f>VLOOKUP($A13,'Return Data'!$B$7:$R$2292,4,0)</f>
        <v>51.33</v>
      </c>
      <c r="D13" s="60">
        <f>VLOOKUP($A13,'Return Data'!$B$7:$R$2292,10,0)</f>
        <v>-3.3879000000000001</v>
      </c>
      <c r="E13" s="61">
        <f t="shared" si="0"/>
        <v>19</v>
      </c>
      <c r="F13" s="60">
        <f>VLOOKUP($A13,'Return Data'!$B$7:$R$2292,11,0)</f>
        <v>-7.38</v>
      </c>
      <c r="G13" s="61">
        <f t="shared" si="1"/>
        <v>12</v>
      </c>
      <c r="H13" s="60">
        <f>VLOOKUP($A13,'Return Data'!$B$7:$R$2292,12,0)</f>
        <v>-9.6780000000000008</v>
      </c>
      <c r="I13" s="61">
        <f t="shared" si="2"/>
        <v>17</v>
      </c>
      <c r="J13" s="60">
        <f>VLOOKUP($A13,'Return Data'!$B$7:$R$2292,13,0)</f>
        <v>3.3837000000000002</v>
      </c>
      <c r="K13" s="61">
        <f t="shared" si="3"/>
        <v>18</v>
      </c>
      <c r="L13" s="60">
        <f>VLOOKUP($A13,'Return Data'!$B$7:$R$2292,17,0)</f>
        <v>21.084800000000001</v>
      </c>
      <c r="M13" s="61">
        <f t="shared" si="4"/>
        <v>15</v>
      </c>
      <c r="N13" s="60">
        <f>VLOOKUP($A13,'Return Data'!$B$7:$R$2292,14,0)</f>
        <v>13.588200000000001</v>
      </c>
      <c r="O13" s="61">
        <f t="shared" si="5"/>
        <v>12</v>
      </c>
      <c r="P13" s="60">
        <f>VLOOKUP($A13,'Return Data'!$B$7:$R$2292,15,0)</f>
        <v>10.813800000000001</v>
      </c>
      <c r="Q13" s="61">
        <f t="shared" si="6"/>
        <v>7</v>
      </c>
      <c r="R13" s="60">
        <f>VLOOKUP($A13,'Return Data'!$B$7:$R$2292,16,0)</f>
        <v>13.218299999999999</v>
      </c>
      <c r="S13" s="62">
        <f t="shared" si="7"/>
        <v>13</v>
      </c>
    </row>
    <row r="14" spans="1:20" x14ac:dyDescent="0.3">
      <c r="A14" s="58" t="s">
        <v>917</v>
      </c>
      <c r="B14" s="59">
        <f>VLOOKUP($A14,'Return Data'!$B$7:$R$2292,3,0)</f>
        <v>44762</v>
      </c>
      <c r="C14" s="60">
        <f>VLOOKUP($A14,'Return Data'!$B$7:$R$2292,4,0)</f>
        <v>1585.2157686939199</v>
      </c>
      <c r="D14" s="60">
        <f>VLOOKUP($A14,'Return Data'!$B$7:$R$2292,10,0)</f>
        <v>-1.76</v>
      </c>
      <c r="E14" s="61">
        <f t="shared" si="0"/>
        <v>3</v>
      </c>
      <c r="F14" s="60">
        <f>VLOOKUP($A14,'Return Data'!$B$7:$R$2292,11,0)</f>
        <v>-7.8315000000000001</v>
      </c>
      <c r="G14" s="61">
        <f t="shared" si="1"/>
        <v>15</v>
      </c>
      <c r="H14" s="60">
        <f>VLOOKUP($A14,'Return Data'!$B$7:$R$2292,12,0)</f>
        <v>-9.6891999999999996</v>
      </c>
      <c r="I14" s="61">
        <f t="shared" si="2"/>
        <v>18</v>
      </c>
      <c r="J14" s="60">
        <f>VLOOKUP($A14,'Return Data'!$B$7:$R$2292,13,0)</f>
        <v>0.56459999999999999</v>
      </c>
      <c r="K14" s="61">
        <f t="shared" si="3"/>
        <v>24</v>
      </c>
      <c r="L14" s="60">
        <f>VLOOKUP($A14,'Return Data'!$B$7:$R$2292,17,0)</f>
        <v>25.635999999999999</v>
      </c>
      <c r="M14" s="61">
        <f t="shared" si="4"/>
        <v>3</v>
      </c>
      <c r="N14" s="60">
        <f>VLOOKUP($A14,'Return Data'!$B$7:$R$2292,14,0)</f>
        <v>13.747</v>
      </c>
      <c r="O14" s="61">
        <f t="shared" si="5"/>
        <v>11</v>
      </c>
      <c r="P14" s="60">
        <f>VLOOKUP($A14,'Return Data'!$B$7:$R$2292,15,0)</f>
        <v>8.4614999999999991</v>
      </c>
      <c r="Q14" s="61">
        <f t="shared" si="6"/>
        <v>21</v>
      </c>
      <c r="R14" s="60">
        <f>VLOOKUP($A14,'Return Data'!$B$7:$R$2292,16,0)</f>
        <v>19.3401</v>
      </c>
      <c r="S14" s="62">
        <f t="shared" si="7"/>
        <v>1</v>
      </c>
    </row>
    <row r="15" spans="1:20" x14ac:dyDescent="0.3">
      <c r="A15" s="58" t="s">
        <v>919</v>
      </c>
      <c r="B15" s="59">
        <f>VLOOKUP($A15,'Return Data'!$B$7:$R$2292,3,0)</f>
        <v>44762</v>
      </c>
      <c r="C15" s="60">
        <f>VLOOKUP($A15,'Return Data'!$B$7:$R$2292,4,0)</f>
        <v>833.01325410110996</v>
      </c>
      <c r="D15" s="60">
        <f>VLOOKUP($A15,'Return Data'!$B$7:$R$2292,10,0)</f>
        <v>-2.7881</v>
      </c>
      <c r="E15" s="61">
        <f t="shared" si="0"/>
        <v>11</v>
      </c>
      <c r="F15" s="60">
        <f>VLOOKUP($A15,'Return Data'!$B$7:$R$2292,11,0)</f>
        <v>-3.7309999999999999</v>
      </c>
      <c r="G15" s="61">
        <f t="shared" si="1"/>
        <v>2</v>
      </c>
      <c r="H15" s="60">
        <f>VLOOKUP($A15,'Return Data'!$B$7:$R$2292,12,0)</f>
        <v>-5.6959999999999997</v>
      </c>
      <c r="I15" s="61">
        <f t="shared" si="2"/>
        <v>2</v>
      </c>
      <c r="J15" s="60">
        <f>VLOOKUP($A15,'Return Data'!$B$7:$R$2292,13,0)</f>
        <v>9.3002000000000002</v>
      </c>
      <c r="K15" s="61">
        <f t="shared" si="3"/>
        <v>3</v>
      </c>
      <c r="L15" s="60">
        <f>VLOOKUP($A15,'Return Data'!$B$7:$R$2292,17,0)</f>
        <v>26.6099</v>
      </c>
      <c r="M15" s="61">
        <f t="shared" si="4"/>
        <v>2</v>
      </c>
      <c r="N15" s="60">
        <f>VLOOKUP($A15,'Return Data'!$B$7:$R$2292,14,0)</f>
        <v>11.1676</v>
      </c>
      <c r="O15" s="61">
        <f t="shared" si="5"/>
        <v>23</v>
      </c>
      <c r="P15" s="60">
        <f>VLOOKUP($A15,'Return Data'!$B$7:$R$2292,15,0)</f>
        <v>9.3625000000000007</v>
      </c>
      <c r="Q15" s="61">
        <f t="shared" si="6"/>
        <v>16</v>
      </c>
      <c r="R15" s="60">
        <f>VLOOKUP($A15,'Return Data'!$B$7:$R$2292,16,0)</f>
        <v>18.625</v>
      </c>
      <c r="S15" s="62">
        <f t="shared" si="7"/>
        <v>6</v>
      </c>
    </row>
    <row r="16" spans="1:20" x14ac:dyDescent="0.3">
      <c r="A16" s="58" t="s">
        <v>921</v>
      </c>
      <c r="B16" s="59">
        <f>VLOOKUP($A16,'Return Data'!$B$7:$R$2292,3,0)</f>
        <v>44762</v>
      </c>
      <c r="C16" s="60">
        <f>VLOOKUP($A16,'Return Data'!$B$7:$R$2292,4,0)</f>
        <v>299.42290000000003</v>
      </c>
      <c r="D16" s="60">
        <f>VLOOKUP($A16,'Return Data'!$B$7:$R$2292,10,0)</f>
        <v>-2.1286</v>
      </c>
      <c r="E16" s="61">
        <f t="shared" si="0"/>
        <v>6</v>
      </c>
      <c r="F16" s="60">
        <f>VLOOKUP($A16,'Return Data'!$B$7:$R$2292,11,0)</f>
        <v>-8.5873000000000008</v>
      </c>
      <c r="G16" s="61">
        <f t="shared" si="1"/>
        <v>21</v>
      </c>
      <c r="H16" s="60">
        <f>VLOOKUP($A16,'Return Data'!$B$7:$R$2292,12,0)</f>
        <v>-9.3774999999999995</v>
      </c>
      <c r="I16" s="61">
        <f t="shared" si="2"/>
        <v>12</v>
      </c>
      <c r="J16" s="60">
        <f>VLOOKUP($A16,'Return Data'!$B$7:$R$2292,13,0)</f>
        <v>3.56</v>
      </c>
      <c r="K16" s="61">
        <f t="shared" si="3"/>
        <v>17</v>
      </c>
      <c r="L16" s="60">
        <f>VLOOKUP($A16,'Return Data'!$B$7:$R$2292,17,0)</f>
        <v>20.2517</v>
      </c>
      <c r="M16" s="61">
        <f t="shared" si="4"/>
        <v>20</v>
      </c>
      <c r="N16" s="60">
        <f>VLOOKUP($A16,'Return Data'!$B$7:$R$2292,14,0)</f>
        <v>12.486700000000001</v>
      </c>
      <c r="O16" s="61">
        <f t="shared" si="5"/>
        <v>18</v>
      </c>
      <c r="P16" s="60">
        <f>VLOOKUP($A16,'Return Data'!$B$7:$R$2292,15,0)</f>
        <v>9.3453999999999997</v>
      </c>
      <c r="Q16" s="61">
        <f t="shared" si="6"/>
        <v>17</v>
      </c>
      <c r="R16" s="60">
        <f>VLOOKUP($A16,'Return Data'!$B$7:$R$2292,16,0)</f>
        <v>18.914999999999999</v>
      </c>
      <c r="S16" s="62">
        <f t="shared" si="7"/>
        <v>5</v>
      </c>
    </row>
    <row r="17" spans="1:19" x14ac:dyDescent="0.3">
      <c r="A17" s="58" t="s">
        <v>923</v>
      </c>
      <c r="B17" s="59">
        <f>VLOOKUP($A17,'Return Data'!$B$7:$R$2292,3,0)</f>
        <v>44762</v>
      </c>
      <c r="C17" s="60">
        <f>VLOOKUP($A17,'Return Data'!$B$7:$R$2292,4,0)</f>
        <v>63.2</v>
      </c>
      <c r="D17" s="60">
        <f>VLOOKUP($A17,'Return Data'!$B$7:$R$2292,10,0)</f>
        <v>-2.7991000000000001</v>
      </c>
      <c r="E17" s="61">
        <f t="shared" si="0"/>
        <v>12</v>
      </c>
      <c r="F17" s="60">
        <f>VLOOKUP($A17,'Return Data'!$B$7:$R$2292,11,0)</f>
        <v>-5.6294000000000004</v>
      </c>
      <c r="G17" s="61">
        <f t="shared" si="1"/>
        <v>3</v>
      </c>
      <c r="H17" s="60">
        <f>VLOOKUP($A17,'Return Data'!$B$7:$R$2292,12,0)</f>
        <v>-6.1618000000000004</v>
      </c>
      <c r="I17" s="61">
        <f t="shared" si="2"/>
        <v>3</v>
      </c>
      <c r="J17" s="60">
        <f>VLOOKUP($A17,'Return Data'!$B$7:$R$2292,13,0)</f>
        <v>9.4562000000000008</v>
      </c>
      <c r="K17" s="61">
        <f t="shared" si="3"/>
        <v>2</v>
      </c>
      <c r="L17" s="60">
        <f>VLOOKUP($A17,'Return Data'!$B$7:$R$2292,17,0)</f>
        <v>25.276</v>
      </c>
      <c r="M17" s="61">
        <f t="shared" si="4"/>
        <v>4</v>
      </c>
      <c r="N17" s="60">
        <f>VLOOKUP($A17,'Return Data'!$B$7:$R$2292,14,0)</f>
        <v>14.8742</v>
      </c>
      <c r="O17" s="61">
        <f t="shared" si="5"/>
        <v>5</v>
      </c>
      <c r="P17" s="60">
        <f>VLOOKUP($A17,'Return Data'!$B$7:$R$2292,15,0)</f>
        <v>11.1279</v>
      </c>
      <c r="Q17" s="61">
        <f t="shared" si="6"/>
        <v>4</v>
      </c>
      <c r="R17" s="60">
        <f>VLOOKUP($A17,'Return Data'!$B$7:$R$2292,16,0)</f>
        <v>13.898899999999999</v>
      </c>
      <c r="S17" s="62">
        <f t="shared" si="7"/>
        <v>11</v>
      </c>
    </row>
    <row r="18" spans="1:19" x14ac:dyDescent="0.3">
      <c r="A18" s="58" t="s">
        <v>925</v>
      </c>
      <c r="B18" s="59">
        <f>VLOOKUP($A18,'Return Data'!$B$7:$R$2292,3,0)</f>
        <v>44762</v>
      </c>
      <c r="C18" s="60">
        <f>VLOOKUP($A18,'Return Data'!$B$7:$R$2292,4,0)</f>
        <v>37.229999999999997</v>
      </c>
      <c r="D18" s="60">
        <f>VLOOKUP($A18,'Return Data'!$B$7:$R$2292,10,0)</f>
        <v>-3.5992000000000002</v>
      </c>
      <c r="E18" s="61">
        <f t="shared" si="0"/>
        <v>20</v>
      </c>
      <c r="F18" s="60">
        <f>VLOOKUP($A18,'Return Data'!$B$7:$R$2292,11,0)</f>
        <v>-7.8921000000000001</v>
      </c>
      <c r="G18" s="61">
        <f t="shared" si="1"/>
        <v>17</v>
      </c>
      <c r="H18" s="60">
        <f>VLOOKUP($A18,'Return Data'!$B$7:$R$2292,12,0)</f>
        <v>-9.3719999999999999</v>
      </c>
      <c r="I18" s="61">
        <f t="shared" si="2"/>
        <v>11</v>
      </c>
      <c r="J18" s="60">
        <f>VLOOKUP($A18,'Return Data'!$B$7:$R$2292,13,0)</f>
        <v>4.9915000000000003</v>
      </c>
      <c r="K18" s="61">
        <f t="shared" si="3"/>
        <v>9</v>
      </c>
      <c r="L18" s="60">
        <f>VLOOKUP($A18,'Return Data'!$B$7:$R$2292,17,0)</f>
        <v>24.290500000000002</v>
      </c>
      <c r="M18" s="61">
        <f t="shared" si="4"/>
        <v>7</v>
      </c>
      <c r="N18" s="60">
        <f>VLOOKUP($A18,'Return Data'!$B$7:$R$2292,14,0)</f>
        <v>16.444400000000002</v>
      </c>
      <c r="O18" s="61">
        <f t="shared" si="5"/>
        <v>1</v>
      </c>
      <c r="P18" s="60">
        <f>VLOOKUP($A18,'Return Data'!$B$7:$R$2292,15,0)</f>
        <v>9.5776000000000003</v>
      </c>
      <c r="Q18" s="61">
        <f t="shared" si="6"/>
        <v>13</v>
      </c>
      <c r="R18" s="60">
        <f>VLOOKUP($A18,'Return Data'!$B$7:$R$2292,16,0)</f>
        <v>13.7746</v>
      </c>
      <c r="S18" s="62">
        <f t="shared" si="7"/>
        <v>12</v>
      </c>
    </row>
    <row r="19" spans="1:19" x14ac:dyDescent="0.3">
      <c r="A19" s="58" t="s">
        <v>928</v>
      </c>
      <c r="B19" s="59">
        <f>VLOOKUP($A19,'Return Data'!$B$7:$R$2292,3,0)</f>
        <v>44762</v>
      </c>
      <c r="C19" s="60">
        <f>VLOOKUP($A19,'Return Data'!$B$7:$R$2292,4,0)</f>
        <v>46.9</v>
      </c>
      <c r="D19" s="60">
        <f>VLOOKUP($A19,'Return Data'!$B$7:$R$2292,10,0)</f>
        <v>-2.4340000000000002</v>
      </c>
      <c r="E19" s="61">
        <f t="shared" si="0"/>
        <v>9</v>
      </c>
      <c r="F19" s="60">
        <f>VLOOKUP($A19,'Return Data'!$B$7:$R$2292,11,0)</f>
        <v>-8.5235000000000003</v>
      </c>
      <c r="G19" s="61">
        <f t="shared" si="1"/>
        <v>20</v>
      </c>
      <c r="H19" s="60">
        <f>VLOOKUP($A19,'Return Data'!$B$7:$R$2292,12,0)</f>
        <v>-9.3544999999999998</v>
      </c>
      <c r="I19" s="61">
        <f t="shared" si="2"/>
        <v>10</v>
      </c>
      <c r="J19" s="60">
        <f>VLOOKUP($A19,'Return Data'!$B$7:$R$2292,13,0)</f>
        <v>5.7736000000000001</v>
      </c>
      <c r="K19" s="61">
        <f t="shared" si="3"/>
        <v>6</v>
      </c>
      <c r="L19" s="60">
        <f>VLOOKUP($A19,'Return Data'!$B$7:$R$2292,17,0)</f>
        <v>20.2577</v>
      </c>
      <c r="M19" s="61">
        <f t="shared" si="4"/>
        <v>19</v>
      </c>
      <c r="N19" s="60">
        <f>VLOOKUP($A19,'Return Data'!$B$7:$R$2292,14,0)</f>
        <v>13.9323</v>
      </c>
      <c r="O19" s="61">
        <f t="shared" si="5"/>
        <v>9</v>
      </c>
      <c r="P19" s="60">
        <f>VLOOKUP($A19,'Return Data'!$B$7:$R$2292,15,0)</f>
        <v>9.6080000000000005</v>
      </c>
      <c r="Q19" s="61">
        <f t="shared" si="6"/>
        <v>12</v>
      </c>
      <c r="R19" s="60">
        <f>VLOOKUP($A19,'Return Data'!$B$7:$R$2292,16,0)</f>
        <v>10.0595</v>
      </c>
      <c r="S19" s="62">
        <f t="shared" si="7"/>
        <v>23</v>
      </c>
    </row>
    <row r="20" spans="1:19" x14ac:dyDescent="0.3">
      <c r="A20" s="58" t="s">
        <v>1894</v>
      </c>
      <c r="B20" s="59">
        <f>VLOOKUP($A20,'Return Data'!$B$7:$R$2292,3,0)</f>
        <v>44762</v>
      </c>
      <c r="C20" s="60">
        <f>VLOOKUP($A20,'Return Data'!$B$7:$R$2292,4,0)</f>
        <v>27.42</v>
      </c>
      <c r="D20" s="60">
        <f>VLOOKUP($A20,'Return Data'!$B$7:$R$2292,10,0)</f>
        <v>-1.9313</v>
      </c>
      <c r="E20" s="61">
        <f t="shared" si="0"/>
        <v>4</v>
      </c>
      <c r="F20" s="60">
        <f>VLOOKUP($A20,'Return Data'!$B$7:$R$2292,11,0)</f>
        <v>-6.7664</v>
      </c>
      <c r="G20" s="61">
        <f t="shared" si="1"/>
        <v>8</v>
      </c>
      <c r="H20" s="60">
        <f>VLOOKUP($A20,'Return Data'!$B$7:$R$2292,12,0)</f>
        <v>-9.9506999999999994</v>
      </c>
      <c r="I20" s="61">
        <f t="shared" si="2"/>
        <v>20</v>
      </c>
      <c r="J20" s="60">
        <f>VLOOKUP($A20,'Return Data'!$B$7:$R$2292,13,0)</f>
        <v>4.4173999999999998</v>
      </c>
      <c r="K20" s="61">
        <f t="shared" si="3"/>
        <v>12</v>
      </c>
      <c r="L20" s="60">
        <f>VLOOKUP($A20,'Return Data'!$B$7:$R$2292,17,0)</f>
        <v>18.3993</v>
      </c>
      <c r="M20" s="61">
        <f t="shared" si="4"/>
        <v>25</v>
      </c>
      <c r="N20" s="60">
        <f>VLOOKUP($A20,'Return Data'!$B$7:$R$2292,14,0)</f>
        <v>9.5073000000000008</v>
      </c>
      <c r="O20" s="61">
        <f t="shared" si="5"/>
        <v>28</v>
      </c>
      <c r="P20" s="60">
        <f>VLOOKUP($A20,'Return Data'!$B$7:$R$2292,15,0)</f>
        <v>7.7674000000000003</v>
      </c>
      <c r="Q20" s="61">
        <f t="shared" si="6"/>
        <v>24</v>
      </c>
      <c r="R20" s="60">
        <f>VLOOKUP($A20,'Return Data'!$B$7:$R$2292,16,0)</f>
        <v>10.1372</v>
      </c>
      <c r="S20" s="62">
        <f t="shared" si="7"/>
        <v>22</v>
      </c>
    </row>
    <row r="21" spans="1:19" x14ac:dyDescent="0.3">
      <c r="A21" s="58" t="s">
        <v>930</v>
      </c>
      <c r="B21" s="59">
        <f>VLOOKUP($A21,'Return Data'!$B$7:$R$2292,3,0)</f>
        <v>44762</v>
      </c>
      <c r="C21" s="60">
        <f>VLOOKUP($A21,'Return Data'!$B$7:$R$2292,4,0)</f>
        <v>41.3</v>
      </c>
      <c r="D21" s="60">
        <f>VLOOKUP($A21,'Return Data'!$B$7:$R$2292,10,0)</f>
        <v>-3.3692000000000002</v>
      </c>
      <c r="E21" s="61">
        <f t="shared" si="0"/>
        <v>18</v>
      </c>
      <c r="F21" s="60">
        <f>VLOOKUP($A21,'Return Data'!$B$7:$R$2292,11,0)</f>
        <v>-10.489800000000001</v>
      </c>
      <c r="G21" s="61">
        <f t="shared" si="1"/>
        <v>26</v>
      </c>
      <c r="H21" s="60">
        <f>VLOOKUP($A21,'Return Data'!$B$7:$R$2292,12,0)</f>
        <v>-11.2591</v>
      </c>
      <c r="I21" s="61">
        <f t="shared" si="2"/>
        <v>23</v>
      </c>
      <c r="J21" s="60">
        <f>VLOOKUP($A21,'Return Data'!$B$7:$R$2292,13,0)</f>
        <v>3.25</v>
      </c>
      <c r="K21" s="61">
        <f t="shared" si="3"/>
        <v>20</v>
      </c>
      <c r="L21" s="60">
        <f>VLOOKUP($A21,'Return Data'!$B$7:$R$2292,17,0)</f>
        <v>21.104099999999999</v>
      </c>
      <c r="M21" s="61">
        <f t="shared" si="4"/>
        <v>14</v>
      </c>
      <c r="N21" s="60">
        <f>VLOOKUP($A21,'Return Data'!$B$7:$R$2292,14,0)</f>
        <v>13.576000000000001</v>
      </c>
      <c r="O21" s="61">
        <f t="shared" si="5"/>
        <v>13</v>
      </c>
      <c r="P21" s="60">
        <f>VLOOKUP($A21,'Return Data'!$B$7:$R$2292,15,0)</f>
        <v>10.1874</v>
      </c>
      <c r="Q21" s="61">
        <f t="shared" si="6"/>
        <v>10</v>
      </c>
      <c r="R21" s="60">
        <f>VLOOKUP($A21,'Return Data'!$B$7:$R$2292,16,0)</f>
        <v>11.602</v>
      </c>
      <c r="S21" s="62">
        <f t="shared" si="7"/>
        <v>18</v>
      </c>
    </row>
    <row r="22" spans="1:19" x14ac:dyDescent="0.3">
      <c r="A22" s="58" t="s">
        <v>2014</v>
      </c>
      <c r="B22" s="59">
        <f>VLOOKUP($A22,'Return Data'!$B$7:$R$2292,3,0)</f>
        <v>44762</v>
      </c>
      <c r="C22" s="60">
        <f>VLOOKUP($A22,'Return Data'!$B$7:$R$2292,4,0)</f>
        <v>93.145499999999998</v>
      </c>
      <c r="D22" s="60">
        <f>VLOOKUP($A22,'Return Data'!$B$7:$R$2292,10,0)</f>
        <v>-2.7862</v>
      </c>
      <c r="E22" s="61">
        <f t="shared" si="0"/>
        <v>10</v>
      </c>
      <c r="F22" s="60">
        <f>VLOOKUP($A22,'Return Data'!$B$7:$R$2292,11,0)</f>
        <v>-7.4192999999999998</v>
      </c>
      <c r="G22" s="61">
        <f t="shared" si="1"/>
        <v>13</v>
      </c>
      <c r="H22" s="60">
        <f>VLOOKUP($A22,'Return Data'!$B$7:$R$2292,12,0)</f>
        <v>-8.3697999999999997</v>
      </c>
      <c r="I22" s="61">
        <f t="shared" si="2"/>
        <v>6</v>
      </c>
      <c r="J22" s="60">
        <f>VLOOKUP($A22,'Return Data'!$B$7:$R$2292,13,0)</f>
        <v>5.0456000000000003</v>
      </c>
      <c r="K22" s="61">
        <f t="shared" si="3"/>
        <v>8</v>
      </c>
      <c r="L22" s="60">
        <f>VLOOKUP($A22,'Return Data'!$B$7:$R$2292,17,0)</f>
        <v>16.413</v>
      </c>
      <c r="M22" s="61">
        <f t="shared" si="4"/>
        <v>28</v>
      </c>
      <c r="N22" s="60">
        <f>VLOOKUP($A22,'Return Data'!$B$7:$R$2292,14,0)</f>
        <v>12.098100000000001</v>
      </c>
      <c r="O22" s="61">
        <f t="shared" si="5"/>
        <v>21</v>
      </c>
      <c r="P22" s="60">
        <f>VLOOKUP($A22,'Return Data'!$B$7:$R$2292,15,0)</f>
        <v>8.4006000000000007</v>
      </c>
      <c r="Q22" s="61">
        <f t="shared" si="6"/>
        <v>22</v>
      </c>
      <c r="R22" s="60">
        <f>VLOOKUP($A22,'Return Data'!$B$7:$R$2292,16,0)</f>
        <v>8.5109999999999992</v>
      </c>
      <c r="S22" s="62">
        <f t="shared" si="7"/>
        <v>28</v>
      </c>
    </row>
    <row r="23" spans="1:19" x14ac:dyDescent="0.3">
      <c r="A23" s="58" t="s">
        <v>1776</v>
      </c>
      <c r="B23" s="59">
        <f>VLOOKUP($A23,'Return Data'!$B$7:$R$2292,3,0)</f>
        <v>44762</v>
      </c>
      <c r="C23" s="60">
        <f>VLOOKUP($A23,'Return Data'!$B$7:$R$2292,4,0)</f>
        <v>354.53899999999999</v>
      </c>
      <c r="D23" s="60">
        <f>VLOOKUP($A23,'Return Data'!$B$7:$R$2292,10,0)</f>
        <v>-2.2273999999999998</v>
      </c>
      <c r="E23" s="61">
        <f t="shared" si="0"/>
        <v>8</v>
      </c>
      <c r="F23" s="60">
        <f>VLOOKUP($A23,'Return Data'!$B$7:$R$2292,11,0)</f>
        <v>-7.0750999999999999</v>
      </c>
      <c r="G23" s="61">
        <f t="shared" si="1"/>
        <v>9</v>
      </c>
      <c r="H23" s="60">
        <f>VLOOKUP($A23,'Return Data'!$B$7:$R$2292,12,0)</f>
        <v>-9.4335000000000004</v>
      </c>
      <c r="I23" s="61">
        <f t="shared" si="2"/>
        <v>14</v>
      </c>
      <c r="J23" s="60">
        <f>VLOOKUP($A23,'Return Data'!$B$7:$R$2292,13,0)</f>
        <v>4.1071999999999997</v>
      </c>
      <c r="K23" s="61">
        <f t="shared" si="3"/>
        <v>15</v>
      </c>
      <c r="L23" s="60">
        <f>VLOOKUP($A23,'Return Data'!$B$7:$R$2292,17,0)</f>
        <v>23.0181</v>
      </c>
      <c r="M23" s="61">
        <f t="shared" si="4"/>
        <v>11</v>
      </c>
      <c r="N23" s="60">
        <f>VLOOKUP($A23,'Return Data'!$B$7:$R$2292,14,0)</f>
        <v>15.5663</v>
      </c>
      <c r="O23" s="61">
        <f t="shared" si="5"/>
        <v>3</v>
      </c>
      <c r="P23" s="60">
        <f>VLOOKUP($A23,'Return Data'!$B$7:$R$2292,15,0)</f>
        <v>10.9642</v>
      </c>
      <c r="Q23" s="61">
        <f t="shared" si="6"/>
        <v>6</v>
      </c>
      <c r="R23" s="60">
        <f>VLOOKUP($A23,'Return Data'!$B$7:$R$2292,16,0)</f>
        <v>18.978999999999999</v>
      </c>
      <c r="S23" s="62">
        <f t="shared" si="7"/>
        <v>4</v>
      </c>
    </row>
    <row r="24" spans="1:19" x14ac:dyDescent="0.3">
      <c r="A24" s="58" t="s">
        <v>934</v>
      </c>
      <c r="B24" s="59">
        <f>VLOOKUP($A24,'Return Data'!$B$7:$R$2292,3,0)</f>
        <v>44762</v>
      </c>
      <c r="C24" s="60">
        <f>VLOOKUP($A24,'Return Data'!$B$7:$R$2292,4,0)</f>
        <v>38.121000000000002</v>
      </c>
      <c r="D24" s="60">
        <f>VLOOKUP($A24,'Return Data'!$B$7:$R$2292,10,0)</f>
        <v>-3.3443000000000001</v>
      </c>
      <c r="E24" s="61">
        <f t="shared" si="0"/>
        <v>17</v>
      </c>
      <c r="F24" s="60">
        <f>VLOOKUP($A24,'Return Data'!$B$7:$R$2292,11,0)</f>
        <v>-8.0469000000000008</v>
      </c>
      <c r="G24" s="61">
        <f t="shared" si="1"/>
        <v>18</v>
      </c>
      <c r="H24" s="60">
        <f>VLOOKUP($A24,'Return Data'!$B$7:$R$2292,12,0)</f>
        <v>-9.9007000000000005</v>
      </c>
      <c r="I24" s="61">
        <f t="shared" si="2"/>
        <v>19</v>
      </c>
      <c r="J24" s="60">
        <f>VLOOKUP($A24,'Return Data'!$B$7:$R$2292,13,0)</f>
        <v>2.7216</v>
      </c>
      <c r="K24" s="61">
        <f t="shared" si="3"/>
        <v>21</v>
      </c>
      <c r="L24" s="60">
        <f>VLOOKUP($A24,'Return Data'!$B$7:$R$2292,17,0)</f>
        <v>20.657900000000001</v>
      </c>
      <c r="M24" s="61">
        <f t="shared" si="4"/>
        <v>17</v>
      </c>
      <c r="N24" s="60">
        <f>VLOOKUP($A24,'Return Data'!$B$7:$R$2292,14,0)</f>
        <v>12.015000000000001</v>
      </c>
      <c r="O24" s="61">
        <f t="shared" si="5"/>
        <v>22</v>
      </c>
      <c r="P24" s="60">
        <f>VLOOKUP($A24,'Return Data'!$B$7:$R$2292,15,0)</f>
        <v>9.1805000000000003</v>
      </c>
      <c r="Q24" s="61">
        <f t="shared" si="6"/>
        <v>19</v>
      </c>
      <c r="R24" s="60">
        <f>VLOOKUP($A24,'Return Data'!$B$7:$R$2292,16,0)</f>
        <v>9.4962</v>
      </c>
      <c r="S24" s="62">
        <f t="shared" si="7"/>
        <v>26</v>
      </c>
    </row>
    <row r="25" spans="1:19" x14ac:dyDescent="0.3">
      <c r="A25" s="58" t="s">
        <v>1887</v>
      </c>
      <c r="B25" s="59">
        <f>VLOOKUP($A25,'Return Data'!$B$7:$R$2292,3,0)</f>
        <v>44762</v>
      </c>
      <c r="C25" s="60">
        <f>VLOOKUP($A25,'Return Data'!$B$7:$R$2292,4,0)</f>
        <v>42.079948518434698</v>
      </c>
      <c r="D25" s="60">
        <f>VLOOKUP($A25,'Return Data'!$B$7:$R$2292,10,0)</f>
        <v>-4.4744999999999999</v>
      </c>
      <c r="E25" s="61">
        <f t="shared" si="0"/>
        <v>25</v>
      </c>
      <c r="F25" s="60">
        <f>VLOOKUP($A25,'Return Data'!$B$7:$R$2292,11,0)</f>
        <v>-9.6941000000000006</v>
      </c>
      <c r="G25" s="61">
        <f t="shared" si="1"/>
        <v>24</v>
      </c>
      <c r="H25" s="60">
        <f>VLOOKUP($A25,'Return Data'!$B$7:$R$2292,12,0)</f>
        <v>-11.4278</v>
      </c>
      <c r="I25" s="61">
        <f t="shared" si="2"/>
        <v>24</v>
      </c>
      <c r="J25" s="60">
        <f>VLOOKUP($A25,'Return Data'!$B$7:$R$2292,13,0)</f>
        <v>3.3591000000000002</v>
      </c>
      <c r="K25" s="61">
        <f t="shared" si="3"/>
        <v>19</v>
      </c>
      <c r="L25" s="60">
        <f>VLOOKUP($A25,'Return Data'!$B$7:$R$2292,17,0)</f>
        <v>19.743200000000002</v>
      </c>
      <c r="M25" s="61">
        <f t="shared" si="4"/>
        <v>22</v>
      </c>
      <c r="N25" s="60">
        <f>VLOOKUP($A25,'Return Data'!$B$7:$R$2292,14,0)</f>
        <v>12.829800000000001</v>
      </c>
      <c r="O25" s="61">
        <f t="shared" si="5"/>
        <v>17</v>
      </c>
      <c r="P25" s="60">
        <f>VLOOKUP($A25,'Return Data'!$B$7:$R$2292,15,0)</f>
        <v>9.4358000000000004</v>
      </c>
      <c r="Q25" s="61">
        <f t="shared" si="6"/>
        <v>14</v>
      </c>
      <c r="R25" s="60">
        <f>VLOOKUP($A25,'Return Data'!$B$7:$R$2292,16,0)</f>
        <v>9.9604999999999997</v>
      </c>
      <c r="S25" s="62">
        <f t="shared" si="7"/>
        <v>24</v>
      </c>
    </row>
    <row r="26" spans="1:19" x14ac:dyDescent="0.3">
      <c r="A26" s="58" t="s">
        <v>937</v>
      </c>
      <c r="B26" s="59">
        <f>VLOOKUP($A26,'Return Data'!$B$7:$R$2292,3,0)</f>
        <v>44762</v>
      </c>
      <c r="C26" s="60">
        <f>VLOOKUP($A26,'Return Data'!$B$7:$R$2292,4,0)</f>
        <v>14.7775</v>
      </c>
      <c r="D26" s="60">
        <f>VLOOKUP($A26,'Return Data'!$B$7:$R$2292,10,0)</f>
        <v>-4.3521000000000001</v>
      </c>
      <c r="E26" s="61">
        <f t="shared" si="0"/>
        <v>24</v>
      </c>
      <c r="F26" s="60">
        <f>VLOOKUP($A26,'Return Data'!$B$7:$R$2292,11,0)</f>
        <v>-7.7392000000000003</v>
      </c>
      <c r="G26" s="61">
        <f t="shared" si="1"/>
        <v>14</v>
      </c>
      <c r="H26" s="60">
        <f>VLOOKUP($A26,'Return Data'!$B$7:$R$2292,12,0)</f>
        <v>-9.4760000000000009</v>
      </c>
      <c r="I26" s="61">
        <f t="shared" si="2"/>
        <v>15</v>
      </c>
      <c r="J26" s="60">
        <f>VLOOKUP($A26,'Return Data'!$B$7:$R$2292,13,0)</f>
        <v>3.9863</v>
      </c>
      <c r="K26" s="61">
        <f t="shared" si="3"/>
        <v>16</v>
      </c>
      <c r="L26" s="60">
        <f>VLOOKUP($A26,'Return Data'!$B$7:$R$2292,17,0)</f>
        <v>23.160599999999999</v>
      </c>
      <c r="M26" s="61">
        <f t="shared" si="4"/>
        <v>10</v>
      </c>
      <c r="N26" s="60">
        <f>VLOOKUP($A26,'Return Data'!$B$7:$R$2292,14,0)</f>
        <v>14.142799999999999</v>
      </c>
      <c r="O26" s="61">
        <f t="shared" ref="O26" si="8">RANK(N26,N$8:N$35,0)</f>
        <v>8</v>
      </c>
      <c r="P26" s="60"/>
      <c r="Q26" s="61"/>
      <c r="R26" s="60">
        <f>VLOOKUP($A26,'Return Data'!$B$7:$R$2292,16,0)</f>
        <v>12.3613</v>
      </c>
      <c r="S26" s="62">
        <f t="shared" si="7"/>
        <v>15</v>
      </c>
    </row>
    <row r="27" spans="1:19" x14ac:dyDescent="0.3">
      <c r="A27" s="58" t="s">
        <v>939</v>
      </c>
      <c r="B27" s="59">
        <f>VLOOKUP($A27,'Return Data'!$B$7:$R$2292,3,0)</f>
        <v>44762</v>
      </c>
      <c r="C27" s="60">
        <f>VLOOKUP($A27,'Return Data'!$B$7:$R$2292,4,0)</f>
        <v>74.566999999999993</v>
      </c>
      <c r="D27" s="60">
        <f>VLOOKUP($A27,'Return Data'!$B$7:$R$2292,10,0)</f>
        <v>-2.9984999999999999</v>
      </c>
      <c r="E27" s="61">
        <f t="shared" si="0"/>
        <v>16</v>
      </c>
      <c r="F27" s="60">
        <f>VLOOKUP($A27,'Return Data'!$B$7:$R$2292,11,0)</f>
        <v>-7.0838999999999999</v>
      </c>
      <c r="G27" s="61">
        <f t="shared" si="1"/>
        <v>10</v>
      </c>
      <c r="H27" s="60">
        <f>VLOOKUP($A27,'Return Data'!$B$7:$R$2292,12,0)</f>
        <v>-9.3806999999999992</v>
      </c>
      <c r="I27" s="61">
        <f t="shared" si="2"/>
        <v>13</v>
      </c>
      <c r="J27" s="60">
        <f>VLOOKUP($A27,'Return Data'!$B$7:$R$2292,13,0)</f>
        <v>4.4034000000000004</v>
      </c>
      <c r="K27" s="61">
        <f t="shared" si="3"/>
        <v>13</v>
      </c>
      <c r="L27" s="60">
        <f>VLOOKUP($A27,'Return Data'!$B$7:$R$2292,17,0)</f>
        <v>22.692299999999999</v>
      </c>
      <c r="M27" s="61">
        <f t="shared" si="4"/>
        <v>12</v>
      </c>
      <c r="N27" s="60">
        <f>VLOOKUP($A27,'Return Data'!$B$7:$R$2292,14,0)</f>
        <v>13.823700000000001</v>
      </c>
      <c r="O27" s="61">
        <f t="shared" ref="O27:O35" si="9">RANK(N27,N$8:N$35,0)</f>
        <v>10</v>
      </c>
      <c r="P27" s="60">
        <f>VLOOKUP($A27,'Return Data'!$B$7:$R$2292,15,0)</f>
        <v>11.1638</v>
      </c>
      <c r="Q27" s="61">
        <f t="shared" ref="Q27:Q35" si="10">RANK(P27,P$8:P$35,0)</f>
        <v>3</v>
      </c>
      <c r="R27" s="60">
        <f>VLOOKUP($A27,'Return Data'!$B$7:$R$2292,16,0)</f>
        <v>15.0831</v>
      </c>
      <c r="S27" s="62">
        <f t="shared" si="7"/>
        <v>10</v>
      </c>
    </row>
    <row r="28" spans="1:19" x14ac:dyDescent="0.3">
      <c r="A28" s="58" t="s">
        <v>1933</v>
      </c>
      <c r="B28" s="59">
        <f>VLOOKUP($A28,'Return Data'!$B$7:$R$2292,3,0)</f>
        <v>44757</v>
      </c>
      <c r="C28" s="60">
        <f>VLOOKUP($A28,'Return Data'!$B$7:$R$2292,4,0)</f>
        <v>30.762599999999999</v>
      </c>
      <c r="D28" s="60">
        <f>VLOOKUP($A28,'Return Data'!$B$7:$R$2292,10,0)</f>
        <v>-7.9725000000000001</v>
      </c>
      <c r="E28" s="61">
        <f t="shared" si="0"/>
        <v>28</v>
      </c>
      <c r="F28" s="60">
        <f>VLOOKUP($A28,'Return Data'!$B$7:$R$2292,11,0)</f>
        <v>-14.485900000000001</v>
      </c>
      <c r="G28" s="61">
        <f t="shared" si="1"/>
        <v>28</v>
      </c>
      <c r="H28" s="60">
        <f>VLOOKUP($A28,'Return Data'!$B$7:$R$2292,12,0)</f>
        <v>-14.326499999999999</v>
      </c>
      <c r="I28" s="61">
        <f t="shared" si="2"/>
        <v>27</v>
      </c>
      <c r="J28" s="60">
        <f>VLOOKUP($A28,'Return Data'!$B$7:$R$2292,13,0)</f>
        <v>-2.5587</v>
      </c>
      <c r="K28" s="61">
        <f t="shared" si="3"/>
        <v>28</v>
      </c>
      <c r="L28" s="60">
        <f>VLOOKUP($A28,'Return Data'!$B$7:$R$2292,17,0)</f>
        <v>20.478400000000001</v>
      </c>
      <c r="M28" s="61">
        <f t="shared" si="4"/>
        <v>18</v>
      </c>
      <c r="N28" s="60">
        <f>VLOOKUP($A28,'Return Data'!$B$7:$R$2292,14,0)</f>
        <v>9.9892000000000003</v>
      </c>
      <c r="O28" s="61">
        <f t="shared" si="9"/>
        <v>27</v>
      </c>
      <c r="P28" s="60">
        <f>VLOOKUP($A28,'Return Data'!$B$7:$R$2292,15,0)</f>
        <v>6.9960000000000004</v>
      </c>
      <c r="Q28" s="61">
        <f t="shared" si="10"/>
        <v>26</v>
      </c>
      <c r="R28" s="60">
        <f>VLOOKUP($A28,'Return Data'!$B$7:$R$2292,16,0)</f>
        <v>10.962400000000001</v>
      </c>
      <c r="S28" s="62">
        <f t="shared" si="7"/>
        <v>21</v>
      </c>
    </row>
    <row r="29" spans="1:19" x14ac:dyDescent="0.3">
      <c r="A29" s="58" t="s">
        <v>940</v>
      </c>
      <c r="B29" s="59">
        <f>VLOOKUP($A29,'Return Data'!$B$7:$R$2292,3,0)</f>
        <v>44762</v>
      </c>
      <c r="C29" s="60">
        <f>VLOOKUP($A29,'Return Data'!$B$7:$R$2292,4,0)</f>
        <v>49.619799999999998</v>
      </c>
      <c r="D29" s="60">
        <f>VLOOKUP($A29,'Return Data'!$B$7:$R$2292,10,0)</f>
        <v>-0.50190000000000001</v>
      </c>
      <c r="E29" s="61">
        <f t="shared" si="0"/>
        <v>1</v>
      </c>
      <c r="F29" s="60">
        <f>VLOOKUP($A29,'Return Data'!$B$7:$R$2292,11,0)</f>
        <v>-2.7644000000000002</v>
      </c>
      <c r="G29" s="61">
        <f t="shared" si="1"/>
        <v>1</v>
      </c>
      <c r="H29" s="60">
        <f>VLOOKUP($A29,'Return Data'!$B$7:$R$2292,12,0)</f>
        <v>-4.8669000000000002</v>
      </c>
      <c r="I29" s="61">
        <f t="shared" si="2"/>
        <v>1</v>
      </c>
      <c r="J29" s="60">
        <f>VLOOKUP($A29,'Return Data'!$B$7:$R$2292,13,0)</f>
        <v>12.6069</v>
      </c>
      <c r="K29" s="61">
        <f t="shared" si="3"/>
        <v>1</v>
      </c>
      <c r="L29" s="60">
        <f>VLOOKUP($A29,'Return Data'!$B$7:$R$2292,17,0)</f>
        <v>29.7407</v>
      </c>
      <c r="M29" s="61">
        <f t="shared" si="4"/>
        <v>1</v>
      </c>
      <c r="N29" s="60">
        <f>VLOOKUP($A29,'Return Data'!$B$7:$R$2292,14,0)</f>
        <v>13.066000000000001</v>
      </c>
      <c r="O29" s="61">
        <f t="shared" si="9"/>
        <v>16</v>
      </c>
      <c r="P29" s="60">
        <f>VLOOKUP($A29,'Return Data'!$B$7:$R$2292,15,0)</f>
        <v>10.264799999999999</v>
      </c>
      <c r="Q29" s="61">
        <f t="shared" si="10"/>
        <v>9</v>
      </c>
      <c r="R29" s="60">
        <f>VLOOKUP($A29,'Return Data'!$B$7:$R$2292,16,0)</f>
        <v>11.3024</v>
      </c>
      <c r="S29" s="62">
        <f t="shared" si="7"/>
        <v>19</v>
      </c>
    </row>
    <row r="30" spans="1:19" x14ac:dyDescent="0.3">
      <c r="A30" s="58" t="s">
        <v>942</v>
      </c>
      <c r="B30" s="59">
        <f>VLOOKUP($A30,'Return Data'!$B$7:$R$2292,3,0)</f>
        <v>44762</v>
      </c>
      <c r="C30" s="60">
        <f>VLOOKUP($A30,'Return Data'!$B$7:$R$2292,4,0)</f>
        <v>226.76</v>
      </c>
      <c r="D30" s="60">
        <f>VLOOKUP($A30,'Return Data'!$B$7:$R$2292,10,0)</f>
        <v>-2.9405000000000001</v>
      </c>
      <c r="E30" s="61">
        <f t="shared" si="0"/>
        <v>15</v>
      </c>
      <c r="F30" s="60">
        <f>VLOOKUP($A30,'Return Data'!$B$7:$R$2292,11,0)</f>
        <v>-8.8034999999999997</v>
      </c>
      <c r="G30" s="61">
        <f t="shared" si="1"/>
        <v>22</v>
      </c>
      <c r="H30" s="60">
        <f>VLOOKUP($A30,'Return Data'!$B$7:$R$2292,12,0)</f>
        <v>-11.924200000000001</v>
      </c>
      <c r="I30" s="61">
        <f t="shared" si="2"/>
        <v>26</v>
      </c>
      <c r="J30" s="60">
        <f>VLOOKUP($A30,'Return Data'!$B$7:$R$2292,13,0)</f>
        <v>-1.5969</v>
      </c>
      <c r="K30" s="61">
        <f t="shared" si="3"/>
        <v>26</v>
      </c>
      <c r="L30" s="60">
        <f>VLOOKUP($A30,'Return Data'!$B$7:$R$2292,17,0)</f>
        <v>18.8887</v>
      </c>
      <c r="M30" s="61">
        <f t="shared" si="4"/>
        <v>24</v>
      </c>
      <c r="N30" s="60">
        <f>VLOOKUP($A30,'Return Data'!$B$7:$R$2292,14,0)</f>
        <v>10.494300000000001</v>
      </c>
      <c r="O30" s="61">
        <f t="shared" si="9"/>
        <v>24</v>
      </c>
      <c r="P30" s="60">
        <f>VLOOKUP($A30,'Return Data'!$B$7:$R$2292,15,0)</f>
        <v>7.9618000000000002</v>
      </c>
      <c r="Q30" s="61">
        <f t="shared" si="10"/>
        <v>23</v>
      </c>
      <c r="R30" s="60">
        <f>VLOOKUP($A30,'Return Data'!$B$7:$R$2292,16,0)</f>
        <v>17.376100000000001</v>
      </c>
      <c r="S30" s="62">
        <f t="shared" si="7"/>
        <v>8</v>
      </c>
    </row>
    <row r="31" spans="1:19" x14ac:dyDescent="0.3">
      <c r="A31" s="58" t="s">
        <v>945</v>
      </c>
      <c r="B31" s="59">
        <f>VLOOKUP($A31,'Return Data'!$B$7:$R$2292,3,0)</f>
        <v>44762</v>
      </c>
      <c r="C31" s="60">
        <f>VLOOKUP($A31,'Return Data'!$B$7:$R$2292,4,0)</f>
        <v>58.468200000000003</v>
      </c>
      <c r="D31" s="60">
        <f>VLOOKUP($A31,'Return Data'!$B$7:$R$2292,10,0)</f>
        <v>-2.0123000000000002</v>
      </c>
      <c r="E31" s="61">
        <f t="shared" si="0"/>
        <v>5</v>
      </c>
      <c r="F31" s="60">
        <f>VLOOKUP($A31,'Return Data'!$B$7:$R$2292,11,0)</f>
        <v>-5.6576000000000004</v>
      </c>
      <c r="G31" s="61">
        <f t="shared" si="1"/>
        <v>4</v>
      </c>
      <c r="H31" s="60">
        <f>VLOOKUP($A31,'Return Data'!$B$7:$R$2292,12,0)</f>
        <v>-7.6116999999999999</v>
      </c>
      <c r="I31" s="61">
        <f t="shared" si="2"/>
        <v>4</v>
      </c>
      <c r="J31" s="60">
        <f>VLOOKUP($A31,'Return Data'!$B$7:$R$2292,13,0)</f>
        <v>5.8087</v>
      </c>
      <c r="K31" s="61">
        <f t="shared" si="3"/>
        <v>5</v>
      </c>
      <c r="L31" s="60">
        <f>VLOOKUP($A31,'Return Data'!$B$7:$R$2292,17,0)</f>
        <v>24.872</v>
      </c>
      <c r="M31" s="61">
        <f t="shared" si="4"/>
        <v>5</v>
      </c>
      <c r="N31" s="60">
        <f>VLOOKUP($A31,'Return Data'!$B$7:$R$2292,14,0)</f>
        <v>14.3531</v>
      </c>
      <c r="O31" s="61">
        <f t="shared" si="9"/>
        <v>6</v>
      </c>
      <c r="P31" s="60">
        <f>VLOOKUP($A31,'Return Data'!$B$7:$R$2292,15,0)</f>
        <v>10.151400000000001</v>
      </c>
      <c r="Q31" s="61">
        <f t="shared" si="10"/>
        <v>11</v>
      </c>
      <c r="R31" s="60">
        <f>VLOOKUP($A31,'Return Data'!$B$7:$R$2292,16,0)</f>
        <v>11.2912</v>
      </c>
      <c r="S31" s="62">
        <f t="shared" si="7"/>
        <v>20</v>
      </c>
    </row>
    <row r="32" spans="1:19" x14ac:dyDescent="0.3">
      <c r="A32" s="58" t="s">
        <v>946</v>
      </c>
      <c r="B32" s="59">
        <f>VLOOKUP($A32,'Return Data'!$B$7:$R$2292,3,0)</f>
        <v>44762</v>
      </c>
      <c r="C32" s="60">
        <f>VLOOKUP($A32,'Return Data'!$B$7:$R$2292,4,0)</f>
        <v>687.39992524554805</v>
      </c>
      <c r="D32" s="60">
        <f>VLOOKUP($A32,'Return Data'!$B$7:$R$2292,10,0)</f>
        <v>-3.7204000000000002</v>
      </c>
      <c r="E32" s="61">
        <f t="shared" si="0"/>
        <v>22</v>
      </c>
      <c r="F32" s="60">
        <f>VLOOKUP($A32,'Return Data'!$B$7:$R$2292,11,0)</f>
        <v>-7.8635999999999999</v>
      </c>
      <c r="G32" s="61">
        <f t="shared" si="1"/>
        <v>16</v>
      </c>
      <c r="H32" s="60">
        <f>VLOOKUP($A32,'Return Data'!$B$7:$R$2292,12,0)</f>
        <v>-9.2866999999999997</v>
      </c>
      <c r="I32" s="61">
        <f t="shared" si="2"/>
        <v>9</v>
      </c>
      <c r="J32" s="60">
        <f>VLOOKUP($A32,'Return Data'!$B$7:$R$2292,13,0)</f>
        <v>4.5785</v>
      </c>
      <c r="K32" s="61">
        <f t="shared" si="3"/>
        <v>11</v>
      </c>
      <c r="L32" s="60">
        <f>VLOOKUP($A32,'Return Data'!$B$7:$R$2292,17,0)</f>
        <v>24.179300000000001</v>
      </c>
      <c r="M32" s="61">
        <f t="shared" si="4"/>
        <v>8</v>
      </c>
      <c r="N32" s="60">
        <f>VLOOKUP($A32,'Return Data'!$B$7:$R$2292,14,0)</f>
        <v>12.3628</v>
      </c>
      <c r="O32" s="61">
        <f t="shared" si="9"/>
        <v>19</v>
      </c>
      <c r="P32" s="60">
        <f>VLOOKUP($A32,'Return Data'!$B$7:$R$2292,15,0)</f>
        <v>9.3873999999999995</v>
      </c>
      <c r="Q32" s="61">
        <f t="shared" si="10"/>
        <v>15</v>
      </c>
      <c r="R32" s="60">
        <f>VLOOKUP($A32,'Return Data'!$B$7:$R$2292,16,0)</f>
        <v>19.0852</v>
      </c>
      <c r="S32" s="62">
        <f t="shared" si="7"/>
        <v>3</v>
      </c>
    </row>
    <row r="33" spans="1:19" x14ac:dyDescent="0.3">
      <c r="A33" s="58" t="s">
        <v>949</v>
      </c>
      <c r="B33" s="59">
        <f>VLOOKUP($A33,'Return Data'!$B$7:$R$2292,3,0)</f>
        <v>44762</v>
      </c>
      <c r="C33" s="60">
        <f>VLOOKUP($A33,'Return Data'!$B$7:$R$2292,4,0)</f>
        <v>130.62666666666701</v>
      </c>
      <c r="D33" s="60">
        <f>VLOOKUP($A33,'Return Data'!$B$7:$R$2292,10,0)</f>
        <v>-4.5406000000000004</v>
      </c>
      <c r="E33" s="61">
        <f t="shared" si="0"/>
        <v>26</v>
      </c>
      <c r="F33" s="60">
        <f>VLOOKUP($A33,'Return Data'!$B$7:$R$2292,11,0)</f>
        <v>-5.8071000000000002</v>
      </c>
      <c r="G33" s="61">
        <f t="shared" si="1"/>
        <v>5</v>
      </c>
      <c r="H33" s="60">
        <f>VLOOKUP($A33,'Return Data'!$B$7:$R$2292,12,0)</f>
        <v>-8.1214999999999993</v>
      </c>
      <c r="I33" s="61">
        <f t="shared" si="2"/>
        <v>5</v>
      </c>
      <c r="J33" s="60">
        <f>VLOOKUP($A33,'Return Data'!$B$7:$R$2292,13,0)</f>
        <v>2.4897999999999998</v>
      </c>
      <c r="K33" s="61">
        <f t="shared" si="3"/>
        <v>22</v>
      </c>
      <c r="L33" s="60">
        <f>VLOOKUP($A33,'Return Data'!$B$7:$R$2292,17,0)</f>
        <v>18.976800000000001</v>
      </c>
      <c r="M33" s="61">
        <f t="shared" si="4"/>
        <v>23</v>
      </c>
      <c r="N33" s="60">
        <f>VLOOKUP($A33,'Return Data'!$B$7:$R$2292,14,0)</f>
        <v>10.414999999999999</v>
      </c>
      <c r="O33" s="61">
        <f t="shared" si="9"/>
        <v>25</v>
      </c>
      <c r="P33" s="60">
        <f>VLOOKUP($A33,'Return Data'!$B$7:$R$2292,15,0)</f>
        <v>6.3589000000000002</v>
      </c>
      <c r="Q33" s="61">
        <f t="shared" si="10"/>
        <v>27</v>
      </c>
      <c r="R33" s="60">
        <f>VLOOKUP($A33,'Return Data'!$B$7:$R$2292,16,0)</f>
        <v>9.8294999999999995</v>
      </c>
      <c r="S33" s="62">
        <f t="shared" si="7"/>
        <v>25</v>
      </c>
    </row>
    <row r="34" spans="1:19" x14ac:dyDescent="0.3">
      <c r="A34" s="58" t="s">
        <v>951</v>
      </c>
      <c r="B34" s="59">
        <f>VLOOKUP($A34,'Return Data'!$B$7:$R$2292,3,0)</f>
        <v>44762</v>
      </c>
      <c r="C34" s="60">
        <f>VLOOKUP($A34,'Return Data'!$B$7:$R$2292,4,0)</f>
        <v>15.47</v>
      </c>
      <c r="D34" s="60">
        <f>VLOOKUP($A34,'Return Data'!$B$7:$R$2292,10,0)</f>
        <v>-3.8532999999999999</v>
      </c>
      <c r="E34" s="61">
        <f t="shared" si="0"/>
        <v>23</v>
      </c>
      <c r="F34" s="60">
        <f>VLOOKUP($A34,'Return Data'!$B$7:$R$2292,11,0)</f>
        <v>-9.1068999999999996</v>
      </c>
      <c r="G34" s="61">
        <f t="shared" si="1"/>
        <v>23</v>
      </c>
      <c r="H34" s="60">
        <f>VLOOKUP($A34,'Return Data'!$B$7:$R$2292,12,0)</f>
        <v>-11.4482</v>
      </c>
      <c r="I34" s="61">
        <f t="shared" si="2"/>
        <v>25</v>
      </c>
      <c r="J34" s="60">
        <f>VLOOKUP($A34,'Return Data'!$B$7:$R$2292,13,0)</f>
        <v>4.3860000000000001</v>
      </c>
      <c r="K34" s="61">
        <f t="shared" si="3"/>
        <v>14</v>
      </c>
      <c r="L34" s="60">
        <f>VLOOKUP($A34,'Return Data'!$B$7:$R$2292,17,0)</f>
        <v>21.729199999999999</v>
      </c>
      <c r="M34" s="61">
        <f t="shared" si="4"/>
        <v>13</v>
      </c>
      <c r="N34" s="60">
        <f>VLOOKUP($A34,'Return Data'!$B$7:$R$2292,14,0)</f>
        <v>13.2974</v>
      </c>
      <c r="O34" s="61">
        <f t="shared" si="9"/>
        <v>15</v>
      </c>
      <c r="P34" s="60">
        <f>VLOOKUP($A34,'Return Data'!$B$7:$R$2292,15,0)</f>
        <v>8.7462</v>
      </c>
      <c r="Q34" s="61">
        <f t="shared" si="10"/>
        <v>20</v>
      </c>
      <c r="R34" s="60">
        <f>VLOOKUP($A34,'Return Data'!$B$7:$R$2292,16,0)</f>
        <v>8.7623999999999995</v>
      </c>
      <c r="S34" s="62">
        <f t="shared" si="7"/>
        <v>27</v>
      </c>
    </row>
    <row r="35" spans="1:19" x14ac:dyDescent="0.3">
      <c r="A35" s="58" t="s">
        <v>1781</v>
      </c>
      <c r="B35" s="59">
        <f>VLOOKUP($A35,'Return Data'!$B$7:$R$2292,3,0)</f>
        <v>44762</v>
      </c>
      <c r="C35" s="60">
        <f>VLOOKUP($A35,'Return Data'!$B$7:$R$2292,4,0)</f>
        <v>182.34309999999999</v>
      </c>
      <c r="D35" s="60">
        <f>VLOOKUP($A35,'Return Data'!$B$7:$R$2292,10,0)</f>
        <v>-3.6882999999999999</v>
      </c>
      <c r="E35" s="61">
        <f t="shared" si="0"/>
        <v>21</v>
      </c>
      <c r="F35" s="60">
        <f>VLOOKUP($A35,'Return Data'!$B$7:$R$2292,11,0)</f>
        <v>-9.7150999999999996</v>
      </c>
      <c r="G35" s="61">
        <f t="shared" si="1"/>
        <v>25</v>
      </c>
      <c r="H35" s="60">
        <f>VLOOKUP($A35,'Return Data'!$B$7:$R$2292,12,0)</f>
        <v>-9.9725000000000001</v>
      </c>
      <c r="I35" s="61">
        <f t="shared" si="2"/>
        <v>21</v>
      </c>
      <c r="J35" s="60">
        <f>VLOOKUP($A35,'Return Data'!$B$7:$R$2292,13,0)</f>
        <v>4.8019999999999996</v>
      </c>
      <c r="K35" s="61">
        <f t="shared" si="3"/>
        <v>10</v>
      </c>
      <c r="L35" s="60">
        <f>VLOOKUP($A35,'Return Data'!$B$7:$R$2292,17,0)</f>
        <v>23.634499999999999</v>
      </c>
      <c r="M35" s="61">
        <f t="shared" si="4"/>
        <v>9</v>
      </c>
      <c r="N35" s="60">
        <f>VLOOKUP($A35,'Return Data'!$B$7:$R$2292,14,0)</f>
        <v>15.195499999999999</v>
      </c>
      <c r="O35" s="61">
        <f t="shared" si="9"/>
        <v>4</v>
      </c>
      <c r="P35" s="60">
        <f>VLOOKUP($A35,'Return Data'!$B$7:$R$2292,15,0)</f>
        <v>11.0787</v>
      </c>
      <c r="Q35" s="61">
        <f t="shared" si="10"/>
        <v>5</v>
      </c>
      <c r="R35" s="60">
        <f>VLOOKUP($A35,'Return Data'!$B$7:$R$2292,16,0)</f>
        <v>12.956300000000001</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-3.1154214285714281</v>
      </c>
      <c r="E37" s="69"/>
      <c r="F37" s="70">
        <f>AVERAGE(F8:F35)</f>
        <v>-7.8289500000000007</v>
      </c>
      <c r="G37" s="69"/>
      <c r="H37" s="70">
        <f>AVERAGE(H8:H35)</f>
        <v>-9.5533142857142881</v>
      </c>
      <c r="I37" s="69"/>
      <c r="J37" s="70">
        <f>AVERAGE(J8:J35)</f>
        <v>3.9131035714285716</v>
      </c>
      <c r="K37" s="69"/>
      <c r="L37" s="70">
        <f>AVERAGE(L8:L35)</f>
        <v>21.819621428571427</v>
      </c>
      <c r="M37" s="69"/>
      <c r="N37" s="70">
        <f>AVERAGE(N8:N35)</f>
        <v>13.059474999999996</v>
      </c>
      <c r="O37" s="69"/>
      <c r="P37" s="70">
        <f>AVERAGE(P8:P35)</f>
        <v>9.564133333333336</v>
      </c>
      <c r="Q37" s="69"/>
      <c r="R37" s="70">
        <f>AVERAGE(R8:R35)</f>
        <v>13.672549999999998</v>
      </c>
      <c r="S37" s="71"/>
    </row>
    <row r="38" spans="1:19" x14ac:dyDescent="0.3">
      <c r="A38" s="68" t="s">
        <v>28</v>
      </c>
      <c r="B38" s="69"/>
      <c r="C38" s="69"/>
      <c r="D38" s="70">
        <f>MIN(D8:D35)</f>
        <v>-7.9725000000000001</v>
      </c>
      <c r="E38" s="69"/>
      <c r="F38" s="70">
        <f>MIN(F8:F35)</f>
        <v>-14.485900000000001</v>
      </c>
      <c r="G38" s="69"/>
      <c r="H38" s="70">
        <f>MIN(H8:H35)</f>
        <v>-14.5466</v>
      </c>
      <c r="I38" s="69"/>
      <c r="J38" s="70">
        <f>MIN(J8:J35)</f>
        <v>-2.5587</v>
      </c>
      <c r="K38" s="69"/>
      <c r="L38" s="70">
        <f>MIN(L8:L35)</f>
        <v>16.413</v>
      </c>
      <c r="M38" s="69"/>
      <c r="N38" s="70">
        <f>MIN(N8:N35)</f>
        <v>9.5073000000000008</v>
      </c>
      <c r="O38" s="69"/>
      <c r="P38" s="70">
        <f>MIN(P8:P35)</f>
        <v>6.3589000000000002</v>
      </c>
      <c r="Q38" s="69"/>
      <c r="R38" s="70">
        <f>MIN(R8:R35)</f>
        <v>8.5109999999999992</v>
      </c>
      <c r="S38" s="71"/>
    </row>
    <row r="39" spans="1:19" ht="15" thickBot="1" x14ac:dyDescent="0.35">
      <c r="A39" s="72" t="s">
        <v>29</v>
      </c>
      <c r="B39" s="73"/>
      <c r="C39" s="73"/>
      <c r="D39" s="74">
        <f>MAX(D8:D35)</f>
        <v>-0.50190000000000001</v>
      </c>
      <c r="E39" s="73"/>
      <c r="F39" s="74">
        <f>MAX(F8:F35)</f>
        <v>-2.7644000000000002</v>
      </c>
      <c r="G39" s="73"/>
      <c r="H39" s="74">
        <f>MAX(H8:H35)</f>
        <v>-4.8669000000000002</v>
      </c>
      <c r="I39" s="73"/>
      <c r="J39" s="74">
        <f>MAX(J8:J35)</f>
        <v>12.6069</v>
      </c>
      <c r="K39" s="73"/>
      <c r="L39" s="74">
        <f>MAX(L8:L35)</f>
        <v>29.7407</v>
      </c>
      <c r="M39" s="73"/>
      <c r="N39" s="74">
        <f>MAX(N8:N35)</f>
        <v>16.444400000000002</v>
      </c>
      <c r="O39" s="73"/>
      <c r="P39" s="74">
        <f>MAX(P8:P35)</f>
        <v>12.7263</v>
      </c>
      <c r="Q39" s="73"/>
      <c r="R39" s="74">
        <f>MAX(R8:R35)</f>
        <v>19.3401</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44762</v>
      </c>
      <c r="C8" s="60">
        <f>VLOOKUP($A8,'Return Data'!$B$7:$R$2292,4,0)</f>
        <v>39.105400000000003</v>
      </c>
      <c r="D8" s="60">
        <f>VLOOKUP($A8,'Return Data'!$B$7:$R$2292,9,0)</f>
        <v>43.937800000000003</v>
      </c>
      <c r="E8" s="61">
        <f t="shared" ref="E8:E33" si="0">RANK(D8,D$8:D$33,0)</f>
        <v>1</v>
      </c>
      <c r="F8" s="60">
        <f>VLOOKUP($A8,'Return Data'!$B$7:$R$2292,10,0)</f>
        <v>13.374700000000001</v>
      </c>
      <c r="G8" s="61">
        <f t="shared" ref="G8:G33" si="1">RANK(F8,F$8:F$33,0)</f>
        <v>2</v>
      </c>
      <c r="H8" s="60">
        <f>VLOOKUP($A8,'Return Data'!$B$7:$R$2292,11,0)</f>
        <v>7.2188999999999997</v>
      </c>
      <c r="I8" s="61">
        <f t="shared" ref="I8:I33" si="2">RANK(H8,H$8:H$33,0)</f>
        <v>2</v>
      </c>
      <c r="J8" s="60">
        <f>VLOOKUP($A8,'Return Data'!$B$7:$R$2292,12,0)</f>
        <v>5.9953000000000003</v>
      </c>
      <c r="K8" s="61">
        <f t="shared" ref="K8:K33" si="3">RANK(J8,J$8:J$33,0)</f>
        <v>2</v>
      </c>
      <c r="L8" s="60">
        <f>VLOOKUP($A8,'Return Data'!$B$7:$R$2292,13,0)</f>
        <v>5.9729999999999999</v>
      </c>
      <c r="M8" s="61">
        <f t="shared" ref="M8:M33" si="4">RANK(L8,L$8:L$33,0)</f>
        <v>3</v>
      </c>
      <c r="N8" s="60">
        <f>VLOOKUP($A8,'Return Data'!$B$7:$R$2292,17,0)</f>
        <v>6.2262000000000004</v>
      </c>
      <c r="O8" s="61">
        <f t="shared" ref="O8:O31" si="5">RANK(N8,N$8:N$33,0)</f>
        <v>3</v>
      </c>
      <c r="P8" s="60">
        <f>VLOOKUP($A8,'Return Data'!$B$7:$R$2292,14,0)</f>
        <v>4.6033999999999997</v>
      </c>
      <c r="Q8" s="61">
        <f>RANK(P8,P$8:P$33,0)</f>
        <v>22</v>
      </c>
      <c r="R8" s="60">
        <f>VLOOKUP($A8,'Return Data'!$B$7:$R$2292,16,0)</f>
        <v>7.5948000000000002</v>
      </c>
      <c r="S8" s="62">
        <f t="shared" ref="S8:S33" si="6">RANK(R8,R$8:R$33,0)</f>
        <v>18</v>
      </c>
    </row>
    <row r="9" spans="1:19" x14ac:dyDescent="0.3">
      <c r="A9" s="77" t="s">
        <v>54</v>
      </c>
      <c r="B9" s="59">
        <f>VLOOKUP($A9,'Return Data'!$B$7:$R$2292,3,0)</f>
        <v>44762</v>
      </c>
      <c r="C9" s="60">
        <f>VLOOKUP($A9,'Return Data'!$B$7:$R$2292,4,0)</f>
        <v>0.59440000000000004</v>
      </c>
      <c r="D9" s="60">
        <f>VLOOKUP($A9,'Return Data'!$B$7:$R$2292,9,0)</f>
        <v>0.61439999999999995</v>
      </c>
      <c r="E9" s="61">
        <f t="shared" si="0"/>
        <v>25</v>
      </c>
      <c r="F9" s="60">
        <f>VLOOKUP($A9,'Return Data'!$B$7:$R$2292,10,0)</f>
        <v>0.47289999999999999</v>
      </c>
      <c r="G9" s="61">
        <f t="shared" si="1"/>
        <v>17</v>
      </c>
      <c r="H9" s="60">
        <f>VLOOKUP($A9,'Return Data'!$B$7:$R$2292,11,0)</f>
        <v>-119.12269999999999</v>
      </c>
      <c r="I9" s="61">
        <f t="shared" si="2"/>
        <v>26</v>
      </c>
      <c r="J9" s="60">
        <f>VLOOKUP($A9,'Return Data'!$B$7:$R$2292,12,0)</f>
        <v>-78.978800000000007</v>
      </c>
      <c r="K9" s="61">
        <f t="shared" si="3"/>
        <v>26</v>
      </c>
      <c r="L9" s="60">
        <f>VLOOKUP($A9,'Return Data'!$B$7:$R$2292,13,0)</f>
        <v>-59.071800000000003</v>
      </c>
      <c r="M9" s="61">
        <f t="shared" si="4"/>
        <v>26</v>
      </c>
      <c r="N9" s="60">
        <f>VLOOKUP($A9,'Return Data'!$B$7:$R$2292,17,0)</f>
        <v>-36.024900000000002</v>
      </c>
      <c r="O9" s="61">
        <f t="shared" si="5"/>
        <v>25</v>
      </c>
      <c r="P9" s="60"/>
      <c r="Q9" s="61"/>
      <c r="R9" s="60">
        <f>VLOOKUP($A9,'Return Data'!$B$7:$R$2292,16,0)</f>
        <v>-35.598500000000001</v>
      </c>
      <c r="S9" s="62">
        <f t="shared" si="6"/>
        <v>26</v>
      </c>
    </row>
    <row r="10" spans="1:19" x14ac:dyDescent="0.3">
      <c r="A10" s="77" t="s">
        <v>55</v>
      </c>
      <c r="B10" s="59">
        <f>VLOOKUP($A10,'Return Data'!$B$7:$R$2292,3,0)</f>
        <v>44762</v>
      </c>
      <c r="C10" s="60">
        <f>VLOOKUP($A10,'Return Data'!$B$7:$R$2292,4,0)</f>
        <v>25.703399999999998</v>
      </c>
      <c r="D10" s="60">
        <f>VLOOKUP($A10,'Return Data'!$B$7:$R$2292,9,0)</f>
        <v>15.207100000000001</v>
      </c>
      <c r="E10" s="61">
        <f t="shared" si="0"/>
        <v>4</v>
      </c>
      <c r="F10" s="60">
        <f>VLOOKUP($A10,'Return Data'!$B$7:$R$2292,10,0)</f>
        <v>-0.52359999999999995</v>
      </c>
      <c r="G10" s="61">
        <f t="shared" si="1"/>
        <v>22</v>
      </c>
      <c r="H10" s="60">
        <f>VLOOKUP($A10,'Return Data'!$B$7:$R$2292,11,0)</f>
        <v>-0.99850000000000005</v>
      </c>
      <c r="I10" s="61">
        <f t="shared" si="2"/>
        <v>24</v>
      </c>
      <c r="J10" s="60">
        <f>VLOOKUP($A10,'Return Data'!$B$7:$R$2292,12,0)</f>
        <v>6.5100000000000005E-2</v>
      </c>
      <c r="K10" s="61">
        <f t="shared" si="3"/>
        <v>22</v>
      </c>
      <c r="L10" s="60">
        <f>VLOOKUP($A10,'Return Data'!$B$7:$R$2292,13,0)</f>
        <v>1.5864</v>
      </c>
      <c r="M10" s="61">
        <f t="shared" si="4"/>
        <v>19</v>
      </c>
      <c r="N10" s="60">
        <f>VLOOKUP($A10,'Return Data'!$B$7:$R$2292,17,0)</f>
        <v>2.6896</v>
      </c>
      <c r="O10" s="61">
        <f t="shared" si="5"/>
        <v>18</v>
      </c>
      <c r="P10" s="60">
        <f>VLOOKUP($A10,'Return Data'!$B$7:$R$2292,14,0)</f>
        <v>6.3243</v>
      </c>
      <c r="Q10" s="61">
        <f t="shared" ref="Q10:Q31" si="7">RANK(P10,P$8:P$33,0)</f>
        <v>8</v>
      </c>
      <c r="R10" s="60">
        <f>VLOOKUP($A10,'Return Data'!$B$7:$R$2292,16,0)</f>
        <v>8.6318999999999999</v>
      </c>
      <c r="S10" s="62">
        <f t="shared" si="6"/>
        <v>4</v>
      </c>
    </row>
    <row r="11" spans="1:19" x14ac:dyDescent="0.3">
      <c r="A11" s="77" t="s">
        <v>1968</v>
      </c>
      <c r="B11" s="59">
        <f>VLOOKUP($A11,'Return Data'!$B$7:$R$2292,3,0)</f>
        <v>44762</v>
      </c>
      <c r="C11" s="60">
        <f>VLOOKUP($A11,'Return Data'!$B$7:$R$2292,4,0)</f>
        <v>39.7547</v>
      </c>
      <c r="D11" s="60">
        <f>VLOOKUP($A11,'Return Data'!$B$7:$R$2292,9,0)</f>
        <v>9.1797000000000004</v>
      </c>
      <c r="E11" s="61">
        <f t="shared" si="0"/>
        <v>10</v>
      </c>
      <c r="F11" s="60">
        <f>VLOOKUP($A11,'Return Data'!$B$7:$R$2292,10,0)</f>
        <v>1.6095999999999999</v>
      </c>
      <c r="G11" s="61">
        <f t="shared" si="1"/>
        <v>11</v>
      </c>
      <c r="H11" s="60">
        <f>VLOOKUP($A11,'Return Data'!$B$7:$R$2292,11,0)</f>
        <v>1.7050000000000001</v>
      </c>
      <c r="I11" s="61">
        <f t="shared" si="2"/>
        <v>11</v>
      </c>
      <c r="J11" s="60">
        <f>VLOOKUP($A11,'Return Data'!$B$7:$R$2292,12,0)</f>
        <v>1.6871</v>
      </c>
      <c r="K11" s="61">
        <f t="shared" si="3"/>
        <v>11</v>
      </c>
      <c r="L11" s="60">
        <f>VLOOKUP($A11,'Return Data'!$B$7:$R$2292,13,0)</f>
        <v>2.5924999999999998</v>
      </c>
      <c r="M11" s="61">
        <f t="shared" si="4"/>
        <v>14</v>
      </c>
      <c r="N11" s="60">
        <f>VLOOKUP($A11,'Return Data'!$B$7:$R$2292,17,0)</f>
        <v>2.766</v>
      </c>
      <c r="O11" s="61">
        <f t="shared" si="5"/>
        <v>16</v>
      </c>
      <c r="P11" s="60">
        <f>VLOOKUP($A11,'Return Data'!$B$7:$R$2292,14,0)</f>
        <v>5.0091999999999999</v>
      </c>
      <c r="Q11" s="61">
        <f t="shared" si="7"/>
        <v>18</v>
      </c>
      <c r="R11" s="60">
        <f>VLOOKUP($A11,'Return Data'!$B$7:$R$2292,16,0)</f>
        <v>7.9231999999999996</v>
      </c>
      <c r="S11" s="62">
        <f t="shared" si="6"/>
        <v>12</v>
      </c>
    </row>
    <row r="12" spans="1:19" x14ac:dyDescent="0.3">
      <c r="A12" s="77" t="s">
        <v>58</v>
      </c>
      <c r="B12" s="59">
        <f>VLOOKUP($A12,'Return Data'!$B$7:$R$2292,3,0)</f>
        <v>44762</v>
      </c>
      <c r="C12" s="60">
        <f>VLOOKUP($A12,'Return Data'!$B$7:$R$2292,4,0)</f>
        <v>25.9634</v>
      </c>
      <c r="D12" s="60">
        <f>VLOOKUP($A12,'Return Data'!$B$7:$R$2292,9,0)</f>
        <v>7.8194999999999997</v>
      </c>
      <c r="E12" s="61">
        <f t="shared" si="0"/>
        <v>13</v>
      </c>
      <c r="F12" s="60">
        <f>VLOOKUP($A12,'Return Data'!$B$7:$R$2292,10,0)</f>
        <v>1.2350000000000001</v>
      </c>
      <c r="G12" s="61">
        <f t="shared" si="1"/>
        <v>12</v>
      </c>
      <c r="H12" s="60">
        <f>VLOOKUP($A12,'Return Data'!$B$7:$R$2292,11,0)</f>
        <v>1.1057999999999999</v>
      </c>
      <c r="I12" s="61">
        <f t="shared" si="2"/>
        <v>12</v>
      </c>
      <c r="J12" s="60">
        <f>VLOOKUP($A12,'Return Data'!$B$7:$R$2292,12,0)</f>
        <v>1.5998000000000001</v>
      </c>
      <c r="K12" s="61">
        <f t="shared" si="3"/>
        <v>13</v>
      </c>
      <c r="L12" s="60">
        <f>VLOOKUP($A12,'Return Data'!$B$7:$R$2292,13,0)</f>
        <v>2.1795</v>
      </c>
      <c r="M12" s="61">
        <f t="shared" si="4"/>
        <v>17</v>
      </c>
      <c r="N12" s="60">
        <f>VLOOKUP($A12,'Return Data'!$B$7:$R$2292,17,0)</f>
        <v>2.3673999999999999</v>
      </c>
      <c r="O12" s="61">
        <f t="shared" si="5"/>
        <v>20</v>
      </c>
      <c r="P12" s="60">
        <f>VLOOKUP($A12,'Return Data'!$B$7:$R$2292,14,0)</f>
        <v>4.7207999999999997</v>
      </c>
      <c r="Q12" s="61">
        <f t="shared" si="7"/>
        <v>21</v>
      </c>
      <c r="R12" s="60">
        <f>VLOOKUP($A12,'Return Data'!$B$7:$R$2292,16,0)</f>
        <v>7.8933</v>
      </c>
      <c r="S12" s="62">
        <f t="shared" si="6"/>
        <v>13</v>
      </c>
    </row>
    <row r="13" spans="1:19" x14ac:dyDescent="0.3">
      <c r="A13" s="77" t="s">
        <v>59</v>
      </c>
      <c r="B13" s="59">
        <f>VLOOKUP($A13,'Return Data'!$B$7:$R$2292,3,0)</f>
        <v>44762</v>
      </c>
      <c r="C13" s="60">
        <f>VLOOKUP($A13,'Return Data'!$B$7:$R$2292,4,0)</f>
        <v>2816.9994999999999</v>
      </c>
      <c r="D13" s="60">
        <f>VLOOKUP($A13,'Return Data'!$B$7:$R$2292,9,0)</f>
        <v>4.9283000000000001</v>
      </c>
      <c r="E13" s="61">
        <f t="shared" si="0"/>
        <v>22</v>
      </c>
      <c r="F13" s="60">
        <f>VLOOKUP($A13,'Return Data'!$B$7:$R$2292,10,0)</f>
        <v>0.87309999999999999</v>
      </c>
      <c r="G13" s="61">
        <f t="shared" si="1"/>
        <v>14</v>
      </c>
      <c r="H13" s="60">
        <f>VLOOKUP($A13,'Return Data'!$B$7:$R$2292,11,0)</f>
        <v>0.70130000000000003</v>
      </c>
      <c r="I13" s="61">
        <f t="shared" si="2"/>
        <v>14</v>
      </c>
      <c r="J13" s="60">
        <f>VLOOKUP($A13,'Return Data'!$B$7:$R$2292,12,0)</f>
        <v>1.3232999999999999</v>
      </c>
      <c r="K13" s="61">
        <f t="shared" si="3"/>
        <v>14</v>
      </c>
      <c r="L13" s="60">
        <f>VLOOKUP($A13,'Return Data'!$B$7:$R$2292,13,0)</f>
        <v>2.6522000000000001</v>
      </c>
      <c r="M13" s="61">
        <f t="shared" si="4"/>
        <v>12</v>
      </c>
      <c r="N13" s="60">
        <f>VLOOKUP($A13,'Return Data'!$B$7:$R$2292,17,0)</f>
        <v>2.7938999999999998</v>
      </c>
      <c r="O13" s="61">
        <f t="shared" si="5"/>
        <v>15</v>
      </c>
      <c r="P13" s="60">
        <f>VLOOKUP($A13,'Return Data'!$B$7:$R$2292,14,0)</f>
        <v>6.7878999999999996</v>
      </c>
      <c r="Q13" s="61">
        <f t="shared" si="7"/>
        <v>4</v>
      </c>
      <c r="R13" s="60">
        <f>VLOOKUP($A13,'Return Data'!$B$7:$R$2292,16,0)</f>
        <v>8.1369000000000007</v>
      </c>
      <c r="S13" s="62">
        <f t="shared" si="6"/>
        <v>11</v>
      </c>
    </row>
    <row r="14" spans="1:19" x14ac:dyDescent="0.3">
      <c r="A14" s="77" t="s">
        <v>61</v>
      </c>
      <c r="B14" s="59">
        <f>VLOOKUP($A14,'Return Data'!$B$7:$R$2292,3,0)</f>
        <v>44762</v>
      </c>
      <c r="C14" s="60">
        <f>VLOOKUP($A14,'Return Data'!$B$7:$R$2292,4,0)</f>
        <v>82.980699999999999</v>
      </c>
      <c r="D14" s="60">
        <f>VLOOKUP($A14,'Return Data'!$B$7:$R$2292,9,0)</f>
        <v>4.6154999999999999</v>
      </c>
      <c r="E14" s="61">
        <f t="shared" si="0"/>
        <v>23</v>
      </c>
      <c r="F14" s="60">
        <f>VLOOKUP($A14,'Return Data'!$B$7:$R$2292,10,0)</f>
        <v>3.7311999999999999</v>
      </c>
      <c r="G14" s="61">
        <f t="shared" si="1"/>
        <v>4</v>
      </c>
      <c r="H14" s="60">
        <f>VLOOKUP($A14,'Return Data'!$B$7:$R$2292,11,0)</f>
        <v>-0.9758</v>
      </c>
      <c r="I14" s="61">
        <f t="shared" si="2"/>
        <v>23</v>
      </c>
      <c r="J14" s="60">
        <f>VLOOKUP($A14,'Return Data'!$B$7:$R$2292,12,0)</f>
        <v>0.94369999999999998</v>
      </c>
      <c r="K14" s="61">
        <f t="shared" si="3"/>
        <v>16</v>
      </c>
      <c r="L14" s="60">
        <f>VLOOKUP($A14,'Return Data'!$B$7:$R$2292,13,0)</f>
        <v>8.4417000000000009</v>
      </c>
      <c r="M14" s="61">
        <f t="shared" si="4"/>
        <v>2</v>
      </c>
      <c r="N14" s="60">
        <f>VLOOKUP($A14,'Return Data'!$B$7:$R$2292,17,0)</f>
        <v>8.3351000000000006</v>
      </c>
      <c r="O14" s="61">
        <f t="shared" si="5"/>
        <v>2</v>
      </c>
      <c r="P14" s="60">
        <f>VLOOKUP($A14,'Return Data'!$B$7:$R$2292,14,0)</f>
        <v>5.0057999999999998</v>
      </c>
      <c r="Q14" s="61">
        <f t="shared" si="7"/>
        <v>19</v>
      </c>
      <c r="R14" s="60">
        <f>VLOOKUP($A14,'Return Data'!$B$7:$R$2292,16,0)</f>
        <v>8.2309000000000001</v>
      </c>
      <c r="S14" s="62">
        <f t="shared" si="6"/>
        <v>8</v>
      </c>
    </row>
    <row r="15" spans="1:19" x14ac:dyDescent="0.3">
      <c r="A15" s="77" t="s">
        <v>62</v>
      </c>
      <c r="B15" s="59">
        <f>VLOOKUP($A15,'Return Data'!$B$7:$R$2292,3,0)</f>
        <v>44762</v>
      </c>
      <c r="C15" s="60">
        <f>VLOOKUP($A15,'Return Data'!$B$7:$R$2292,4,0)</f>
        <v>77.991399999999999</v>
      </c>
      <c r="D15" s="60">
        <f>VLOOKUP($A15,'Return Data'!$B$7:$R$2292,9,0)</f>
        <v>7.5423</v>
      </c>
      <c r="E15" s="61">
        <f t="shared" si="0"/>
        <v>14</v>
      </c>
      <c r="F15" s="60">
        <f>VLOOKUP($A15,'Return Data'!$B$7:$R$2292,10,0)</f>
        <v>1.0964</v>
      </c>
      <c r="G15" s="61">
        <f t="shared" si="1"/>
        <v>13</v>
      </c>
      <c r="H15" s="60">
        <f>VLOOKUP($A15,'Return Data'!$B$7:$R$2292,11,0)</f>
        <v>-0.19040000000000001</v>
      </c>
      <c r="I15" s="61">
        <f t="shared" si="2"/>
        <v>18</v>
      </c>
      <c r="J15" s="60">
        <f>VLOOKUP($A15,'Return Data'!$B$7:$R$2292,12,0)</f>
        <v>0.60360000000000003</v>
      </c>
      <c r="K15" s="61">
        <f t="shared" si="3"/>
        <v>17</v>
      </c>
      <c r="L15" s="60">
        <f>VLOOKUP($A15,'Return Data'!$B$7:$R$2292,13,0)</f>
        <v>1.2188000000000001</v>
      </c>
      <c r="M15" s="61">
        <f t="shared" si="4"/>
        <v>21</v>
      </c>
      <c r="N15" s="60">
        <f>VLOOKUP($A15,'Return Data'!$B$7:$R$2292,17,0)</f>
        <v>5.359</v>
      </c>
      <c r="O15" s="61">
        <f t="shared" si="5"/>
        <v>5</v>
      </c>
      <c r="P15" s="60">
        <f>VLOOKUP($A15,'Return Data'!$B$7:$R$2292,14,0)</f>
        <v>6.8948999999999998</v>
      </c>
      <c r="Q15" s="61">
        <f t="shared" si="7"/>
        <v>3</v>
      </c>
      <c r="R15" s="60">
        <f>VLOOKUP($A15,'Return Data'!$B$7:$R$2292,16,0)</f>
        <v>7.6776</v>
      </c>
      <c r="S15" s="62">
        <f t="shared" si="6"/>
        <v>16</v>
      </c>
    </row>
    <row r="16" spans="1:19" x14ac:dyDescent="0.3">
      <c r="A16" s="77" t="s">
        <v>63</v>
      </c>
      <c r="B16" s="59">
        <f>VLOOKUP($A16,'Return Data'!$B$7:$R$2292,3,0)</f>
        <v>44762</v>
      </c>
      <c r="C16" s="60">
        <f>VLOOKUP($A16,'Return Data'!$B$7:$R$2292,4,0)</f>
        <v>30.729099999999999</v>
      </c>
      <c r="D16" s="60">
        <f>VLOOKUP($A16,'Return Data'!$B$7:$R$2292,9,0)</f>
        <v>9.3399000000000001</v>
      </c>
      <c r="E16" s="61">
        <f t="shared" si="0"/>
        <v>9</v>
      </c>
      <c r="F16" s="60">
        <f>VLOOKUP($A16,'Return Data'!$B$7:$R$2292,10,0)</f>
        <v>-0.59689999999999999</v>
      </c>
      <c r="G16" s="61">
        <f t="shared" si="1"/>
        <v>23</v>
      </c>
      <c r="H16" s="60">
        <f>VLOOKUP($A16,'Return Data'!$B$7:$R$2292,11,0)</f>
        <v>-0.5524</v>
      </c>
      <c r="I16" s="61">
        <f t="shared" si="2"/>
        <v>20</v>
      </c>
      <c r="J16" s="60">
        <f>VLOOKUP($A16,'Return Data'!$B$7:$R$2292,12,0)</f>
        <v>0.1089</v>
      </c>
      <c r="K16" s="61">
        <f t="shared" si="3"/>
        <v>21</v>
      </c>
      <c r="L16" s="60">
        <f>VLOOKUP($A16,'Return Data'!$B$7:$R$2292,13,0)</f>
        <v>1.1548</v>
      </c>
      <c r="M16" s="61">
        <f t="shared" si="4"/>
        <v>23</v>
      </c>
      <c r="N16" s="60">
        <f>VLOOKUP($A16,'Return Data'!$B$7:$R$2292,17,0)</f>
        <v>1.9460999999999999</v>
      </c>
      <c r="O16" s="61">
        <f t="shared" si="5"/>
        <v>23</v>
      </c>
      <c r="P16" s="60">
        <f>VLOOKUP($A16,'Return Data'!$B$7:$R$2292,14,0)</f>
        <v>4.3368000000000002</v>
      </c>
      <c r="Q16" s="61">
        <f t="shared" si="7"/>
        <v>24</v>
      </c>
      <c r="R16" s="60">
        <f>VLOOKUP($A16,'Return Data'!$B$7:$R$2292,16,0)</f>
        <v>7.0179999999999998</v>
      </c>
      <c r="S16" s="62">
        <f t="shared" si="6"/>
        <v>20</v>
      </c>
    </row>
    <row r="17" spans="1:19" x14ac:dyDescent="0.3">
      <c r="A17" s="77" t="s">
        <v>64</v>
      </c>
      <c r="B17" s="59">
        <f>VLOOKUP($A17,'Return Data'!$B$7:$R$2292,3,0)</f>
        <v>44762</v>
      </c>
      <c r="C17" s="60">
        <f>VLOOKUP($A17,'Return Data'!$B$7:$R$2292,4,0)</f>
        <v>30.976500000000001</v>
      </c>
      <c r="D17" s="60">
        <f>VLOOKUP($A17,'Return Data'!$B$7:$R$2292,9,0)</f>
        <v>17.458200000000001</v>
      </c>
      <c r="E17" s="61">
        <f t="shared" si="0"/>
        <v>3</v>
      </c>
      <c r="F17" s="60">
        <f>VLOOKUP($A17,'Return Data'!$B$7:$R$2292,10,0)</f>
        <v>3.3424</v>
      </c>
      <c r="G17" s="61">
        <f t="shared" si="1"/>
        <v>5</v>
      </c>
      <c r="H17" s="60">
        <f>VLOOKUP($A17,'Return Data'!$B$7:$R$2292,11,0)</f>
        <v>3.0364</v>
      </c>
      <c r="I17" s="61">
        <f t="shared" si="2"/>
        <v>5</v>
      </c>
      <c r="J17" s="60">
        <f>VLOOKUP($A17,'Return Data'!$B$7:$R$2292,12,0)</f>
        <v>2.6408999999999998</v>
      </c>
      <c r="K17" s="61">
        <f t="shared" si="3"/>
        <v>6</v>
      </c>
      <c r="L17" s="60">
        <f>VLOOKUP($A17,'Return Data'!$B$7:$R$2292,13,0)</f>
        <v>3.6294</v>
      </c>
      <c r="M17" s="61">
        <f t="shared" si="4"/>
        <v>6</v>
      </c>
      <c r="N17" s="60">
        <f>VLOOKUP($A17,'Return Data'!$B$7:$R$2292,17,0)</f>
        <v>5.0056000000000003</v>
      </c>
      <c r="O17" s="61">
        <f t="shared" si="5"/>
        <v>6</v>
      </c>
      <c r="P17" s="60">
        <f>VLOOKUP($A17,'Return Data'!$B$7:$R$2292,14,0)</f>
        <v>7.4814999999999996</v>
      </c>
      <c r="Q17" s="61">
        <f t="shared" si="7"/>
        <v>2</v>
      </c>
      <c r="R17" s="60">
        <f>VLOOKUP($A17,'Return Data'!$B$7:$R$2292,16,0)</f>
        <v>9.9428999999999998</v>
      </c>
      <c r="S17" s="62">
        <f t="shared" si="6"/>
        <v>1</v>
      </c>
    </row>
    <row r="18" spans="1:19" x14ac:dyDescent="0.3">
      <c r="A18" s="77" t="s">
        <v>65</v>
      </c>
      <c r="B18" s="59">
        <f>VLOOKUP($A18,'Return Data'!$B$7:$R$2292,3,0)</f>
        <v>44762</v>
      </c>
      <c r="C18" s="60">
        <f>VLOOKUP($A18,'Return Data'!$B$7:$R$2292,4,0)</f>
        <v>19.3108</v>
      </c>
      <c r="D18" s="60">
        <f>VLOOKUP($A18,'Return Data'!$B$7:$R$2292,9,0)</f>
        <v>10.2098</v>
      </c>
      <c r="E18" s="61">
        <f t="shared" si="0"/>
        <v>8</v>
      </c>
      <c r="F18" s="60">
        <f>VLOOKUP($A18,'Return Data'!$B$7:$R$2292,10,0)</f>
        <v>-0.1661</v>
      </c>
      <c r="G18" s="61">
        <f t="shared" si="1"/>
        <v>19</v>
      </c>
      <c r="H18" s="60">
        <f>VLOOKUP($A18,'Return Data'!$B$7:$R$2292,11,0)</f>
        <v>9.1899999999999996E-2</v>
      </c>
      <c r="I18" s="61">
        <f t="shared" si="2"/>
        <v>16</v>
      </c>
      <c r="J18" s="60">
        <f>VLOOKUP($A18,'Return Data'!$B$7:$R$2292,12,0)</f>
        <v>0.52969999999999995</v>
      </c>
      <c r="K18" s="61">
        <f t="shared" si="3"/>
        <v>18</v>
      </c>
      <c r="L18" s="60">
        <f>VLOOKUP($A18,'Return Data'!$B$7:$R$2292,13,0)</f>
        <v>2.5059999999999998</v>
      </c>
      <c r="M18" s="61">
        <f t="shared" si="4"/>
        <v>15</v>
      </c>
      <c r="N18" s="60">
        <f>VLOOKUP($A18,'Return Data'!$B$7:$R$2292,17,0)</f>
        <v>4.2198000000000002</v>
      </c>
      <c r="O18" s="61">
        <f t="shared" si="5"/>
        <v>8</v>
      </c>
      <c r="P18" s="60">
        <f>VLOOKUP($A18,'Return Data'!$B$7:$R$2292,14,0)</f>
        <v>5.9596999999999998</v>
      </c>
      <c r="Q18" s="61">
        <f t="shared" si="7"/>
        <v>10</v>
      </c>
      <c r="R18" s="60">
        <f>VLOOKUP($A18,'Return Data'!$B$7:$R$2292,16,0)</f>
        <v>6.2298</v>
      </c>
      <c r="S18" s="62">
        <f t="shared" si="6"/>
        <v>24</v>
      </c>
    </row>
    <row r="19" spans="1:19" x14ac:dyDescent="0.3">
      <c r="A19" s="77" t="s">
        <v>66</v>
      </c>
      <c r="B19" s="59">
        <f>VLOOKUP($A19,'Return Data'!$B$7:$R$2292,3,0)</f>
        <v>44762</v>
      </c>
      <c r="C19" s="60">
        <f>VLOOKUP($A19,'Return Data'!$B$7:$R$2292,4,0)</f>
        <v>29.899699999999999</v>
      </c>
      <c r="D19" s="60">
        <f>VLOOKUP($A19,'Return Data'!$B$7:$R$2292,9,0)</f>
        <v>10.3042</v>
      </c>
      <c r="E19" s="61">
        <f t="shared" si="0"/>
        <v>7</v>
      </c>
      <c r="F19" s="60">
        <f>VLOOKUP($A19,'Return Data'!$B$7:$R$2292,10,0)</f>
        <v>-2.4704999999999999</v>
      </c>
      <c r="G19" s="61">
        <f t="shared" si="1"/>
        <v>25</v>
      </c>
      <c r="H19" s="60">
        <f>VLOOKUP($A19,'Return Data'!$B$7:$R$2292,11,0)</f>
        <v>-0.54890000000000005</v>
      </c>
      <c r="I19" s="61">
        <f t="shared" si="2"/>
        <v>19</v>
      </c>
      <c r="J19" s="60">
        <f>VLOOKUP($A19,'Return Data'!$B$7:$R$2292,12,0)</f>
        <v>0.34660000000000002</v>
      </c>
      <c r="K19" s="61">
        <f t="shared" si="3"/>
        <v>20</v>
      </c>
      <c r="L19" s="60">
        <f>VLOOKUP($A19,'Return Data'!$B$7:$R$2292,13,0)</f>
        <v>1.2784</v>
      </c>
      <c r="M19" s="61">
        <f t="shared" si="4"/>
        <v>20</v>
      </c>
      <c r="N19" s="60">
        <f>VLOOKUP($A19,'Return Data'!$B$7:$R$2292,17,0)</f>
        <v>2.3801999999999999</v>
      </c>
      <c r="O19" s="61">
        <f t="shared" si="5"/>
        <v>19</v>
      </c>
      <c r="P19" s="60">
        <f>VLOOKUP($A19,'Return Data'!$B$7:$R$2292,14,0)</f>
        <v>5.9699</v>
      </c>
      <c r="Q19" s="61">
        <f t="shared" si="7"/>
        <v>9</v>
      </c>
      <c r="R19" s="60">
        <f>VLOOKUP($A19,'Return Data'!$B$7:$R$2292,16,0)</f>
        <v>8.5501000000000005</v>
      </c>
      <c r="S19" s="62">
        <f t="shared" si="6"/>
        <v>5</v>
      </c>
    </row>
    <row r="20" spans="1:19" x14ac:dyDescent="0.3">
      <c r="A20" s="77" t="s">
        <v>67</v>
      </c>
      <c r="B20" s="59">
        <f>VLOOKUP($A20,'Return Data'!$B$7:$R$2292,3,0)</f>
        <v>44762</v>
      </c>
      <c r="C20" s="60">
        <f>VLOOKUP($A20,'Return Data'!$B$7:$R$2292,4,0)</f>
        <v>18.7821</v>
      </c>
      <c r="D20" s="60">
        <f>VLOOKUP($A20,'Return Data'!$B$7:$R$2292,9,0)</f>
        <v>8.7097999999999995</v>
      </c>
      <c r="E20" s="61">
        <f t="shared" si="0"/>
        <v>11</v>
      </c>
      <c r="F20" s="60">
        <f>VLOOKUP($A20,'Return Data'!$B$7:$R$2292,10,0)</f>
        <v>0.84960000000000002</v>
      </c>
      <c r="G20" s="61">
        <f t="shared" si="1"/>
        <v>15</v>
      </c>
      <c r="H20" s="60">
        <f>VLOOKUP($A20,'Return Data'!$B$7:$R$2292,11,0)</f>
        <v>1.7587999999999999</v>
      </c>
      <c r="I20" s="61">
        <f t="shared" si="2"/>
        <v>10</v>
      </c>
      <c r="J20" s="60">
        <f>VLOOKUP($A20,'Return Data'!$B$7:$R$2292,12,0)</f>
        <v>2.9748000000000001</v>
      </c>
      <c r="K20" s="61">
        <f t="shared" si="3"/>
        <v>5</v>
      </c>
      <c r="L20" s="60">
        <f>VLOOKUP($A20,'Return Data'!$B$7:$R$2292,13,0)</f>
        <v>3.8483000000000001</v>
      </c>
      <c r="M20" s="61">
        <f t="shared" si="4"/>
        <v>5</v>
      </c>
      <c r="N20" s="60">
        <f>VLOOKUP($A20,'Return Data'!$B$7:$R$2292,17,0)</f>
        <v>5.3837000000000002</v>
      </c>
      <c r="O20" s="61">
        <f t="shared" si="5"/>
        <v>4</v>
      </c>
      <c r="P20" s="60">
        <f>VLOOKUP($A20,'Return Data'!$B$7:$R$2292,14,0)</f>
        <v>6.4147999999999996</v>
      </c>
      <c r="Q20" s="61">
        <f t="shared" si="7"/>
        <v>6</v>
      </c>
      <c r="R20" s="60">
        <f>VLOOKUP($A20,'Return Data'!$B$7:$R$2292,16,0)</f>
        <v>7.1912000000000003</v>
      </c>
      <c r="S20" s="62">
        <f t="shared" si="6"/>
        <v>19</v>
      </c>
    </row>
    <row r="21" spans="1:19" x14ac:dyDescent="0.3">
      <c r="A21" s="77" t="s">
        <v>68</v>
      </c>
      <c r="B21" s="59">
        <f>VLOOKUP($A21,'Return Data'!$B$7:$R$2292,3,0)</f>
        <v>44762</v>
      </c>
      <c r="C21" s="60">
        <f>VLOOKUP($A21,'Return Data'!$B$7:$R$2292,4,0)</f>
        <v>1249.6533999999999</v>
      </c>
      <c r="D21" s="60">
        <f>VLOOKUP($A21,'Return Data'!$B$7:$R$2292,9,0)</f>
        <v>6.5540000000000003</v>
      </c>
      <c r="E21" s="61">
        <f t="shared" si="0"/>
        <v>16</v>
      </c>
      <c r="F21" s="60">
        <f>VLOOKUP($A21,'Return Data'!$B$7:$R$2292,10,0)</f>
        <v>0.79400000000000004</v>
      </c>
      <c r="G21" s="61">
        <f t="shared" si="1"/>
        <v>16</v>
      </c>
      <c r="H21" s="60">
        <f>VLOOKUP($A21,'Return Data'!$B$7:$R$2292,11,0)</f>
        <v>0.98509999999999998</v>
      </c>
      <c r="I21" s="61">
        <f t="shared" si="2"/>
        <v>13</v>
      </c>
      <c r="J21" s="60">
        <f>VLOOKUP($A21,'Return Data'!$B$7:$R$2292,12,0)</f>
        <v>1.6197999999999999</v>
      </c>
      <c r="K21" s="61">
        <f t="shared" si="3"/>
        <v>12</v>
      </c>
      <c r="L21" s="60">
        <f>VLOOKUP($A21,'Return Data'!$B$7:$R$2292,13,0)</f>
        <v>2.5992000000000002</v>
      </c>
      <c r="M21" s="61">
        <f t="shared" si="4"/>
        <v>13</v>
      </c>
      <c r="N21" s="60">
        <f>VLOOKUP($A21,'Return Data'!$B$7:$R$2292,17,0)</f>
        <v>3.7532999999999999</v>
      </c>
      <c r="O21" s="61">
        <f t="shared" si="5"/>
        <v>11</v>
      </c>
      <c r="P21" s="60">
        <f>VLOOKUP($A21,'Return Data'!$B$7:$R$2292,14,0)</f>
        <v>5.0822000000000003</v>
      </c>
      <c r="Q21" s="61">
        <f t="shared" si="7"/>
        <v>17</v>
      </c>
      <c r="R21" s="60">
        <f>VLOOKUP($A21,'Return Data'!$B$7:$R$2292,16,0)</f>
        <v>6.3365999999999998</v>
      </c>
      <c r="S21" s="62">
        <f t="shared" si="6"/>
        <v>23</v>
      </c>
    </row>
    <row r="22" spans="1:19" x14ac:dyDescent="0.3">
      <c r="A22" s="77" t="s">
        <v>1997</v>
      </c>
      <c r="B22" s="59">
        <f>VLOOKUP($A22,'Return Data'!$B$7:$R$2292,3,0)</f>
        <v>44762</v>
      </c>
      <c r="C22" s="60">
        <f>VLOOKUP($A22,'Return Data'!$B$7:$R$2292,4,0)</f>
        <v>35.577599999999997</v>
      </c>
      <c r="D22" s="60">
        <f>VLOOKUP($A22,'Return Data'!$B$7:$R$2292,9,0)</f>
        <v>6.2420999999999998</v>
      </c>
      <c r="E22" s="61">
        <f t="shared" si="0"/>
        <v>18</v>
      </c>
      <c r="F22" s="60">
        <f>VLOOKUP($A22,'Return Data'!$B$7:$R$2292,10,0)</f>
        <v>3.2389999999999999</v>
      </c>
      <c r="G22" s="61">
        <f t="shared" si="1"/>
        <v>7</v>
      </c>
      <c r="H22" s="60">
        <f>VLOOKUP($A22,'Return Data'!$B$7:$R$2292,11,0)</f>
        <v>3.1587999999999998</v>
      </c>
      <c r="I22" s="61">
        <f t="shared" si="2"/>
        <v>4</v>
      </c>
      <c r="J22" s="60">
        <f>VLOOKUP($A22,'Return Data'!$B$7:$R$2292,12,0)</f>
        <v>3.2425000000000002</v>
      </c>
      <c r="K22" s="61">
        <f t="shared" si="3"/>
        <v>4</v>
      </c>
      <c r="L22" s="60">
        <f>VLOOKUP($A22,'Return Data'!$B$7:$R$2292,13,0)</f>
        <v>3.5421</v>
      </c>
      <c r="M22" s="61">
        <f t="shared" si="4"/>
        <v>7</v>
      </c>
      <c r="N22" s="60">
        <f>VLOOKUP($A22,'Return Data'!$B$7:$R$2292,17,0)</f>
        <v>3.7772000000000001</v>
      </c>
      <c r="O22" s="61">
        <f t="shared" si="5"/>
        <v>10</v>
      </c>
      <c r="P22" s="60">
        <f>VLOOKUP($A22,'Return Data'!$B$7:$R$2292,14,0)</f>
        <v>5.3581000000000003</v>
      </c>
      <c r="Q22" s="61">
        <f t="shared" si="7"/>
        <v>15</v>
      </c>
      <c r="R22" s="60">
        <f>VLOOKUP($A22,'Return Data'!$B$7:$R$2292,16,0)</f>
        <v>7.6201999999999996</v>
      </c>
      <c r="S22" s="62">
        <f t="shared" si="6"/>
        <v>17</v>
      </c>
    </row>
    <row r="23" spans="1:19" x14ac:dyDescent="0.3">
      <c r="A23" s="77" t="s">
        <v>70</v>
      </c>
      <c r="B23" s="59">
        <f>VLOOKUP($A23,'Return Data'!$B$7:$R$2292,3,0)</f>
        <v>44762</v>
      </c>
      <c r="C23" s="60">
        <f>VLOOKUP($A23,'Return Data'!$B$7:$R$2292,4,0)</f>
        <v>32.004300000000001</v>
      </c>
      <c r="D23" s="60">
        <f>VLOOKUP($A23,'Return Data'!$B$7:$R$2292,9,0)</f>
        <v>14.53</v>
      </c>
      <c r="E23" s="61">
        <f t="shared" si="0"/>
        <v>5</v>
      </c>
      <c r="F23" s="60">
        <f>VLOOKUP($A23,'Return Data'!$B$7:$R$2292,10,0)</f>
        <v>-0.3669</v>
      </c>
      <c r="G23" s="61">
        <f t="shared" si="1"/>
        <v>21</v>
      </c>
      <c r="H23" s="60">
        <f>VLOOKUP($A23,'Return Data'!$B$7:$R$2292,11,0)</f>
        <v>0.41930000000000001</v>
      </c>
      <c r="I23" s="61">
        <f t="shared" si="2"/>
        <v>15</v>
      </c>
      <c r="J23" s="60">
        <f>VLOOKUP($A23,'Return Data'!$B$7:$R$2292,12,0)</f>
        <v>1.1473</v>
      </c>
      <c r="K23" s="61">
        <f t="shared" si="3"/>
        <v>15</v>
      </c>
      <c r="L23" s="60">
        <f>VLOOKUP($A23,'Return Data'!$B$7:$R$2292,13,0)</f>
        <v>2.9672999999999998</v>
      </c>
      <c r="M23" s="61">
        <f t="shared" si="4"/>
        <v>10</v>
      </c>
      <c r="N23" s="60">
        <f>VLOOKUP($A23,'Return Data'!$B$7:$R$2292,17,0)</f>
        <v>3.8418000000000001</v>
      </c>
      <c r="O23" s="61">
        <f t="shared" si="5"/>
        <v>9</v>
      </c>
      <c r="P23" s="60">
        <f>VLOOKUP($A23,'Return Data'!$B$7:$R$2292,14,0)</f>
        <v>6.3876999999999997</v>
      </c>
      <c r="Q23" s="61">
        <f t="shared" si="7"/>
        <v>7</v>
      </c>
      <c r="R23" s="60">
        <f>VLOOKUP($A23,'Return Data'!$B$7:$R$2292,16,0)</f>
        <v>8.8828999999999994</v>
      </c>
      <c r="S23" s="62">
        <f t="shared" si="6"/>
        <v>2</v>
      </c>
    </row>
    <row r="24" spans="1:19" x14ac:dyDescent="0.3">
      <c r="A24" s="77" t="s">
        <v>71</v>
      </c>
      <c r="B24" s="59">
        <f>VLOOKUP($A24,'Return Data'!$B$7:$R$2292,3,0)</f>
        <v>44762</v>
      </c>
      <c r="C24" s="60">
        <f>VLOOKUP($A24,'Return Data'!$B$7:$R$2292,4,0)</f>
        <v>25.595099999999999</v>
      </c>
      <c r="D24" s="60">
        <f>VLOOKUP($A24,'Return Data'!$B$7:$R$2292,9,0)</f>
        <v>6.7636000000000003</v>
      </c>
      <c r="E24" s="61">
        <f t="shared" si="0"/>
        <v>15</v>
      </c>
      <c r="F24" s="60">
        <f>VLOOKUP($A24,'Return Data'!$B$7:$R$2292,10,0)</f>
        <v>3.2464</v>
      </c>
      <c r="G24" s="61">
        <f t="shared" si="1"/>
        <v>6</v>
      </c>
      <c r="H24" s="60">
        <f>VLOOKUP($A24,'Return Data'!$B$7:$R$2292,11,0)</f>
        <v>2.3247</v>
      </c>
      <c r="I24" s="61">
        <f t="shared" si="2"/>
        <v>8</v>
      </c>
      <c r="J24" s="60">
        <f>VLOOKUP($A24,'Return Data'!$B$7:$R$2292,12,0)</f>
        <v>1.7822</v>
      </c>
      <c r="K24" s="61">
        <f t="shared" si="3"/>
        <v>10</v>
      </c>
      <c r="L24" s="60">
        <f>VLOOKUP($A24,'Return Data'!$B$7:$R$2292,13,0)</f>
        <v>2.4977</v>
      </c>
      <c r="M24" s="61">
        <f t="shared" si="4"/>
        <v>16</v>
      </c>
      <c r="N24" s="60">
        <f>VLOOKUP($A24,'Return Data'!$B$7:$R$2292,17,0)</f>
        <v>2.6919</v>
      </c>
      <c r="O24" s="61">
        <f t="shared" si="5"/>
        <v>17</v>
      </c>
      <c r="P24" s="60">
        <f>VLOOKUP($A24,'Return Data'!$B$7:$R$2292,14,0)</f>
        <v>5.4813999999999998</v>
      </c>
      <c r="Q24" s="61">
        <f t="shared" si="7"/>
        <v>14</v>
      </c>
      <c r="R24" s="60">
        <f>VLOOKUP($A24,'Return Data'!$B$7:$R$2292,16,0)</f>
        <v>8.1883999999999997</v>
      </c>
      <c r="S24" s="62">
        <f t="shared" si="6"/>
        <v>9</v>
      </c>
    </row>
    <row r="25" spans="1:19" x14ac:dyDescent="0.3">
      <c r="A25" s="77" t="s">
        <v>72</v>
      </c>
      <c r="B25" s="59">
        <f>VLOOKUP($A25,'Return Data'!$B$7:$R$2292,3,0)</f>
        <v>44762</v>
      </c>
      <c r="C25" s="60">
        <f>VLOOKUP($A25,'Return Data'!$B$7:$R$2292,4,0)</f>
        <v>14.2302</v>
      </c>
      <c r="D25" s="60">
        <f>VLOOKUP($A25,'Return Data'!$B$7:$R$2292,9,0)</f>
        <v>17.8187</v>
      </c>
      <c r="E25" s="61">
        <f t="shared" si="0"/>
        <v>2</v>
      </c>
      <c r="F25" s="60">
        <f>VLOOKUP($A25,'Return Data'!$B$7:$R$2292,10,0)</f>
        <v>-0.79330000000000001</v>
      </c>
      <c r="G25" s="61">
        <f t="shared" si="1"/>
        <v>24</v>
      </c>
      <c r="H25" s="60">
        <f>VLOOKUP($A25,'Return Data'!$B$7:$R$2292,11,0)</f>
        <v>-0.6089</v>
      </c>
      <c r="I25" s="61">
        <f t="shared" si="2"/>
        <v>21</v>
      </c>
      <c r="J25" s="60">
        <f>VLOOKUP($A25,'Return Data'!$B$7:$R$2292,12,0)</f>
        <v>0.49980000000000002</v>
      </c>
      <c r="K25" s="61">
        <f t="shared" si="3"/>
        <v>19</v>
      </c>
      <c r="L25" s="60">
        <f>VLOOKUP($A25,'Return Data'!$B$7:$R$2292,13,0)</f>
        <v>1.2148000000000001</v>
      </c>
      <c r="M25" s="61">
        <f t="shared" si="4"/>
        <v>22</v>
      </c>
      <c r="N25" s="60">
        <f>VLOOKUP($A25,'Return Data'!$B$7:$R$2292,17,0)</f>
        <v>2.2490000000000001</v>
      </c>
      <c r="O25" s="61">
        <f t="shared" si="5"/>
        <v>22</v>
      </c>
      <c r="P25" s="60">
        <f>VLOOKUP($A25,'Return Data'!$B$7:$R$2292,14,0)</f>
        <v>5.1786000000000003</v>
      </c>
      <c r="Q25" s="61">
        <f t="shared" si="7"/>
        <v>16</v>
      </c>
      <c r="R25" s="60">
        <f>VLOOKUP($A25,'Return Data'!$B$7:$R$2292,16,0)</f>
        <v>6.8479999999999999</v>
      </c>
      <c r="S25" s="62">
        <f t="shared" si="6"/>
        <v>21</v>
      </c>
    </row>
    <row r="26" spans="1:19" x14ac:dyDescent="0.3">
      <c r="A26" s="77" t="s">
        <v>73</v>
      </c>
      <c r="B26" s="59">
        <f>VLOOKUP($A26,'Return Data'!$B$7:$R$2292,3,0)</f>
        <v>44762</v>
      </c>
      <c r="C26" s="60">
        <f>VLOOKUP($A26,'Return Data'!$B$7:$R$2292,4,0)</f>
        <v>31.267299999999999</v>
      </c>
      <c r="D26" s="60">
        <f>VLOOKUP($A26,'Return Data'!$B$7:$R$2292,9,0)</f>
        <v>11.7827</v>
      </c>
      <c r="E26" s="61">
        <f t="shared" si="0"/>
        <v>6</v>
      </c>
      <c r="F26" s="60">
        <f>VLOOKUP($A26,'Return Data'!$B$7:$R$2292,10,0)</f>
        <v>-2.5911</v>
      </c>
      <c r="G26" s="61">
        <f t="shared" si="1"/>
        <v>26</v>
      </c>
      <c r="H26" s="60">
        <f>VLOOKUP($A26,'Return Data'!$B$7:$R$2292,11,0)</f>
        <v>-0.78510000000000002</v>
      </c>
      <c r="I26" s="61">
        <f t="shared" si="2"/>
        <v>22</v>
      </c>
      <c r="J26" s="60">
        <f>VLOOKUP($A26,'Return Data'!$B$7:$R$2292,12,0)</f>
        <v>-0.32840000000000003</v>
      </c>
      <c r="K26" s="61">
        <f t="shared" si="3"/>
        <v>24</v>
      </c>
      <c r="L26" s="60">
        <f>VLOOKUP($A26,'Return Data'!$B$7:$R$2292,13,0)</f>
        <v>1.6177999999999999</v>
      </c>
      <c r="M26" s="61">
        <f t="shared" si="4"/>
        <v>18</v>
      </c>
      <c r="N26" s="60">
        <f>VLOOKUP($A26,'Return Data'!$B$7:$R$2292,17,0)</f>
        <v>2.2717000000000001</v>
      </c>
      <c r="O26" s="61">
        <f t="shared" si="5"/>
        <v>21</v>
      </c>
      <c r="P26" s="60">
        <f>VLOOKUP($A26,'Return Data'!$B$7:$R$2292,14,0)</f>
        <v>4.8867000000000003</v>
      </c>
      <c r="Q26" s="61">
        <f t="shared" si="7"/>
        <v>20</v>
      </c>
      <c r="R26" s="60">
        <f>VLOOKUP($A26,'Return Data'!$B$7:$R$2292,16,0)</f>
        <v>7.7012</v>
      </c>
      <c r="S26" s="62">
        <f t="shared" si="6"/>
        <v>15</v>
      </c>
    </row>
    <row r="27" spans="1:19" x14ac:dyDescent="0.3">
      <c r="A27" s="77" t="s">
        <v>74</v>
      </c>
      <c r="B27" s="59">
        <f>VLOOKUP($A27,'Return Data'!$B$7:$R$2292,3,0)</f>
        <v>44762</v>
      </c>
      <c r="C27" s="60">
        <f>VLOOKUP($A27,'Return Data'!$B$7:$R$2292,4,0)</f>
        <v>2350.4843999999998</v>
      </c>
      <c r="D27" s="60">
        <f>VLOOKUP($A27,'Return Data'!$B$7:$R$2292,9,0)</f>
        <v>6.0439999999999996</v>
      </c>
      <c r="E27" s="61">
        <f t="shared" si="0"/>
        <v>19</v>
      </c>
      <c r="F27" s="60">
        <f>VLOOKUP($A27,'Return Data'!$B$7:$R$2292,10,0)</f>
        <v>3.1185</v>
      </c>
      <c r="G27" s="61">
        <f t="shared" si="1"/>
        <v>8</v>
      </c>
      <c r="H27" s="60">
        <f>VLOOKUP($A27,'Return Data'!$B$7:$R$2292,11,0)</f>
        <v>2.4708000000000001</v>
      </c>
      <c r="I27" s="61">
        <f t="shared" si="2"/>
        <v>7</v>
      </c>
      <c r="J27" s="60">
        <f>VLOOKUP($A27,'Return Data'!$B$7:$R$2292,12,0)</f>
        <v>1.9971000000000001</v>
      </c>
      <c r="K27" s="61">
        <f t="shared" si="3"/>
        <v>9</v>
      </c>
      <c r="L27" s="60">
        <f>VLOOKUP($A27,'Return Data'!$B$7:$R$2292,13,0)</f>
        <v>3.0588000000000002</v>
      </c>
      <c r="M27" s="61">
        <f t="shared" si="4"/>
        <v>9</v>
      </c>
      <c r="N27" s="60">
        <f>VLOOKUP($A27,'Return Data'!$B$7:$R$2292,17,0)</f>
        <v>3.6168999999999998</v>
      </c>
      <c r="O27" s="61">
        <f t="shared" si="5"/>
        <v>13</v>
      </c>
      <c r="P27" s="60">
        <f>VLOOKUP($A27,'Return Data'!$B$7:$R$2292,14,0)</f>
        <v>5.7374999999999998</v>
      </c>
      <c r="Q27" s="61">
        <f t="shared" si="7"/>
        <v>12</v>
      </c>
      <c r="R27" s="60">
        <f>VLOOKUP($A27,'Return Data'!$B$7:$R$2292,16,0)</f>
        <v>8.3303999999999991</v>
      </c>
      <c r="S27" s="62">
        <f t="shared" si="6"/>
        <v>6</v>
      </c>
    </row>
    <row r="28" spans="1:19" x14ac:dyDescent="0.3">
      <c r="A28" s="77" t="s">
        <v>77</v>
      </c>
      <c r="B28" s="59">
        <f>VLOOKUP($A28,'Return Data'!$B$7:$R$2292,3,0)</f>
        <v>44762</v>
      </c>
      <c r="C28" s="60">
        <f>VLOOKUP($A28,'Return Data'!$B$7:$R$2292,4,0)</f>
        <v>17.103200000000001</v>
      </c>
      <c r="D28" s="60">
        <f>VLOOKUP($A28,'Return Data'!$B$7:$R$2292,9,0)</f>
        <v>8.6976999999999993</v>
      </c>
      <c r="E28" s="61">
        <f t="shared" si="0"/>
        <v>12</v>
      </c>
      <c r="F28" s="60">
        <f>VLOOKUP($A28,'Return Data'!$B$7:$R$2292,10,0)</f>
        <v>3.0005999999999999</v>
      </c>
      <c r="G28" s="61">
        <f t="shared" si="1"/>
        <v>9</v>
      </c>
      <c r="H28" s="60">
        <f>VLOOKUP($A28,'Return Data'!$B$7:$R$2292,11,0)</f>
        <v>2.9537</v>
      </c>
      <c r="I28" s="61">
        <f t="shared" si="2"/>
        <v>6</v>
      </c>
      <c r="J28" s="60">
        <f>VLOOKUP($A28,'Return Data'!$B$7:$R$2292,12,0)</f>
        <v>2.3045</v>
      </c>
      <c r="K28" s="61">
        <f t="shared" si="3"/>
        <v>7</v>
      </c>
      <c r="L28" s="60">
        <f>VLOOKUP($A28,'Return Data'!$B$7:$R$2292,13,0)</f>
        <v>3.1917</v>
      </c>
      <c r="M28" s="61">
        <f t="shared" si="4"/>
        <v>8</v>
      </c>
      <c r="N28" s="60">
        <f>VLOOKUP($A28,'Return Data'!$B$7:$R$2292,17,0)</f>
        <v>3.7107000000000001</v>
      </c>
      <c r="O28" s="61">
        <f t="shared" si="5"/>
        <v>12</v>
      </c>
      <c r="P28" s="60">
        <f>VLOOKUP($A28,'Return Data'!$B$7:$R$2292,14,0)</f>
        <v>5.6375999999999999</v>
      </c>
      <c r="Q28" s="61">
        <f t="shared" si="7"/>
        <v>13</v>
      </c>
      <c r="R28" s="60">
        <f>VLOOKUP($A28,'Return Data'!$B$7:$R$2292,16,0)</f>
        <v>7.7663000000000002</v>
      </c>
      <c r="S28" s="62">
        <f t="shared" si="6"/>
        <v>14</v>
      </c>
    </row>
    <row r="29" spans="1:19" x14ac:dyDescent="0.3">
      <c r="A29" s="77" t="s">
        <v>78</v>
      </c>
      <c r="B29" s="59">
        <f>VLOOKUP($A29,'Return Data'!$B$7:$R$2292,3,0)</f>
        <v>44762</v>
      </c>
      <c r="C29" s="60">
        <f>VLOOKUP($A29,'Return Data'!$B$7:$R$2292,4,0)</f>
        <v>30.374700000000001</v>
      </c>
      <c r="D29" s="60">
        <f>VLOOKUP($A29,'Return Data'!$B$7:$R$2292,9,0)</f>
        <v>3.9340999999999999</v>
      </c>
      <c r="E29" s="61">
        <f t="shared" si="0"/>
        <v>24</v>
      </c>
      <c r="F29" s="60">
        <f>VLOOKUP($A29,'Return Data'!$B$7:$R$2292,10,0)</f>
        <v>2.0146000000000002</v>
      </c>
      <c r="G29" s="61">
        <f t="shared" si="1"/>
        <v>10</v>
      </c>
      <c r="H29" s="60">
        <f>VLOOKUP($A29,'Return Data'!$B$7:$R$2292,11,0)</f>
        <v>1.8282</v>
      </c>
      <c r="I29" s="61">
        <f t="shared" si="2"/>
        <v>9</v>
      </c>
      <c r="J29" s="60">
        <f>VLOOKUP($A29,'Return Data'!$B$7:$R$2292,12,0)</f>
        <v>2.2486000000000002</v>
      </c>
      <c r="K29" s="61">
        <f t="shared" si="3"/>
        <v>8</v>
      </c>
      <c r="L29" s="60">
        <f>VLOOKUP($A29,'Return Data'!$B$7:$R$2292,13,0)</f>
        <v>2.7734999999999999</v>
      </c>
      <c r="M29" s="61">
        <f t="shared" si="4"/>
        <v>11</v>
      </c>
      <c r="N29" s="60">
        <f>VLOOKUP($A29,'Return Data'!$B$7:$R$2292,17,0)</f>
        <v>2.9062000000000001</v>
      </c>
      <c r="O29" s="61">
        <f t="shared" si="5"/>
        <v>14</v>
      </c>
      <c r="P29" s="60">
        <f>VLOOKUP($A29,'Return Data'!$B$7:$R$2292,14,0)</f>
        <v>5.7679999999999998</v>
      </c>
      <c r="Q29" s="61">
        <f t="shared" si="7"/>
        <v>11</v>
      </c>
      <c r="R29" s="60">
        <f>VLOOKUP($A29,'Return Data'!$B$7:$R$2292,16,0)</f>
        <v>8.1532</v>
      </c>
      <c r="S29" s="62">
        <f t="shared" si="6"/>
        <v>10</v>
      </c>
    </row>
    <row r="30" spans="1:19" x14ac:dyDescent="0.3">
      <c r="A30" s="77" t="s">
        <v>79</v>
      </c>
      <c r="B30" s="59">
        <f>VLOOKUP($A30,'Return Data'!$B$7:$R$2292,3,0)</f>
        <v>44762</v>
      </c>
      <c r="C30" s="60">
        <f>VLOOKUP($A30,'Return Data'!$B$7:$R$2292,4,0)</f>
        <v>37.309899999999999</v>
      </c>
      <c r="D30" s="60">
        <f>VLOOKUP($A30,'Return Data'!$B$7:$R$2292,9,0)</f>
        <v>5.2039</v>
      </c>
      <c r="E30" s="61">
        <f t="shared" si="0"/>
        <v>20</v>
      </c>
      <c r="F30" s="60">
        <f>VLOOKUP($A30,'Return Data'!$B$7:$R$2292,10,0)</f>
        <v>4.7107000000000001</v>
      </c>
      <c r="G30" s="61">
        <f t="shared" si="1"/>
        <v>3</v>
      </c>
      <c r="H30" s="60">
        <f>VLOOKUP($A30,'Return Data'!$B$7:$R$2292,11,0)</f>
        <v>4.2061000000000002</v>
      </c>
      <c r="I30" s="61">
        <f t="shared" si="2"/>
        <v>3</v>
      </c>
      <c r="J30" s="60">
        <f>VLOOKUP($A30,'Return Data'!$B$7:$R$2292,12,0)</f>
        <v>4.0894000000000004</v>
      </c>
      <c r="K30" s="61">
        <f t="shared" si="3"/>
        <v>3</v>
      </c>
      <c r="L30" s="60">
        <f>VLOOKUP($A30,'Return Data'!$B$7:$R$2292,13,0)</f>
        <v>4.3624999999999998</v>
      </c>
      <c r="M30" s="61">
        <f t="shared" si="4"/>
        <v>4</v>
      </c>
      <c r="N30" s="60">
        <f>VLOOKUP($A30,'Return Data'!$B$7:$R$2292,17,0)</f>
        <v>4.6874000000000002</v>
      </c>
      <c r="O30" s="61">
        <f t="shared" si="5"/>
        <v>7</v>
      </c>
      <c r="P30" s="60">
        <f>VLOOKUP($A30,'Return Data'!$B$7:$R$2292,14,0)</f>
        <v>6.57</v>
      </c>
      <c r="Q30" s="61">
        <f t="shared" si="7"/>
        <v>5</v>
      </c>
      <c r="R30" s="60">
        <f>VLOOKUP($A30,'Return Data'!$B$7:$R$2292,16,0)</f>
        <v>8.6564999999999994</v>
      </c>
      <c r="S30" s="62">
        <f t="shared" si="6"/>
        <v>3</v>
      </c>
    </row>
    <row r="31" spans="1:19" x14ac:dyDescent="0.3">
      <c r="A31" s="77" t="s">
        <v>80</v>
      </c>
      <c r="B31" s="59">
        <f>VLOOKUP($A31,'Return Data'!$B$7:$R$2292,3,0)</f>
        <v>44762</v>
      </c>
      <c r="C31" s="60">
        <f>VLOOKUP($A31,'Return Data'!$B$7:$R$2292,4,0)</f>
        <v>19.9482</v>
      </c>
      <c r="D31" s="60">
        <f>VLOOKUP($A31,'Return Data'!$B$7:$R$2292,9,0)</f>
        <v>6.2653999999999996</v>
      </c>
      <c r="E31" s="61">
        <f t="shared" si="0"/>
        <v>17</v>
      </c>
      <c r="F31" s="60">
        <f>VLOOKUP($A31,'Return Data'!$B$7:$R$2292,10,0)</f>
        <v>-0.20300000000000001</v>
      </c>
      <c r="G31" s="61">
        <f t="shared" si="1"/>
        <v>20</v>
      </c>
      <c r="H31" s="60">
        <f>VLOOKUP($A31,'Return Data'!$B$7:$R$2292,11,0)</f>
        <v>-1.9452</v>
      </c>
      <c r="I31" s="61">
        <f t="shared" si="2"/>
        <v>25</v>
      </c>
      <c r="J31" s="60">
        <f>VLOOKUP($A31,'Return Data'!$B$7:$R$2292,12,0)</f>
        <v>-1.1113</v>
      </c>
      <c r="K31" s="61">
        <f t="shared" si="3"/>
        <v>25</v>
      </c>
      <c r="L31" s="60">
        <f>VLOOKUP($A31,'Return Data'!$B$7:$R$2292,13,0)</f>
        <v>0.26690000000000003</v>
      </c>
      <c r="M31" s="61">
        <f t="shared" si="4"/>
        <v>24</v>
      </c>
      <c r="N31" s="60">
        <f>VLOOKUP($A31,'Return Data'!$B$7:$R$2292,17,0)</f>
        <v>1.3395999999999999</v>
      </c>
      <c r="O31" s="61">
        <f t="shared" si="5"/>
        <v>24</v>
      </c>
      <c r="P31" s="60">
        <f>VLOOKUP($A31,'Return Data'!$B$7:$R$2292,14,0)</f>
        <v>4.4617000000000004</v>
      </c>
      <c r="Q31" s="61">
        <f t="shared" si="7"/>
        <v>23</v>
      </c>
      <c r="R31" s="60">
        <f>VLOOKUP($A31,'Return Data'!$B$7:$R$2292,16,0)</f>
        <v>6.6036999999999999</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18</v>
      </c>
      <c r="H32" s="60">
        <f>VLOOKUP($A32,'Return Data'!$B$7:$R$2292,11,0)</f>
        <v>0</v>
      </c>
      <c r="I32" s="61">
        <f t="shared" si="2"/>
        <v>17</v>
      </c>
      <c r="J32" s="60">
        <f>VLOOKUP($A32,'Return Data'!$B$7:$R$2292,12,0)</f>
        <v>0</v>
      </c>
      <c r="K32" s="61">
        <f t="shared" si="3"/>
        <v>23</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44762</v>
      </c>
      <c r="C33" s="60">
        <f>VLOOKUP($A33,'Return Data'!$B$7:$R$2292,4,0)</f>
        <v>26.708200000000001</v>
      </c>
      <c r="D33" s="60">
        <f>VLOOKUP($A33,'Return Data'!$B$7:$R$2292,9,0)</f>
        <v>5.0362999999999998</v>
      </c>
      <c r="E33" s="61">
        <f t="shared" si="0"/>
        <v>21</v>
      </c>
      <c r="F33" s="60">
        <f>VLOOKUP($A33,'Return Data'!$B$7:$R$2292,10,0)</f>
        <v>32.414200000000001</v>
      </c>
      <c r="G33" s="61">
        <f t="shared" si="1"/>
        <v>1</v>
      </c>
      <c r="H33" s="60">
        <f>VLOOKUP($A33,'Return Data'!$B$7:$R$2292,11,0)</f>
        <v>16.397300000000001</v>
      </c>
      <c r="I33" s="61">
        <f t="shared" si="2"/>
        <v>1</v>
      </c>
      <c r="J33" s="60">
        <f>VLOOKUP($A33,'Return Data'!$B$7:$R$2292,12,0)</f>
        <v>10.8995</v>
      </c>
      <c r="K33" s="61">
        <f t="shared" si="3"/>
        <v>1</v>
      </c>
      <c r="L33" s="60">
        <f>VLOOKUP($A33,'Return Data'!$B$7:$R$2292,13,0)</f>
        <v>19.241</v>
      </c>
      <c r="M33" s="61">
        <f t="shared" si="4"/>
        <v>1</v>
      </c>
      <c r="N33" s="60">
        <f>VLOOKUP($A33,'Return Data'!$B$7:$R$2292,17,0)</f>
        <v>10.402900000000001</v>
      </c>
      <c r="O33" s="61">
        <f>RANK(N33,N$8:N$33,0)</f>
        <v>1</v>
      </c>
      <c r="P33" s="60">
        <f>VLOOKUP($A33,'Return Data'!$B$7:$R$2292,14,0)</f>
        <v>8.7827000000000002</v>
      </c>
      <c r="Q33" s="61">
        <f>RANK(P33,P$8:P$33,0)</f>
        <v>1</v>
      </c>
      <c r="R33" s="60">
        <f>VLOOKUP($A33,'Return Data'!$B$7:$R$2292,16,0)</f>
        <v>8.2459000000000007</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9.5668846153846161</v>
      </c>
      <c r="E35" s="83"/>
      <c r="F35" s="84">
        <f>AVERAGE(F8:F33)</f>
        <v>2.7465961538461539</v>
      </c>
      <c r="G35" s="83"/>
      <c r="H35" s="84">
        <f>AVERAGE(H8:H33)</f>
        <v>-2.8986846153846155</v>
      </c>
      <c r="I35" s="83"/>
      <c r="J35" s="84">
        <f>AVERAGE(J8:J33)</f>
        <v>-1.2218846153846146</v>
      </c>
      <c r="K35" s="83"/>
      <c r="L35" s="84">
        <f>AVERAGE(L8:L33)</f>
        <v>0.97394230769230794</v>
      </c>
      <c r="M35" s="83"/>
      <c r="N35" s="84">
        <f>AVERAGE(N8:N33)</f>
        <v>2.3478520000000001</v>
      </c>
      <c r="O35" s="83"/>
      <c r="P35" s="84">
        <f>AVERAGE(P8:P33)</f>
        <v>5.7850500000000009</v>
      </c>
      <c r="Q35" s="83"/>
      <c r="R35" s="84">
        <f>AVERAGE(R8:R33)</f>
        <v>5.8752076923076926</v>
      </c>
      <c r="S35" s="85"/>
    </row>
    <row r="36" spans="1:19" x14ac:dyDescent="0.3">
      <c r="A36" s="82" t="s">
        <v>28</v>
      </c>
      <c r="B36" s="83"/>
      <c r="C36" s="83"/>
      <c r="D36" s="84">
        <f>MIN(D8:D33)</f>
        <v>0</v>
      </c>
      <c r="E36" s="83"/>
      <c r="F36" s="84">
        <f>MIN(F8:F33)</f>
        <v>-2.5911</v>
      </c>
      <c r="G36" s="83"/>
      <c r="H36" s="84">
        <f>MIN(H8:H33)</f>
        <v>-119.12269999999999</v>
      </c>
      <c r="I36" s="83"/>
      <c r="J36" s="84">
        <f>MIN(J8:J33)</f>
        <v>-78.978800000000007</v>
      </c>
      <c r="K36" s="83"/>
      <c r="L36" s="84">
        <f>MIN(L8:L33)</f>
        <v>-59.071800000000003</v>
      </c>
      <c r="M36" s="83"/>
      <c r="N36" s="84">
        <f>MIN(N8:N33)</f>
        <v>-36.024900000000002</v>
      </c>
      <c r="O36" s="83"/>
      <c r="P36" s="84">
        <f>MIN(P8:P33)</f>
        <v>4.3368000000000002</v>
      </c>
      <c r="Q36" s="83"/>
      <c r="R36" s="84">
        <f>MIN(R8:R33)</f>
        <v>-35.598500000000001</v>
      </c>
      <c r="S36" s="85"/>
    </row>
    <row r="37" spans="1:19" ht="15" thickBot="1" x14ac:dyDescent="0.35">
      <c r="A37" s="86" t="s">
        <v>29</v>
      </c>
      <c r="B37" s="87"/>
      <c r="C37" s="87"/>
      <c r="D37" s="88">
        <f>MAX(D8:D33)</f>
        <v>43.937800000000003</v>
      </c>
      <c r="E37" s="87"/>
      <c r="F37" s="88">
        <f>MAX(F8:F33)</f>
        <v>32.414200000000001</v>
      </c>
      <c r="G37" s="87"/>
      <c r="H37" s="88">
        <f>MAX(H8:H33)</f>
        <v>16.397300000000001</v>
      </c>
      <c r="I37" s="87"/>
      <c r="J37" s="88">
        <f>MAX(J8:J33)</f>
        <v>10.8995</v>
      </c>
      <c r="K37" s="87"/>
      <c r="L37" s="88">
        <f>MAX(L8:L33)</f>
        <v>19.241</v>
      </c>
      <c r="M37" s="87"/>
      <c r="N37" s="88">
        <f>MAX(N8:N33)</f>
        <v>10.402900000000001</v>
      </c>
      <c r="O37" s="87"/>
      <c r="P37" s="88">
        <f>MAX(P8:P33)</f>
        <v>8.7827000000000002</v>
      </c>
      <c r="Q37" s="87"/>
      <c r="R37" s="88">
        <f>MAX(R8:R33)</f>
        <v>9.9428999999999998</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44762</v>
      </c>
      <c r="C8" s="60">
        <f>VLOOKUP($A8,'Return Data'!$B$7:$R$2292,4,0)</f>
        <v>25.650700000000001</v>
      </c>
      <c r="D8" s="60">
        <f>VLOOKUP($A8,'Return Data'!$B$7:$R$2292,9,0)</f>
        <v>43.309600000000003</v>
      </c>
      <c r="E8" s="61">
        <f t="shared" ref="E8:E37" si="0">RANK(D8,D$8:D$37,0)</f>
        <v>2</v>
      </c>
      <c r="F8" s="60">
        <f>VLOOKUP($A8,'Return Data'!$B$7:$R$2292,10,0)</f>
        <v>12.7491</v>
      </c>
      <c r="G8" s="61">
        <f t="shared" ref="G8:G37" si="1">RANK(F8,F$8:F$37,0)</f>
        <v>3</v>
      </c>
      <c r="H8" s="60">
        <f>VLOOKUP($A8,'Return Data'!$B$7:$R$2292,11,0)</f>
        <v>6.5839999999999996</v>
      </c>
      <c r="I8" s="61">
        <f t="shared" ref="I8:I37" si="2">RANK(H8,H$8:H$37,0)</f>
        <v>4</v>
      </c>
      <c r="J8" s="60">
        <f>VLOOKUP($A8,'Return Data'!$B$7:$R$2292,12,0)</f>
        <v>5.36</v>
      </c>
      <c r="K8" s="61">
        <f t="shared" ref="K8:K37" si="3">RANK(J8,J$8:J$37,0)</f>
        <v>4</v>
      </c>
      <c r="L8" s="60">
        <f>VLOOKUP($A8,'Return Data'!$B$7:$R$2292,13,0)</f>
        <v>5.3273999999999999</v>
      </c>
      <c r="M8" s="61">
        <f t="shared" ref="M8:M37" si="4">RANK(L8,L$8:L$37,0)</f>
        <v>4</v>
      </c>
      <c r="N8" s="60">
        <f>VLOOKUP($A8,'Return Data'!$B$7:$R$2292,17,0)</f>
        <v>5.6079999999999997</v>
      </c>
      <c r="O8" s="61">
        <f t="shared" ref="O8:O35" si="5">RANK(N8,N$8:N$37,0)</f>
        <v>4</v>
      </c>
      <c r="P8" s="60">
        <f>VLOOKUP($A8,'Return Data'!$B$7:$R$2292,14,0)</f>
        <v>3.9994999999999998</v>
      </c>
      <c r="Q8" s="61">
        <f>RANK(P8,P$8:P$37,0)</f>
        <v>24</v>
      </c>
      <c r="R8" s="60">
        <f>VLOOKUP($A8,'Return Data'!$B$7:$R$2292,16,0)</f>
        <v>7.3449</v>
      </c>
      <c r="S8" s="62">
        <f t="shared" ref="S8:S37" si="6">RANK(R8,R$8:R$37,0)</f>
        <v>15</v>
      </c>
    </row>
    <row r="9" spans="1:19" x14ac:dyDescent="0.3">
      <c r="A9" s="77" t="s">
        <v>83</v>
      </c>
      <c r="B9" s="59">
        <f>VLOOKUP($A9,'Return Data'!$B$7:$R$2292,3,0)</f>
        <v>44762</v>
      </c>
      <c r="C9" s="60">
        <f>VLOOKUP($A9,'Return Data'!$B$7:$R$2292,4,0)</f>
        <v>37.090299999999999</v>
      </c>
      <c r="D9" s="60">
        <f>VLOOKUP($A9,'Return Data'!$B$7:$R$2292,9,0)</f>
        <v>43.316000000000003</v>
      </c>
      <c r="E9" s="61">
        <f t="shared" si="0"/>
        <v>1</v>
      </c>
      <c r="F9" s="60">
        <f>VLOOKUP($A9,'Return Data'!$B$7:$R$2292,10,0)</f>
        <v>12.7536</v>
      </c>
      <c r="G9" s="61">
        <f t="shared" si="1"/>
        <v>2</v>
      </c>
      <c r="H9" s="60">
        <f>VLOOKUP($A9,'Return Data'!$B$7:$R$2292,11,0)</f>
        <v>6.5956999999999999</v>
      </c>
      <c r="I9" s="61">
        <f t="shared" si="2"/>
        <v>3</v>
      </c>
      <c r="J9" s="60">
        <f>VLOOKUP($A9,'Return Data'!$B$7:$R$2292,12,0)</f>
        <v>5.3685</v>
      </c>
      <c r="K9" s="61">
        <f t="shared" si="3"/>
        <v>3</v>
      </c>
      <c r="L9" s="60">
        <f>VLOOKUP($A9,'Return Data'!$B$7:$R$2292,13,0)</f>
        <v>5.3379000000000003</v>
      </c>
      <c r="M9" s="61">
        <f t="shared" si="4"/>
        <v>3</v>
      </c>
      <c r="N9" s="60">
        <f>VLOOKUP($A9,'Return Data'!$B$7:$R$2292,17,0)</f>
        <v>5.6181999999999999</v>
      </c>
      <c r="O9" s="61">
        <f t="shared" si="5"/>
        <v>3</v>
      </c>
      <c r="P9" s="60">
        <f>VLOOKUP($A9,'Return Data'!$B$7:$R$2292,14,0)</f>
        <v>4.0076999999999998</v>
      </c>
      <c r="Q9" s="61">
        <f>RANK(P9,P$8:P$37,0)</f>
        <v>23</v>
      </c>
      <c r="R9" s="60">
        <f>VLOOKUP($A9,'Return Data'!$B$7:$R$2292,16,0)</f>
        <v>7.6319999999999997</v>
      </c>
      <c r="S9" s="62">
        <f t="shared" si="6"/>
        <v>11</v>
      </c>
    </row>
    <row r="10" spans="1:19" x14ac:dyDescent="0.3">
      <c r="A10" s="77" t="s">
        <v>84</v>
      </c>
      <c r="B10" s="59">
        <f>VLOOKUP($A10,'Return Data'!$B$7:$R$2292,3,0)</f>
        <v>44762</v>
      </c>
      <c r="C10" s="60">
        <f>VLOOKUP($A10,'Return Data'!$B$7:$R$2292,4,0)</f>
        <v>0.39589999999999997</v>
      </c>
      <c r="D10" s="60">
        <f>VLOOKUP($A10,'Return Data'!$B$7:$R$2292,9,0)</f>
        <v>0.30740000000000001</v>
      </c>
      <c r="E10" s="61">
        <f t="shared" si="0"/>
        <v>29</v>
      </c>
      <c r="F10" s="60">
        <f>VLOOKUP($A10,'Return Data'!$B$7:$R$2292,10,0)</f>
        <v>0.40570000000000001</v>
      </c>
      <c r="G10" s="61">
        <f t="shared" si="1"/>
        <v>15</v>
      </c>
      <c r="H10" s="60">
        <f>VLOOKUP($A10,'Return Data'!$B$7:$R$2292,11,0)</f>
        <v>-119.1309</v>
      </c>
      <c r="I10" s="61">
        <f t="shared" si="2"/>
        <v>29</v>
      </c>
      <c r="J10" s="60">
        <f>VLOOKUP($A10,'Return Data'!$B$7:$R$2292,12,0)</f>
        <v>-78.984200000000001</v>
      </c>
      <c r="K10" s="61">
        <f t="shared" si="3"/>
        <v>29</v>
      </c>
      <c r="L10" s="60">
        <f>VLOOKUP($A10,'Return Data'!$B$7:$R$2292,13,0)</f>
        <v>-59.075899999999997</v>
      </c>
      <c r="M10" s="61">
        <f t="shared" si="4"/>
        <v>29</v>
      </c>
      <c r="N10" s="60">
        <f>VLOOKUP($A10,'Return Data'!$B$7:$R$2292,17,0)</f>
        <v>-36.027999999999999</v>
      </c>
      <c r="O10" s="61">
        <f t="shared" si="5"/>
        <v>28</v>
      </c>
      <c r="P10" s="60"/>
      <c r="Q10" s="61"/>
      <c r="R10" s="60">
        <f>VLOOKUP($A10,'Return Data'!$B$7:$R$2292,16,0)</f>
        <v>-35.599299999999999</v>
      </c>
      <c r="S10" s="62">
        <f t="shared" si="6"/>
        <v>29</v>
      </c>
    </row>
    <row r="11" spans="1:19" x14ac:dyDescent="0.3">
      <c r="A11" s="77" t="s">
        <v>85</v>
      </c>
      <c r="B11" s="59">
        <f>VLOOKUP($A11,'Return Data'!$B$7:$R$2292,3,0)</f>
        <v>44762</v>
      </c>
      <c r="C11" s="60">
        <f>VLOOKUP($A11,'Return Data'!$B$7:$R$2292,4,0)</f>
        <v>0.57230000000000003</v>
      </c>
      <c r="D11" s="60">
        <f>VLOOKUP($A11,'Return Data'!$B$7:$R$2292,9,0)</f>
        <v>0.42530000000000001</v>
      </c>
      <c r="E11" s="61">
        <f t="shared" si="0"/>
        <v>28</v>
      </c>
      <c r="F11" s="60">
        <f>VLOOKUP($A11,'Return Data'!$B$7:$R$2292,10,0)</f>
        <v>0.42099999999999999</v>
      </c>
      <c r="G11" s="61">
        <f t="shared" si="1"/>
        <v>14</v>
      </c>
      <c r="H11" s="60">
        <f>VLOOKUP($A11,'Return Data'!$B$7:$R$2292,11,0)</f>
        <v>-119.1344</v>
      </c>
      <c r="I11" s="61">
        <f t="shared" si="2"/>
        <v>30</v>
      </c>
      <c r="J11" s="60">
        <f>VLOOKUP($A11,'Return Data'!$B$7:$R$2292,12,0)</f>
        <v>-78.986500000000007</v>
      </c>
      <c r="K11" s="61">
        <f t="shared" si="3"/>
        <v>30</v>
      </c>
      <c r="L11" s="60">
        <f>VLOOKUP($A11,'Return Data'!$B$7:$R$2292,13,0)</f>
        <v>-59.077599999999997</v>
      </c>
      <c r="M11" s="61">
        <f t="shared" si="4"/>
        <v>30</v>
      </c>
      <c r="N11" s="60">
        <f>VLOOKUP($A11,'Return Data'!$B$7:$R$2292,17,0)</f>
        <v>-36.029400000000003</v>
      </c>
      <c r="O11" s="61">
        <f t="shared" si="5"/>
        <v>29</v>
      </c>
      <c r="P11" s="60"/>
      <c r="Q11" s="61"/>
      <c r="R11" s="60">
        <f>VLOOKUP($A11,'Return Data'!$B$7:$R$2292,16,0)</f>
        <v>-35.600999999999999</v>
      </c>
      <c r="S11" s="62">
        <f t="shared" si="6"/>
        <v>30</v>
      </c>
    </row>
    <row r="12" spans="1:19" x14ac:dyDescent="0.3">
      <c r="A12" s="77" t="s">
        <v>86</v>
      </c>
      <c r="B12" s="59">
        <f>VLOOKUP($A12,'Return Data'!$B$7:$R$2292,3,0)</f>
        <v>44762</v>
      </c>
      <c r="C12" s="60">
        <f>VLOOKUP($A12,'Return Data'!$B$7:$R$2292,4,0)</f>
        <v>23.635100000000001</v>
      </c>
      <c r="D12" s="60">
        <f>VLOOKUP($A12,'Return Data'!$B$7:$R$2292,9,0)</f>
        <v>14.792</v>
      </c>
      <c r="E12" s="61">
        <f t="shared" si="0"/>
        <v>5</v>
      </c>
      <c r="F12" s="60">
        <f>VLOOKUP($A12,'Return Data'!$B$7:$R$2292,10,0)</f>
        <v>-0.93289999999999995</v>
      </c>
      <c r="G12" s="61">
        <f t="shared" si="1"/>
        <v>25</v>
      </c>
      <c r="H12" s="60">
        <f>VLOOKUP($A12,'Return Data'!$B$7:$R$2292,11,0)</f>
        <v>-1.3878999999999999</v>
      </c>
      <c r="I12" s="61">
        <f t="shared" si="2"/>
        <v>22</v>
      </c>
      <c r="J12" s="60">
        <f>VLOOKUP($A12,'Return Data'!$B$7:$R$2292,12,0)</f>
        <v>-0.32900000000000001</v>
      </c>
      <c r="K12" s="61">
        <f t="shared" si="3"/>
        <v>20</v>
      </c>
      <c r="L12" s="60">
        <f>VLOOKUP($A12,'Return Data'!$B$7:$R$2292,13,0)</f>
        <v>1.1816</v>
      </c>
      <c r="M12" s="61">
        <f t="shared" si="4"/>
        <v>19</v>
      </c>
      <c r="N12" s="60">
        <f>VLOOKUP($A12,'Return Data'!$B$7:$R$2292,17,0)</f>
        <v>2.2730000000000001</v>
      </c>
      <c r="O12" s="61">
        <f t="shared" si="5"/>
        <v>17</v>
      </c>
      <c r="P12" s="60">
        <f>VLOOKUP($A12,'Return Data'!$B$7:$R$2292,14,0)</f>
        <v>5.8432000000000004</v>
      </c>
      <c r="Q12" s="61">
        <f t="shared" ref="Q12:Q35" si="7">RANK(P12,P$8:P$37,0)</f>
        <v>9</v>
      </c>
      <c r="R12" s="60">
        <f>VLOOKUP($A12,'Return Data'!$B$7:$R$2292,16,0)</f>
        <v>7.9542000000000002</v>
      </c>
      <c r="S12" s="62">
        <f t="shared" si="6"/>
        <v>7</v>
      </c>
    </row>
    <row r="13" spans="1:19" x14ac:dyDescent="0.3">
      <c r="A13" s="77" t="s">
        <v>1967</v>
      </c>
      <c r="B13" s="59">
        <f>VLOOKUP($A13,'Return Data'!$B$7:$R$2292,3,0)</f>
        <v>44762</v>
      </c>
      <c r="C13" s="60">
        <f>VLOOKUP($A13,'Return Data'!$B$7:$R$2292,4,0)</f>
        <v>36.732500000000002</v>
      </c>
      <c r="D13" s="60">
        <f>VLOOKUP($A13,'Return Data'!$B$7:$R$2292,9,0)</f>
        <v>8.1963000000000008</v>
      </c>
      <c r="E13" s="61">
        <f t="shared" si="0"/>
        <v>13</v>
      </c>
      <c r="F13" s="60">
        <f>VLOOKUP($A13,'Return Data'!$B$7:$R$2292,10,0)</f>
        <v>0.56100000000000005</v>
      </c>
      <c r="G13" s="61">
        <f t="shared" si="1"/>
        <v>13</v>
      </c>
      <c r="H13" s="60">
        <f>VLOOKUP($A13,'Return Data'!$B$7:$R$2292,11,0)</f>
        <v>0.59909999999999997</v>
      </c>
      <c r="I13" s="61">
        <f t="shared" si="2"/>
        <v>13</v>
      </c>
      <c r="J13" s="60">
        <f>VLOOKUP($A13,'Return Data'!$B$7:$R$2292,12,0)</f>
        <v>0.54559999999999997</v>
      </c>
      <c r="K13" s="61">
        <f t="shared" si="3"/>
        <v>15</v>
      </c>
      <c r="L13" s="60">
        <f>VLOOKUP($A13,'Return Data'!$B$7:$R$2292,13,0)</f>
        <v>1.3958999999999999</v>
      </c>
      <c r="M13" s="61">
        <f t="shared" si="4"/>
        <v>17</v>
      </c>
      <c r="N13" s="60">
        <f>VLOOKUP($A13,'Return Data'!$B$7:$R$2292,17,0)</f>
        <v>1.5431999999999999</v>
      </c>
      <c r="O13" s="61">
        <f t="shared" si="5"/>
        <v>22</v>
      </c>
      <c r="P13" s="60">
        <f>VLOOKUP($A13,'Return Data'!$B$7:$R$2292,14,0)</f>
        <v>3.8868</v>
      </c>
      <c r="Q13" s="61">
        <f t="shared" si="7"/>
        <v>25</v>
      </c>
      <c r="R13" s="60">
        <f>VLOOKUP($A13,'Return Data'!$B$7:$R$2292,16,0)</f>
        <v>7.5686999999999998</v>
      </c>
      <c r="S13" s="62">
        <f t="shared" si="6"/>
        <v>12</v>
      </c>
    </row>
    <row r="14" spans="1:19" x14ac:dyDescent="0.3">
      <c r="A14" s="77" t="s">
        <v>89</v>
      </c>
      <c r="B14" s="59">
        <f>VLOOKUP($A14,'Return Data'!$B$7:$R$2292,3,0)</f>
        <v>44762</v>
      </c>
      <c r="C14" s="60">
        <f>VLOOKUP($A14,'Return Data'!$B$7:$R$2292,4,0)</f>
        <v>24.308399999999999</v>
      </c>
      <c r="D14" s="60">
        <f>VLOOKUP($A14,'Return Data'!$B$7:$R$2292,9,0)</f>
        <v>6.7237999999999998</v>
      </c>
      <c r="E14" s="61">
        <f t="shared" si="0"/>
        <v>14</v>
      </c>
      <c r="F14" s="60">
        <f>VLOOKUP($A14,'Return Data'!$B$7:$R$2292,10,0)</f>
        <v>0.1469</v>
      </c>
      <c r="G14" s="61">
        <f t="shared" si="1"/>
        <v>18</v>
      </c>
      <c r="H14" s="60">
        <f>VLOOKUP($A14,'Return Data'!$B$7:$R$2292,11,0)</f>
        <v>3.4000000000000002E-2</v>
      </c>
      <c r="I14" s="61">
        <f t="shared" si="2"/>
        <v>16</v>
      </c>
      <c r="J14" s="60">
        <f>VLOOKUP($A14,'Return Data'!$B$7:$R$2292,12,0)</f>
        <v>0.50900000000000001</v>
      </c>
      <c r="K14" s="61">
        <f t="shared" si="3"/>
        <v>16</v>
      </c>
      <c r="L14" s="60">
        <f>VLOOKUP($A14,'Return Data'!$B$7:$R$2292,13,0)</f>
        <v>1.0803</v>
      </c>
      <c r="M14" s="61">
        <f t="shared" si="4"/>
        <v>20</v>
      </c>
      <c r="N14" s="60">
        <f>VLOOKUP($A14,'Return Data'!$B$7:$R$2292,17,0)</f>
        <v>1.3289</v>
      </c>
      <c r="O14" s="61">
        <f t="shared" si="5"/>
        <v>24</v>
      </c>
      <c r="P14" s="60">
        <f>VLOOKUP($A14,'Return Data'!$B$7:$R$2292,14,0)</f>
        <v>3.7288999999999999</v>
      </c>
      <c r="Q14" s="61">
        <f t="shared" si="7"/>
        <v>26</v>
      </c>
      <c r="R14" s="60">
        <f>VLOOKUP($A14,'Return Data'!$B$7:$R$2292,16,0)</f>
        <v>6.9875999999999996</v>
      </c>
      <c r="S14" s="62">
        <f t="shared" si="6"/>
        <v>16</v>
      </c>
    </row>
    <row r="15" spans="1:19" x14ac:dyDescent="0.3">
      <c r="A15" s="77" t="s">
        <v>90</v>
      </c>
      <c r="B15" s="59">
        <f>VLOOKUP($A15,'Return Data'!$B$7:$R$2292,3,0)</f>
        <v>44762</v>
      </c>
      <c r="C15" s="60">
        <f>VLOOKUP($A15,'Return Data'!$B$7:$R$2292,4,0)</f>
        <v>2694.8901999999998</v>
      </c>
      <c r="D15" s="60">
        <f>VLOOKUP($A15,'Return Data'!$B$7:$R$2292,9,0)</f>
        <v>4.2758000000000003</v>
      </c>
      <c r="E15" s="61">
        <f t="shared" si="0"/>
        <v>26</v>
      </c>
      <c r="F15" s="60">
        <f>VLOOKUP($A15,'Return Data'!$B$7:$R$2292,10,0)</f>
        <v>0.2273</v>
      </c>
      <c r="G15" s="61">
        <f t="shared" si="1"/>
        <v>17</v>
      </c>
      <c r="H15" s="60">
        <f>VLOOKUP($A15,'Return Data'!$B$7:$R$2292,11,0)</f>
        <v>6.7199999999999996E-2</v>
      </c>
      <c r="I15" s="61">
        <f t="shared" si="2"/>
        <v>15</v>
      </c>
      <c r="J15" s="60">
        <f>VLOOKUP($A15,'Return Data'!$B$7:$R$2292,12,0)</f>
        <v>0.68200000000000005</v>
      </c>
      <c r="K15" s="61">
        <f t="shared" si="3"/>
        <v>14</v>
      </c>
      <c r="L15" s="60">
        <f>VLOOKUP($A15,'Return Data'!$B$7:$R$2292,13,0)</f>
        <v>2.0024000000000002</v>
      </c>
      <c r="M15" s="61">
        <f t="shared" si="4"/>
        <v>12</v>
      </c>
      <c r="N15" s="60">
        <f>VLOOKUP($A15,'Return Data'!$B$7:$R$2292,17,0)</f>
        <v>2.1408999999999998</v>
      </c>
      <c r="O15" s="61">
        <f t="shared" si="5"/>
        <v>18</v>
      </c>
      <c r="P15" s="60">
        <f>VLOOKUP($A15,'Return Data'!$B$7:$R$2292,14,0)</f>
        <v>6.1101000000000001</v>
      </c>
      <c r="Q15" s="61">
        <f t="shared" si="7"/>
        <v>4</v>
      </c>
      <c r="R15" s="60">
        <f>VLOOKUP($A15,'Return Data'!$B$7:$R$2292,16,0)</f>
        <v>6.7356999999999996</v>
      </c>
      <c r="S15" s="62">
        <f t="shared" si="6"/>
        <v>17</v>
      </c>
    </row>
    <row r="16" spans="1:19" x14ac:dyDescent="0.3">
      <c r="A16" s="77" t="s">
        <v>92</v>
      </c>
      <c r="B16" s="59">
        <f>VLOOKUP($A16,'Return Data'!$B$7:$R$2292,3,0)</f>
        <v>44762</v>
      </c>
      <c r="C16" s="60">
        <f>VLOOKUP($A16,'Return Data'!$B$7:$R$2292,4,0)</f>
        <v>93.601299999999995</v>
      </c>
      <c r="D16" s="60">
        <f>VLOOKUP($A16,'Return Data'!$B$7:$R$2292,9,0)</f>
        <v>4.6162999999999998</v>
      </c>
      <c r="E16" s="61">
        <f t="shared" si="0"/>
        <v>24</v>
      </c>
      <c r="F16" s="60">
        <f>VLOOKUP($A16,'Return Data'!$B$7:$R$2292,10,0)</f>
        <v>3.7317</v>
      </c>
      <c r="G16" s="61">
        <f t="shared" si="1"/>
        <v>5</v>
      </c>
      <c r="H16" s="60">
        <f>VLOOKUP($A16,'Return Data'!$B$7:$R$2292,11,0)</f>
        <v>40.323700000000002</v>
      </c>
      <c r="I16" s="61">
        <f t="shared" si="2"/>
        <v>1</v>
      </c>
      <c r="J16" s="60">
        <f>VLOOKUP($A16,'Return Data'!$B$7:$R$2292,12,0)</f>
        <v>28.6525</v>
      </c>
      <c r="K16" s="61">
        <f t="shared" si="3"/>
        <v>1</v>
      </c>
      <c r="L16" s="60">
        <f>VLOOKUP($A16,'Return Data'!$B$7:$R$2292,13,0)</f>
        <v>30.758199999999999</v>
      </c>
      <c r="M16" s="61">
        <f t="shared" si="4"/>
        <v>1</v>
      </c>
      <c r="N16" s="60">
        <f>VLOOKUP($A16,'Return Data'!$B$7:$R$2292,17,0)</f>
        <v>18.6554</v>
      </c>
      <c r="O16" s="61">
        <f t="shared" si="5"/>
        <v>1</v>
      </c>
      <c r="P16" s="60">
        <f>VLOOKUP($A16,'Return Data'!$B$7:$R$2292,14,0)</f>
        <v>11.2432</v>
      </c>
      <c r="Q16" s="61">
        <f t="shared" si="7"/>
        <v>1</v>
      </c>
      <c r="R16" s="60">
        <f>VLOOKUP($A16,'Return Data'!$B$7:$R$2292,16,0)</f>
        <v>9.2073</v>
      </c>
      <c r="S16" s="62">
        <f t="shared" si="6"/>
        <v>1</v>
      </c>
    </row>
    <row r="17" spans="1:19" x14ac:dyDescent="0.3">
      <c r="A17" s="77" t="s">
        <v>93</v>
      </c>
      <c r="B17" s="59">
        <f>VLOOKUP($A17,'Return Data'!$B$7:$R$2292,3,0)</f>
        <v>44762</v>
      </c>
      <c r="C17" s="60">
        <f>VLOOKUP($A17,'Return Data'!$B$7:$R$2292,4,0)</f>
        <v>72.557900000000004</v>
      </c>
      <c r="D17" s="60">
        <f>VLOOKUP($A17,'Return Data'!$B$7:$R$2292,9,0)</f>
        <v>6.2885999999999997</v>
      </c>
      <c r="E17" s="61">
        <f t="shared" si="0"/>
        <v>15</v>
      </c>
      <c r="F17" s="60">
        <f>VLOOKUP($A17,'Return Data'!$B$7:$R$2292,10,0)</f>
        <v>-0.15140000000000001</v>
      </c>
      <c r="G17" s="61">
        <f t="shared" si="1"/>
        <v>20</v>
      </c>
      <c r="H17" s="60">
        <f>VLOOKUP($A17,'Return Data'!$B$7:$R$2292,11,0)</f>
        <v>-1.4015</v>
      </c>
      <c r="I17" s="61">
        <f t="shared" si="2"/>
        <v>23</v>
      </c>
      <c r="J17" s="60">
        <f>VLOOKUP($A17,'Return Data'!$B$7:$R$2292,12,0)</f>
        <v>-0.62139999999999995</v>
      </c>
      <c r="K17" s="61">
        <f t="shared" si="3"/>
        <v>23</v>
      </c>
      <c r="L17" s="60">
        <f>VLOOKUP($A17,'Return Data'!$B$7:$R$2292,13,0)</f>
        <v>0.1236</v>
      </c>
      <c r="M17" s="61">
        <f t="shared" si="4"/>
        <v>24</v>
      </c>
      <c r="N17" s="60">
        <f>VLOOKUP($A17,'Return Data'!$B$7:$R$2292,17,0)</f>
        <v>4.5053999999999998</v>
      </c>
      <c r="O17" s="61">
        <f t="shared" si="5"/>
        <v>6</v>
      </c>
      <c r="P17" s="60">
        <f>VLOOKUP($A17,'Return Data'!$B$7:$R$2292,14,0)</f>
        <v>6.0446</v>
      </c>
      <c r="Q17" s="61">
        <f t="shared" si="7"/>
        <v>5</v>
      </c>
      <c r="R17" s="60">
        <f>VLOOKUP($A17,'Return Data'!$B$7:$R$2292,16,0)</f>
        <v>8.1669999999999998</v>
      </c>
      <c r="S17" s="62">
        <f t="shared" si="6"/>
        <v>3</v>
      </c>
    </row>
    <row r="18" spans="1:19" x14ac:dyDescent="0.3">
      <c r="A18" s="77" t="s">
        <v>94</v>
      </c>
      <c r="B18" s="59">
        <f>VLOOKUP($A18,'Return Data'!$B$7:$R$2292,3,0)</f>
        <v>44762</v>
      </c>
      <c r="C18" s="60">
        <f>VLOOKUP($A18,'Return Data'!$B$7:$R$2292,4,0)</f>
        <v>72.557900000000004</v>
      </c>
      <c r="D18" s="60">
        <f>VLOOKUP($A18,'Return Data'!$B$7:$R$2292,9,0)</f>
        <v>6.2885999999999997</v>
      </c>
      <c r="E18" s="61">
        <f t="shared" si="0"/>
        <v>15</v>
      </c>
      <c r="F18" s="60">
        <f>VLOOKUP($A18,'Return Data'!$B$7:$R$2292,10,0)</f>
        <v>-0.15140000000000001</v>
      </c>
      <c r="G18" s="61">
        <f t="shared" si="1"/>
        <v>20</v>
      </c>
      <c r="H18" s="60">
        <f>VLOOKUP($A18,'Return Data'!$B$7:$R$2292,11,0)</f>
        <v>-1.4015</v>
      </c>
      <c r="I18" s="61">
        <f t="shared" si="2"/>
        <v>23</v>
      </c>
      <c r="J18" s="60">
        <f>VLOOKUP($A18,'Return Data'!$B$7:$R$2292,12,0)</f>
        <v>-0.62139999999999995</v>
      </c>
      <c r="K18" s="61">
        <f t="shared" si="3"/>
        <v>23</v>
      </c>
      <c r="L18" s="60">
        <f>VLOOKUP($A18,'Return Data'!$B$7:$R$2292,13,0)</f>
        <v>0.1236</v>
      </c>
      <c r="M18" s="61">
        <f t="shared" si="4"/>
        <v>24</v>
      </c>
      <c r="N18" s="60">
        <f>VLOOKUP($A18,'Return Data'!$B$7:$R$2292,17,0)</f>
        <v>4.5053999999999998</v>
      </c>
      <c r="O18" s="61">
        <f t="shared" si="5"/>
        <v>6</v>
      </c>
      <c r="P18" s="60">
        <f>VLOOKUP($A18,'Return Data'!$B$7:$R$2292,14,0)</f>
        <v>6.0446</v>
      </c>
      <c r="Q18" s="61">
        <f t="shared" si="7"/>
        <v>5</v>
      </c>
      <c r="R18" s="60">
        <f>VLOOKUP($A18,'Return Data'!$B$7:$R$2292,16,0)</f>
        <v>8.1669999999999998</v>
      </c>
      <c r="S18" s="62">
        <f t="shared" si="6"/>
        <v>3</v>
      </c>
    </row>
    <row r="19" spans="1:19" x14ac:dyDescent="0.3">
      <c r="A19" s="77" t="s">
        <v>95</v>
      </c>
      <c r="B19" s="59">
        <f>VLOOKUP($A19,'Return Data'!$B$7:$R$2292,3,0)</f>
        <v>44762</v>
      </c>
      <c r="C19" s="60">
        <f>VLOOKUP($A19,'Return Data'!$B$7:$R$2292,4,0)</f>
        <v>72.557900000000004</v>
      </c>
      <c r="D19" s="60">
        <f>VLOOKUP($A19,'Return Data'!$B$7:$R$2292,9,0)</f>
        <v>6.2885999999999997</v>
      </c>
      <c r="E19" s="61">
        <f t="shared" si="0"/>
        <v>15</v>
      </c>
      <c r="F19" s="60">
        <f>VLOOKUP($A19,'Return Data'!$B$7:$R$2292,10,0)</f>
        <v>-0.15140000000000001</v>
      </c>
      <c r="G19" s="61">
        <f t="shared" si="1"/>
        <v>20</v>
      </c>
      <c r="H19" s="60">
        <f>VLOOKUP($A19,'Return Data'!$B$7:$R$2292,11,0)</f>
        <v>-1.4015</v>
      </c>
      <c r="I19" s="61">
        <f t="shared" si="2"/>
        <v>23</v>
      </c>
      <c r="J19" s="60">
        <f>VLOOKUP($A19,'Return Data'!$B$7:$R$2292,12,0)</f>
        <v>-0.62139999999999995</v>
      </c>
      <c r="K19" s="61">
        <f t="shared" si="3"/>
        <v>23</v>
      </c>
      <c r="L19" s="60">
        <f>VLOOKUP($A19,'Return Data'!$B$7:$R$2292,13,0)</f>
        <v>0.1236</v>
      </c>
      <c r="M19" s="61">
        <f t="shared" si="4"/>
        <v>24</v>
      </c>
      <c r="N19" s="60">
        <f>VLOOKUP($A19,'Return Data'!$B$7:$R$2292,17,0)</f>
        <v>4.5053999999999998</v>
      </c>
      <c r="O19" s="61">
        <f t="shared" si="5"/>
        <v>6</v>
      </c>
      <c r="P19" s="60">
        <f>VLOOKUP($A19,'Return Data'!$B$7:$R$2292,14,0)</f>
        <v>6.0446</v>
      </c>
      <c r="Q19" s="61">
        <f t="shared" si="7"/>
        <v>5</v>
      </c>
      <c r="R19" s="60">
        <f>VLOOKUP($A19,'Return Data'!$B$7:$R$2292,16,0)</f>
        <v>8.1669999999999998</v>
      </c>
      <c r="S19" s="62">
        <f t="shared" si="6"/>
        <v>3</v>
      </c>
    </row>
    <row r="20" spans="1:19" x14ac:dyDescent="0.3">
      <c r="A20" s="77" t="s">
        <v>96</v>
      </c>
      <c r="B20" s="59">
        <f>VLOOKUP($A20,'Return Data'!$B$7:$R$2292,3,0)</f>
        <v>44762</v>
      </c>
      <c r="C20" s="60">
        <f>VLOOKUP($A20,'Return Data'!$B$7:$R$2292,4,0)</f>
        <v>28.554200000000002</v>
      </c>
      <c r="D20" s="60">
        <f>VLOOKUP($A20,'Return Data'!$B$7:$R$2292,9,0)</f>
        <v>8.5387000000000004</v>
      </c>
      <c r="E20" s="61">
        <f t="shared" si="0"/>
        <v>11</v>
      </c>
      <c r="F20" s="60">
        <f>VLOOKUP($A20,'Return Data'!$B$7:$R$2292,10,0)</f>
        <v>-1.3844000000000001</v>
      </c>
      <c r="G20" s="61">
        <f t="shared" si="1"/>
        <v>27</v>
      </c>
      <c r="H20" s="60">
        <f>VLOOKUP($A20,'Return Data'!$B$7:$R$2292,11,0)</f>
        <v>-1.3391999999999999</v>
      </c>
      <c r="I20" s="61">
        <f t="shared" si="2"/>
        <v>21</v>
      </c>
      <c r="J20" s="60">
        <f>VLOOKUP($A20,'Return Data'!$B$7:$R$2292,12,0)</f>
        <v>-0.67869999999999997</v>
      </c>
      <c r="K20" s="61">
        <f t="shared" si="3"/>
        <v>26</v>
      </c>
      <c r="L20" s="60">
        <f>VLOOKUP($A20,'Return Data'!$B$7:$R$2292,13,0)</f>
        <v>0.35959999999999998</v>
      </c>
      <c r="M20" s="61">
        <f t="shared" si="4"/>
        <v>22</v>
      </c>
      <c r="N20" s="60">
        <f>VLOOKUP($A20,'Return Data'!$B$7:$R$2292,17,0)</f>
        <v>1.1468</v>
      </c>
      <c r="O20" s="61">
        <f t="shared" si="5"/>
        <v>26</v>
      </c>
      <c r="P20" s="60">
        <f>VLOOKUP($A20,'Return Data'!$B$7:$R$2292,14,0)</f>
        <v>3.5219</v>
      </c>
      <c r="Q20" s="61">
        <f t="shared" si="7"/>
        <v>27</v>
      </c>
      <c r="R20" s="60">
        <f>VLOOKUP($A20,'Return Data'!$B$7:$R$2292,16,0)</f>
        <v>7.3467000000000002</v>
      </c>
      <c r="S20" s="62">
        <f t="shared" si="6"/>
        <v>14</v>
      </c>
    </row>
    <row r="21" spans="1:19" x14ac:dyDescent="0.3">
      <c r="A21" s="77" t="s">
        <v>97</v>
      </c>
      <c r="B21" s="59">
        <f>VLOOKUP($A21,'Return Data'!$B$7:$R$2292,3,0)</f>
        <v>44762</v>
      </c>
      <c r="C21" s="60">
        <f>VLOOKUP($A21,'Return Data'!$B$7:$R$2292,4,0)</f>
        <v>29.290299999999998</v>
      </c>
      <c r="D21" s="60">
        <f>VLOOKUP($A21,'Return Data'!$B$7:$R$2292,9,0)</f>
        <v>16.695900000000002</v>
      </c>
      <c r="E21" s="61">
        <f t="shared" si="0"/>
        <v>4</v>
      </c>
      <c r="F21" s="60">
        <f>VLOOKUP($A21,'Return Data'!$B$7:$R$2292,10,0)</f>
        <v>2.5842000000000001</v>
      </c>
      <c r="G21" s="61">
        <f t="shared" si="1"/>
        <v>8</v>
      </c>
      <c r="H21" s="60">
        <f>VLOOKUP($A21,'Return Data'!$B$7:$R$2292,11,0)</f>
        <v>2.2738999999999998</v>
      </c>
      <c r="I21" s="61">
        <f t="shared" si="2"/>
        <v>8</v>
      </c>
      <c r="J21" s="60">
        <f>VLOOKUP($A21,'Return Data'!$B$7:$R$2292,12,0)</f>
        <v>1.8656999999999999</v>
      </c>
      <c r="K21" s="61">
        <f t="shared" si="3"/>
        <v>9</v>
      </c>
      <c r="L21" s="60">
        <f>VLOOKUP($A21,'Return Data'!$B$7:$R$2292,13,0)</f>
        <v>2.835</v>
      </c>
      <c r="M21" s="61">
        <f t="shared" si="4"/>
        <v>9</v>
      </c>
      <c r="N21" s="60">
        <f>VLOOKUP($A21,'Return Data'!$B$7:$R$2292,17,0)</f>
        <v>4.2047999999999996</v>
      </c>
      <c r="O21" s="61">
        <f t="shared" si="5"/>
        <v>9</v>
      </c>
      <c r="P21" s="60">
        <f>VLOOKUP($A21,'Return Data'!$B$7:$R$2292,14,0)</f>
        <v>6.7042000000000002</v>
      </c>
      <c r="Q21" s="61">
        <f t="shared" si="7"/>
        <v>3</v>
      </c>
      <c r="R21" s="60">
        <f>VLOOKUP($A21,'Return Data'!$B$7:$R$2292,16,0)</f>
        <v>8.9747000000000003</v>
      </c>
      <c r="S21" s="62">
        <f t="shared" si="6"/>
        <v>2</v>
      </c>
    </row>
    <row r="22" spans="1:19" x14ac:dyDescent="0.3">
      <c r="A22" s="77" t="s">
        <v>98</v>
      </c>
      <c r="B22" s="59">
        <f>VLOOKUP($A22,'Return Data'!$B$7:$R$2292,3,0)</f>
        <v>44762</v>
      </c>
      <c r="C22" s="60">
        <f>VLOOKUP($A22,'Return Data'!$B$7:$R$2292,4,0)</f>
        <v>17.886700000000001</v>
      </c>
      <c r="D22" s="60">
        <f>VLOOKUP($A22,'Return Data'!$B$7:$R$2292,9,0)</f>
        <v>9.4528999999999996</v>
      </c>
      <c r="E22" s="61">
        <f t="shared" si="0"/>
        <v>8</v>
      </c>
      <c r="F22" s="60">
        <f>VLOOKUP($A22,'Return Data'!$B$7:$R$2292,10,0)</f>
        <v>-0.91510000000000002</v>
      </c>
      <c r="G22" s="61">
        <f t="shared" si="1"/>
        <v>24</v>
      </c>
      <c r="H22" s="60">
        <f>VLOOKUP($A22,'Return Data'!$B$7:$R$2292,11,0)</f>
        <v>-0.65739999999999998</v>
      </c>
      <c r="I22" s="61">
        <f t="shared" si="2"/>
        <v>19</v>
      </c>
      <c r="J22" s="60">
        <f>VLOOKUP($A22,'Return Data'!$B$7:$R$2292,12,0)</f>
        <v>-0.22159999999999999</v>
      </c>
      <c r="K22" s="61">
        <f t="shared" si="3"/>
        <v>19</v>
      </c>
      <c r="L22" s="60">
        <f>VLOOKUP($A22,'Return Data'!$B$7:$R$2292,13,0)</f>
        <v>1.7404999999999999</v>
      </c>
      <c r="M22" s="61">
        <f t="shared" si="4"/>
        <v>16</v>
      </c>
      <c r="N22" s="60">
        <f>VLOOKUP($A22,'Return Data'!$B$7:$R$2292,17,0)</f>
        <v>3.4430999999999998</v>
      </c>
      <c r="O22" s="61">
        <f t="shared" si="5"/>
        <v>12</v>
      </c>
      <c r="P22" s="60">
        <f>VLOOKUP($A22,'Return Data'!$B$7:$R$2292,14,0)</f>
        <v>5.1581000000000001</v>
      </c>
      <c r="Q22" s="61">
        <f t="shared" si="7"/>
        <v>13</v>
      </c>
      <c r="R22" s="60">
        <f>VLOOKUP($A22,'Return Data'!$B$7:$R$2292,16,0)</f>
        <v>5.7409999999999997</v>
      </c>
      <c r="S22" s="62">
        <f t="shared" si="6"/>
        <v>25</v>
      </c>
    </row>
    <row r="23" spans="1:19" x14ac:dyDescent="0.3">
      <c r="A23" s="77" t="s">
        <v>99</v>
      </c>
      <c r="B23" s="59">
        <f>VLOOKUP($A23,'Return Data'!$B$7:$R$2292,3,0)</f>
        <v>44762</v>
      </c>
      <c r="C23" s="60">
        <f>VLOOKUP($A23,'Return Data'!$B$7:$R$2292,4,0)</f>
        <v>27.593800000000002</v>
      </c>
      <c r="D23" s="60">
        <f>VLOOKUP($A23,'Return Data'!$B$7:$R$2292,9,0)</f>
        <v>9.4332999999999991</v>
      </c>
      <c r="E23" s="61">
        <f t="shared" si="0"/>
        <v>9</v>
      </c>
      <c r="F23" s="60">
        <f>VLOOKUP($A23,'Return Data'!$B$7:$R$2292,10,0)</f>
        <v>-3.3256000000000001</v>
      </c>
      <c r="G23" s="61">
        <f t="shared" si="1"/>
        <v>30</v>
      </c>
      <c r="H23" s="60">
        <f>VLOOKUP($A23,'Return Data'!$B$7:$R$2292,11,0)</f>
        <v>-1.4056999999999999</v>
      </c>
      <c r="I23" s="61">
        <f t="shared" si="2"/>
        <v>26</v>
      </c>
      <c r="J23" s="60">
        <f>VLOOKUP($A23,'Return Data'!$B$7:$R$2292,12,0)</f>
        <v>-0.51790000000000003</v>
      </c>
      <c r="K23" s="61">
        <f t="shared" si="3"/>
        <v>22</v>
      </c>
      <c r="L23" s="60">
        <f>VLOOKUP($A23,'Return Data'!$B$7:$R$2292,13,0)</f>
        <v>0.40389999999999998</v>
      </c>
      <c r="M23" s="61">
        <f t="shared" si="4"/>
        <v>21</v>
      </c>
      <c r="N23" s="60">
        <f>VLOOKUP($A23,'Return Data'!$B$7:$R$2292,17,0)</f>
        <v>1.4936</v>
      </c>
      <c r="O23" s="61">
        <f t="shared" si="5"/>
        <v>23</v>
      </c>
      <c r="P23" s="60">
        <f>VLOOKUP($A23,'Return Data'!$B$7:$R$2292,14,0)</f>
        <v>5.0873999999999997</v>
      </c>
      <c r="Q23" s="61">
        <f t="shared" si="7"/>
        <v>14</v>
      </c>
      <c r="R23" s="60">
        <f>VLOOKUP($A23,'Return Data'!$B$7:$R$2292,16,0)</f>
        <v>7.7245999999999997</v>
      </c>
      <c r="S23" s="62">
        <f t="shared" si="6"/>
        <v>9</v>
      </c>
    </row>
    <row r="24" spans="1:19" x14ac:dyDescent="0.3">
      <c r="A24" s="77" t="s">
        <v>100</v>
      </c>
      <c r="B24" s="59">
        <f>VLOOKUP($A24,'Return Data'!$B$7:$R$2292,3,0)</f>
        <v>44762</v>
      </c>
      <c r="C24" s="60">
        <f>VLOOKUP($A24,'Return Data'!$B$7:$R$2292,4,0)</f>
        <v>17.934699999999999</v>
      </c>
      <c r="D24" s="60">
        <f>VLOOKUP($A24,'Return Data'!$B$7:$R$2292,9,0)</f>
        <v>8.4498999999999995</v>
      </c>
      <c r="E24" s="61">
        <f t="shared" si="0"/>
        <v>12</v>
      </c>
      <c r="F24" s="60">
        <f>VLOOKUP($A24,'Return Data'!$B$7:$R$2292,10,0)</f>
        <v>0.59799999999999998</v>
      </c>
      <c r="G24" s="61">
        <f t="shared" si="1"/>
        <v>12</v>
      </c>
      <c r="H24" s="60">
        <f>VLOOKUP($A24,'Return Data'!$B$7:$R$2292,11,0)</f>
        <v>1.5065999999999999</v>
      </c>
      <c r="I24" s="61">
        <f t="shared" si="2"/>
        <v>10</v>
      </c>
      <c r="J24" s="60">
        <f>VLOOKUP($A24,'Return Data'!$B$7:$R$2292,12,0)</f>
        <v>2.7193000000000001</v>
      </c>
      <c r="K24" s="61">
        <f t="shared" si="3"/>
        <v>7</v>
      </c>
      <c r="L24" s="60">
        <f>VLOOKUP($A24,'Return Data'!$B$7:$R$2292,13,0)</f>
        <v>3.5884999999999998</v>
      </c>
      <c r="M24" s="61">
        <f t="shared" si="4"/>
        <v>6</v>
      </c>
      <c r="N24" s="60">
        <f>VLOOKUP($A24,'Return Data'!$B$7:$R$2292,17,0)</f>
        <v>5.0323000000000002</v>
      </c>
      <c r="O24" s="61">
        <f t="shared" si="5"/>
        <v>5</v>
      </c>
      <c r="P24" s="60">
        <f>VLOOKUP($A24,'Return Data'!$B$7:$R$2292,14,0)</f>
        <v>5.9485000000000001</v>
      </c>
      <c r="Q24" s="61">
        <f t="shared" si="7"/>
        <v>8</v>
      </c>
      <c r="R24" s="60">
        <f>VLOOKUP($A24,'Return Data'!$B$7:$R$2292,16,0)</f>
        <v>6.6473000000000004</v>
      </c>
      <c r="S24" s="62">
        <f t="shared" si="6"/>
        <v>19</v>
      </c>
    </row>
    <row r="25" spans="1:19" x14ac:dyDescent="0.3">
      <c r="A25" s="77" t="s">
        <v>101</v>
      </c>
      <c r="B25" s="59">
        <f>VLOOKUP($A25,'Return Data'!$B$7:$R$2292,3,0)</f>
        <v>44762</v>
      </c>
      <c r="C25" s="60">
        <f>VLOOKUP($A25,'Return Data'!$B$7:$R$2292,4,0)</f>
        <v>1226.3625999999999</v>
      </c>
      <c r="D25" s="60">
        <f>VLOOKUP($A25,'Return Data'!$B$7:$R$2292,9,0)</f>
        <v>6.0301</v>
      </c>
      <c r="E25" s="61">
        <f t="shared" si="0"/>
        <v>19</v>
      </c>
      <c r="F25" s="60">
        <f>VLOOKUP($A25,'Return Data'!$B$7:$R$2292,10,0)</f>
        <v>0.27539999999999998</v>
      </c>
      <c r="G25" s="61">
        <f t="shared" si="1"/>
        <v>16</v>
      </c>
      <c r="H25" s="60">
        <f>VLOOKUP($A25,'Return Data'!$B$7:$R$2292,11,0)</f>
        <v>0.46410000000000001</v>
      </c>
      <c r="I25" s="61">
        <f t="shared" si="2"/>
        <v>14</v>
      </c>
      <c r="J25" s="60">
        <f>VLOOKUP($A25,'Return Data'!$B$7:$R$2292,12,0)</f>
        <v>1.0885</v>
      </c>
      <c r="K25" s="61">
        <f t="shared" si="3"/>
        <v>11</v>
      </c>
      <c r="L25" s="60">
        <f>VLOOKUP($A25,'Return Data'!$B$7:$R$2292,13,0)</f>
        <v>2.0636000000000001</v>
      </c>
      <c r="M25" s="61">
        <f t="shared" si="4"/>
        <v>11</v>
      </c>
      <c r="N25" s="60">
        <f>VLOOKUP($A25,'Return Data'!$B$7:$R$2292,17,0)</f>
        <v>3.2143000000000002</v>
      </c>
      <c r="O25" s="61">
        <f t="shared" si="5"/>
        <v>13</v>
      </c>
      <c r="P25" s="60">
        <f>VLOOKUP($A25,'Return Data'!$B$7:$R$2292,14,0)</f>
        <v>4.5358000000000001</v>
      </c>
      <c r="Q25" s="61">
        <f t="shared" si="7"/>
        <v>19</v>
      </c>
      <c r="R25" s="60">
        <f>VLOOKUP($A25,'Return Data'!$B$7:$R$2292,16,0)</f>
        <v>5.7865000000000002</v>
      </c>
      <c r="S25" s="62">
        <f t="shared" si="6"/>
        <v>24</v>
      </c>
    </row>
    <row r="26" spans="1:19" x14ac:dyDescent="0.3">
      <c r="A26" s="77" t="s">
        <v>1998</v>
      </c>
      <c r="B26" s="59">
        <f>VLOOKUP($A26,'Return Data'!$B$7:$R$2292,3,0)</f>
        <v>44762</v>
      </c>
      <c r="C26" s="60">
        <f>VLOOKUP($A26,'Return Data'!$B$7:$R$2292,4,0)</f>
        <v>33.736600000000003</v>
      </c>
      <c r="D26" s="60">
        <f>VLOOKUP($A26,'Return Data'!$B$7:$R$2292,9,0)</f>
        <v>5.8376999999999999</v>
      </c>
      <c r="E26" s="61">
        <f t="shared" si="0"/>
        <v>21</v>
      </c>
      <c r="F26" s="60">
        <f>VLOOKUP($A26,'Return Data'!$B$7:$R$2292,10,0)</f>
        <v>2.8351999999999999</v>
      </c>
      <c r="G26" s="61">
        <f t="shared" si="1"/>
        <v>7</v>
      </c>
      <c r="H26" s="60">
        <f>VLOOKUP($A26,'Return Data'!$B$7:$R$2292,11,0)</f>
        <v>2.7526000000000002</v>
      </c>
      <c r="I26" s="61">
        <f t="shared" si="2"/>
        <v>7</v>
      </c>
      <c r="J26" s="60">
        <f>VLOOKUP($A26,'Return Data'!$B$7:$R$2292,12,0)</f>
        <v>2.7503000000000002</v>
      </c>
      <c r="K26" s="61">
        <f t="shared" si="3"/>
        <v>6</v>
      </c>
      <c r="L26" s="60">
        <f>VLOOKUP($A26,'Return Data'!$B$7:$R$2292,13,0)</f>
        <v>2.9803999999999999</v>
      </c>
      <c r="M26" s="61">
        <f t="shared" si="4"/>
        <v>8</v>
      </c>
      <c r="N26" s="60">
        <f>VLOOKUP($A26,'Return Data'!$B$7:$R$2292,17,0)</f>
        <v>3.1181999999999999</v>
      </c>
      <c r="O26" s="61">
        <f t="shared" si="5"/>
        <v>14</v>
      </c>
      <c r="P26" s="60">
        <f>VLOOKUP($A26,'Return Data'!$B$7:$R$2292,14,0)</f>
        <v>4.7026000000000003</v>
      </c>
      <c r="Q26" s="61">
        <f t="shared" si="7"/>
        <v>17</v>
      </c>
      <c r="R26" s="60">
        <f>VLOOKUP($A26,'Return Data'!$B$7:$R$2292,16,0)</f>
        <v>6.5797999999999996</v>
      </c>
      <c r="S26" s="62">
        <f t="shared" si="6"/>
        <v>20</v>
      </c>
    </row>
    <row r="27" spans="1:19" x14ac:dyDescent="0.3">
      <c r="A27" s="77" t="s">
        <v>103</v>
      </c>
      <c r="B27" s="59">
        <f>VLOOKUP($A27,'Return Data'!$B$7:$R$2292,3,0)</f>
        <v>44762</v>
      </c>
      <c r="C27" s="60">
        <f>VLOOKUP($A27,'Return Data'!$B$7:$R$2292,4,0)</f>
        <v>30.076499999999999</v>
      </c>
      <c r="D27" s="60">
        <f>VLOOKUP($A27,'Return Data'!$B$7:$R$2292,9,0)</f>
        <v>13.584199999999999</v>
      </c>
      <c r="E27" s="61">
        <f t="shared" si="0"/>
        <v>6</v>
      </c>
      <c r="F27" s="60">
        <f>VLOOKUP($A27,'Return Data'!$B$7:$R$2292,10,0)</f>
        <v>-1.3318000000000001</v>
      </c>
      <c r="G27" s="61">
        <f t="shared" si="1"/>
        <v>26</v>
      </c>
      <c r="H27" s="60">
        <f>VLOOKUP($A27,'Return Data'!$B$7:$R$2292,11,0)</f>
        <v>-0.55630000000000002</v>
      </c>
      <c r="I27" s="61">
        <f t="shared" si="2"/>
        <v>18</v>
      </c>
      <c r="J27" s="60">
        <f>VLOOKUP($A27,'Return Data'!$B$7:$R$2292,12,0)</f>
        <v>0.24399999999999999</v>
      </c>
      <c r="K27" s="61">
        <f t="shared" si="3"/>
        <v>17</v>
      </c>
      <c r="L27" s="60">
        <f>VLOOKUP($A27,'Return Data'!$B$7:$R$2292,13,0)</f>
        <v>2.0899000000000001</v>
      </c>
      <c r="M27" s="61">
        <f t="shared" si="4"/>
        <v>10</v>
      </c>
      <c r="N27" s="60">
        <f>VLOOKUP($A27,'Return Data'!$B$7:$R$2292,17,0)</f>
        <v>3.0291999999999999</v>
      </c>
      <c r="O27" s="61">
        <f t="shared" si="5"/>
        <v>15</v>
      </c>
      <c r="P27" s="60">
        <f>VLOOKUP($A27,'Return Data'!$B$7:$R$2292,14,0)</f>
        <v>5.6026999999999996</v>
      </c>
      <c r="Q27" s="61">
        <f t="shared" si="7"/>
        <v>11</v>
      </c>
      <c r="R27" s="60">
        <f>VLOOKUP($A27,'Return Data'!$B$7:$R$2292,16,0)</f>
        <v>8.0890000000000004</v>
      </c>
      <c r="S27" s="62">
        <f t="shared" si="6"/>
        <v>6</v>
      </c>
    </row>
    <row r="28" spans="1:19" x14ac:dyDescent="0.3">
      <c r="A28" s="77" t="s">
        <v>104</v>
      </c>
      <c r="B28" s="59">
        <f>VLOOKUP($A28,'Return Data'!$B$7:$R$2292,3,0)</f>
        <v>44762</v>
      </c>
      <c r="C28" s="60">
        <f>VLOOKUP($A28,'Return Data'!$B$7:$R$2292,4,0)</f>
        <v>24.023099999999999</v>
      </c>
      <c r="D28" s="60">
        <f>VLOOKUP($A28,'Return Data'!$B$7:$R$2292,9,0)</f>
        <v>6.0364000000000004</v>
      </c>
      <c r="E28" s="61">
        <f t="shared" si="0"/>
        <v>18</v>
      </c>
      <c r="F28" s="60">
        <f>VLOOKUP($A28,'Return Data'!$B$7:$R$2292,10,0)</f>
        <v>2.5202</v>
      </c>
      <c r="G28" s="61">
        <f t="shared" si="1"/>
        <v>9</v>
      </c>
      <c r="H28" s="60">
        <f>VLOOKUP($A28,'Return Data'!$B$7:$R$2292,11,0)</f>
        <v>1.5973999999999999</v>
      </c>
      <c r="I28" s="61">
        <f t="shared" si="2"/>
        <v>9</v>
      </c>
      <c r="J28" s="60">
        <f>VLOOKUP($A28,'Return Data'!$B$7:$R$2292,12,0)</f>
        <v>1.0546</v>
      </c>
      <c r="K28" s="61">
        <f t="shared" si="3"/>
        <v>12</v>
      </c>
      <c r="L28" s="60">
        <f>VLOOKUP($A28,'Return Data'!$B$7:$R$2292,13,0)</f>
        <v>1.7622</v>
      </c>
      <c r="M28" s="61">
        <f t="shared" si="4"/>
        <v>15</v>
      </c>
      <c r="N28" s="60">
        <f>VLOOKUP($A28,'Return Data'!$B$7:$R$2292,17,0)</f>
        <v>1.9674</v>
      </c>
      <c r="O28" s="61">
        <f t="shared" si="5"/>
        <v>20</v>
      </c>
      <c r="P28" s="60">
        <f>VLOOKUP($A28,'Return Data'!$B$7:$R$2292,14,0)</f>
        <v>4.7468000000000004</v>
      </c>
      <c r="Q28" s="61">
        <f t="shared" si="7"/>
        <v>16</v>
      </c>
      <c r="R28" s="60">
        <f>VLOOKUP($A28,'Return Data'!$B$7:$R$2292,16,0)</f>
        <v>5.6673999999999998</v>
      </c>
      <c r="S28" s="62">
        <f t="shared" si="6"/>
        <v>26</v>
      </c>
    </row>
    <row r="29" spans="1:19" x14ac:dyDescent="0.3">
      <c r="A29" s="77" t="s">
        <v>105</v>
      </c>
      <c r="B29" s="59">
        <f>VLOOKUP($A29,'Return Data'!$B$7:$R$2292,3,0)</f>
        <v>44762</v>
      </c>
      <c r="C29" s="60">
        <f>VLOOKUP($A29,'Return Data'!$B$7:$R$2292,4,0)</f>
        <v>13.370900000000001</v>
      </c>
      <c r="D29" s="60">
        <f>VLOOKUP($A29,'Return Data'!$B$7:$R$2292,9,0)</f>
        <v>16.8735</v>
      </c>
      <c r="E29" s="61">
        <f t="shared" si="0"/>
        <v>3</v>
      </c>
      <c r="F29" s="60">
        <f>VLOOKUP($A29,'Return Data'!$B$7:$R$2292,10,0)</f>
        <v>-1.7204999999999999</v>
      </c>
      <c r="G29" s="61">
        <f t="shared" si="1"/>
        <v>28</v>
      </c>
      <c r="H29" s="60">
        <f>VLOOKUP($A29,'Return Data'!$B$7:$R$2292,11,0)</f>
        <v>-1.5489999999999999</v>
      </c>
      <c r="I29" s="61">
        <f t="shared" si="2"/>
        <v>27</v>
      </c>
      <c r="J29" s="60">
        <f>VLOOKUP($A29,'Return Data'!$B$7:$R$2292,12,0)</f>
        <v>-0.44650000000000001</v>
      </c>
      <c r="K29" s="61">
        <f t="shared" si="3"/>
        <v>21</v>
      </c>
      <c r="L29" s="60">
        <f>VLOOKUP($A29,'Return Data'!$B$7:$R$2292,13,0)</f>
        <v>0.25869999999999999</v>
      </c>
      <c r="M29" s="61">
        <f t="shared" si="4"/>
        <v>23</v>
      </c>
      <c r="N29" s="60">
        <f>VLOOKUP($A29,'Return Data'!$B$7:$R$2292,17,0)</f>
        <v>1.2876000000000001</v>
      </c>
      <c r="O29" s="61">
        <f t="shared" si="5"/>
        <v>25</v>
      </c>
      <c r="P29" s="60">
        <f>VLOOKUP($A29,'Return Data'!$B$7:$R$2292,14,0)</f>
        <v>4.1642000000000001</v>
      </c>
      <c r="Q29" s="61">
        <f t="shared" si="7"/>
        <v>22</v>
      </c>
      <c r="R29" s="60">
        <f>VLOOKUP($A29,'Return Data'!$B$7:$R$2292,16,0)</f>
        <v>5.6058000000000003</v>
      </c>
      <c r="S29" s="62">
        <f t="shared" si="6"/>
        <v>27</v>
      </c>
    </row>
    <row r="30" spans="1:19" x14ac:dyDescent="0.3">
      <c r="A30" s="77" t="s">
        <v>106</v>
      </c>
      <c r="B30" s="59">
        <f>VLOOKUP($A30,'Return Data'!$B$7:$R$2292,3,0)</f>
        <v>44762</v>
      </c>
      <c r="C30" s="60">
        <f>VLOOKUP($A30,'Return Data'!$B$7:$R$2292,4,0)</f>
        <v>29.488900000000001</v>
      </c>
      <c r="D30" s="60">
        <f>VLOOKUP($A30,'Return Data'!$B$7:$R$2292,9,0)</f>
        <v>11.3688</v>
      </c>
      <c r="E30" s="61">
        <f t="shared" si="0"/>
        <v>7</v>
      </c>
      <c r="F30" s="60">
        <f>VLOOKUP($A30,'Return Data'!$B$7:$R$2292,10,0)</f>
        <v>-3.0036999999999998</v>
      </c>
      <c r="G30" s="61">
        <f t="shared" si="1"/>
        <v>29</v>
      </c>
      <c r="H30" s="60">
        <f>VLOOKUP($A30,'Return Data'!$B$7:$R$2292,11,0)</f>
        <v>-1.1971000000000001</v>
      </c>
      <c r="I30" s="61">
        <f t="shared" si="2"/>
        <v>20</v>
      </c>
      <c r="J30" s="60">
        <f>VLOOKUP($A30,'Return Data'!$B$7:$R$2292,12,0)</f>
        <v>-0.73899999999999999</v>
      </c>
      <c r="K30" s="61">
        <f t="shared" si="3"/>
        <v>27</v>
      </c>
      <c r="L30" s="60">
        <f>VLOOKUP($A30,'Return Data'!$B$7:$R$2292,13,0)</f>
        <v>1.2003999999999999</v>
      </c>
      <c r="M30" s="61">
        <f t="shared" si="4"/>
        <v>18</v>
      </c>
      <c r="N30" s="60">
        <f>VLOOKUP($A30,'Return Data'!$B$7:$R$2292,17,0)</f>
        <v>1.8428</v>
      </c>
      <c r="O30" s="61">
        <f t="shared" si="5"/>
        <v>21</v>
      </c>
      <c r="P30" s="60">
        <f>VLOOKUP($A30,'Return Data'!$B$7:$R$2292,14,0)</f>
        <v>4.3741000000000003</v>
      </c>
      <c r="Q30" s="61">
        <f t="shared" si="7"/>
        <v>20</v>
      </c>
      <c r="R30" s="60">
        <f>VLOOKUP($A30,'Return Data'!$B$7:$R$2292,16,0)</f>
        <v>6.3048000000000002</v>
      </c>
      <c r="S30" s="62">
        <f t="shared" si="6"/>
        <v>22</v>
      </c>
    </row>
    <row r="31" spans="1:19" x14ac:dyDescent="0.3">
      <c r="A31" s="77" t="s">
        <v>107</v>
      </c>
      <c r="B31" s="59">
        <f>VLOOKUP($A31,'Return Data'!$B$7:$R$2292,3,0)</f>
        <v>44762</v>
      </c>
      <c r="C31" s="60">
        <f>VLOOKUP($A31,'Return Data'!$B$7:$R$2292,4,0)</f>
        <v>2148.1118000000001</v>
      </c>
      <c r="D31" s="60">
        <f>VLOOKUP($A31,'Return Data'!$B$7:$R$2292,9,0)</f>
        <v>4.8114999999999997</v>
      </c>
      <c r="E31" s="61">
        <f t="shared" si="0"/>
        <v>22</v>
      </c>
      <c r="F31" s="60">
        <f>VLOOKUP($A31,'Return Data'!$B$7:$R$2292,10,0)</f>
        <v>1.8858999999999999</v>
      </c>
      <c r="G31" s="61">
        <f t="shared" si="1"/>
        <v>10</v>
      </c>
      <c r="H31" s="60">
        <f>VLOOKUP($A31,'Return Data'!$B$7:$R$2292,11,0)</f>
        <v>1.2377</v>
      </c>
      <c r="I31" s="61">
        <f t="shared" si="2"/>
        <v>11</v>
      </c>
      <c r="J31" s="60">
        <f>VLOOKUP($A31,'Return Data'!$B$7:$R$2292,12,0)</f>
        <v>0.76390000000000002</v>
      </c>
      <c r="K31" s="61">
        <f t="shared" si="3"/>
        <v>13</v>
      </c>
      <c r="L31" s="60">
        <f>VLOOKUP($A31,'Return Data'!$B$7:$R$2292,13,0)</f>
        <v>1.8374999999999999</v>
      </c>
      <c r="M31" s="61">
        <f t="shared" si="4"/>
        <v>14</v>
      </c>
      <c r="N31" s="60">
        <f>VLOOKUP($A31,'Return Data'!$B$7:$R$2292,17,0)</f>
        <v>2.4411</v>
      </c>
      <c r="O31" s="61">
        <f t="shared" si="5"/>
        <v>16</v>
      </c>
      <c r="P31" s="60">
        <f>VLOOKUP($A31,'Return Data'!$B$7:$R$2292,14,0)</f>
        <v>4.6647999999999996</v>
      </c>
      <c r="Q31" s="61">
        <f t="shared" si="7"/>
        <v>18</v>
      </c>
      <c r="R31" s="60">
        <f>VLOOKUP($A31,'Return Data'!$B$7:$R$2292,16,0)</f>
        <v>7.5340999999999996</v>
      </c>
      <c r="S31" s="62">
        <f t="shared" si="6"/>
        <v>13</v>
      </c>
    </row>
    <row r="32" spans="1:19" x14ac:dyDescent="0.3">
      <c r="A32" s="77" t="s">
        <v>110</v>
      </c>
      <c r="B32" s="59">
        <f>VLOOKUP($A32,'Return Data'!$B$7:$R$2292,3,0)</f>
        <v>44762</v>
      </c>
      <c r="C32" s="60">
        <f>VLOOKUP($A32,'Return Data'!$B$7:$R$2292,4,0)</f>
        <v>17.000800000000002</v>
      </c>
      <c r="D32" s="60">
        <f>VLOOKUP($A32,'Return Data'!$B$7:$R$2292,9,0)</f>
        <v>8.5762999999999998</v>
      </c>
      <c r="E32" s="61">
        <f t="shared" si="0"/>
        <v>10</v>
      </c>
      <c r="F32" s="60">
        <f>VLOOKUP($A32,'Return Data'!$B$7:$R$2292,10,0)</f>
        <v>2.88</v>
      </c>
      <c r="G32" s="61">
        <f t="shared" si="1"/>
        <v>6</v>
      </c>
      <c r="H32" s="60">
        <f>VLOOKUP($A32,'Return Data'!$B$7:$R$2292,11,0)</f>
        <v>2.8327</v>
      </c>
      <c r="I32" s="61">
        <f t="shared" si="2"/>
        <v>6</v>
      </c>
      <c r="J32" s="60">
        <f>VLOOKUP($A32,'Return Data'!$B$7:$R$2292,12,0)</f>
        <v>2.1836000000000002</v>
      </c>
      <c r="K32" s="61">
        <f t="shared" si="3"/>
        <v>8</v>
      </c>
      <c r="L32" s="60">
        <f>VLOOKUP($A32,'Return Data'!$B$7:$R$2292,13,0)</f>
        <v>3.0689000000000002</v>
      </c>
      <c r="M32" s="61">
        <f t="shared" si="4"/>
        <v>7</v>
      </c>
      <c r="N32" s="60">
        <f>VLOOKUP($A32,'Return Data'!$B$7:$R$2292,17,0)</f>
        <v>3.5872999999999999</v>
      </c>
      <c r="O32" s="61">
        <f t="shared" si="5"/>
        <v>11</v>
      </c>
      <c r="P32" s="60">
        <f>VLOOKUP($A32,'Return Data'!$B$7:$R$2292,14,0)</f>
        <v>5.5084</v>
      </c>
      <c r="Q32" s="61">
        <f t="shared" si="7"/>
        <v>12</v>
      </c>
      <c r="R32" s="60">
        <f>VLOOKUP($A32,'Return Data'!$B$7:$R$2292,16,0)</f>
        <v>7.6481000000000003</v>
      </c>
      <c r="S32" s="62">
        <f t="shared" si="6"/>
        <v>10</v>
      </c>
    </row>
    <row r="33" spans="1:19" x14ac:dyDescent="0.3">
      <c r="A33" s="77" t="s">
        <v>111</v>
      </c>
      <c r="B33" s="59">
        <f>VLOOKUP($A33,'Return Data'!$B$7:$R$2292,3,0)</f>
        <v>44762</v>
      </c>
      <c r="C33" s="60">
        <f>VLOOKUP($A33,'Return Data'!$B$7:$R$2292,4,0)</f>
        <v>28.426600000000001</v>
      </c>
      <c r="D33" s="60">
        <f>VLOOKUP($A33,'Return Data'!$B$7:$R$2292,9,0)</f>
        <v>3.1625999999999999</v>
      </c>
      <c r="E33" s="61">
        <f t="shared" si="0"/>
        <v>27</v>
      </c>
      <c r="F33" s="60">
        <f>VLOOKUP($A33,'Return Data'!$B$7:$R$2292,10,0)</f>
        <v>1.2498</v>
      </c>
      <c r="G33" s="61">
        <f t="shared" si="1"/>
        <v>11</v>
      </c>
      <c r="H33" s="60">
        <f>VLOOKUP($A33,'Return Data'!$B$7:$R$2292,11,0)</f>
        <v>1.0561</v>
      </c>
      <c r="I33" s="61">
        <f t="shared" si="2"/>
        <v>12</v>
      </c>
      <c r="J33" s="60">
        <f>VLOOKUP($A33,'Return Data'!$B$7:$R$2292,12,0)</f>
        <v>1.4698</v>
      </c>
      <c r="K33" s="61">
        <f t="shared" si="3"/>
        <v>10</v>
      </c>
      <c r="L33" s="60">
        <f>VLOOKUP($A33,'Return Data'!$B$7:$R$2292,13,0)</f>
        <v>1.9872000000000001</v>
      </c>
      <c r="M33" s="61">
        <f t="shared" si="4"/>
        <v>13</v>
      </c>
      <c r="N33" s="60">
        <f>VLOOKUP($A33,'Return Data'!$B$7:$R$2292,17,0)</f>
        <v>2.1177000000000001</v>
      </c>
      <c r="O33" s="61">
        <f t="shared" si="5"/>
        <v>19</v>
      </c>
      <c r="P33" s="60">
        <f>VLOOKUP($A33,'Return Data'!$B$7:$R$2292,14,0)</f>
        <v>5.0148000000000001</v>
      </c>
      <c r="Q33" s="61">
        <f t="shared" si="7"/>
        <v>15</v>
      </c>
      <c r="R33" s="60">
        <f>VLOOKUP($A33,'Return Data'!$B$7:$R$2292,16,0)</f>
        <v>5.8005000000000004</v>
      </c>
      <c r="S33" s="62">
        <f t="shared" si="6"/>
        <v>23</v>
      </c>
    </row>
    <row r="34" spans="1:19" x14ac:dyDescent="0.3">
      <c r="A34" s="77" t="s">
        <v>112</v>
      </c>
      <c r="B34" s="59">
        <f>VLOOKUP($A34,'Return Data'!$B$7:$R$2292,3,0)</f>
        <v>44762</v>
      </c>
      <c r="C34" s="60">
        <f>VLOOKUP($A34,'Return Data'!$B$7:$R$2292,4,0)</f>
        <v>34.102800000000002</v>
      </c>
      <c r="D34" s="60">
        <f>VLOOKUP($A34,'Return Data'!$B$7:$R$2292,9,0)</f>
        <v>4.7527999999999997</v>
      </c>
      <c r="E34" s="61">
        <f t="shared" si="0"/>
        <v>23</v>
      </c>
      <c r="F34" s="60">
        <f>VLOOKUP($A34,'Return Data'!$B$7:$R$2292,10,0)</f>
        <v>4.2516999999999996</v>
      </c>
      <c r="G34" s="61">
        <f t="shared" si="1"/>
        <v>4</v>
      </c>
      <c r="H34" s="60">
        <f>VLOOKUP($A34,'Return Data'!$B$7:$R$2292,11,0)</f>
        <v>3.9956999999999998</v>
      </c>
      <c r="I34" s="61">
        <f t="shared" si="2"/>
        <v>5</v>
      </c>
      <c r="J34" s="60">
        <f>VLOOKUP($A34,'Return Data'!$B$7:$R$2292,12,0)</f>
        <v>3.7934000000000001</v>
      </c>
      <c r="K34" s="61">
        <f t="shared" si="3"/>
        <v>5</v>
      </c>
      <c r="L34" s="60">
        <f>VLOOKUP($A34,'Return Data'!$B$7:$R$2292,13,0)</f>
        <v>4.0137999999999998</v>
      </c>
      <c r="M34" s="61">
        <f t="shared" si="4"/>
        <v>5</v>
      </c>
      <c r="N34" s="60">
        <f>VLOOKUP($A34,'Return Data'!$B$7:$R$2292,17,0)</f>
        <v>4.0232000000000001</v>
      </c>
      <c r="O34" s="61">
        <f t="shared" si="5"/>
        <v>10</v>
      </c>
      <c r="P34" s="60">
        <f>VLOOKUP($A34,'Return Data'!$B$7:$R$2292,14,0)</f>
        <v>5.7263000000000002</v>
      </c>
      <c r="Q34" s="61">
        <f t="shared" si="7"/>
        <v>10</v>
      </c>
      <c r="R34" s="60">
        <f>VLOOKUP($A34,'Return Data'!$B$7:$R$2292,16,0)</f>
        <v>6.7098000000000004</v>
      </c>
      <c r="S34" s="62">
        <f t="shared" si="6"/>
        <v>18</v>
      </c>
    </row>
    <row r="35" spans="1:19" x14ac:dyDescent="0.3">
      <c r="A35" s="77" t="s">
        <v>113</v>
      </c>
      <c r="B35" s="59">
        <f>VLOOKUP($A35,'Return Data'!$B$7:$R$2292,3,0)</f>
        <v>44762</v>
      </c>
      <c r="C35" s="60">
        <f>VLOOKUP($A35,'Return Data'!$B$7:$R$2292,4,0)</f>
        <v>19.025400000000001</v>
      </c>
      <c r="D35" s="60">
        <f>VLOOKUP($A35,'Return Data'!$B$7:$R$2292,9,0)</f>
        <v>5.9701000000000004</v>
      </c>
      <c r="E35" s="61">
        <f t="shared" si="0"/>
        <v>20</v>
      </c>
      <c r="F35" s="60">
        <f>VLOOKUP($A35,'Return Data'!$B$7:$R$2292,10,0)</f>
        <v>-0.50109999999999999</v>
      </c>
      <c r="G35" s="61">
        <f t="shared" si="1"/>
        <v>23</v>
      </c>
      <c r="H35" s="60">
        <f>VLOOKUP($A35,'Return Data'!$B$7:$R$2292,11,0)</f>
        <v>-2.1932999999999998</v>
      </c>
      <c r="I35" s="61">
        <f t="shared" si="2"/>
        <v>28</v>
      </c>
      <c r="J35" s="60">
        <f>VLOOKUP($A35,'Return Data'!$B$7:$R$2292,12,0)</f>
        <v>-1.3406</v>
      </c>
      <c r="K35" s="61">
        <f t="shared" si="3"/>
        <v>28</v>
      </c>
      <c r="L35" s="60">
        <f>VLOOKUP($A35,'Return Data'!$B$7:$R$2292,13,0)</f>
        <v>2.2100000000000002E-2</v>
      </c>
      <c r="M35" s="61">
        <f t="shared" si="4"/>
        <v>27</v>
      </c>
      <c r="N35" s="60">
        <f>VLOOKUP($A35,'Return Data'!$B$7:$R$2292,17,0)</f>
        <v>1.0875999999999999</v>
      </c>
      <c r="O35" s="61">
        <f t="shared" si="5"/>
        <v>27</v>
      </c>
      <c r="P35" s="60">
        <f>VLOOKUP($A35,'Return Data'!$B$7:$R$2292,14,0)</f>
        <v>4.1932</v>
      </c>
      <c r="Q35" s="61">
        <f t="shared" si="7"/>
        <v>21</v>
      </c>
      <c r="R35" s="60">
        <f>VLOOKUP($A35,'Return Data'!$B$7:$R$2292,16,0)</f>
        <v>6.3555999999999999</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19</v>
      </c>
      <c r="H36" s="60">
        <f>VLOOKUP($A36,'Return Data'!$B$7:$R$2292,11,0)</f>
        <v>0</v>
      </c>
      <c r="I36" s="61">
        <f t="shared" si="2"/>
        <v>17</v>
      </c>
      <c r="J36" s="60">
        <f>VLOOKUP($A36,'Return Data'!$B$7:$R$2292,12,0)</f>
        <v>0</v>
      </c>
      <c r="K36" s="61">
        <f t="shared" si="3"/>
        <v>18</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44762</v>
      </c>
      <c r="C37" s="60">
        <f>VLOOKUP($A37,'Return Data'!$B$7:$R$2292,4,0)</f>
        <v>25.170999999999999</v>
      </c>
      <c r="D37" s="60">
        <f>VLOOKUP($A37,'Return Data'!$B$7:$R$2292,9,0)</f>
        <v>4.3658999999999999</v>
      </c>
      <c r="E37" s="61">
        <f t="shared" si="0"/>
        <v>25</v>
      </c>
      <c r="F37" s="60">
        <f>VLOOKUP($A37,'Return Data'!$B$7:$R$2292,10,0)</f>
        <v>31.731000000000002</v>
      </c>
      <c r="G37" s="61">
        <f t="shared" si="1"/>
        <v>1</v>
      </c>
      <c r="H37" s="60">
        <f>VLOOKUP($A37,'Return Data'!$B$7:$R$2292,11,0)</f>
        <v>15.710900000000001</v>
      </c>
      <c r="I37" s="61">
        <f t="shared" si="2"/>
        <v>2</v>
      </c>
      <c r="J37" s="60">
        <f>VLOOKUP($A37,'Return Data'!$B$7:$R$2292,12,0)</f>
        <v>10.276999999999999</v>
      </c>
      <c r="K37" s="61">
        <f t="shared" si="3"/>
        <v>2</v>
      </c>
      <c r="L37" s="60">
        <f>VLOOKUP($A37,'Return Data'!$B$7:$R$2292,13,0)</f>
        <v>18.575600000000001</v>
      </c>
      <c r="M37" s="61">
        <f t="shared" si="4"/>
        <v>2</v>
      </c>
      <c r="N37" s="60">
        <f>VLOOKUP($A37,'Return Data'!$B$7:$R$2292,17,0)</f>
        <v>9.7813999999999997</v>
      </c>
      <c r="O37" s="61">
        <f>RANK(N37,N$8:N$37,0)</f>
        <v>2</v>
      </c>
      <c r="P37" s="60">
        <f>VLOOKUP($A37,'Return Data'!$B$7:$R$2292,14,0)</f>
        <v>8.1578999999999997</v>
      </c>
      <c r="Q37" s="61">
        <f>RANK(P37,P$8:P$37,0)</f>
        <v>2</v>
      </c>
      <c r="R37" s="60">
        <f>VLOOKUP($A37,'Return Data'!$B$7:$R$2292,16,0)</f>
        <v>7.9397000000000002</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9.625630000000001</v>
      </c>
      <c r="E39" s="83"/>
      <c r="F39" s="84">
        <f>AVERAGE(F8:F37)</f>
        <v>2.2746133333333334</v>
      </c>
      <c r="G39" s="83"/>
      <c r="H39" s="84">
        <f>AVERAGE(H8:H37)</f>
        <v>-5.5041433333333343</v>
      </c>
      <c r="I39" s="83"/>
      <c r="J39" s="84">
        <f>AVERAGE(J8:J37)</f>
        <v>-3.1593500000000008</v>
      </c>
      <c r="K39" s="83"/>
      <c r="L39" s="84">
        <f>AVERAGE(L8:L37)</f>
        <v>-0.7303733333333341</v>
      </c>
      <c r="M39" s="83"/>
      <c r="N39" s="84">
        <f>AVERAGE(N8:N37)</f>
        <v>1.084303448275862</v>
      </c>
      <c r="O39" s="83"/>
      <c r="P39" s="84">
        <f>AVERAGE(P8:P37)</f>
        <v>5.3616629629629635</v>
      </c>
      <c r="Q39" s="83"/>
      <c r="R39" s="84">
        <f>AVERAGE(R8:R37)</f>
        <v>4.1062166666666666</v>
      </c>
      <c r="S39" s="85"/>
    </row>
    <row r="40" spans="1:19" x14ac:dyDescent="0.3">
      <c r="A40" s="82" t="s">
        <v>28</v>
      </c>
      <c r="B40" s="83"/>
      <c r="C40" s="83"/>
      <c r="D40" s="84">
        <f>MIN(D8:D37)</f>
        <v>0</v>
      </c>
      <c r="E40" s="83"/>
      <c r="F40" s="84">
        <f>MIN(F8:F37)</f>
        <v>-3.3256000000000001</v>
      </c>
      <c r="G40" s="83"/>
      <c r="H40" s="84">
        <f>MIN(H8:H37)</f>
        <v>-119.1344</v>
      </c>
      <c r="I40" s="83"/>
      <c r="J40" s="84">
        <f>MIN(J8:J37)</f>
        <v>-78.986500000000007</v>
      </c>
      <c r="K40" s="83"/>
      <c r="L40" s="84">
        <f>MIN(L8:L37)</f>
        <v>-59.077599999999997</v>
      </c>
      <c r="M40" s="83"/>
      <c r="N40" s="84">
        <f>MIN(N8:N37)</f>
        <v>-36.029400000000003</v>
      </c>
      <c r="O40" s="83"/>
      <c r="P40" s="84">
        <f>MIN(P8:P37)</f>
        <v>3.5219</v>
      </c>
      <c r="Q40" s="83"/>
      <c r="R40" s="84">
        <f>MIN(R8:R37)</f>
        <v>-35.600999999999999</v>
      </c>
      <c r="S40" s="85"/>
    </row>
    <row r="41" spans="1:19" ht="15" thickBot="1" x14ac:dyDescent="0.35">
      <c r="A41" s="86" t="s">
        <v>29</v>
      </c>
      <c r="B41" s="87"/>
      <c r="C41" s="87"/>
      <c r="D41" s="88">
        <f>MAX(D8:D37)</f>
        <v>43.316000000000003</v>
      </c>
      <c r="E41" s="87"/>
      <c r="F41" s="88">
        <f>MAX(F8:F37)</f>
        <v>31.731000000000002</v>
      </c>
      <c r="G41" s="87"/>
      <c r="H41" s="88">
        <f>MAX(H8:H37)</f>
        <v>40.323700000000002</v>
      </c>
      <c r="I41" s="87"/>
      <c r="J41" s="88">
        <f>MAX(J8:J37)</f>
        <v>28.6525</v>
      </c>
      <c r="K41" s="87"/>
      <c r="L41" s="88">
        <f>MAX(L8:L37)</f>
        <v>30.758199999999999</v>
      </c>
      <c r="M41" s="87"/>
      <c r="N41" s="88">
        <f>MAX(N8:N37)</f>
        <v>18.6554</v>
      </c>
      <c r="O41" s="87"/>
      <c r="P41" s="88">
        <f>MAX(P8:P37)</f>
        <v>11.2432</v>
      </c>
      <c r="Q41" s="87"/>
      <c r="R41" s="88">
        <f>MAX(R8:R37)</f>
        <v>9.2073</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44762</v>
      </c>
      <c r="C8" s="60">
        <f>VLOOKUP($A8,'Return Data'!$B$7:$R$2292,4,0)</f>
        <v>1164.1877999999999</v>
      </c>
      <c r="D8" s="60">
        <f>VLOOKUP($A8,'Return Data'!$B$7:$R$2292,5,0)</f>
        <v>4.7473999999999998</v>
      </c>
      <c r="E8" s="61">
        <f t="shared" ref="E8:E36" si="0">RANK(D8,D$8:D$36,0)</f>
        <v>10</v>
      </c>
      <c r="F8" s="60">
        <f>VLOOKUP($A8,'Return Data'!$B$7:$R$2292,6,0)</f>
        <v>4.7108999999999996</v>
      </c>
      <c r="G8" s="61">
        <f t="shared" ref="G8:G36" si="1">RANK(F8,F$8:F$36,0)</f>
        <v>11</v>
      </c>
      <c r="H8" s="60">
        <f>VLOOKUP($A8,'Return Data'!$B$7:$R$2292,7,0)</f>
        <v>4.7282000000000002</v>
      </c>
      <c r="I8" s="61">
        <f t="shared" ref="I8:I36" si="2">RANK(H8,H$8:H$36,0)</f>
        <v>6</v>
      </c>
      <c r="J8" s="60">
        <f>VLOOKUP($A8,'Return Data'!$B$7:$R$2292,8,0)</f>
        <v>4.6845999999999997</v>
      </c>
      <c r="K8" s="61">
        <f t="shared" ref="K8:K36" si="3">RANK(J8,J$8:J$36,0)</f>
        <v>12</v>
      </c>
      <c r="L8" s="60">
        <f>VLOOKUP($A8,'Return Data'!$B$7:$R$2292,9,0)</f>
        <v>4.7050999999999998</v>
      </c>
      <c r="M8" s="61">
        <f t="shared" ref="M8:M36" si="4">RANK(L8,L$8:L$36,0)</f>
        <v>8</v>
      </c>
      <c r="N8" s="60">
        <f>VLOOKUP($A8,'Return Data'!$B$7:$R$2292,10,0)</f>
        <v>4.2843</v>
      </c>
      <c r="O8" s="61">
        <f t="shared" ref="O8:O36" si="5">RANK(N8,N$8:N$36,0)</f>
        <v>9</v>
      </c>
      <c r="P8" s="60">
        <f>VLOOKUP($A8,'Return Data'!$B$7:$R$2292,11,0)</f>
        <v>3.8751000000000002</v>
      </c>
      <c r="Q8" s="61">
        <f t="shared" ref="Q8:Q36" si="6">RANK(P8,P$8:P$36,0)</f>
        <v>10</v>
      </c>
      <c r="R8" s="60">
        <f>VLOOKUP($A8,'Return Data'!$B$7:$R$2292,12,0)</f>
        <v>3.7273000000000001</v>
      </c>
      <c r="S8" s="61">
        <f t="shared" ref="S8:S36" si="7">RANK(R8,R$8:R$36,0)</f>
        <v>8</v>
      </c>
      <c r="T8" s="60">
        <f>VLOOKUP($A8,'Return Data'!$B$7:$R$2292,13,0)</f>
        <v>3.5922000000000001</v>
      </c>
      <c r="U8" s="61">
        <f t="shared" ref="U8:U36" si="8">RANK(T8,T$8:T$36,0)</f>
        <v>9</v>
      </c>
      <c r="V8" s="60">
        <f>VLOOKUP($A8,'Return Data'!$B$7:$R$2292,17,0)</f>
        <v>3.3553000000000002</v>
      </c>
      <c r="W8" s="61">
        <f>RANK(V8,V$8:V$36,0)</f>
        <v>8</v>
      </c>
      <c r="X8" s="60">
        <f>VLOOKUP($A8,'Return Data'!$B$7:$R$2292,14,0)</f>
        <v>3.6802000000000001</v>
      </c>
      <c r="Y8" s="61">
        <f>RANK(X8,X$8:X$36,0)</f>
        <v>4</v>
      </c>
      <c r="Z8" s="60">
        <f>VLOOKUP($A8,'Return Data'!$B$7:$R$2292,16,0)</f>
        <v>4.1738</v>
      </c>
      <c r="AA8" s="62">
        <f t="shared" ref="AA8:AA36" si="9">RANK(Z8,Z$8:Z$36,0)</f>
        <v>5</v>
      </c>
    </row>
    <row r="9" spans="1:27" x14ac:dyDescent="0.3">
      <c r="A9" s="58" t="s">
        <v>1211</v>
      </c>
      <c r="B9" s="59">
        <f>VLOOKUP($A9,'Return Data'!$B$7:$R$2292,3,0)</f>
        <v>44762</v>
      </c>
      <c r="C9" s="60">
        <f>VLOOKUP($A9,'Return Data'!$B$7:$R$2292,4,0)</f>
        <v>1138.1080999999999</v>
      </c>
      <c r="D9" s="60">
        <f>VLOOKUP($A9,'Return Data'!$B$7:$R$2292,5,0)</f>
        <v>4.7503000000000002</v>
      </c>
      <c r="E9" s="61">
        <f t="shared" si="0"/>
        <v>8</v>
      </c>
      <c r="F9" s="60">
        <f>VLOOKUP($A9,'Return Data'!$B$7:$R$2292,6,0)</f>
        <v>4.7077</v>
      </c>
      <c r="G9" s="61">
        <f t="shared" si="1"/>
        <v>12</v>
      </c>
      <c r="H9" s="60">
        <f>VLOOKUP($A9,'Return Data'!$B$7:$R$2292,7,0)</f>
        <v>4.7416</v>
      </c>
      <c r="I9" s="61">
        <f t="shared" si="2"/>
        <v>4</v>
      </c>
      <c r="J9" s="60">
        <f>VLOOKUP($A9,'Return Data'!$B$7:$R$2292,8,0)</f>
        <v>4.7196999999999996</v>
      </c>
      <c r="K9" s="61">
        <f t="shared" si="3"/>
        <v>6</v>
      </c>
      <c r="L9" s="60">
        <f>VLOOKUP($A9,'Return Data'!$B$7:$R$2292,9,0)</f>
        <v>4.7328000000000001</v>
      </c>
      <c r="M9" s="61">
        <f t="shared" si="4"/>
        <v>4</v>
      </c>
      <c r="N9" s="60">
        <f>VLOOKUP($A9,'Return Data'!$B$7:$R$2292,10,0)</f>
        <v>4.3085000000000004</v>
      </c>
      <c r="O9" s="61">
        <f t="shared" si="5"/>
        <v>3</v>
      </c>
      <c r="P9" s="60">
        <f>VLOOKUP($A9,'Return Data'!$B$7:$R$2292,11,0)</f>
        <v>3.8984999999999999</v>
      </c>
      <c r="Q9" s="61">
        <f t="shared" si="6"/>
        <v>5</v>
      </c>
      <c r="R9" s="60">
        <f>VLOOKUP($A9,'Return Data'!$B$7:$R$2292,12,0)</f>
        <v>3.7458</v>
      </c>
      <c r="S9" s="61">
        <f t="shared" si="7"/>
        <v>7</v>
      </c>
      <c r="T9" s="60">
        <f>VLOOKUP($A9,'Return Data'!$B$7:$R$2292,13,0)</f>
        <v>3.6072000000000002</v>
      </c>
      <c r="U9" s="61">
        <f t="shared" si="8"/>
        <v>6</v>
      </c>
      <c r="V9" s="60">
        <f>VLOOKUP($A9,'Return Data'!$B$7:$R$2292,17,0)</f>
        <v>3.3666</v>
      </c>
      <c r="W9" s="61">
        <f>RANK(V9,V$8:V$36,0)</f>
        <v>5</v>
      </c>
      <c r="X9" s="60"/>
      <c r="Y9" s="61"/>
      <c r="Z9" s="60">
        <f>VLOOKUP($A9,'Return Data'!$B$7:$R$2292,16,0)</f>
        <v>3.9363999999999999</v>
      </c>
      <c r="AA9" s="62">
        <f t="shared" si="9"/>
        <v>12</v>
      </c>
    </row>
    <row r="10" spans="1:27" x14ac:dyDescent="0.3">
      <c r="A10" s="58" t="s">
        <v>1988</v>
      </c>
      <c r="B10" s="59">
        <f>VLOOKUP($A10,'Return Data'!$B$7:$R$2292,3,0)</f>
        <v>44762</v>
      </c>
      <c r="C10" s="60">
        <f>VLOOKUP($A10,'Return Data'!$B$7:$R$2292,4,0)</f>
        <v>1130.4119000000001</v>
      </c>
      <c r="D10" s="60">
        <f>VLOOKUP($A10,'Return Data'!$B$7:$R$2292,5,0)</f>
        <v>4.7664999999999997</v>
      </c>
      <c r="E10" s="61">
        <f t="shared" si="0"/>
        <v>6</v>
      </c>
      <c r="F10" s="60">
        <f>VLOOKUP($A10,'Return Data'!$B$7:$R$2292,6,0)</f>
        <v>4.7290000000000001</v>
      </c>
      <c r="G10" s="61">
        <f t="shared" si="1"/>
        <v>6</v>
      </c>
      <c r="H10" s="60">
        <f>VLOOKUP($A10,'Return Data'!$B$7:$R$2292,7,0)</f>
        <v>4.7739000000000003</v>
      </c>
      <c r="I10" s="61">
        <f t="shared" si="2"/>
        <v>3</v>
      </c>
      <c r="J10" s="60">
        <f>VLOOKUP($A10,'Return Data'!$B$7:$R$2292,8,0)</f>
        <v>4.7398999999999996</v>
      </c>
      <c r="K10" s="61">
        <f t="shared" si="3"/>
        <v>3</v>
      </c>
      <c r="L10" s="60">
        <f>VLOOKUP($A10,'Return Data'!$B$7:$R$2292,9,0)</f>
        <v>4.7186000000000003</v>
      </c>
      <c r="M10" s="61">
        <f t="shared" si="4"/>
        <v>6</v>
      </c>
      <c r="N10" s="60">
        <f>VLOOKUP($A10,'Return Data'!$B$7:$R$2292,10,0)</f>
        <v>4.2968000000000002</v>
      </c>
      <c r="O10" s="61">
        <f t="shared" si="5"/>
        <v>4</v>
      </c>
      <c r="P10" s="60">
        <f>VLOOKUP($A10,'Return Data'!$B$7:$R$2292,11,0)</f>
        <v>3.8622999999999998</v>
      </c>
      <c r="Q10" s="61">
        <f t="shared" si="6"/>
        <v>13</v>
      </c>
      <c r="R10" s="60">
        <f>VLOOKUP($A10,'Return Data'!$B$7:$R$2292,12,0)</f>
        <v>3.7029000000000001</v>
      </c>
      <c r="S10" s="61">
        <f t="shared" si="7"/>
        <v>18</v>
      </c>
      <c r="T10" s="60">
        <f>VLOOKUP($A10,'Return Data'!$B$7:$R$2292,13,0)</f>
        <v>3.5733000000000001</v>
      </c>
      <c r="U10" s="61">
        <f t="shared" si="8"/>
        <v>16</v>
      </c>
      <c r="V10" s="60">
        <f>VLOOKUP($A10,'Return Data'!$B$7:$R$2292,17,0)</f>
        <v>3.355</v>
      </c>
      <c r="W10" s="61">
        <f>RANK(V10,V$8:V$36,0)</f>
        <v>9</v>
      </c>
      <c r="X10" s="60"/>
      <c r="Y10" s="61"/>
      <c r="Z10" s="60">
        <f>VLOOKUP($A10,'Return Data'!$B$7:$R$2292,16,0)</f>
        <v>3.8523999999999998</v>
      </c>
      <c r="AA10" s="62">
        <f t="shared" si="9"/>
        <v>14</v>
      </c>
    </row>
    <row r="11" spans="1:27" x14ac:dyDescent="0.3">
      <c r="A11" s="58" t="s">
        <v>2038</v>
      </c>
      <c r="B11" s="59">
        <f>VLOOKUP($A11,'Return Data'!$B$7:$R$2292,3,0)</f>
        <v>44762</v>
      </c>
      <c r="C11" s="60">
        <f>VLOOKUP($A11,'Return Data'!$B$7:$R$2292,4,0)</f>
        <v>1090.0059000000001</v>
      </c>
      <c r="D11" s="60">
        <f>VLOOKUP($A11,'Return Data'!$B$7:$R$2292,5,0)</f>
        <v>4.7656999999999998</v>
      </c>
      <c r="E11" s="61">
        <f t="shared" si="0"/>
        <v>7</v>
      </c>
      <c r="F11" s="60">
        <f>VLOOKUP($A11,'Return Data'!$B$7:$R$2292,6,0)</f>
        <v>4.7356999999999996</v>
      </c>
      <c r="G11" s="61">
        <f t="shared" si="1"/>
        <v>3</v>
      </c>
      <c r="H11" s="60">
        <f>VLOOKUP($A11,'Return Data'!$B$7:$R$2292,7,0)</f>
        <v>4.8231000000000002</v>
      </c>
      <c r="I11" s="61">
        <f t="shared" si="2"/>
        <v>2</v>
      </c>
      <c r="J11" s="60">
        <f>VLOOKUP($A11,'Return Data'!$B$7:$R$2292,8,0)</f>
        <v>4.7563000000000004</v>
      </c>
      <c r="K11" s="61">
        <f t="shared" si="3"/>
        <v>2</v>
      </c>
      <c r="L11" s="60">
        <f>VLOOKUP($A11,'Return Data'!$B$7:$R$2292,9,0)</f>
        <v>4.7854999999999999</v>
      </c>
      <c r="M11" s="61">
        <f t="shared" si="4"/>
        <v>2</v>
      </c>
      <c r="N11" s="60">
        <f>VLOOKUP($A11,'Return Data'!$B$7:$R$2292,10,0)</f>
        <v>4.3677000000000001</v>
      </c>
      <c r="O11" s="61">
        <f t="shared" si="5"/>
        <v>1</v>
      </c>
      <c r="P11" s="60">
        <f>VLOOKUP($A11,'Return Data'!$B$7:$R$2292,11,0)</f>
        <v>3.9925000000000002</v>
      </c>
      <c r="Q11" s="61">
        <f t="shared" si="6"/>
        <v>1</v>
      </c>
      <c r="R11" s="60">
        <f>VLOOKUP($A11,'Return Data'!$B$7:$R$2292,12,0)</f>
        <v>3.8508</v>
      </c>
      <c r="S11" s="61">
        <f t="shared" si="7"/>
        <v>1</v>
      </c>
      <c r="T11" s="60">
        <f>VLOOKUP($A11,'Return Data'!$B$7:$R$2292,13,0)</f>
        <v>3.6974</v>
      </c>
      <c r="U11" s="61">
        <f t="shared" si="8"/>
        <v>1</v>
      </c>
      <c r="V11" s="60"/>
      <c r="W11" s="61"/>
      <c r="X11" s="60"/>
      <c r="Y11" s="61"/>
      <c r="Z11" s="60">
        <f>VLOOKUP($A11,'Return Data'!$B$7:$R$2292,16,0)</f>
        <v>3.5356000000000001</v>
      </c>
      <c r="AA11" s="62">
        <f t="shared" si="9"/>
        <v>25</v>
      </c>
    </row>
    <row r="12" spans="1:27" x14ac:dyDescent="0.3">
      <c r="A12" s="58" t="s">
        <v>1215</v>
      </c>
      <c r="B12" s="59">
        <f>VLOOKUP($A12,'Return Data'!$B$7:$R$2292,3,0)</f>
        <v>44762</v>
      </c>
      <c r="C12" s="60">
        <f>VLOOKUP($A12,'Return Data'!$B$7:$R$2292,4,0)</f>
        <v>1114.3062</v>
      </c>
      <c r="D12" s="60">
        <f>VLOOKUP($A12,'Return Data'!$B$7:$R$2292,5,0)</f>
        <v>4.6978</v>
      </c>
      <c r="E12" s="61">
        <f t="shared" si="0"/>
        <v>22</v>
      </c>
      <c r="F12" s="60">
        <f>VLOOKUP($A12,'Return Data'!$B$7:$R$2292,6,0)</f>
        <v>4.6727999999999996</v>
      </c>
      <c r="G12" s="61">
        <f t="shared" si="1"/>
        <v>21</v>
      </c>
      <c r="H12" s="60">
        <f>VLOOKUP($A12,'Return Data'!$B$7:$R$2292,7,0)</f>
        <v>4.6657999999999999</v>
      </c>
      <c r="I12" s="61">
        <f t="shared" si="2"/>
        <v>24</v>
      </c>
      <c r="J12" s="60">
        <f>VLOOKUP($A12,'Return Data'!$B$7:$R$2292,8,0)</f>
        <v>4.6413000000000002</v>
      </c>
      <c r="K12" s="61">
        <f t="shared" si="3"/>
        <v>25</v>
      </c>
      <c r="L12" s="60">
        <f>VLOOKUP($A12,'Return Data'!$B$7:$R$2292,9,0)</f>
        <v>4.6879</v>
      </c>
      <c r="M12" s="61">
        <f t="shared" si="4"/>
        <v>11</v>
      </c>
      <c r="N12" s="60">
        <f>VLOOKUP($A12,'Return Data'!$B$7:$R$2292,10,0)</f>
        <v>4.2568000000000001</v>
      </c>
      <c r="O12" s="61">
        <f t="shared" si="5"/>
        <v>19</v>
      </c>
      <c r="P12" s="60">
        <f>VLOOKUP($A12,'Return Data'!$B$7:$R$2292,11,0)</f>
        <v>3.8603000000000001</v>
      </c>
      <c r="Q12" s="61">
        <f t="shared" si="6"/>
        <v>15</v>
      </c>
      <c r="R12" s="60">
        <f>VLOOKUP($A12,'Return Data'!$B$7:$R$2292,12,0)</f>
        <v>3.7019000000000002</v>
      </c>
      <c r="S12" s="61">
        <f t="shared" si="7"/>
        <v>19</v>
      </c>
      <c r="T12" s="60">
        <f>VLOOKUP($A12,'Return Data'!$B$7:$R$2292,13,0)</f>
        <v>3.5646</v>
      </c>
      <c r="U12" s="61">
        <f t="shared" si="8"/>
        <v>21</v>
      </c>
      <c r="V12" s="60">
        <f>VLOOKUP($A12,'Return Data'!$B$7:$R$2292,17,0)</f>
        <v>3.3281000000000001</v>
      </c>
      <c r="W12" s="61">
        <f t="shared" ref="W12:W36" si="10">RANK(V12,V$8:V$36,0)</f>
        <v>20</v>
      </c>
      <c r="X12" s="60"/>
      <c r="Y12" s="61"/>
      <c r="Z12" s="60">
        <f>VLOOKUP($A12,'Return Data'!$B$7:$R$2292,16,0)</f>
        <v>3.6770999999999998</v>
      </c>
      <c r="AA12" s="62">
        <f t="shared" si="9"/>
        <v>22</v>
      </c>
    </row>
    <row r="13" spans="1:27" x14ac:dyDescent="0.3">
      <c r="A13" s="58" t="s">
        <v>1217</v>
      </c>
      <c r="B13" s="59">
        <f>VLOOKUP($A13,'Return Data'!$B$7:$R$2292,3,0)</f>
        <v>44762</v>
      </c>
      <c r="C13" s="60">
        <f>VLOOKUP($A13,'Return Data'!$B$7:$R$2292,4,0)</f>
        <v>1152.7507000000001</v>
      </c>
      <c r="D13" s="60">
        <f>VLOOKUP($A13,'Return Data'!$B$7:$R$2292,5,0)</f>
        <v>4.7438000000000002</v>
      </c>
      <c r="E13" s="61">
        <f t="shared" si="0"/>
        <v>13</v>
      </c>
      <c r="F13" s="60">
        <f>VLOOKUP($A13,'Return Data'!$B$7:$R$2292,6,0)</f>
        <v>4.6868999999999996</v>
      </c>
      <c r="G13" s="61">
        <f t="shared" si="1"/>
        <v>19</v>
      </c>
      <c r="H13" s="60">
        <f>VLOOKUP($A13,'Return Data'!$B$7:$R$2292,7,0)</f>
        <v>4.7022000000000004</v>
      </c>
      <c r="I13" s="61">
        <f t="shared" si="2"/>
        <v>13</v>
      </c>
      <c r="J13" s="60">
        <f>VLOOKUP($A13,'Return Data'!$B$7:$R$2292,8,0)</f>
        <v>4.6753</v>
      </c>
      <c r="K13" s="61">
        <f t="shared" si="3"/>
        <v>14</v>
      </c>
      <c r="L13" s="60">
        <f>VLOOKUP($A13,'Return Data'!$B$7:$R$2292,9,0)</f>
        <v>4.6806000000000001</v>
      </c>
      <c r="M13" s="61">
        <f t="shared" si="4"/>
        <v>14</v>
      </c>
      <c r="N13" s="60">
        <f>VLOOKUP($A13,'Return Data'!$B$7:$R$2292,10,0)</f>
        <v>4.2866999999999997</v>
      </c>
      <c r="O13" s="61">
        <f t="shared" si="5"/>
        <v>6</v>
      </c>
      <c r="P13" s="60">
        <f>VLOOKUP($A13,'Return Data'!$B$7:$R$2292,11,0)</f>
        <v>3.8763999999999998</v>
      </c>
      <c r="Q13" s="61">
        <f t="shared" si="6"/>
        <v>9</v>
      </c>
      <c r="R13" s="60">
        <f>VLOOKUP($A13,'Return Data'!$B$7:$R$2292,12,0)</f>
        <v>3.7242000000000002</v>
      </c>
      <c r="S13" s="61">
        <f t="shared" si="7"/>
        <v>9</v>
      </c>
      <c r="T13" s="60">
        <f>VLOOKUP($A13,'Return Data'!$B$7:$R$2292,13,0)</f>
        <v>3.5916999999999999</v>
      </c>
      <c r="U13" s="61">
        <f t="shared" si="8"/>
        <v>10</v>
      </c>
      <c r="V13" s="60">
        <f>VLOOKUP($A13,'Return Data'!$B$7:$R$2292,17,0)</f>
        <v>3.3530000000000002</v>
      </c>
      <c r="W13" s="61">
        <f t="shared" si="10"/>
        <v>11</v>
      </c>
      <c r="X13" s="60">
        <f>VLOOKUP($A13,'Return Data'!$B$7:$R$2292,14,0)</f>
        <v>3.7336999999999998</v>
      </c>
      <c r="Y13" s="61">
        <f>RANK(X13,X$8:X$36,0)</f>
        <v>1</v>
      </c>
      <c r="Z13" s="60">
        <f>VLOOKUP($A13,'Return Data'!$B$7:$R$2292,16,0)</f>
        <v>4.1052999999999997</v>
      </c>
      <c r="AA13" s="62">
        <f t="shared" si="9"/>
        <v>9</v>
      </c>
    </row>
    <row r="14" spans="1:27" x14ac:dyDescent="0.3">
      <c r="A14" s="58" t="s">
        <v>1219</v>
      </c>
      <c r="B14" s="59">
        <f>VLOOKUP($A14,'Return Data'!$B$7:$R$2292,3,0)</f>
        <v>44762</v>
      </c>
      <c r="C14" s="60">
        <f>VLOOKUP($A14,'Return Data'!$B$7:$R$2292,4,0)</f>
        <v>1115.7427</v>
      </c>
      <c r="D14" s="60">
        <f>VLOOKUP($A14,'Return Data'!$B$7:$R$2292,5,0)</f>
        <v>4.6524999999999999</v>
      </c>
      <c r="E14" s="61">
        <f t="shared" si="0"/>
        <v>26</v>
      </c>
      <c r="F14" s="60">
        <f>VLOOKUP($A14,'Return Data'!$B$7:$R$2292,6,0)</f>
        <v>4.6295999999999999</v>
      </c>
      <c r="G14" s="61">
        <f t="shared" si="1"/>
        <v>27</v>
      </c>
      <c r="H14" s="60">
        <f>VLOOKUP($A14,'Return Data'!$B$7:$R$2292,7,0)</f>
        <v>4.6452999999999998</v>
      </c>
      <c r="I14" s="61">
        <f t="shared" si="2"/>
        <v>28</v>
      </c>
      <c r="J14" s="60">
        <f>VLOOKUP($A14,'Return Data'!$B$7:$R$2292,8,0)</f>
        <v>4.7294</v>
      </c>
      <c r="K14" s="61">
        <f t="shared" si="3"/>
        <v>4</v>
      </c>
      <c r="L14" s="60">
        <f>VLOOKUP($A14,'Return Data'!$B$7:$R$2292,9,0)</f>
        <v>4.6534000000000004</v>
      </c>
      <c r="M14" s="61">
        <f t="shared" si="4"/>
        <v>24</v>
      </c>
      <c r="N14" s="60">
        <f>VLOOKUP($A14,'Return Data'!$B$7:$R$2292,10,0)</f>
        <v>4.2176</v>
      </c>
      <c r="O14" s="61">
        <f t="shared" si="5"/>
        <v>27</v>
      </c>
      <c r="P14" s="60">
        <f>VLOOKUP($A14,'Return Data'!$B$7:$R$2292,11,0)</f>
        <v>3.7942999999999998</v>
      </c>
      <c r="Q14" s="61">
        <f t="shared" si="6"/>
        <v>27</v>
      </c>
      <c r="R14" s="60">
        <f>VLOOKUP($A14,'Return Data'!$B$7:$R$2292,12,0)</f>
        <v>3.6473</v>
      </c>
      <c r="S14" s="61">
        <f t="shared" si="7"/>
        <v>27</v>
      </c>
      <c r="T14" s="60">
        <f>VLOOKUP($A14,'Return Data'!$B$7:$R$2292,13,0)</f>
        <v>3.5186000000000002</v>
      </c>
      <c r="U14" s="61">
        <f t="shared" si="8"/>
        <v>27</v>
      </c>
      <c r="V14" s="60">
        <f>VLOOKUP($A14,'Return Data'!$B$7:$R$2292,17,0)</f>
        <v>3.3302</v>
      </c>
      <c r="W14" s="61">
        <f t="shared" si="10"/>
        <v>18</v>
      </c>
      <c r="X14" s="60"/>
      <c r="Y14" s="61"/>
      <c r="Z14" s="60">
        <f>VLOOKUP($A14,'Return Data'!$B$7:$R$2292,16,0)</f>
        <v>3.7231999999999998</v>
      </c>
      <c r="AA14" s="62">
        <f t="shared" si="9"/>
        <v>17</v>
      </c>
    </row>
    <row r="15" spans="1:27" x14ac:dyDescent="0.3">
      <c r="A15" s="58" t="s">
        <v>1222</v>
      </c>
      <c r="B15" s="59">
        <f>VLOOKUP($A15,'Return Data'!$B$7:$R$2292,3,0)</f>
        <v>44762</v>
      </c>
      <c r="C15" s="60">
        <f>VLOOKUP($A15,'Return Data'!$B$7:$R$2292,4,0)</f>
        <v>1124.1016999999999</v>
      </c>
      <c r="D15" s="60">
        <f>VLOOKUP($A15,'Return Data'!$B$7:$R$2292,5,0)</f>
        <v>4.6406000000000001</v>
      </c>
      <c r="E15" s="61">
        <f t="shared" si="0"/>
        <v>28</v>
      </c>
      <c r="F15" s="60">
        <f>VLOOKUP($A15,'Return Data'!$B$7:$R$2292,6,0)</f>
        <v>4.6341999999999999</v>
      </c>
      <c r="G15" s="61">
        <f t="shared" si="1"/>
        <v>26</v>
      </c>
      <c r="H15" s="60">
        <f>VLOOKUP($A15,'Return Data'!$B$7:$R$2292,7,0)</f>
        <v>4.6501999999999999</v>
      </c>
      <c r="I15" s="61">
        <f t="shared" si="2"/>
        <v>27</v>
      </c>
      <c r="J15" s="60">
        <f>VLOOKUP($A15,'Return Data'!$B$7:$R$2292,8,0)</f>
        <v>4.6277999999999997</v>
      </c>
      <c r="K15" s="61">
        <f t="shared" si="3"/>
        <v>26</v>
      </c>
      <c r="L15" s="60">
        <f>VLOOKUP($A15,'Return Data'!$B$7:$R$2292,9,0)</f>
        <v>4.6760999999999999</v>
      </c>
      <c r="M15" s="61">
        <f t="shared" si="4"/>
        <v>16</v>
      </c>
      <c r="N15" s="60">
        <f>VLOOKUP($A15,'Return Data'!$B$7:$R$2292,10,0)</f>
        <v>4.2343999999999999</v>
      </c>
      <c r="O15" s="61">
        <f t="shared" si="5"/>
        <v>24</v>
      </c>
      <c r="P15" s="60">
        <f>VLOOKUP($A15,'Return Data'!$B$7:$R$2292,11,0)</f>
        <v>3.8182</v>
      </c>
      <c r="Q15" s="61">
        <f t="shared" si="6"/>
        <v>24</v>
      </c>
      <c r="R15" s="60">
        <f>VLOOKUP($A15,'Return Data'!$B$7:$R$2292,12,0)</f>
        <v>3.6635</v>
      </c>
      <c r="S15" s="61">
        <f t="shared" si="7"/>
        <v>25</v>
      </c>
      <c r="T15" s="60">
        <f>VLOOKUP($A15,'Return Data'!$B$7:$R$2292,13,0)</f>
        <v>3.5318999999999998</v>
      </c>
      <c r="U15" s="61">
        <f t="shared" si="8"/>
        <v>25</v>
      </c>
      <c r="V15" s="60">
        <f>VLOOKUP($A15,'Return Data'!$B$7:$R$2292,17,0)</f>
        <v>3.2917999999999998</v>
      </c>
      <c r="W15" s="61">
        <f t="shared" si="10"/>
        <v>25</v>
      </c>
      <c r="X15" s="60"/>
      <c r="Y15" s="61"/>
      <c r="Z15" s="60">
        <f>VLOOKUP($A15,'Return Data'!$B$7:$R$2292,16,0)</f>
        <v>3.7202000000000002</v>
      </c>
      <c r="AA15" s="62">
        <f t="shared" si="9"/>
        <v>18</v>
      </c>
    </row>
    <row r="16" spans="1:27" x14ac:dyDescent="0.3">
      <c r="A16" s="58" t="s">
        <v>1224</v>
      </c>
      <c r="B16" s="59">
        <f>VLOOKUP($A16,'Return Data'!$B$7:$R$2292,3,0)</f>
        <v>44762</v>
      </c>
      <c r="C16" s="60">
        <f>VLOOKUP($A16,'Return Data'!$B$7:$R$2292,4,0)</f>
        <v>3196.6925999999999</v>
      </c>
      <c r="D16" s="60">
        <f>VLOOKUP($A16,'Return Data'!$B$7:$R$2292,5,0)</f>
        <v>4.6957000000000004</v>
      </c>
      <c r="E16" s="61">
        <f t="shared" si="0"/>
        <v>23</v>
      </c>
      <c r="F16" s="60">
        <f>VLOOKUP($A16,'Return Data'!$B$7:$R$2292,6,0)</f>
        <v>4.6657000000000002</v>
      </c>
      <c r="G16" s="61">
        <f t="shared" si="1"/>
        <v>23</v>
      </c>
      <c r="H16" s="60">
        <f>VLOOKUP($A16,'Return Data'!$B$7:$R$2292,7,0)</f>
        <v>4.6557000000000004</v>
      </c>
      <c r="I16" s="61">
        <f t="shared" si="2"/>
        <v>25</v>
      </c>
      <c r="J16" s="60">
        <f>VLOOKUP($A16,'Return Data'!$B$7:$R$2292,8,0)</f>
        <v>4.6277999999999997</v>
      </c>
      <c r="K16" s="61">
        <f t="shared" si="3"/>
        <v>26</v>
      </c>
      <c r="L16" s="60">
        <f>VLOOKUP($A16,'Return Data'!$B$7:$R$2292,9,0)</f>
        <v>4.6093000000000002</v>
      </c>
      <c r="M16" s="61">
        <f t="shared" si="4"/>
        <v>27</v>
      </c>
      <c r="N16" s="60">
        <f>VLOOKUP($A16,'Return Data'!$B$7:$R$2292,10,0)</f>
        <v>4.2224000000000004</v>
      </c>
      <c r="O16" s="61">
        <f t="shared" si="5"/>
        <v>26</v>
      </c>
      <c r="P16" s="60">
        <f>VLOOKUP($A16,'Return Data'!$B$7:$R$2292,11,0)</f>
        <v>3.8136000000000001</v>
      </c>
      <c r="Q16" s="61">
        <f t="shared" si="6"/>
        <v>25</v>
      </c>
      <c r="R16" s="60">
        <f>VLOOKUP($A16,'Return Data'!$B$7:$R$2292,12,0)</f>
        <v>3.6703999999999999</v>
      </c>
      <c r="S16" s="61">
        <f t="shared" si="7"/>
        <v>24</v>
      </c>
      <c r="T16" s="60">
        <f>VLOOKUP($A16,'Return Data'!$B$7:$R$2292,13,0)</f>
        <v>3.5411999999999999</v>
      </c>
      <c r="U16" s="61">
        <f t="shared" si="8"/>
        <v>23</v>
      </c>
      <c r="V16" s="60">
        <f>VLOOKUP($A16,'Return Data'!$B$7:$R$2292,17,0)</f>
        <v>3.3100999999999998</v>
      </c>
      <c r="W16" s="61">
        <f t="shared" si="10"/>
        <v>23</v>
      </c>
      <c r="X16" s="60">
        <f>VLOOKUP($A16,'Return Data'!$B$7:$R$2292,14,0)</f>
        <v>3.6335000000000002</v>
      </c>
      <c r="Y16" s="61">
        <f>RANK(X16,X$8:X$36,0)</f>
        <v>10</v>
      </c>
      <c r="Z16" s="60">
        <f>VLOOKUP($A16,'Return Data'!$B$7:$R$2292,16,0)</f>
        <v>5.9234999999999998</v>
      </c>
      <c r="AA16" s="62">
        <f t="shared" si="9"/>
        <v>4</v>
      </c>
    </row>
    <row r="17" spans="1:27" x14ac:dyDescent="0.3">
      <c r="A17" s="58" t="s">
        <v>1225</v>
      </c>
      <c r="B17" s="59">
        <f>VLOOKUP($A17,'Return Data'!$B$7:$R$2292,3,0)</f>
        <v>44762</v>
      </c>
      <c r="C17" s="60">
        <f>VLOOKUP($A17,'Return Data'!$B$7:$R$2292,4,0)</f>
        <v>1126.1320000000001</v>
      </c>
      <c r="D17" s="60">
        <f>VLOOKUP($A17,'Return Data'!$B$7:$R$2292,5,0)</f>
        <v>4.7716000000000003</v>
      </c>
      <c r="E17" s="61">
        <f t="shared" si="0"/>
        <v>4</v>
      </c>
      <c r="F17" s="60">
        <f>VLOOKUP($A17,'Return Data'!$B$7:$R$2292,6,0)</f>
        <v>4.7156000000000002</v>
      </c>
      <c r="G17" s="61">
        <f t="shared" si="1"/>
        <v>10</v>
      </c>
      <c r="H17" s="60">
        <f>VLOOKUP($A17,'Return Data'!$B$7:$R$2292,7,0)</f>
        <v>4.6746999999999996</v>
      </c>
      <c r="I17" s="61">
        <f t="shared" si="2"/>
        <v>23</v>
      </c>
      <c r="J17" s="60">
        <f>VLOOKUP($A17,'Return Data'!$B$7:$R$2292,8,0)</f>
        <v>4.7217000000000002</v>
      </c>
      <c r="K17" s="61">
        <f t="shared" si="3"/>
        <v>5</v>
      </c>
      <c r="L17" s="60">
        <f>VLOOKUP($A17,'Return Data'!$B$7:$R$2292,9,0)</f>
        <v>4.6882000000000001</v>
      </c>
      <c r="M17" s="61">
        <f t="shared" si="4"/>
        <v>10</v>
      </c>
      <c r="N17" s="60">
        <f>VLOOKUP($A17,'Return Data'!$B$7:$R$2292,10,0)</f>
        <v>4.2851999999999997</v>
      </c>
      <c r="O17" s="61">
        <f t="shared" si="5"/>
        <v>8</v>
      </c>
      <c r="P17" s="60">
        <f>VLOOKUP($A17,'Return Data'!$B$7:$R$2292,11,0)</f>
        <v>3.9018999999999999</v>
      </c>
      <c r="Q17" s="61">
        <f t="shared" si="6"/>
        <v>4</v>
      </c>
      <c r="R17" s="60">
        <f>VLOOKUP($A17,'Return Data'!$B$7:$R$2292,12,0)</f>
        <v>3.7559</v>
      </c>
      <c r="S17" s="61">
        <f t="shared" si="7"/>
        <v>2</v>
      </c>
      <c r="T17" s="60">
        <f>VLOOKUP($A17,'Return Data'!$B$7:$R$2292,13,0)</f>
        <v>3.6307999999999998</v>
      </c>
      <c r="U17" s="61">
        <f t="shared" si="8"/>
        <v>2</v>
      </c>
      <c r="V17" s="60">
        <f>VLOOKUP($A17,'Return Data'!$B$7:$R$2292,17,0)</f>
        <v>3.3978000000000002</v>
      </c>
      <c r="W17" s="61">
        <f t="shared" si="10"/>
        <v>2</v>
      </c>
      <c r="X17" s="60"/>
      <c r="Y17" s="61"/>
      <c r="Z17" s="60">
        <f>VLOOKUP($A17,'Return Data'!$B$7:$R$2292,16,0)</f>
        <v>3.82</v>
      </c>
      <c r="AA17" s="62">
        <f t="shared" si="9"/>
        <v>16</v>
      </c>
    </row>
    <row r="18" spans="1:27" x14ac:dyDescent="0.3">
      <c r="A18" s="58" t="s">
        <v>1228</v>
      </c>
      <c r="B18" s="59">
        <f>VLOOKUP($A18,'Return Data'!$B$7:$R$2292,3,0)</f>
        <v>44762</v>
      </c>
      <c r="C18" s="60">
        <f>VLOOKUP($A18,'Return Data'!$B$7:$R$2292,4,0)</f>
        <v>116.04600000000001</v>
      </c>
      <c r="D18" s="60">
        <f>VLOOKUP($A18,'Return Data'!$B$7:$R$2292,5,0)</f>
        <v>4.75</v>
      </c>
      <c r="E18" s="61">
        <f t="shared" si="0"/>
        <v>9</v>
      </c>
      <c r="F18" s="60">
        <f>VLOOKUP($A18,'Return Data'!$B$7:$R$2292,6,0)</f>
        <v>4.6778000000000004</v>
      </c>
      <c r="G18" s="61">
        <f t="shared" si="1"/>
        <v>20</v>
      </c>
      <c r="H18" s="60">
        <f>VLOOKUP($A18,'Return Data'!$B$7:$R$2292,7,0)</f>
        <v>4.7042000000000002</v>
      </c>
      <c r="I18" s="61">
        <f t="shared" si="2"/>
        <v>12</v>
      </c>
      <c r="J18" s="60">
        <f>VLOOKUP($A18,'Return Data'!$B$7:$R$2292,8,0)</f>
        <v>4.6656000000000004</v>
      </c>
      <c r="K18" s="61">
        <f t="shared" si="3"/>
        <v>18</v>
      </c>
      <c r="L18" s="60">
        <f>VLOOKUP($A18,'Return Data'!$B$7:$R$2292,9,0)</f>
        <v>4.6645000000000003</v>
      </c>
      <c r="M18" s="61">
        <f t="shared" si="4"/>
        <v>19</v>
      </c>
      <c r="N18" s="60">
        <f>VLOOKUP($A18,'Return Data'!$B$7:$R$2292,10,0)</f>
        <v>4.2637</v>
      </c>
      <c r="O18" s="61">
        <f t="shared" si="5"/>
        <v>16</v>
      </c>
      <c r="P18" s="60">
        <f>VLOOKUP($A18,'Return Data'!$B$7:$R$2292,11,0)</f>
        <v>3.8574999999999999</v>
      </c>
      <c r="Q18" s="61">
        <f t="shared" si="6"/>
        <v>17</v>
      </c>
      <c r="R18" s="60">
        <f>VLOOKUP($A18,'Return Data'!$B$7:$R$2292,12,0)</f>
        <v>3.7008999999999999</v>
      </c>
      <c r="S18" s="61">
        <f t="shared" si="7"/>
        <v>20</v>
      </c>
      <c r="T18" s="60">
        <f>VLOOKUP($A18,'Return Data'!$B$7:$R$2292,13,0)</f>
        <v>3.5655000000000001</v>
      </c>
      <c r="U18" s="61">
        <f t="shared" si="8"/>
        <v>20</v>
      </c>
      <c r="V18" s="60">
        <f>VLOOKUP($A18,'Return Data'!$B$7:$R$2292,17,0)</f>
        <v>3.3294000000000001</v>
      </c>
      <c r="W18" s="61">
        <f t="shared" si="10"/>
        <v>19</v>
      </c>
      <c r="X18" s="60">
        <f>VLOOKUP($A18,'Return Data'!$B$7:$R$2292,14,0)</f>
        <v>3.6513</v>
      </c>
      <c r="Y18" s="61">
        <f>RANK(X18,X$8:X$36,0)</f>
        <v>9</v>
      </c>
      <c r="Z18" s="60">
        <f>VLOOKUP($A18,'Return Data'!$B$7:$R$2292,16,0)</f>
        <v>4.1228999999999996</v>
      </c>
      <c r="AA18" s="62">
        <f t="shared" si="9"/>
        <v>6</v>
      </c>
    </row>
    <row r="19" spans="1:27" x14ac:dyDescent="0.3">
      <c r="A19" s="58" t="s">
        <v>1229</v>
      </c>
      <c r="B19" s="59">
        <f>VLOOKUP($A19,'Return Data'!$B$7:$R$2292,3,0)</f>
        <v>44762</v>
      </c>
      <c r="C19" s="60">
        <f>VLOOKUP($A19,'Return Data'!$B$7:$R$2292,4,0)</f>
        <v>1148.0400999999999</v>
      </c>
      <c r="D19" s="60">
        <f>VLOOKUP($A19,'Return Data'!$B$7:$R$2292,5,0)</f>
        <v>4.7123999999999997</v>
      </c>
      <c r="E19" s="61">
        <f t="shared" si="0"/>
        <v>21</v>
      </c>
      <c r="F19" s="60">
        <f>VLOOKUP($A19,'Return Data'!$B$7:$R$2292,6,0)</f>
        <v>4.6881000000000004</v>
      </c>
      <c r="G19" s="61">
        <f t="shared" si="1"/>
        <v>18</v>
      </c>
      <c r="H19" s="60">
        <f>VLOOKUP($A19,'Return Data'!$B$7:$R$2292,7,0)</f>
        <v>4.7073999999999998</v>
      </c>
      <c r="I19" s="61">
        <f t="shared" si="2"/>
        <v>8</v>
      </c>
      <c r="J19" s="60">
        <f>VLOOKUP($A19,'Return Data'!$B$7:$R$2292,8,0)</f>
        <v>4.6683000000000003</v>
      </c>
      <c r="K19" s="61">
        <f t="shared" si="3"/>
        <v>17</v>
      </c>
      <c r="L19" s="60">
        <f>VLOOKUP($A19,'Return Data'!$B$7:$R$2292,9,0)</f>
        <v>4.6797000000000004</v>
      </c>
      <c r="M19" s="61">
        <f t="shared" si="4"/>
        <v>15</v>
      </c>
      <c r="N19" s="60">
        <f>VLOOKUP($A19,'Return Data'!$B$7:$R$2292,10,0)</f>
        <v>4.2817999999999996</v>
      </c>
      <c r="O19" s="61">
        <f t="shared" si="5"/>
        <v>12</v>
      </c>
      <c r="P19" s="60">
        <f>VLOOKUP($A19,'Return Data'!$B$7:$R$2292,11,0)</f>
        <v>3.8683999999999998</v>
      </c>
      <c r="Q19" s="61">
        <f t="shared" si="6"/>
        <v>11</v>
      </c>
      <c r="R19" s="60">
        <f>VLOOKUP($A19,'Return Data'!$B$7:$R$2292,12,0)</f>
        <v>3.7103000000000002</v>
      </c>
      <c r="S19" s="61">
        <f t="shared" si="7"/>
        <v>15</v>
      </c>
      <c r="T19" s="60">
        <f>VLOOKUP($A19,'Return Data'!$B$7:$R$2292,13,0)</f>
        <v>3.5747</v>
      </c>
      <c r="U19" s="61">
        <f t="shared" si="8"/>
        <v>15</v>
      </c>
      <c r="V19" s="60">
        <f>VLOOKUP($A19,'Return Data'!$B$7:$R$2292,17,0)</f>
        <v>3.3342999999999998</v>
      </c>
      <c r="W19" s="61">
        <f t="shared" si="10"/>
        <v>17</v>
      </c>
      <c r="X19" s="60">
        <f>VLOOKUP($A19,'Return Data'!$B$7:$R$2292,14,0)</f>
        <v>3.6581999999999999</v>
      </c>
      <c r="Y19" s="61">
        <f>RANK(X19,X$8:X$36,0)</f>
        <v>6</v>
      </c>
      <c r="Z19" s="60">
        <f>VLOOKUP($A19,'Return Data'!$B$7:$R$2292,16,0)</f>
        <v>4.0185000000000004</v>
      </c>
      <c r="AA19" s="62">
        <f t="shared" si="9"/>
        <v>10</v>
      </c>
    </row>
    <row r="20" spans="1:27" x14ac:dyDescent="0.3">
      <c r="A20" s="58" t="s">
        <v>1231</v>
      </c>
      <c r="B20" s="59">
        <f>VLOOKUP($A20,'Return Data'!$B$7:$R$2292,3,0)</f>
        <v>44762</v>
      </c>
      <c r="C20" s="60">
        <f>VLOOKUP($A20,'Return Data'!$B$7:$R$2292,4,0)</f>
        <v>1114.8912</v>
      </c>
      <c r="D20" s="60">
        <f>VLOOKUP($A20,'Return Data'!$B$7:$R$2292,5,0)</f>
        <v>4.5511999999999997</v>
      </c>
      <c r="E20" s="61">
        <f t="shared" si="0"/>
        <v>29</v>
      </c>
      <c r="F20" s="60">
        <f>VLOOKUP($A20,'Return Data'!$B$7:$R$2292,6,0)</f>
        <v>4.5206999999999997</v>
      </c>
      <c r="G20" s="61">
        <f t="shared" si="1"/>
        <v>29</v>
      </c>
      <c r="H20" s="60">
        <f>VLOOKUP($A20,'Return Data'!$B$7:$R$2292,7,0)</f>
        <v>4.5518000000000001</v>
      </c>
      <c r="I20" s="61">
        <f t="shared" si="2"/>
        <v>29</v>
      </c>
      <c r="J20" s="60">
        <f>VLOOKUP($A20,'Return Data'!$B$7:$R$2292,8,0)</f>
        <v>4.5122</v>
      </c>
      <c r="K20" s="61">
        <f t="shared" si="3"/>
        <v>29</v>
      </c>
      <c r="L20" s="60">
        <f>VLOOKUP($A20,'Return Data'!$B$7:$R$2292,9,0)</f>
        <v>4.7626999999999997</v>
      </c>
      <c r="M20" s="61">
        <f t="shared" si="4"/>
        <v>3</v>
      </c>
      <c r="N20" s="60">
        <f>VLOOKUP($A20,'Return Data'!$B$7:$R$2292,10,0)</f>
        <v>4.2009999999999996</v>
      </c>
      <c r="O20" s="61">
        <f t="shared" si="5"/>
        <v>28</v>
      </c>
      <c r="P20" s="60">
        <f>VLOOKUP($A20,'Return Data'!$B$7:$R$2292,11,0)</f>
        <v>3.7688999999999999</v>
      </c>
      <c r="Q20" s="61">
        <f t="shared" si="6"/>
        <v>28</v>
      </c>
      <c r="R20" s="60">
        <f>VLOOKUP($A20,'Return Data'!$B$7:$R$2292,12,0)</f>
        <v>3.6211000000000002</v>
      </c>
      <c r="S20" s="61">
        <f t="shared" si="7"/>
        <v>28</v>
      </c>
      <c r="T20" s="60">
        <f>VLOOKUP($A20,'Return Data'!$B$7:$R$2292,13,0)</f>
        <v>3.4908000000000001</v>
      </c>
      <c r="U20" s="61">
        <f t="shared" si="8"/>
        <v>28</v>
      </c>
      <c r="V20" s="60">
        <f>VLOOKUP($A20,'Return Data'!$B$7:$R$2292,17,0)</f>
        <v>3.2658999999999998</v>
      </c>
      <c r="W20" s="61">
        <f t="shared" si="10"/>
        <v>27</v>
      </c>
      <c r="X20" s="60"/>
      <c r="Y20" s="61"/>
      <c r="Z20" s="60">
        <f>VLOOKUP($A20,'Return Data'!$B$7:$R$2292,16,0)</f>
        <v>3.6476000000000002</v>
      </c>
      <c r="AA20" s="62">
        <f t="shared" si="9"/>
        <v>23</v>
      </c>
    </row>
    <row r="21" spans="1:27" x14ac:dyDescent="0.3">
      <c r="A21" s="58" t="s">
        <v>1233</v>
      </c>
      <c r="B21" s="59">
        <f>VLOOKUP($A21,'Return Data'!$B$7:$R$2292,3,0)</f>
        <v>44762</v>
      </c>
      <c r="C21" s="60">
        <f>VLOOKUP($A21,'Return Data'!$B$7:$R$2292,4,0)</f>
        <v>1087.9148</v>
      </c>
      <c r="D21" s="60">
        <f>VLOOKUP($A21,'Return Data'!$B$7:$R$2292,5,0)</f>
        <v>4.7144000000000004</v>
      </c>
      <c r="E21" s="61">
        <f t="shared" si="0"/>
        <v>20</v>
      </c>
      <c r="F21" s="60">
        <f>VLOOKUP($A21,'Return Data'!$B$7:$R$2292,6,0)</f>
        <v>4.6921999999999997</v>
      </c>
      <c r="G21" s="61">
        <f t="shared" si="1"/>
        <v>16</v>
      </c>
      <c r="H21" s="60">
        <f>VLOOKUP($A21,'Return Data'!$B$7:$R$2292,7,0)</f>
        <v>4.6959999999999997</v>
      </c>
      <c r="I21" s="61">
        <f t="shared" si="2"/>
        <v>17</v>
      </c>
      <c r="J21" s="60">
        <f>VLOOKUP($A21,'Return Data'!$B$7:$R$2292,8,0)</f>
        <v>4.6524000000000001</v>
      </c>
      <c r="K21" s="61">
        <f t="shared" si="3"/>
        <v>23</v>
      </c>
      <c r="L21" s="60">
        <f>VLOOKUP($A21,'Return Data'!$B$7:$R$2292,9,0)</f>
        <v>4.7237999999999998</v>
      </c>
      <c r="M21" s="61">
        <f t="shared" si="4"/>
        <v>5</v>
      </c>
      <c r="N21" s="60">
        <f>VLOOKUP($A21,'Return Data'!$B$7:$R$2292,10,0)</f>
        <v>4.2811000000000003</v>
      </c>
      <c r="O21" s="61">
        <f t="shared" si="5"/>
        <v>13</v>
      </c>
      <c r="P21" s="60">
        <f>VLOOKUP($A21,'Return Data'!$B$7:$R$2292,11,0)</f>
        <v>3.8578000000000001</v>
      </c>
      <c r="Q21" s="61">
        <f t="shared" si="6"/>
        <v>16</v>
      </c>
      <c r="R21" s="60">
        <f>VLOOKUP($A21,'Return Data'!$B$7:$R$2292,12,0)</f>
        <v>3.7082999999999999</v>
      </c>
      <c r="S21" s="61">
        <f t="shared" si="7"/>
        <v>16</v>
      </c>
      <c r="T21" s="60">
        <f>VLOOKUP($A21,'Return Data'!$B$7:$R$2292,13,0)</f>
        <v>3.5710999999999999</v>
      </c>
      <c r="U21" s="61">
        <f t="shared" si="8"/>
        <v>18</v>
      </c>
      <c r="V21" s="60">
        <f>VLOOKUP($A21,'Return Data'!$B$7:$R$2292,17,0)</f>
        <v>3.3271000000000002</v>
      </c>
      <c r="W21" s="61">
        <f t="shared" si="10"/>
        <v>21</v>
      </c>
      <c r="X21" s="60"/>
      <c r="Y21" s="61"/>
      <c r="Z21" s="60">
        <f>VLOOKUP($A21,'Return Data'!$B$7:$R$2292,16,0)</f>
        <v>3.3845999999999998</v>
      </c>
      <c r="AA21" s="62">
        <f t="shared" si="9"/>
        <v>29</v>
      </c>
    </row>
    <row r="22" spans="1:27" x14ac:dyDescent="0.3">
      <c r="A22" s="58" t="s">
        <v>1235</v>
      </c>
      <c r="B22" s="59">
        <f>VLOOKUP($A22,'Return Data'!$B$7:$R$2292,3,0)</f>
        <v>44762</v>
      </c>
      <c r="C22" s="60">
        <f>VLOOKUP($A22,'Return Data'!$B$7:$R$2292,4,0)</f>
        <v>1097.8565000000001</v>
      </c>
      <c r="D22" s="60">
        <f>VLOOKUP($A22,'Return Data'!$B$7:$R$2292,5,0)</f>
        <v>4.6417999999999999</v>
      </c>
      <c r="E22" s="61">
        <f t="shared" si="0"/>
        <v>27</v>
      </c>
      <c r="F22" s="60">
        <f>VLOOKUP($A22,'Return Data'!$B$7:$R$2292,6,0)</f>
        <v>4.6041999999999996</v>
      </c>
      <c r="G22" s="61">
        <f t="shared" si="1"/>
        <v>28</v>
      </c>
      <c r="H22" s="60">
        <f>VLOOKUP($A22,'Return Data'!$B$7:$R$2292,7,0)</f>
        <v>4.6524999999999999</v>
      </c>
      <c r="I22" s="61">
        <f t="shared" si="2"/>
        <v>26</v>
      </c>
      <c r="J22" s="60">
        <f>VLOOKUP($A22,'Return Data'!$B$7:$R$2292,8,0)</f>
        <v>4.6082999999999998</v>
      </c>
      <c r="K22" s="61">
        <f t="shared" si="3"/>
        <v>28</v>
      </c>
      <c r="L22" s="60">
        <f>VLOOKUP($A22,'Return Data'!$B$7:$R$2292,9,0)</f>
        <v>4.5857000000000001</v>
      </c>
      <c r="M22" s="61">
        <f t="shared" si="4"/>
        <v>29</v>
      </c>
      <c r="N22" s="60">
        <f>VLOOKUP($A22,'Return Data'!$B$7:$R$2292,10,0)</f>
        <v>4.2496</v>
      </c>
      <c r="O22" s="61">
        <f t="shared" si="5"/>
        <v>22</v>
      </c>
      <c r="P22" s="60">
        <f>VLOOKUP($A22,'Return Data'!$B$7:$R$2292,11,0)</f>
        <v>3.802</v>
      </c>
      <c r="Q22" s="61">
        <f t="shared" si="6"/>
        <v>26</v>
      </c>
      <c r="R22" s="60">
        <f>VLOOKUP($A22,'Return Data'!$B$7:$R$2292,12,0)</f>
        <v>3.6553</v>
      </c>
      <c r="S22" s="61">
        <f t="shared" si="7"/>
        <v>26</v>
      </c>
      <c r="T22" s="60">
        <f>VLOOKUP($A22,'Return Data'!$B$7:$R$2292,13,0)</f>
        <v>3.5211000000000001</v>
      </c>
      <c r="U22" s="61">
        <f t="shared" si="8"/>
        <v>26</v>
      </c>
      <c r="V22" s="60">
        <f>VLOOKUP($A22,'Return Data'!$B$7:$R$2292,17,0)</f>
        <v>3.28</v>
      </c>
      <c r="W22" s="61">
        <f t="shared" si="10"/>
        <v>26</v>
      </c>
      <c r="X22" s="60"/>
      <c r="Y22" s="61"/>
      <c r="Z22" s="60">
        <f>VLOOKUP($A22,'Return Data'!$B$7:$R$2292,16,0)</f>
        <v>3.4664000000000001</v>
      </c>
      <c r="AA22" s="62">
        <f t="shared" si="9"/>
        <v>28</v>
      </c>
    </row>
    <row r="23" spans="1:27" x14ac:dyDescent="0.3">
      <c r="A23" s="58" t="s">
        <v>1237</v>
      </c>
      <c r="B23" s="59">
        <f>VLOOKUP($A23,'Return Data'!$B$7:$R$2292,3,0)</f>
        <v>44762</v>
      </c>
      <c r="C23" s="60">
        <f>VLOOKUP($A23,'Return Data'!$B$7:$R$2292,4,0)</f>
        <v>1094.0001999999999</v>
      </c>
      <c r="D23" s="60">
        <f>VLOOKUP($A23,'Return Data'!$B$7:$R$2292,5,0)</f>
        <v>4.6715</v>
      </c>
      <c r="E23" s="61">
        <f t="shared" si="0"/>
        <v>25</v>
      </c>
      <c r="F23" s="60">
        <f>VLOOKUP($A23,'Return Data'!$B$7:$R$2292,6,0)</f>
        <v>4.6494</v>
      </c>
      <c r="G23" s="61">
        <f t="shared" si="1"/>
        <v>24</v>
      </c>
      <c r="H23" s="60">
        <f>VLOOKUP($A23,'Return Data'!$B$7:$R$2292,7,0)</f>
        <v>4.6837</v>
      </c>
      <c r="I23" s="61">
        <f t="shared" si="2"/>
        <v>18</v>
      </c>
      <c r="J23" s="60">
        <f>VLOOKUP($A23,'Return Data'!$B$7:$R$2292,8,0)</f>
        <v>4.6592000000000002</v>
      </c>
      <c r="K23" s="61">
        <f t="shared" si="3"/>
        <v>20</v>
      </c>
      <c r="L23" s="60">
        <f>VLOOKUP($A23,'Return Data'!$B$7:$R$2292,9,0)</f>
        <v>4.6848000000000001</v>
      </c>
      <c r="M23" s="61">
        <f t="shared" si="4"/>
        <v>13</v>
      </c>
      <c r="N23" s="60">
        <f>VLOOKUP($A23,'Return Data'!$B$7:$R$2292,10,0)</f>
        <v>4.2576999999999998</v>
      </c>
      <c r="O23" s="61">
        <f t="shared" si="5"/>
        <v>18</v>
      </c>
      <c r="P23" s="60">
        <f>VLOOKUP($A23,'Return Data'!$B$7:$R$2292,11,0)</f>
        <v>3.8492999999999999</v>
      </c>
      <c r="Q23" s="61">
        <f t="shared" si="6"/>
        <v>21</v>
      </c>
      <c r="R23" s="60">
        <f>VLOOKUP($A23,'Return Data'!$B$7:$R$2292,12,0)</f>
        <v>3.7120000000000002</v>
      </c>
      <c r="S23" s="61">
        <f t="shared" si="7"/>
        <v>14</v>
      </c>
      <c r="T23" s="60">
        <f>VLOOKUP($A23,'Return Data'!$B$7:$R$2292,13,0)</f>
        <v>3.5815000000000001</v>
      </c>
      <c r="U23" s="61">
        <f t="shared" si="8"/>
        <v>13</v>
      </c>
      <c r="V23" s="60">
        <f>VLOOKUP($A23,'Return Data'!$B$7:$R$2292,17,0)</f>
        <v>3.3578999999999999</v>
      </c>
      <c r="W23" s="61">
        <f t="shared" si="10"/>
        <v>7</v>
      </c>
      <c r="X23" s="60"/>
      <c r="Y23" s="61"/>
      <c r="Z23" s="60">
        <f>VLOOKUP($A23,'Return Data'!$B$7:$R$2292,16,0)</f>
        <v>3.4748000000000001</v>
      </c>
      <c r="AA23" s="62">
        <f t="shared" si="9"/>
        <v>27</v>
      </c>
    </row>
    <row r="24" spans="1:27" x14ac:dyDescent="0.3">
      <c r="A24" s="58" t="s">
        <v>1239</v>
      </c>
      <c r="B24" s="59">
        <f>VLOOKUP($A24,'Return Data'!$B$7:$R$2292,3,0)</f>
        <v>44762</v>
      </c>
      <c r="C24" s="60">
        <f>VLOOKUP($A24,'Return Data'!$B$7:$R$2292,4,0)</f>
        <v>1148.1079999999999</v>
      </c>
      <c r="D24" s="60">
        <f>VLOOKUP($A24,'Return Data'!$B$7:$R$2292,5,0)</f>
        <v>4.7439</v>
      </c>
      <c r="E24" s="61">
        <f t="shared" si="0"/>
        <v>12</v>
      </c>
      <c r="F24" s="60">
        <f>VLOOKUP($A24,'Return Data'!$B$7:$R$2292,6,0)</f>
        <v>4.7206999999999999</v>
      </c>
      <c r="G24" s="61">
        <f t="shared" si="1"/>
        <v>8</v>
      </c>
      <c r="H24" s="60">
        <f>VLOOKUP($A24,'Return Data'!$B$7:$R$2292,7,0)</f>
        <v>4.7016</v>
      </c>
      <c r="I24" s="61">
        <f t="shared" si="2"/>
        <v>14</v>
      </c>
      <c r="J24" s="60">
        <f>VLOOKUP($A24,'Return Data'!$B$7:$R$2292,8,0)</f>
        <v>4.6863000000000001</v>
      </c>
      <c r="K24" s="61">
        <f t="shared" si="3"/>
        <v>11</v>
      </c>
      <c r="L24" s="60">
        <f>VLOOKUP($A24,'Return Data'!$B$7:$R$2292,9,0)</f>
        <v>4.6704999999999997</v>
      </c>
      <c r="M24" s="61">
        <f t="shared" si="4"/>
        <v>18</v>
      </c>
      <c r="N24" s="60">
        <f>VLOOKUP($A24,'Return Data'!$B$7:$R$2292,10,0)</f>
        <v>4.2831000000000001</v>
      </c>
      <c r="O24" s="61">
        <f t="shared" si="5"/>
        <v>10</v>
      </c>
      <c r="P24" s="60">
        <f>VLOOKUP($A24,'Return Data'!$B$7:$R$2292,11,0)</f>
        <v>3.8767999999999998</v>
      </c>
      <c r="Q24" s="61">
        <f t="shared" si="6"/>
        <v>8</v>
      </c>
      <c r="R24" s="60">
        <f>VLOOKUP($A24,'Return Data'!$B$7:$R$2292,12,0)</f>
        <v>3.7185000000000001</v>
      </c>
      <c r="S24" s="61">
        <f t="shared" si="7"/>
        <v>11</v>
      </c>
      <c r="T24" s="60">
        <f>VLOOKUP($A24,'Return Data'!$B$7:$R$2292,13,0)</f>
        <v>3.5792000000000002</v>
      </c>
      <c r="U24" s="61">
        <f t="shared" si="8"/>
        <v>14</v>
      </c>
      <c r="V24" s="60">
        <f>VLOOKUP($A24,'Return Data'!$B$7:$R$2292,17,0)</f>
        <v>3.3349000000000002</v>
      </c>
      <c r="W24" s="61">
        <f t="shared" si="10"/>
        <v>16</v>
      </c>
      <c r="X24" s="60">
        <f>VLOOKUP($A24,'Return Data'!$B$7:$R$2292,14,0)</f>
        <v>3.6579000000000002</v>
      </c>
      <c r="Y24" s="61">
        <f>RANK(X24,X$8:X$36,0)</f>
        <v>7</v>
      </c>
      <c r="Z24" s="60">
        <f>VLOOKUP($A24,'Return Data'!$B$7:$R$2292,16,0)</f>
        <v>4.0106000000000002</v>
      </c>
      <c r="AA24" s="62">
        <f t="shared" si="9"/>
        <v>11</v>
      </c>
    </row>
    <row r="25" spans="1:27" x14ac:dyDescent="0.3">
      <c r="A25" s="58" t="s">
        <v>1241</v>
      </c>
      <c r="B25" s="59">
        <f>VLOOKUP($A25,'Return Data'!$B$7:$R$2292,3,0)</f>
        <v>44762</v>
      </c>
      <c r="C25" s="60">
        <f>VLOOKUP($A25,'Return Data'!$B$7:$R$2292,4,0)</f>
        <v>2798.54766666667</v>
      </c>
      <c r="D25" s="60">
        <f>VLOOKUP($A25,'Return Data'!$B$7:$R$2292,5,0)</f>
        <v>4.7176</v>
      </c>
      <c r="E25" s="61">
        <f t="shared" si="0"/>
        <v>19</v>
      </c>
      <c r="F25" s="60">
        <f>VLOOKUP($A25,'Return Data'!$B$7:$R$2292,6,0)</f>
        <v>4.6361999999999997</v>
      </c>
      <c r="G25" s="61">
        <f t="shared" si="1"/>
        <v>25</v>
      </c>
      <c r="H25" s="60">
        <f>VLOOKUP($A25,'Return Data'!$B$7:$R$2292,7,0)</f>
        <v>4.6811999999999996</v>
      </c>
      <c r="I25" s="61">
        <f t="shared" si="2"/>
        <v>21</v>
      </c>
      <c r="J25" s="60">
        <f>VLOOKUP($A25,'Return Data'!$B$7:$R$2292,8,0)</f>
        <v>4.6479999999999997</v>
      </c>
      <c r="K25" s="61">
        <f t="shared" si="3"/>
        <v>24</v>
      </c>
      <c r="L25" s="60">
        <f>VLOOKUP($A25,'Return Data'!$B$7:$R$2292,9,0)</f>
        <v>4.6561000000000003</v>
      </c>
      <c r="M25" s="61">
        <f t="shared" si="4"/>
        <v>22</v>
      </c>
      <c r="N25" s="60">
        <f>VLOOKUP($A25,'Return Data'!$B$7:$R$2292,10,0)</f>
        <v>4.2491000000000003</v>
      </c>
      <c r="O25" s="61">
        <f t="shared" si="5"/>
        <v>23</v>
      </c>
      <c r="P25" s="60">
        <f>VLOOKUP($A25,'Return Data'!$B$7:$R$2292,11,0)</f>
        <v>3.8426999999999998</v>
      </c>
      <c r="Q25" s="61">
        <f t="shared" si="6"/>
        <v>22</v>
      </c>
      <c r="R25" s="60">
        <f>VLOOKUP($A25,'Return Data'!$B$7:$R$2292,12,0)</f>
        <v>3.7000999999999999</v>
      </c>
      <c r="S25" s="61">
        <f t="shared" si="7"/>
        <v>21</v>
      </c>
      <c r="T25" s="60">
        <f>VLOOKUP($A25,'Return Data'!$B$7:$R$2292,13,0)</f>
        <v>3.5720999999999998</v>
      </c>
      <c r="U25" s="61">
        <f t="shared" si="8"/>
        <v>17</v>
      </c>
      <c r="V25" s="60">
        <f>VLOOKUP($A25,'Return Data'!$B$7:$R$2292,17,0)</f>
        <v>3.3397999999999999</v>
      </c>
      <c r="W25" s="61">
        <f t="shared" si="10"/>
        <v>14</v>
      </c>
      <c r="X25" s="60">
        <f>VLOOKUP($A25,'Return Data'!$B$7:$R$2292,14,0)</f>
        <v>3.6760000000000002</v>
      </c>
      <c r="Y25" s="61">
        <f>RANK(X25,X$8:X$36,0)</f>
        <v>5</v>
      </c>
      <c r="Z25" s="60">
        <f>VLOOKUP($A25,'Return Data'!$B$7:$R$2292,16,0)</f>
        <v>6.2904</v>
      </c>
      <c r="AA25" s="62">
        <f t="shared" si="9"/>
        <v>1</v>
      </c>
    </row>
    <row r="26" spans="1:27" x14ac:dyDescent="0.3">
      <c r="A26" s="58" t="s">
        <v>1243</v>
      </c>
      <c r="B26" s="59">
        <f>VLOOKUP($A26,'Return Data'!$B$7:$R$2292,3,0)</f>
        <v>44762</v>
      </c>
      <c r="C26" s="60">
        <f>VLOOKUP($A26,'Return Data'!$B$7:$R$2292,4,0)</f>
        <v>1115.9113</v>
      </c>
      <c r="D26" s="60">
        <f>VLOOKUP($A26,'Return Data'!$B$7:$R$2292,5,0)</f>
        <v>4.9168000000000003</v>
      </c>
      <c r="E26" s="61">
        <f t="shared" si="0"/>
        <v>1</v>
      </c>
      <c r="F26" s="60">
        <f>VLOOKUP($A26,'Return Data'!$B$7:$R$2292,6,0)</f>
        <v>4.8842999999999996</v>
      </c>
      <c r="G26" s="61">
        <f t="shared" si="1"/>
        <v>1</v>
      </c>
      <c r="H26" s="60">
        <f>VLOOKUP($A26,'Return Data'!$B$7:$R$2292,7,0)</f>
        <v>5.0049999999999999</v>
      </c>
      <c r="I26" s="61">
        <f t="shared" si="2"/>
        <v>1</v>
      </c>
      <c r="J26" s="60">
        <f>VLOOKUP($A26,'Return Data'!$B$7:$R$2292,8,0)</f>
        <v>4.9519000000000002</v>
      </c>
      <c r="K26" s="61">
        <f t="shared" si="3"/>
        <v>1</v>
      </c>
      <c r="L26" s="60">
        <f>VLOOKUP($A26,'Return Data'!$B$7:$R$2292,9,0)</f>
        <v>4.8289</v>
      </c>
      <c r="M26" s="61">
        <f t="shared" si="4"/>
        <v>1</v>
      </c>
      <c r="N26" s="60">
        <f>VLOOKUP($A26,'Return Data'!$B$7:$R$2292,10,0)</f>
        <v>4.34</v>
      </c>
      <c r="O26" s="61">
        <f t="shared" si="5"/>
        <v>2</v>
      </c>
      <c r="P26" s="60">
        <f>VLOOKUP($A26,'Return Data'!$B$7:$R$2292,11,0)</f>
        <v>3.9091999999999998</v>
      </c>
      <c r="Q26" s="61">
        <f t="shared" si="6"/>
        <v>3</v>
      </c>
      <c r="R26" s="60">
        <f>VLOOKUP($A26,'Return Data'!$B$7:$R$2292,12,0)</f>
        <v>3.7543000000000002</v>
      </c>
      <c r="S26" s="61">
        <f t="shared" si="7"/>
        <v>3</v>
      </c>
      <c r="T26" s="60">
        <f>VLOOKUP($A26,'Return Data'!$B$7:$R$2292,13,0)</f>
        <v>3.6181000000000001</v>
      </c>
      <c r="U26" s="61">
        <f t="shared" si="8"/>
        <v>5</v>
      </c>
      <c r="V26" s="60">
        <f>VLOOKUP($A26,'Return Data'!$B$7:$R$2292,17,0)</f>
        <v>3.3620000000000001</v>
      </c>
      <c r="W26" s="61">
        <f t="shared" si="10"/>
        <v>6</v>
      </c>
      <c r="X26" s="60"/>
      <c r="Y26" s="61"/>
      <c r="Z26" s="60">
        <f>VLOOKUP($A26,'Return Data'!$B$7:$R$2292,16,0)</f>
        <v>3.6939000000000002</v>
      </c>
      <c r="AA26" s="62">
        <f t="shared" si="9"/>
        <v>20</v>
      </c>
    </row>
    <row r="27" spans="1:27" x14ac:dyDescent="0.3">
      <c r="A27" s="58" t="s">
        <v>1245</v>
      </c>
      <c r="B27" s="59">
        <f>VLOOKUP($A27,'Return Data'!$B$7:$R$2292,3,0)</f>
        <v>44762</v>
      </c>
      <c r="C27" s="60">
        <f>VLOOKUP($A27,'Return Data'!$B$7:$R$2292,4,0)</f>
        <v>1114.2665</v>
      </c>
      <c r="D27" s="60">
        <f>VLOOKUP($A27,'Return Data'!$B$7:$R$2292,5,0)</f>
        <v>4.7798999999999996</v>
      </c>
      <c r="E27" s="61">
        <f t="shared" si="0"/>
        <v>3</v>
      </c>
      <c r="F27" s="60">
        <f>VLOOKUP($A27,'Return Data'!$B$7:$R$2292,6,0)</f>
        <v>4.7309000000000001</v>
      </c>
      <c r="G27" s="61">
        <f t="shared" si="1"/>
        <v>4</v>
      </c>
      <c r="H27" s="60">
        <f>VLOOKUP($A27,'Return Data'!$B$7:$R$2292,7,0)</f>
        <v>4.6969000000000003</v>
      </c>
      <c r="I27" s="61">
        <f t="shared" si="2"/>
        <v>16</v>
      </c>
      <c r="J27" s="60">
        <f>VLOOKUP($A27,'Return Data'!$B$7:$R$2292,8,0)</f>
        <v>4.6718000000000002</v>
      </c>
      <c r="K27" s="61">
        <f t="shared" si="3"/>
        <v>16</v>
      </c>
      <c r="L27" s="60">
        <f>VLOOKUP($A27,'Return Data'!$B$7:$R$2292,9,0)</f>
        <v>4.6856999999999998</v>
      </c>
      <c r="M27" s="61">
        <f t="shared" si="4"/>
        <v>12</v>
      </c>
      <c r="N27" s="60">
        <f>VLOOKUP($A27,'Return Data'!$B$7:$R$2292,10,0)</f>
        <v>4.2893999999999997</v>
      </c>
      <c r="O27" s="61">
        <f t="shared" si="5"/>
        <v>5</v>
      </c>
      <c r="P27" s="60">
        <f>VLOOKUP($A27,'Return Data'!$B$7:$R$2292,11,0)</f>
        <v>3.8969</v>
      </c>
      <c r="Q27" s="61">
        <f t="shared" si="6"/>
        <v>7</v>
      </c>
      <c r="R27" s="60">
        <f>VLOOKUP($A27,'Return Data'!$B$7:$R$2292,12,0)</f>
        <v>3.7526999999999999</v>
      </c>
      <c r="S27" s="61">
        <f t="shared" si="7"/>
        <v>5</v>
      </c>
      <c r="T27" s="60">
        <f>VLOOKUP($A27,'Return Data'!$B$7:$R$2292,13,0)</f>
        <v>3.6248999999999998</v>
      </c>
      <c r="U27" s="61">
        <f t="shared" si="8"/>
        <v>3</v>
      </c>
      <c r="V27" s="60">
        <f>VLOOKUP($A27,'Return Data'!$B$7:$R$2292,17,0)</f>
        <v>3.3837999999999999</v>
      </c>
      <c r="W27" s="61">
        <f t="shared" si="10"/>
        <v>3</v>
      </c>
      <c r="X27" s="60"/>
      <c r="Y27" s="61"/>
      <c r="Z27" s="60">
        <f>VLOOKUP($A27,'Return Data'!$B$7:$R$2292,16,0)</f>
        <v>3.6791999999999998</v>
      </c>
      <c r="AA27" s="62">
        <f t="shared" si="9"/>
        <v>21</v>
      </c>
    </row>
    <row r="28" spans="1:27" x14ac:dyDescent="0.3">
      <c r="A28" s="58" t="s">
        <v>1247</v>
      </c>
      <c r="B28" s="59">
        <f>VLOOKUP($A28,'Return Data'!$B$7:$R$2292,3,0)</f>
        <v>44762</v>
      </c>
      <c r="C28" s="60">
        <f>VLOOKUP($A28,'Return Data'!$B$7:$R$2292,4,0)</f>
        <v>1103.1778999999999</v>
      </c>
      <c r="D28" s="60">
        <f>VLOOKUP($A28,'Return Data'!$B$7:$R$2292,5,0)</f>
        <v>4.7683</v>
      </c>
      <c r="E28" s="61">
        <f t="shared" si="0"/>
        <v>5</v>
      </c>
      <c r="F28" s="60">
        <f>VLOOKUP($A28,'Return Data'!$B$7:$R$2292,6,0)</f>
        <v>4.7298999999999998</v>
      </c>
      <c r="G28" s="61">
        <f t="shared" si="1"/>
        <v>5</v>
      </c>
      <c r="H28" s="60">
        <f>VLOOKUP($A28,'Return Data'!$B$7:$R$2292,7,0)</f>
        <v>4.6830999999999996</v>
      </c>
      <c r="I28" s="61">
        <f t="shared" si="2"/>
        <v>20</v>
      </c>
      <c r="J28" s="60">
        <f>VLOOKUP($A28,'Return Data'!$B$7:$R$2292,8,0)</f>
        <v>4.6620999999999997</v>
      </c>
      <c r="K28" s="61">
        <f t="shared" si="3"/>
        <v>19</v>
      </c>
      <c r="L28" s="60">
        <f>VLOOKUP($A28,'Return Data'!$B$7:$R$2292,9,0)</f>
        <v>4.6557000000000004</v>
      </c>
      <c r="M28" s="61">
        <f t="shared" si="4"/>
        <v>23</v>
      </c>
      <c r="N28" s="60">
        <f>VLOOKUP($A28,'Return Data'!$B$7:$R$2292,10,0)</f>
        <v>4.2758000000000003</v>
      </c>
      <c r="O28" s="61">
        <f t="shared" si="5"/>
        <v>15</v>
      </c>
      <c r="P28" s="60">
        <f>VLOOKUP($A28,'Return Data'!$B$7:$R$2292,11,0)</f>
        <v>3.8974000000000002</v>
      </c>
      <c r="Q28" s="61">
        <f t="shared" si="6"/>
        <v>6</v>
      </c>
      <c r="R28" s="60">
        <f>VLOOKUP($A28,'Return Data'!$B$7:$R$2292,12,0)</f>
        <v>3.7477</v>
      </c>
      <c r="S28" s="61">
        <f t="shared" si="7"/>
        <v>6</v>
      </c>
      <c r="T28" s="60">
        <f>VLOOKUP($A28,'Return Data'!$B$7:$R$2292,13,0)</f>
        <v>3.6196000000000002</v>
      </c>
      <c r="U28" s="61">
        <f t="shared" si="8"/>
        <v>4</v>
      </c>
      <c r="V28" s="60">
        <f>VLOOKUP($A28,'Return Data'!$B$7:$R$2292,17,0)</f>
        <v>3.4</v>
      </c>
      <c r="W28" s="61">
        <f t="shared" si="10"/>
        <v>1</v>
      </c>
      <c r="X28" s="60"/>
      <c r="Y28" s="61"/>
      <c r="Z28" s="60">
        <f>VLOOKUP($A28,'Return Data'!$B$7:$R$2292,16,0)</f>
        <v>3.6160000000000001</v>
      </c>
      <c r="AA28" s="62">
        <f t="shared" si="9"/>
        <v>24</v>
      </c>
    </row>
    <row r="29" spans="1:27" x14ac:dyDescent="0.3">
      <c r="A29" s="58" t="s">
        <v>1249</v>
      </c>
      <c r="B29" s="59">
        <f>VLOOKUP($A29,'Return Data'!$B$7:$R$2292,3,0)</f>
        <v>44762</v>
      </c>
      <c r="C29" s="60">
        <f>VLOOKUP($A29,'Return Data'!$B$7:$R$2292,4,0)</f>
        <v>115.5569</v>
      </c>
      <c r="D29" s="60">
        <f>VLOOKUP($A29,'Return Data'!$B$7:$R$2292,5,0)</f>
        <v>4.7385000000000002</v>
      </c>
      <c r="E29" s="61">
        <f t="shared" si="0"/>
        <v>15</v>
      </c>
      <c r="F29" s="60">
        <f>VLOOKUP($A29,'Return Data'!$B$7:$R$2292,6,0)</f>
        <v>4.6976000000000004</v>
      </c>
      <c r="G29" s="61">
        <f t="shared" si="1"/>
        <v>14</v>
      </c>
      <c r="H29" s="60">
        <f>VLOOKUP($A29,'Return Data'!$B$7:$R$2292,7,0)</f>
        <v>4.7061000000000002</v>
      </c>
      <c r="I29" s="61">
        <f t="shared" si="2"/>
        <v>10</v>
      </c>
      <c r="J29" s="60">
        <f>VLOOKUP($A29,'Return Data'!$B$7:$R$2292,8,0)</f>
        <v>4.6877000000000004</v>
      </c>
      <c r="K29" s="61">
        <f t="shared" si="3"/>
        <v>8</v>
      </c>
      <c r="L29" s="60">
        <f>VLOOKUP($A29,'Return Data'!$B$7:$R$2292,9,0)</f>
        <v>4.6885000000000003</v>
      </c>
      <c r="M29" s="61">
        <f t="shared" si="4"/>
        <v>9</v>
      </c>
      <c r="N29" s="60">
        <f>VLOOKUP($A29,'Return Data'!$B$7:$R$2292,10,0)</f>
        <v>4.2819000000000003</v>
      </c>
      <c r="O29" s="61">
        <f t="shared" si="5"/>
        <v>11</v>
      </c>
      <c r="P29" s="60">
        <f>VLOOKUP($A29,'Return Data'!$B$7:$R$2292,11,0)</f>
        <v>3.9114</v>
      </c>
      <c r="Q29" s="61">
        <f t="shared" si="6"/>
        <v>2</v>
      </c>
      <c r="R29" s="60">
        <f>VLOOKUP($A29,'Return Data'!$B$7:$R$2292,12,0)</f>
        <v>3.7528000000000001</v>
      </c>
      <c r="S29" s="61">
        <f t="shared" si="7"/>
        <v>4</v>
      </c>
      <c r="T29" s="60">
        <f>VLOOKUP($A29,'Return Data'!$B$7:$R$2292,13,0)</f>
        <v>3.6052</v>
      </c>
      <c r="U29" s="61">
        <f t="shared" si="8"/>
        <v>7</v>
      </c>
      <c r="V29" s="60">
        <f>VLOOKUP($A29,'Return Data'!$B$7:$R$2292,17,0)</f>
        <v>3.3531</v>
      </c>
      <c r="W29" s="61">
        <f t="shared" si="10"/>
        <v>10</v>
      </c>
      <c r="X29" s="60">
        <f>VLOOKUP($A29,'Return Data'!$B$7:$R$2292,14,0)</f>
        <v>3.6981000000000002</v>
      </c>
      <c r="Y29" s="61">
        <f>RANK(X29,X$8:X$36,0)</f>
        <v>2</v>
      </c>
      <c r="Z29" s="60">
        <f>VLOOKUP($A29,'Return Data'!$B$7:$R$2292,16,0)</f>
        <v>4.1109999999999998</v>
      </c>
      <c r="AA29" s="62">
        <f t="shared" si="9"/>
        <v>8</v>
      </c>
    </row>
    <row r="30" spans="1:27" x14ac:dyDescent="0.3">
      <c r="A30" s="58" t="s">
        <v>1251</v>
      </c>
      <c r="B30" s="59">
        <f>VLOOKUP($A30,'Return Data'!$B$7:$R$2292,3,0)</f>
        <v>44762</v>
      </c>
      <c r="C30" s="60">
        <f>VLOOKUP($A30,'Return Data'!$B$7:$R$2292,4,0)</f>
        <v>1111.0461</v>
      </c>
      <c r="D30" s="60">
        <f>VLOOKUP($A30,'Return Data'!$B$7:$R$2292,5,0)</f>
        <v>4.7443999999999997</v>
      </c>
      <c r="E30" s="61">
        <f t="shared" si="0"/>
        <v>11</v>
      </c>
      <c r="F30" s="60">
        <f>VLOOKUP($A30,'Return Data'!$B$7:$R$2292,6,0)</f>
        <v>4.7248000000000001</v>
      </c>
      <c r="G30" s="61">
        <f t="shared" si="1"/>
        <v>7</v>
      </c>
      <c r="H30" s="60">
        <f>VLOOKUP($A30,'Return Data'!$B$7:$R$2292,7,0)</f>
        <v>4.7068000000000003</v>
      </c>
      <c r="I30" s="61">
        <f t="shared" si="2"/>
        <v>9</v>
      </c>
      <c r="J30" s="60">
        <f>VLOOKUP($A30,'Return Data'!$B$7:$R$2292,8,0)</f>
        <v>4.6544999999999996</v>
      </c>
      <c r="K30" s="61">
        <f t="shared" si="3"/>
        <v>21</v>
      </c>
      <c r="L30" s="60">
        <f>VLOOKUP($A30,'Return Data'!$B$7:$R$2292,9,0)</f>
        <v>4.6462000000000003</v>
      </c>
      <c r="M30" s="61">
        <f t="shared" si="4"/>
        <v>26</v>
      </c>
      <c r="N30" s="60">
        <f>VLOOKUP($A30,'Return Data'!$B$7:$R$2292,10,0)</f>
        <v>4.2283999999999997</v>
      </c>
      <c r="O30" s="61">
        <f t="shared" si="5"/>
        <v>25</v>
      </c>
      <c r="P30" s="60">
        <f>VLOOKUP($A30,'Return Data'!$B$7:$R$2292,11,0)</f>
        <v>3.8574000000000002</v>
      </c>
      <c r="Q30" s="61">
        <f t="shared" si="6"/>
        <v>18</v>
      </c>
      <c r="R30" s="60">
        <f>VLOOKUP($A30,'Return Data'!$B$7:$R$2292,12,0)</f>
        <v>3.7151999999999998</v>
      </c>
      <c r="S30" s="61">
        <f t="shared" si="7"/>
        <v>12</v>
      </c>
      <c r="T30" s="60">
        <f>VLOOKUP($A30,'Return Data'!$B$7:$R$2292,13,0)</f>
        <v>3.5989</v>
      </c>
      <c r="U30" s="61">
        <f t="shared" si="8"/>
        <v>8</v>
      </c>
      <c r="V30" s="60">
        <f>VLOOKUP($A30,'Return Data'!$B$7:$R$2292,17,0)</f>
        <v>3.38</v>
      </c>
      <c r="W30" s="61">
        <f t="shared" si="10"/>
        <v>4</v>
      </c>
      <c r="X30" s="60"/>
      <c r="Y30" s="61"/>
      <c r="Z30" s="60">
        <f>VLOOKUP($A30,'Return Data'!$B$7:$R$2292,16,0)</f>
        <v>3.6996000000000002</v>
      </c>
      <c r="AA30" s="62">
        <f t="shared" si="9"/>
        <v>19</v>
      </c>
    </row>
    <row r="31" spans="1:27" x14ac:dyDescent="0.3">
      <c r="A31" s="58" t="s">
        <v>1253</v>
      </c>
      <c r="B31" s="59">
        <f>VLOOKUP($A31,'Return Data'!$B$7:$R$2292,3,0)</f>
        <v>44762</v>
      </c>
      <c r="C31" s="60">
        <f>VLOOKUP($A31,'Return Data'!$B$7:$R$2292,4,0)</f>
        <v>3504.6727000000001</v>
      </c>
      <c r="D31" s="60">
        <f>VLOOKUP($A31,'Return Data'!$B$7:$R$2292,5,0)</f>
        <v>4.7423999999999999</v>
      </c>
      <c r="E31" s="61">
        <f t="shared" si="0"/>
        <v>14</v>
      </c>
      <c r="F31" s="60">
        <f>VLOOKUP($A31,'Return Data'!$B$7:$R$2292,6,0)</f>
        <v>4.6717000000000004</v>
      </c>
      <c r="G31" s="61">
        <f t="shared" si="1"/>
        <v>22</v>
      </c>
      <c r="H31" s="60">
        <f>VLOOKUP($A31,'Return Data'!$B$7:$R$2292,7,0)</f>
        <v>4.6835000000000004</v>
      </c>
      <c r="I31" s="61">
        <f t="shared" si="2"/>
        <v>19</v>
      </c>
      <c r="J31" s="60">
        <f>VLOOKUP($A31,'Return Data'!$B$7:$R$2292,8,0)</f>
        <v>4.6543000000000001</v>
      </c>
      <c r="K31" s="61">
        <f t="shared" si="3"/>
        <v>22</v>
      </c>
      <c r="L31" s="60">
        <f>VLOOKUP($A31,'Return Data'!$B$7:$R$2292,9,0)</f>
        <v>4.6477000000000004</v>
      </c>
      <c r="M31" s="61">
        <f t="shared" si="4"/>
        <v>25</v>
      </c>
      <c r="N31" s="60">
        <f>VLOOKUP($A31,'Return Data'!$B$7:$R$2292,10,0)</f>
        <v>4.2544000000000004</v>
      </c>
      <c r="O31" s="61">
        <f t="shared" si="5"/>
        <v>21</v>
      </c>
      <c r="P31" s="60">
        <f>VLOOKUP($A31,'Return Data'!$B$7:$R$2292,11,0)</f>
        <v>3.8494000000000002</v>
      </c>
      <c r="Q31" s="61">
        <f t="shared" si="6"/>
        <v>20</v>
      </c>
      <c r="R31" s="60">
        <f>VLOOKUP($A31,'Return Data'!$B$7:$R$2292,12,0)</f>
        <v>3.6938</v>
      </c>
      <c r="S31" s="61">
        <f t="shared" si="7"/>
        <v>22</v>
      </c>
      <c r="T31" s="60">
        <f>VLOOKUP($A31,'Return Data'!$B$7:$R$2292,13,0)</f>
        <v>3.5629</v>
      </c>
      <c r="U31" s="61">
        <f t="shared" si="8"/>
        <v>22</v>
      </c>
      <c r="V31" s="60">
        <f>VLOOKUP($A31,'Return Data'!$B$7:$R$2292,17,0)</f>
        <v>3.3268</v>
      </c>
      <c r="W31" s="61">
        <f t="shared" si="10"/>
        <v>22</v>
      </c>
      <c r="X31" s="60">
        <f>VLOOKUP($A31,'Return Data'!$B$7:$R$2292,14,0)</f>
        <v>3.6528999999999998</v>
      </c>
      <c r="Y31" s="61">
        <f>RANK(X31,X$8:X$36,0)</f>
        <v>8</v>
      </c>
      <c r="Z31" s="60">
        <f>VLOOKUP($A31,'Return Data'!$B$7:$R$2292,16,0)</f>
        <v>6.1913999999999998</v>
      </c>
      <c r="AA31" s="62">
        <f t="shared" si="9"/>
        <v>3</v>
      </c>
    </row>
    <row r="32" spans="1:27" x14ac:dyDescent="0.3">
      <c r="A32" s="58" t="s">
        <v>1255</v>
      </c>
      <c r="B32" s="59">
        <f>VLOOKUP($A32,'Return Data'!$B$7:$R$2292,3,0)</f>
        <v>44762</v>
      </c>
      <c r="C32" s="60">
        <f>VLOOKUP($A32,'Return Data'!$B$7:$R$2292,4,0)</f>
        <v>1143.9612</v>
      </c>
      <c r="D32" s="60">
        <f>VLOOKUP($A32,'Return Data'!$B$7:$R$2292,5,0)</f>
        <v>4.6940999999999997</v>
      </c>
      <c r="E32" s="61">
        <f t="shared" si="0"/>
        <v>24</v>
      </c>
      <c r="F32" s="60">
        <f>VLOOKUP($A32,'Return Data'!$B$7:$R$2292,6,0)</f>
        <v>4.6900000000000004</v>
      </c>
      <c r="G32" s="61">
        <f t="shared" si="1"/>
        <v>17</v>
      </c>
      <c r="H32" s="60">
        <f>VLOOKUP($A32,'Return Data'!$B$7:$R$2292,7,0)</f>
        <v>4.6798999999999999</v>
      </c>
      <c r="I32" s="61">
        <f t="shared" si="2"/>
        <v>22</v>
      </c>
      <c r="J32" s="60">
        <f>VLOOKUP($A32,'Return Data'!$B$7:$R$2292,8,0)</f>
        <v>4.6736000000000004</v>
      </c>
      <c r="K32" s="61">
        <f t="shared" si="3"/>
        <v>15</v>
      </c>
      <c r="L32" s="60">
        <f>VLOOKUP($A32,'Return Data'!$B$7:$R$2292,9,0)</f>
        <v>4.6615000000000002</v>
      </c>
      <c r="M32" s="61">
        <f t="shared" si="4"/>
        <v>20</v>
      </c>
      <c r="N32" s="60">
        <f>VLOOKUP($A32,'Return Data'!$B$7:$R$2292,10,0)</f>
        <v>4.2545000000000002</v>
      </c>
      <c r="O32" s="61">
        <f t="shared" si="5"/>
        <v>20</v>
      </c>
      <c r="P32" s="60">
        <f>VLOOKUP($A32,'Return Data'!$B$7:$R$2292,11,0)</f>
        <v>3.8370000000000002</v>
      </c>
      <c r="Q32" s="61">
        <f t="shared" si="6"/>
        <v>23</v>
      </c>
      <c r="R32" s="60">
        <f>VLOOKUP($A32,'Return Data'!$B$7:$R$2292,12,0)</f>
        <v>3.6720000000000002</v>
      </c>
      <c r="S32" s="61">
        <f t="shared" si="7"/>
        <v>23</v>
      </c>
      <c r="T32" s="60">
        <f>VLOOKUP($A32,'Return Data'!$B$7:$R$2292,13,0)</f>
        <v>3.54</v>
      </c>
      <c r="U32" s="61">
        <f t="shared" si="8"/>
        <v>24</v>
      </c>
      <c r="V32" s="60">
        <f>VLOOKUP($A32,'Return Data'!$B$7:$R$2292,17,0)</f>
        <v>3.3027000000000002</v>
      </c>
      <c r="W32" s="61">
        <f t="shared" si="10"/>
        <v>24</v>
      </c>
      <c r="X32" s="60"/>
      <c r="Y32" s="61"/>
      <c r="Z32" s="60">
        <f>VLOOKUP($A32,'Return Data'!$B$7:$R$2292,16,0)</f>
        <v>4.1128</v>
      </c>
      <c r="AA32" s="62">
        <f t="shared" si="9"/>
        <v>7</v>
      </c>
    </row>
    <row r="33" spans="1:27" x14ac:dyDescent="0.3">
      <c r="A33" s="58" t="s">
        <v>1257</v>
      </c>
      <c r="B33" s="59">
        <f>VLOOKUP($A33,'Return Data'!$B$7:$R$2292,3,0)</f>
        <v>44762</v>
      </c>
      <c r="C33" s="60">
        <f>VLOOKUP($A33,'Return Data'!$B$7:$R$2292,4,0)</f>
        <v>1135.5471</v>
      </c>
      <c r="D33" s="60">
        <f>VLOOKUP($A33,'Return Data'!$B$7:$R$2292,5,0)</f>
        <v>4.7289000000000003</v>
      </c>
      <c r="E33" s="61">
        <f t="shared" si="0"/>
        <v>17</v>
      </c>
      <c r="F33" s="60">
        <f>VLOOKUP($A33,'Return Data'!$B$7:$R$2292,6,0)</f>
        <v>4.7183000000000002</v>
      </c>
      <c r="G33" s="61">
        <f t="shared" si="1"/>
        <v>9</v>
      </c>
      <c r="H33" s="60">
        <f>VLOOKUP($A33,'Return Data'!$B$7:$R$2292,7,0)</f>
        <v>4.6999000000000004</v>
      </c>
      <c r="I33" s="61">
        <f t="shared" si="2"/>
        <v>15</v>
      </c>
      <c r="J33" s="60">
        <f>VLOOKUP($A33,'Return Data'!$B$7:$R$2292,8,0)</f>
        <v>4.7027000000000001</v>
      </c>
      <c r="K33" s="61">
        <f t="shared" si="3"/>
        <v>7</v>
      </c>
      <c r="L33" s="60">
        <f>VLOOKUP($A33,'Return Data'!$B$7:$R$2292,9,0)</f>
        <v>4.6738</v>
      </c>
      <c r="M33" s="61">
        <f t="shared" si="4"/>
        <v>17</v>
      </c>
      <c r="N33" s="60">
        <f>VLOOKUP($A33,'Return Data'!$B$7:$R$2292,10,0)</f>
        <v>4.2763</v>
      </c>
      <c r="O33" s="61">
        <f t="shared" si="5"/>
        <v>14</v>
      </c>
      <c r="P33" s="60">
        <f>VLOOKUP($A33,'Return Data'!$B$7:$R$2292,11,0)</f>
        <v>3.8603999999999998</v>
      </c>
      <c r="Q33" s="61">
        <f t="shared" si="6"/>
        <v>14</v>
      </c>
      <c r="R33" s="60">
        <f>VLOOKUP($A33,'Return Data'!$B$7:$R$2292,12,0)</f>
        <v>3.7059000000000002</v>
      </c>
      <c r="S33" s="61">
        <f t="shared" si="7"/>
        <v>17</v>
      </c>
      <c r="T33" s="60">
        <f>VLOOKUP($A33,'Return Data'!$B$7:$R$2292,13,0)</f>
        <v>3.5706000000000002</v>
      </c>
      <c r="U33" s="61">
        <f t="shared" si="8"/>
        <v>19</v>
      </c>
      <c r="V33" s="60">
        <f>VLOOKUP($A33,'Return Data'!$B$7:$R$2292,17,0)</f>
        <v>3.3492999999999999</v>
      </c>
      <c r="W33" s="61">
        <f t="shared" si="10"/>
        <v>12</v>
      </c>
      <c r="X33" s="60"/>
      <c r="Y33" s="61"/>
      <c r="Z33" s="60">
        <f>VLOOKUP($A33,'Return Data'!$B$7:$R$2292,16,0)</f>
        <v>3.8950999999999998</v>
      </c>
      <c r="AA33" s="62">
        <f t="shared" si="9"/>
        <v>13</v>
      </c>
    </row>
    <row r="34" spans="1:27" x14ac:dyDescent="0.3">
      <c r="A34" s="58" t="s">
        <v>1259</v>
      </c>
      <c r="B34" s="59">
        <f>VLOOKUP($A34,'Return Data'!$B$7:$R$2292,3,0)</f>
        <v>44762</v>
      </c>
      <c r="C34" s="60">
        <f>VLOOKUP($A34,'Return Data'!$B$7:$R$2292,4,0)</f>
        <v>1133.3644999999999</v>
      </c>
      <c r="D34" s="60">
        <f>VLOOKUP($A34,'Return Data'!$B$7:$R$2292,5,0)</f>
        <v>4.7282999999999999</v>
      </c>
      <c r="E34" s="61">
        <f t="shared" si="0"/>
        <v>18</v>
      </c>
      <c r="F34" s="60">
        <f>VLOOKUP($A34,'Return Data'!$B$7:$R$2292,6,0)</f>
        <v>4.6973000000000003</v>
      </c>
      <c r="G34" s="61">
        <f t="shared" si="1"/>
        <v>15</v>
      </c>
      <c r="H34" s="60">
        <f>VLOOKUP($A34,'Return Data'!$B$7:$R$2292,7,0)</f>
        <v>4.7042999999999999</v>
      </c>
      <c r="I34" s="61">
        <f t="shared" si="2"/>
        <v>11</v>
      </c>
      <c r="J34" s="60">
        <f>VLOOKUP($A34,'Return Data'!$B$7:$R$2292,8,0)</f>
        <v>4.6780999999999997</v>
      </c>
      <c r="K34" s="61">
        <f t="shared" si="3"/>
        <v>13</v>
      </c>
      <c r="L34" s="60">
        <f>VLOOKUP($A34,'Return Data'!$B$7:$R$2292,9,0)</f>
        <v>4.6565000000000003</v>
      </c>
      <c r="M34" s="61">
        <f t="shared" si="4"/>
        <v>21</v>
      </c>
      <c r="N34" s="60">
        <f>VLOOKUP($A34,'Return Data'!$B$7:$R$2292,10,0)</f>
        <v>4.2591999999999999</v>
      </c>
      <c r="O34" s="61">
        <f t="shared" si="5"/>
        <v>17</v>
      </c>
      <c r="P34" s="60">
        <f>VLOOKUP($A34,'Return Data'!$B$7:$R$2292,11,0)</f>
        <v>3.8498999999999999</v>
      </c>
      <c r="Q34" s="61">
        <f t="shared" si="6"/>
        <v>19</v>
      </c>
      <c r="R34" s="60">
        <f>VLOOKUP($A34,'Return Data'!$B$7:$R$2292,12,0)</f>
        <v>3.7189999999999999</v>
      </c>
      <c r="S34" s="61">
        <f t="shared" si="7"/>
        <v>10</v>
      </c>
      <c r="T34" s="60">
        <f>VLOOKUP($A34,'Return Data'!$B$7:$R$2292,13,0)</f>
        <v>3.5849000000000002</v>
      </c>
      <c r="U34" s="61">
        <f t="shared" si="8"/>
        <v>11</v>
      </c>
      <c r="V34" s="60">
        <f>VLOOKUP($A34,'Return Data'!$B$7:$R$2292,17,0)</f>
        <v>3.3361999999999998</v>
      </c>
      <c r="W34" s="61">
        <f t="shared" si="10"/>
        <v>15</v>
      </c>
      <c r="X34" s="60"/>
      <c r="Y34" s="61"/>
      <c r="Z34" s="60">
        <f>VLOOKUP($A34,'Return Data'!$B$7:$R$2292,16,0)</f>
        <v>3.8403</v>
      </c>
      <c r="AA34" s="62">
        <f t="shared" si="9"/>
        <v>15</v>
      </c>
    </row>
    <row r="35" spans="1:27" x14ac:dyDescent="0.3">
      <c r="A35" s="58" t="s">
        <v>1261</v>
      </c>
      <c r="B35" s="59">
        <f>VLOOKUP($A35,'Return Data'!$B$7:$R$2292,3,0)</f>
        <v>44762</v>
      </c>
      <c r="C35" s="60">
        <f>VLOOKUP($A35,'Return Data'!$B$7:$R$2292,4,0)</f>
        <v>2946.6794</v>
      </c>
      <c r="D35" s="60">
        <f>VLOOKUP($A35,'Return Data'!$B$7:$R$2292,5,0)</f>
        <v>4.7324000000000002</v>
      </c>
      <c r="E35" s="61">
        <f t="shared" si="0"/>
        <v>16</v>
      </c>
      <c r="F35" s="60">
        <f>VLOOKUP($A35,'Return Data'!$B$7:$R$2292,6,0)</f>
        <v>4.7046999999999999</v>
      </c>
      <c r="G35" s="61">
        <f t="shared" si="1"/>
        <v>13</v>
      </c>
      <c r="H35" s="60">
        <f>VLOOKUP($A35,'Return Data'!$B$7:$R$2292,7,0)</f>
        <v>4.718</v>
      </c>
      <c r="I35" s="61">
        <f t="shared" si="2"/>
        <v>7</v>
      </c>
      <c r="J35" s="60">
        <f>VLOOKUP($A35,'Return Data'!$B$7:$R$2292,8,0)</f>
        <v>4.6872999999999996</v>
      </c>
      <c r="K35" s="61">
        <f t="shared" si="3"/>
        <v>9</v>
      </c>
      <c r="L35" s="60">
        <f>VLOOKUP($A35,'Return Data'!$B$7:$R$2292,9,0)</f>
        <v>4.7154999999999996</v>
      </c>
      <c r="M35" s="61">
        <f t="shared" si="4"/>
        <v>7</v>
      </c>
      <c r="N35" s="60">
        <f>VLOOKUP($A35,'Return Data'!$B$7:$R$2292,10,0)</f>
        <v>4.2862999999999998</v>
      </c>
      <c r="O35" s="61">
        <f t="shared" si="5"/>
        <v>7</v>
      </c>
      <c r="P35" s="60">
        <f>VLOOKUP($A35,'Return Data'!$B$7:$R$2292,11,0)</f>
        <v>3.8673999999999999</v>
      </c>
      <c r="Q35" s="61">
        <f t="shared" si="6"/>
        <v>12</v>
      </c>
      <c r="R35" s="60">
        <f>VLOOKUP($A35,'Return Data'!$B$7:$R$2292,12,0)</f>
        <v>3.7138</v>
      </c>
      <c r="S35" s="61">
        <f t="shared" si="7"/>
        <v>13</v>
      </c>
      <c r="T35" s="60">
        <f>VLOOKUP($A35,'Return Data'!$B$7:$R$2292,13,0)</f>
        <v>3.5825</v>
      </c>
      <c r="U35" s="61">
        <f t="shared" si="8"/>
        <v>12</v>
      </c>
      <c r="V35" s="60">
        <f>VLOOKUP($A35,'Return Data'!$B$7:$R$2292,17,0)</f>
        <v>3.3447</v>
      </c>
      <c r="W35" s="61">
        <f t="shared" si="10"/>
        <v>13</v>
      </c>
      <c r="X35" s="60">
        <f>VLOOKUP($A35,'Return Data'!$B$7:$R$2292,14,0)</f>
        <v>3.6844999999999999</v>
      </c>
      <c r="Y35" s="61">
        <f>RANK(X35,X$8:X$36,0)</f>
        <v>3</v>
      </c>
      <c r="Z35" s="60">
        <f>VLOOKUP($A35,'Return Data'!$B$7:$R$2292,16,0)</f>
        <v>6.2845000000000004</v>
      </c>
      <c r="AA35" s="62">
        <f t="shared" si="9"/>
        <v>2</v>
      </c>
    </row>
    <row r="36" spans="1:27" x14ac:dyDescent="0.3">
      <c r="A36" s="58" t="s">
        <v>1938</v>
      </c>
      <c r="B36" s="59">
        <f>VLOOKUP($A36,'Return Data'!$B$7:$R$2292,3,0)</f>
        <v>44762</v>
      </c>
      <c r="C36" s="60">
        <f>VLOOKUP($A36,'Return Data'!$B$7:$R$2292,4,0)</f>
        <v>1105.7449999999999</v>
      </c>
      <c r="D36" s="60">
        <f>VLOOKUP($A36,'Return Data'!$B$7:$R$2292,5,0)</f>
        <v>4.7836999999999996</v>
      </c>
      <c r="E36" s="61">
        <f t="shared" si="0"/>
        <v>2</v>
      </c>
      <c r="F36" s="60">
        <f>VLOOKUP($A36,'Return Data'!$B$7:$R$2292,6,0)</f>
        <v>4.7375999999999996</v>
      </c>
      <c r="G36" s="61">
        <f t="shared" si="1"/>
        <v>2</v>
      </c>
      <c r="H36" s="60">
        <f>VLOOKUP($A36,'Return Data'!$B$7:$R$2292,7,0)</f>
        <v>4.7359999999999998</v>
      </c>
      <c r="I36" s="61">
        <f t="shared" si="2"/>
        <v>5</v>
      </c>
      <c r="J36" s="60">
        <f>VLOOKUP($A36,'Return Data'!$B$7:$R$2292,8,0)</f>
        <v>4.6872999999999996</v>
      </c>
      <c r="K36" s="61">
        <f t="shared" si="3"/>
        <v>9</v>
      </c>
      <c r="L36" s="60">
        <f>VLOOKUP($A36,'Return Data'!$B$7:$R$2292,9,0)</f>
        <v>4.5994999999999999</v>
      </c>
      <c r="M36" s="61">
        <f t="shared" si="4"/>
        <v>28</v>
      </c>
      <c r="N36" s="60">
        <f>VLOOKUP($A36,'Return Data'!$B$7:$R$2292,10,0)</f>
        <v>4.1806999999999999</v>
      </c>
      <c r="O36" s="61">
        <f t="shared" si="5"/>
        <v>29</v>
      </c>
      <c r="P36" s="60">
        <f>VLOOKUP($A36,'Return Data'!$B$7:$R$2292,11,0)</f>
        <v>3.7145000000000001</v>
      </c>
      <c r="Q36" s="61">
        <f t="shared" si="6"/>
        <v>29</v>
      </c>
      <c r="R36" s="60">
        <f>VLOOKUP($A36,'Return Data'!$B$7:$R$2292,12,0)</f>
        <v>3.5404</v>
      </c>
      <c r="S36" s="61">
        <f t="shared" si="7"/>
        <v>29</v>
      </c>
      <c r="T36" s="60">
        <f>VLOOKUP($A36,'Return Data'!$B$7:$R$2292,13,0)</f>
        <v>3.3950999999999998</v>
      </c>
      <c r="U36" s="61">
        <f t="shared" si="8"/>
        <v>29</v>
      </c>
      <c r="V36" s="60">
        <f>VLOOKUP($A36,'Return Data'!$B$7:$R$2292,17,0)</f>
        <v>3.2162000000000002</v>
      </c>
      <c r="W36" s="61">
        <f t="shared" si="10"/>
        <v>28</v>
      </c>
      <c r="X36" s="60"/>
      <c r="Y36" s="61"/>
      <c r="Z36" s="60">
        <f>VLOOKUP($A36,'Return Data'!$B$7:$R$2292,16,0)</f>
        <v>3.5150999999999999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4.7273241379310358</v>
      </c>
      <c r="E38" s="69"/>
      <c r="F38" s="70">
        <f>AVERAGE(F8:F36)</f>
        <v>4.6918793103448255</v>
      </c>
      <c r="G38" s="69"/>
      <c r="H38" s="70">
        <f>AVERAGE(H8:H36)</f>
        <v>4.705468965517241</v>
      </c>
      <c r="I38" s="69"/>
      <c r="J38" s="70">
        <f>AVERAGE(J8:J36)</f>
        <v>4.6805310344827582</v>
      </c>
      <c r="K38" s="69"/>
      <c r="L38" s="70">
        <f>AVERAGE(L8:L36)</f>
        <v>4.6836137931034481</v>
      </c>
      <c r="M38" s="69"/>
      <c r="N38" s="70">
        <f>AVERAGE(N8:N36)</f>
        <v>4.2673931034482768</v>
      </c>
      <c r="O38" s="69"/>
      <c r="P38" s="70">
        <f>AVERAGE(P8:P36)</f>
        <v>3.8574965517241382</v>
      </c>
      <c r="Q38" s="69"/>
      <c r="R38" s="70">
        <f>AVERAGE(R8:R36)</f>
        <v>3.7063482758620685</v>
      </c>
      <c r="S38" s="69"/>
      <c r="T38" s="70">
        <f>AVERAGE(T8:T36)</f>
        <v>3.5726758620689658</v>
      </c>
      <c r="U38" s="69"/>
      <c r="V38" s="70">
        <f>AVERAGE(V8:V36)</f>
        <v>3.3361428571428577</v>
      </c>
      <c r="W38" s="69"/>
      <c r="X38" s="70">
        <f>AVERAGE(X8:X36)</f>
        <v>3.6726300000000003</v>
      </c>
      <c r="Y38" s="69"/>
      <c r="Z38" s="70">
        <f>AVERAGE(Z8:Z36)</f>
        <v>4.1214551724137927</v>
      </c>
      <c r="AA38" s="71"/>
    </row>
    <row r="39" spans="1:27" x14ac:dyDescent="0.3">
      <c r="A39" s="68" t="s">
        <v>28</v>
      </c>
      <c r="B39" s="69"/>
      <c r="C39" s="69"/>
      <c r="D39" s="70">
        <f>MIN(D8:D36)</f>
        <v>4.5511999999999997</v>
      </c>
      <c r="E39" s="69"/>
      <c r="F39" s="70">
        <f>MIN(F8:F36)</f>
        <v>4.5206999999999997</v>
      </c>
      <c r="G39" s="69"/>
      <c r="H39" s="70">
        <f>MIN(H8:H36)</f>
        <v>4.5518000000000001</v>
      </c>
      <c r="I39" s="69"/>
      <c r="J39" s="70">
        <f>MIN(J8:J36)</f>
        <v>4.5122</v>
      </c>
      <c r="K39" s="69"/>
      <c r="L39" s="70">
        <f>MIN(L8:L36)</f>
        <v>4.5857000000000001</v>
      </c>
      <c r="M39" s="69"/>
      <c r="N39" s="70">
        <f>MIN(N8:N36)</f>
        <v>4.1806999999999999</v>
      </c>
      <c r="O39" s="69"/>
      <c r="P39" s="70">
        <f>MIN(P8:P36)</f>
        <v>3.7145000000000001</v>
      </c>
      <c r="Q39" s="69"/>
      <c r="R39" s="70">
        <f>MIN(R8:R36)</f>
        <v>3.5404</v>
      </c>
      <c r="S39" s="69"/>
      <c r="T39" s="70">
        <f>MIN(T8:T36)</f>
        <v>3.3950999999999998</v>
      </c>
      <c r="U39" s="69"/>
      <c r="V39" s="70">
        <f>MIN(V8:V36)</f>
        <v>3.2162000000000002</v>
      </c>
      <c r="W39" s="69"/>
      <c r="X39" s="70">
        <f>MIN(X8:X36)</f>
        <v>3.6335000000000002</v>
      </c>
      <c r="Y39" s="69"/>
      <c r="Z39" s="70">
        <f>MIN(Z8:Z36)</f>
        <v>3.3845999999999998</v>
      </c>
      <c r="AA39" s="71"/>
    </row>
    <row r="40" spans="1:27" ht="15" thickBot="1" x14ac:dyDescent="0.35">
      <c r="A40" s="72" t="s">
        <v>29</v>
      </c>
      <c r="B40" s="73"/>
      <c r="C40" s="73"/>
      <c r="D40" s="74">
        <f>MAX(D8:D36)</f>
        <v>4.9168000000000003</v>
      </c>
      <c r="E40" s="73"/>
      <c r="F40" s="74">
        <f>MAX(F8:F36)</f>
        <v>4.8842999999999996</v>
      </c>
      <c r="G40" s="73"/>
      <c r="H40" s="74">
        <f>MAX(H8:H36)</f>
        <v>5.0049999999999999</v>
      </c>
      <c r="I40" s="73"/>
      <c r="J40" s="74">
        <f>MAX(J8:J36)</f>
        <v>4.9519000000000002</v>
      </c>
      <c r="K40" s="73"/>
      <c r="L40" s="74">
        <f>MAX(L8:L36)</f>
        <v>4.8289</v>
      </c>
      <c r="M40" s="73"/>
      <c r="N40" s="74">
        <f>MAX(N8:N36)</f>
        <v>4.3677000000000001</v>
      </c>
      <c r="O40" s="73"/>
      <c r="P40" s="74">
        <f>MAX(P8:P36)</f>
        <v>3.9925000000000002</v>
      </c>
      <c r="Q40" s="73"/>
      <c r="R40" s="74">
        <f>MAX(R8:R36)</f>
        <v>3.8508</v>
      </c>
      <c r="S40" s="73"/>
      <c r="T40" s="74">
        <f>MAX(T8:T36)</f>
        <v>3.6974</v>
      </c>
      <c r="U40" s="73"/>
      <c r="V40" s="74">
        <f>MAX(V8:V36)</f>
        <v>3.4</v>
      </c>
      <c r="W40" s="73"/>
      <c r="X40" s="74">
        <f>MAX(X8:X36)</f>
        <v>3.7336999999999998</v>
      </c>
      <c r="Y40" s="73"/>
      <c r="Z40" s="74">
        <f>MAX(Z8:Z36)</f>
        <v>6.2904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44762</v>
      </c>
      <c r="C8" s="60">
        <f>VLOOKUP($A8,'Return Data'!$B$7:$R$2292,4,0)</f>
        <v>1158.8994</v>
      </c>
      <c r="D8" s="60">
        <f>VLOOKUP($A8,'Return Data'!$B$7:$R$2292,5,0)</f>
        <v>4.6493000000000002</v>
      </c>
      <c r="E8" s="61">
        <f t="shared" ref="E8:E36" si="0">RANK(D8,D$8:D$36,0)</f>
        <v>16</v>
      </c>
      <c r="F8" s="60">
        <f>VLOOKUP($A8,'Return Data'!$B$7:$R$2292,6,0)</f>
        <v>4.6043000000000003</v>
      </c>
      <c r="G8" s="61">
        <f t="shared" ref="G8:G36" si="1">RANK(F8,F$8:F$36,0)</f>
        <v>15</v>
      </c>
      <c r="H8" s="60">
        <f>VLOOKUP($A8,'Return Data'!$B$7:$R$2292,7,0)</f>
        <v>4.6140999999999996</v>
      </c>
      <c r="I8" s="61">
        <f t="shared" ref="I8:I36" si="2">RANK(H8,H$8:H$36,0)</f>
        <v>11</v>
      </c>
      <c r="J8" s="60">
        <f>VLOOKUP($A8,'Return Data'!$B$7:$R$2292,8,0)</f>
        <v>4.5671999999999997</v>
      </c>
      <c r="K8" s="61">
        <f t="shared" ref="K8:K36" si="3">RANK(J8,J$8:J$36,0)</f>
        <v>21</v>
      </c>
      <c r="L8" s="60">
        <f>VLOOKUP($A8,'Return Data'!$B$7:$R$2292,9,0)</f>
        <v>4.5860000000000003</v>
      </c>
      <c r="M8" s="61">
        <f t="shared" ref="M8:M36" si="4">RANK(L8,L$8:L$36,0)</f>
        <v>15</v>
      </c>
      <c r="N8" s="60">
        <f>VLOOKUP($A8,'Return Data'!$B$7:$R$2292,10,0)</f>
        <v>4.1631999999999998</v>
      </c>
      <c r="O8" s="61">
        <f t="shared" ref="O8:O36" si="5">RANK(N8,N$8:N$36,0)</f>
        <v>20</v>
      </c>
      <c r="P8" s="60">
        <f>VLOOKUP($A8,'Return Data'!$B$7:$R$2292,11,0)</f>
        <v>3.7528999999999999</v>
      </c>
      <c r="Q8" s="61">
        <f t="shared" ref="Q8:Q36" si="6">RANK(P8,P$8:P$36,0)</f>
        <v>21</v>
      </c>
      <c r="R8" s="60">
        <f>VLOOKUP($A8,'Return Data'!$B$7:$R$2292,12,0)</f>
        <v>3.6040999999999999</v>
      </c>
      <c r="S8" s="61">
        <f t="shared" ref="S8:S36" si="7">RANK(R8,R$8:R$36,0)</f>
        <v>21</v>
      </c>
      <c r="T8" s="60">
        <f>VLOOKUP($A8,'Return Data'!$B$7:$R$2292,13,0)</f>
        <v>3.4687999999999999</v>
      </c>
      <c r="U8" s="61">
        <f t="shared" ref="U8:U36" si="8">RANK(T8,T$8:T$36,0)</f>
        <v>20</v>
      </c>
      <c r="V8" s="60">
        <f>VLOOKUP($A8,'Return Data'!$B$7:$R$2292,17,0)</f>
        <v>3.2355999999999998</v>
      </c>
      <c r="W8" s="61">
        <f>RANK(V8,V$8:V$36,0)</f>
        <v>18</v>
      </c>
      <c r="X8" s="60">
        <f>VLOOKUP($A8,'Return Data'!$B$7:$R$2292,14,0)</f>
        <v>3.5568</v>
      </c>
      <c r="Y8" s="61">
        <f>RANK(X8,X$8:X$36,0)</f>
        <v>6</v>
      </c>
      <c r="Z8" s="60">
        <f>VLOOKUP($A8,'Return Data'!$B$7:$R$2292,16,0)</f>
        <v>4.0462999999999996</v>
      </c>
      <c r="AA8" s="62">
        <f t="shared" ref="AA8:AA36" si="9">RANK(Z8,Z$8:Z$36,0)</f>
        <v>5</v>
      </c>
    </row>
    <row r="9" spans="1:27" x14ac:dyDescent="0.3">
      <c r="A9" s="58" t="s">
        <v>1212</v>
      </c>
      <c r="B9" s="59">
        <f>VLOOKUP($A9,'Return Data'!$B$7:$R$2292,3,0)</f>
        <v>44762</v>
      </c>
      <c r="C9" s="60">
        <f>VLOOKUP($A9,'Return Data'!$B$7:$R$2292,4,0)</f>
        <v>1135.8474000000001</v>
      </c>
      <c r="D9" s="60">
        <f>VLOOKUP($A9,'Return Data'!$B$7:$R$2292,5,0)</f>
        <v>4.6890000000000001</v>
      </c>
      <c r="E9" s="61">
        <f t="shared" si="0"/>
        <v>5</v>
      </c>
      <c r="F9" s="60">
        <f>VLOOKUP($A9,'Return Data'!$B$7:$R$2292,6,0)</f>
        <v>4.6474000000000002</v>
      </c>
      <c r="G9" s="61">
        <f t="shared" si="1"/>
        <v>8</v>
      </c>
      <c r="H9" s="60">
        <f>VLOOKUP($A9,'Return Data'!$B$7:$R$2292,7,0)</f>
        <v>4.6816000000000004</v>
      </c>
      <c r="I9" s="61">
        <f t="shared" si="2"/>
        <v>4</v>
      </c>
      <c r="J9" s="60">
        <f>VLOOKUP($A9,'Return Data'!$B$7:$R$2292,8,0)</f>
        <v>4.6596000000000002</v>
      </c>
      <c r="K9" s="61">
        <f t="shared" si="3"/>
        <v>5</v>
      </c>
      <c r="L9" s="60">
        <f>VLOOKUP($A9,'Return Data'!$B$7:$R$2292,9,0)</f>
        <v>4.6726000000000001</v>
      </c>
      <c r="M9" s="61">
        <f t="shared" si="4"/>
        <v>4</v>
      </c>
      <c r="N9" s="60">
        <f>VLOOKUP($A9,'Return Data'!$B$7:$R$2292,10,0)</f>
        <v>4.2478999999999996</v>
      </c>
      <c r="O9" s="61">
        <f t="shared" si="5"/>
        <v>3</v>
      </c>
      <c r="P9" s="60">
        <f>VLOOKUP($A9,'Return Data'!$B$7:$R$2292,11,0)</f>
        <v>3.8374000000000001</v>
      </c>
      <c r="Q9" s="61">
        <f t="shared" si="6"/>
        <v>3</v>
      </c>
      <c r="R9" s="60">
        <f>VLOOKUP($A9,'Return Data'!$B$7:$R$2292,12,0)</f>
        <v>3.6842000000000001</v>
      </c>
      <c r="S9" s="61">
        <f t="shared" si="7"/>
        <v>3</v>
      </c>
      <c r="T9" s="60">
        <f>VLOOKUP($A9,'Return Data'!$B$7:$R$2292,13,0)</f>
        <v>3.5451000000000001</v>
      </c>
      <c r="U9" s="61">
        <f t="shared" si="8"/>
        <v>3</v>
      </c>
      <c r="V9" s="60">
        <f>VLOOKUP($A9,'Return Data'!$B$7:$R$2292,17,0)</f>
        <v>3.3077999999999999</v>
      </c>
      <c r="W9" s="61">
        <f>RANK(V9,V$8:V$36,0)</f>
        <v>2</v>
      </c>
      <c r="X9" s="60"/>
      <c r="Y9" s="61"/>
      <c r="Z9" s="60">
        <f>VLOOKUP($A9,'Return Data'!$B$7:$R$2292,16,0)</f>
        <v>3.8748</v>
      </c>
      <c r="AA9" s="62">
        <f t="shared" si="9"/>
        <v>12</v>
      </c>
    </row>
    <row r="10" spans="1:27" x14ac:dyDescent="0.3">
      <c r="A10" s="58" t="s">
        <v>1989</v>
      </c>
      <c r="B10" s="59">
        <f>VLOOKUP($A10,'Return Data'!$B$7:$R$2292,3,0)</f>
        <v>44762</v>
      </c>
      <c r="C10" s="60">
        <f>VLOOKUP($A10,'Return Data'!$B$7:$R$2292,4,0)</f>
        <v>1128.3594000000001</v>
      </c>
      <c r="D10" s="60">
        <f>VLOOKUP($A10,'Return Data'!$B$7:$R$2292,5,0)</f>
        <v>4.7007000000000003</v>
      </c>
      <c r="E10" s="61">
        <f t="shared" si="0"/>
        <v>4</v>
      </c>
      <c r="F10" s="60">
        <f>VLOOKUP($A10,'Return Data'!$B$7:$R$2292,6,0)</f>
        <v>4.6619999999999999</v>
      </c>
      <c r="G10" s="61">
        <f t="shared" si="1"/>
        <v>5</v>
      </c>
      <c r="H10" s="60">
        <f>VLOOKUP($A10,'Return Data'!$B$7:$R$2292,7,0)</f>
        <v>4.7095000000000002</v>
      </c>
      <c r="I10" s="61">
        <f t="shared" si="2"/>
        <v>3</v>
      </c>
      <c r="J10" s="60">
        <f>VLOOKUP($A10,'Return Data'!$B$7:$R$2292,8,0)</f>
        <v>4.6771000000000003</v>
      </c>
      <c r="K10" s="61">
        <f t="shared" si="3"/>
        <v>4</v>
      </c>
      <c r="L10" s="60">
        <f>VLOOKUP($A10,'Return Data'!$B$7:$R$2292,9,0)</f>
        <v>4.6570999999999998</v>
      </c>
      <c r="M10" s="61">
        <f t="shared" si="4"/>
        <v>8</v>
      </c>
      <c r="N10" s="60">
        <f>VLOOKUP($A10,'Return Data'!$B$7:$R$2292,10,0)</f>
        <v>4.2346000000000004</v>
      </c>
      <c r="O10" s="61">
        <f t="shared" si="5"/>
        <v>5</v>
      </c>
      <c r="P10" s="60">
        <f>VLOOKUP($A10,'Return Data'!$B$7:$R$2292,11,0)</f>
        <v>3.8003</v>
      </c>
      <c r="Q10" s="61">
        <f t="shared" si="6"/>
        <v>6</v>
      </c>
      <c r="R10" s="60">
        <f>VLOOKUP($A10,'Return Data'!$B$7:$R$2292,12,0)</f>
        <v>3.6406999999999998</v>
      </c>
      <c r="S10" s="61">
        <f t="shared" si="7"/>
        <v>10</v>
      </c>
      <c r="T10" s="60">
        <f>VLOOKUP($A10,'Return Data'!$B$7:$R$2292,13,0)</f>
        <v>3.5110999999999999</v>
      </c>
      <c r="U10" s="61">
        <f t="shared" si="8"/>
        <v>8</v>
      </c>
      <c r="V10" s="60">
        <f>VLOOKUP($A10,'Return Data'!$B$7:$R$2292,17,0)</f>
        <v>3.2930000000000001</v>
      </c>
      <c r="W10" s="61">
        <f>RANK(V10,V$8:V$36,0)</f>
        <v>5</v>
      </c>
      <c r="X10" s="60"/>
      <c r="Y10" s="61"/>
      <c r="Z10" s="60">
        <f>VLOOKUP($A10,'Return Data'!$B$7:$R$2292,16,0)</f>
        <v>3.7942</v>
      </c>
      <c r="AA10" s="62">
        <f t="shared" si="9"/>
        <v>13</v>
      </c>
    </row>
    <row r="11" spans="1:27" x14ac:dyDescent="0.3">
      <c r="A11" s="58" t="s">
        <v>2039</v>
      </c>
      <c r="B11" s="59">
        <f>VLOOKUP($A11,'Return Data'!$B$7:$R$2292,3,0)</f>
        <v>44762</v>
      </c>
      <c r="C11" s="60">
        <f>VLOOKUP($A11,'Return Data'!$B$7:$R$2292,4,0)</f>
        <v>1087.8562999999999</v>
      </c>
      <c r="D11" s="60">
        <f>VLOOKUP($A11,'Return Data'!$B$7:$R$2292,5,0)</f>
        <v>4.7214</v>
      </c>
      <c r="E11" s="61">
        <f t="shared" si="0"/>
        <v>2</v>
      </c>
      <c r="F11" s="60">
        <f>VLOOKUP($A11,'Return Data'!$B$7:$R$2292,6,0)</f>
        <v>4.6913</v>
      </c>
      <c r="G11" s="61">
        <f t="shared" si="1"/>
        <v>2</v>
      </c>
      <c r="H11" s="60">
        <f>VLOOKUP($A11,'Return Data'!$B$7:$R$2292,7,0)</f>
        <v>4.7789000000000001</v>
      </c>
      <c r="I11" s="61">
        <f t="shared" si="2"/>
        <v>2</v>
      </c>
      <c r="J11" s="60">
        <f>VLOOKUP($A11,'Return Data'!$B$7:$R$2292,8,0)</f>
        <v>4.7111000000000001</v>
      </c>
      <c r="K11" s="61">
        <f t="shared" si="3"/>
        <v>2</v>
      </c>
      <c r="L11" s="60">
        <f>VLOOKUP($A11,'Return Data'!$B$7:$R$2292,9,0)</f>
        <v>4.7427999999999999</v>
      </c>
      <c r="M11" s="61">
        <f t="shared" si="4"/>
        <v>1</v>
      </c>
      <c r="N11" s="60">
        <f>VLOOKUP($A11,'Return Data'!$B$7:$R$2292,10,0)</f>
        <v>4.3192000000000004</v>
      </c>
      <c r="O11" s="61">
        <f t="shared" si="5"/>
        <v>1</v>
      </c>
      <c r="P11" s="60">
        <f>VLOOKUP($A11,'Return Data'!$B$7:$R$2292,11,0)</f>
        <v>3.9346999999999999</v>
      </c>
      <c r="Q11" s="61">
        <f t="shared" si="6"/>
        <v>1</v>
      </c>
      <c r="R11" s="60">
        <f>VLOOKUP($A11,'Return Data'!$B$7:$R$2292,12,0)</f>
        <v>3.7932999999999999</v>
      </c>
      <c r="S11" s="61">
        <f t="shared" si="7"/>
        <v>1</v>
      </c>
      <c r="T11" s="60">
        <f>VLOOKUP($A11,'Return Data'!$B$7:$R$2292,13,0)</f>
        <v>3.6337000000000002</v>
      </c>
      <c r="U11" s="61">
        <f t="shared" si="8"/>
        <v>1</v>
      </c>
      <c r="V11" s="60"/>
      <c r="W11" s="61"/>
      <c r="X11" s="60"/>
      <c r="Y11" s="61"/>
      <c r="Z11" s="60">
        <f>VLOOKUP($A11,'Return Data'!$B$7:$R$2292,16,0)</f>
        <v>3.4533</v>
      </c>
      <c r="AA11" s="62">
        <f t="shared" si="9"/>
        <v>25</v>
      </c>
    </row>
    <row r="12" spans="1:27" x14ac:dyDescent="0.3">
      <c r="A12" s="58" t="s">
        <v>1216</v>
      </c>
      <c r="B12" s="59">
        <f>VLOOKUP($A12,'Return Data'!$B$7:$R$2292,3,0)</f>
        <v>44762</v>
      </c>
      <c r="C12" s="60">
        <f>VLOOKUP($A12,'Return Data'!$B$7:$R$2292,4,0)</f>
        <v>1113.5576000000001</v>
      </c>
      <c r="D12" s="60">
        <f>VLOOKUP($A12,'Return Data'!$B$7:$R$2292,5,0)</f>
        <v>4.6878000000000002</v>
      </c>
      <c r="E12" s="61">
        <f t="shared" si="0"/>
        <v>6</v>
      </c>
      <c r="F12" s="60">
        <f>VLOOKUP($A12,'Return Data'!$B$7:$R$2292,6,0)</f>
        <v>4.6627999999999998</v>
      </c>
      <c r="G12" s="61">
        <f t="shared" si="1"/>
        <v>4</v>
      </c>
      <c r="H12" s="60">
        <f>VLOOKUP($A12,'Return Data'!$B$7:$R$2292,7,0)</f>
        <v>4.6558000000000002</v>
      </c>
      <c r="I12" s="61">
        <f t="shared" si="2"/>
        <v>6</v>
      </c>
      <c r="J12" s="60">
        <f>VLOOKUP($A12,'Return Data'!$B$7:$R$2292,8,0)</f>
        <v>4.6313000000000004</v>
      </c>
      <c r="K12" s="61">
        <f t="shared" si="3"/>
        <v>7</v>
      </c>
      <c r="L12" s="60">
        <f>VLOOKUP($A12,'Return Data'!$B$7:$R$2292,9,0)</f>
        <v>4.6778000000000004</v>
      </c>
      <c r="M12" s="61">
        <f t="shared" si="4"/>
        <v>3</v>
      </c>
      <c r="N12" s="60">
        <f>VLOOKUP($A12,'Return Data'!$B$7:$R$2292,10,0)</f>
        <v>4.2465999999999999</v>
      </c>
      <c r="O12" s="61">
        <f t="shared" si="5"/>
        <v>4</v>
      </c>
      <c r="P12" s="60">
        <f>VLOOKUP($A12,'Return Data'!$B$7:$R$2292,11,0)</f>
        <v>3.8500999999999999</v>
      </c>
      <c r="Q12" s="61">
        <f t="shared" si="6"/>
        <v>2</v>
      </c>
      <c r="R12" s="60">
        <f>VLOOKUP($A12,'Return Data'!$B$7:$R$2292,12,0)</f>
        <v>3.6907000000000001</v>
      </c>
      <c r="S12" s="61">
        <f t="shared" si="7"/>
        <v>2</v>
      </c>
      <c r="T12" s="60">
        <f>VLOOKUP($A12,'Return Data'!$B$7:$R$2292,13,0)</f>
        <v>3.5508999999999999</v>
      </c>
      <c r="U12" s="61">
        <f t="shared" si="8"/>
        <v>2</v>
      </c>
      <c r="V12" s="60">
        <f>VLOOKUP($A12,'Return Data'!$B$7:$R$2292,17,0)</f>
        <v>3.3119999999999998</v>
      </c>
      <c r="W12" s="61">
        <f t="shared" ref="W12:W36" si="10">RANK(V12,V$8:V$36,0)</f>
        <v>1</v>
      </c>
      <c r="X12" s="60"/>
      <c r="Y12" s="61"/>
      <c r="Z12" s="60">
        <f>VLOOKUP($A12,'Return Data'!$B$7:$R$2292,16,0)</f>
        <v>3.6537999999999999</v>
      </c>
      <c r="AA12" s="62">
        <f t="shared" si="9"/>
        <v>19</v>
      </c>
    </row>
    <row r="13" spans="1:27" x14ac:dyDescent="0.3">
      <c r="A13" s="58" t="s">
        <v>1218</v>
      </c>
      <c r="B13" s="59">
        <f>VLOOKUP($A13,'Return Data'!$B$7:$R$2292,3,0)</f>
        <v>44762</v>
      </c>
      <c r="C13" s="60">
        <f>VLOOKUP($A13,'Return Data'!$B$7:$R$2292,4,0)</f>
        <v>1149.3179</v>
      </c>
      <c r="D13" s="60">
        <f>VLOOKUP($A13,'Return Data'!$B$7:$R$2292,5,0)</f>
        <v>4.6627000000000001</v>
      </c>
      <c r="E13" s="61">
        <f t="shared" si="0"/>
        <v>12</v>
      </c>
      <c r="F13" s="60">
        <f>VLOOKUP($A13,'Return Data'!$B$7:$R$2292,6,0)</f>
        <v>4.6066000000000003</v>
      </c>
      <c r="G13" s="61">
        <f t="shared" si="1"/>
        <v>13</v>
      </c>
      <c r="H13" s="60">
        <f>VLOOKUP($A13,'Return Data'!$B$7:$R$2292,7,0)</f>
        <v>4.6216999999999997</v>
      </c>
      <c r="I13" s="61">
        <f t="shared" si="2"/>
        <v>9</v>
      </c>
      <c r="J13" s="60">
        <f>VLOOKUP($A13,'Return Data'!$B$7:$R$2292,8,0)</f>
        <v>4.5951000000000004</v>
      </c>
      <c r="K13" s="61">
        <f t="shared" si="3"/>
        <v>9</v>
      </c>
      <c r="L13" s="60">
        <f>VLOOKUP($A13,'Return Data'!$B$7:$R$2292,9,0)</f>
        <v>4.6002000000000001</v>
      </c>
      <c r="M13" s="61">
        <f t="shared" si="4"/>
        <v>12</v>
      </c>
      <c r="N13" s="60">
        <f>VLOOKUP($A13,'Return Data'!$B$7:$R$2292,10,0)</f>
        <v>4.2053000000000003</v>
      </c>
      <c r="O13" s="61">
        <f t="shared" si="5"/>
        <v>9</v>
      </c>
      <c r="P13" s="60">
        <f>VLOOKUP($A13,'Return Data'!$B$7:$R$2292,11,0)</f>
        <v>3.7917999999999998</v>
      </c>
      <c r="Q13" s="61">
        <f t="shared" si="6"/>
        <v>10</v>
      </c>
      <c r="R13" s="60">
        <f>VLOOKUP($A13,'Return Data'!$B$7:$R$2292,12,0)</f>
        <v>3.64</v>
      </c>
      <c r="S13" s="61">
        <f t="shared" si="7"/>
        <v>12</v>
      </c>
      <c r="T13" s="60">
        <f>VLOOKUP($A13,'Return Data'!$B$7:$R$2292,13,0)</f>
        <v>3.5095000000000001</v>
      </c>
      <c r="U13" s="61">
        <f t="shared" si="8"/>
        <v>9</v>
      </c>
      <c r="V13" s="60">
        <f>VLOOKUP($A13,'Return Data'!$B$7:$R$2292,17,0)</f>
        <v>3.2730000000000001</v>
      </c>
      <c r="W13" s="61">
        <f t="shared" si="10"/>
        <v>10</v>
      </c>
      <c r="X13" s="60">
        <f>VLOOKUP($A13,'Return Data'!$B$7:$R$2292,14,0)</f>
        <v>3.6488999999999998</v>
      </c>
      <c r="Y13" s="61">
        <f>RANK(X13,X$8:X$36,0)</f>
        <v>1</v>
      </c>
      <c r="Z13" s="60">
        <f>VLOOKUP($A13,'Return Data'!$B$7:$R$2292,16,0)</f>
        <v>4.0175000000000001</v>
      </c>
      <c r="AA13" s="62">
        <f t="shared" si="9"/>
        <v>7</v>
      </c>
    </row>
    <row r="14" spans="1:27" x14ac:dyDescent="0.3">
      <c r="A14" s="58" t="s">
        <v>1220</v>
      </c>
      <c r="B14" s="59">
        <f>VLOOKUP($A14,'Return Data'!$B$7:$R$2292,3,0)</f>
        <v>44762</v>
      </c>
      <c r="C14" s="60">
        <f>VLOOKUP($A14,'Return Data'!$B$7:$R$2292,4,0)</f>
        <v>1113.7517</v>
      </c>
      <c r="D14" s="60">
        <f>VLOOKUP($A14,'Return Data'!$B$7:$R$2292,5,0)</f>
        <v>4.6017999999999999</v>
      </c>
      <c r="E14" s="61">
        <f t="shared" si="0"/>
        <v>23</v>
      </c>
      <c r="F14" s="60">
        <f>VLOOKUP($A14,'Return Data'!$B$7:$R$2292,6,0)</f>
        <v>4.5789</v>
      </c>
      <c r="G14" s="61">
        <f t="shared" si="1"/>
        <v>23</v>
      </c>
      <c r="H14" s="60">
        <f>VLOOKUP($A14,'Return Data'!$B$7:$R$2292,7,0)</f>
        <v>4.5949999999999998</v>
      </c>
      <c r="I14" s="61">
        <f t="shared" si="2"/>
        <v>19</v>
      </c>
      <c r="J14" s="60">
        <f>VLOOKUP($A14,'Return Data'!$B$7:$R$2292,8,0)</f>
        <v>4.6791</v>
      </c>
      <c r="K14" s="61">
        <f t="shared" si="3"/>
        <v>3</v>
      </c>
      <c r="L14" s="60">
        <f>VLOOKUP($A14,'Return Data'!$B$7:$R$2292,9,0)</f>
        <v>4.6029</v>
      </c>
      <c r="M14" s="61">
        <f t="shared" si="4"/>
        <v>11</v>
      </c>
      <c r="N14" s="60">
        <f>VLOOKUP($A14,'Return Data'!$B$7:$R$2292,10,0)</f>
        <v>4.1669999999999998</v>
      </c>
      <c r="O14" s="61">
        <f t="shared" si="5"/>
        <v>19</v>
      </c>
      <c r="P14" s="60">
        <f>VLOOKUP($A14,'Return Data'!$B$7:$R$2292,11,0)</f>
        <v>3.7433000000000001</v>
      </c>
      <c r="Q14" s="61">
        <f t="shared" si="6"/>
        <v>25</v>
      </c>
      <c r="R14" s="60">
        <f>VLOOKUP($A14,'Return Data'!$B$7:$R$2292,12,0)</f>
        <v>3.5958999999999999</v>
      </c>
      <c r="S14" s="61">
        <f t="shared" si="7"/>
        <v>24</v>
      </c>
      <c r="T14" s="60">
        <f>VLOOKUP($A14,'Return Data'!$B$7:$R$2292,13,0)</f>
        <v>3.4668000000000001</v>
      </c>
      <c r="U14" s="61">
        <f t="shared" si="8"/>
        <v>22</v>
      </c>
      <c r="V14" s="60">
        <f>VLOOKUP($A14,'Return Data'!$B$7:$R$2292,17,0)</f>
        <v>3.2785000000000002</v>
      </c>
      <c r="W14" s="61">
        <f t="shared" si="10"/>
        <v>9</v>
      </c>
      <c r="X14" s="60"/>
      <c r="Y14" s="61"/>
      <c r="Z14" s="60">
        <f>VLOOKUP($A14,'Return Data'!$B$7:$R$2292,16,0)</f>
        <v>3.6614</v>
      </c>
      <c r="AA14" s="62">
        <f t="shared" si="9"/>
        <v>18</v>
      </c>
    </row>
    <row r="15" spans="1:27" x14ac:dyDescent="0.3">
      <c r="A15" s="58" t="s">
        <v>1221</v>
      </c>
      <c r="B15" s="59">
        <f>VLOOKUP($A15,'Return Data'!$B$7:$R$2292,3,0)</f>
        <v>44762</v>
      </c>
      <c r="C15" s="60">
        <f>VLOOKUP($A15,'Return Data'!$B$7:$R$2292,4,0)</f>
        <v>1122.1283000000001</v>
      </c>
      <c r="D15" s="60">
        <f>VLOOKUP($A15,'Return Data'!$B$7:$R$2292,5,0)</f>
        <v>4.5902000000000003</v>
      </c>
      <c r="E15" s="61">
        <f t="shared" si="0"/>
        <v>26</v>
      </c>
      <c r="F15" s="60">
        <f>VLOOKUP($A15,'Return Data'!$B$7:$R$2292,6,0)</f>
        <v>4.5838000000000001</v>
      </c>
      <c r="G15" s="61">
        <f t="shared" si="1"/>
        <v>21</v>
      </c>
      <c r="H15" s="60">
        <f>VLOOKUP($A15,'Return Data'!$B$7:$R$2292,7,0)</f>
        <v>4.6002000000000001</v>
      </c>
      <c r="I15" s="61">
        <f t="shared" si="2"/>
        <v>17</v>
      </c>
      <c r="J15" s="60">
        <f>VLOOKUP($A15,'Return Data'!$B$7:$R$2292,8,0)</f>
        <v>4.5778999999999996</v>
      </c>
      <c r="K15" s="61">
        <f t="shared" si="3"/>
        <v>15</v>
      </c>
      <c r="L15" s="60">
        <f>VLOOKUP($A15,'Return Data'!$B$7:$R$2292,9,0)</f>
        <v>4.6258999999999997</v>
      </c>
      <c r="M15" s="61">
        <f t="shared" si="4"/>
        <v>9</v>
      </c>
      <c r="N15" s="60">
        <f>VLOOKUP($A15,'Return Data'!$B$7:$R$2292,10,0)</f>
        <v>4.1839000000000004</v>
      </c>
      <c r="O15" s="61">
        <f t="shared" si="5"/>
        <v>14</v>
      </c>
      <c r="P15" s="60">
        <f>VLOOKUP($A15,'Return Data'!$B$7:$R$2292,11,0)</f>
        <v>3.7671999999999999</v>
      </c>
      <c r="Q15" s="61">
        <f t="shared" si="6"/>
        <v>16</v>
      </c>
      <c r="R15" s="60">
        <f>VLOOKUP($A15,'Return Data'!$B$7:$R$2292,12,0)</f>
        <v>3.6120999999999999</v>
      </c>
      <c r="S15" s="61">
        <f t="shared" si="7"/>
        <v>16</v>
      </c>
      <c r="T15" s="60">
        <f>VLOOKUP($A15,'Return Data'!$B$7:$R$2292,13,0)</f>
        <v>3.4801000000000002</v>
      </c>
      <c r="U15" s="61">
        <f t="shared" si="8"/>
        <v>16</v>
      </c>
      <c r="V15" s="60">
        <f>VLOOKUP($A15,'Return Data'!$B$7:$R$2292,17,0)</f>
        <v>3.2397</v>
      </c>
      <c r="W15" s="61">
        <f t="shared" si="10"/>
        <v>16</v>
      </c>
      <c r="X15" s="60"/>
      <c r="Y15" s="61"/>
      <c r="Z15" s="60">
        <f>VLOOKUP($A15,'Return Data'!$B$7:$R$2292,16,0)</f>
        <v>3.6633</v>
      </c>
      <c r="AA15" s="62">
        <f t="shared" si="9"/>
        <v>17</v>
      </c>
    </row>
    <row r="16" spans="1:27" x14ac:dyDescent="0.3">
      <c r="A16" s="58" t="s">
        <v>1223</v>
      </c>
      <c r="B16" s="59">
        <f>VLOOKUP($A16,'Return Data'!$B$7:$R$2292,3,0)</f>
        <v>44762</v>
      </c>
      <c r="C16" s="60">
        <f>VLOOKUP($A16,'Return Data'!$B$7:$R$2292,4,0)</f>
        <v>3173.9823999999999</v>
      </c>
      <c r="D16" s="60">
        <f>VLOOKUP($A16,'Return Data'!$B$7:$R$2292,5,0)</f>
        <v>4.5970000000000004</v>
      </c>
      <c r="E16" s="61">
        <f t="shared" si="0"/>
        <v>25</v>
      </c>
      <c r="F16" s="60">
        <f>VLOOKUP($A16,'Return Data'!$B$7:$R$2292,6,0)</f>
        <v>4.5659999999999998</v>
      </c>
      <c r="G16" s="61">
        <f t="shared" si="1"/>
        <v>25</v>
      </c>
      <c r="H16" s="60">
        <f>VLOOKUP($A16,'Return Data'!$B$7:$R$2292,7,0)</f>
        <v>4.5556999999999999</v>
      </c>
      <c r="I16" s="61">
        <f t="shared" si="2"/>
        <v>25</v>
      </c>
      <c r="J16" s="60">
        <f>VLOOKUP($A16,'Return Data'!$B$7:$R$2292,8,0)</f>
        <v>4.5277000000000003</v>
      </c>
      <c r="K16" s="61">
        <f t="shared" si="3"/>
        <v>26</v>
      </c>
      <c r="L16" s="60">
        <f>VLOOKUP($A16,'Return Data'!$B$7:$R$2292,9,0)</f>
        <v>4.5049999999999999</v>
      </c>
      <c r="M16" s="61">
        <f t="shared" si="4"/>
        <v>27</v>
      </c>
      <c r="N16" s="60">
        <f>VLOOKUP($A16,'Return Data'!$B$7:$R$2292,10,0)</f>
        <v>4.12</v>
      </c>
      <c r="O16" s="61">
        <f t="shared" si="5"/>
        <v>26</v>
      </c>
      <c r="P16" s="60">
        <f>VLOOKUP($A16,'Return Data'!$B$7:$R$2292,11,0)</f>
        <v>3.7109000000000001</v>
      </c>
      <c r="Q16" s="61">
        <f t="shared" si="6"/>
        <v>26</v>
      </c>
      <c r="R16" s="60">
        <f>VLOOKUP($A16,'Return Data'!$B$7:$R$2292,12,0)</f>
        <v>3.5672000000000001</v>
      </c>
      <c r="S16" s="61">
        <f t="shared" si="7"/>
        <v>26</v>
      </c>
      <c r="T16" s="60">
        <f>VLOOKUP($A16,'Return Data'!$B$7:$R$2292,13,0)</f>
        <v>3.4373</v>
      </c>
      <c r="U16" s="61">
        <f t="shared" si="8"/>
        <v>26</v>
      </c>
      <c r="V16" s="60">
        <f>VLOOKUP($A16,'Return Data'!$B$7:$R$2292,17,0)</f>
        <v>3.2065999999999999</v>
      </c>
      <c r="W16" s="61">
        <f t="shared" si="10"/>
        <v>24</v>
      </c>
      <c r="X16" s="60">
        <f>VLOOKUP($A16,'Return Data'!$B$7:$R$2292,14,0)</f>
        <v>3.5293999999999999</v>
      </c>
      <c r="Y16" s="61">
        <f>RANK(X16,X$8:X$36,0)</f>
        <v>9</v>
      </c>
      <c r="Z16" s="60">
        <f>VLOOKUP($A16,'Return Data'!$B$7:$R$2292,16,0)</f>
        <v>5.8066000000000004</v>
      </c>
      <c r="AA16" s="62">
        <f t="shared" si="9"/>
        <v>4</v>
      </c>
    </row>
    <row r="17" spans="1:27" x14ac:dyDescent="0.3">
      <c r="A17" s="58" t="s">
        <v>1226</v>
      </c>
      <c r="B17" s="59">
        <f>VLOOKUP($A17,'Return Data'!$B$7:$R$2292,3,0)</f>
        <v>44762</v>
      </c>
      <c r="C17" s="60">
        <f>VLOOKUP($A17,'Return Data'!$B$7:$R$2292,4,0)</f>
        <v>1120.7852</v>
      </c>
      <c r="D17" s="60">
        <f>VLOOKUP($A17,'Return Data'!$B$7:$R$2292,5,0)</f>
        <v>4.6185</v>
      </c>
      <c r="E17" s="61">
        <f t="shared" si="0"/>
        <v>20</v>
      </c>
      <c r="F17" s="60">
        <f>VLOOKUP($A17,'Return Data'!$B$7:$R$2292,6,0)</f>
        <v>4.5654000000000003</v>
      </c>
      <c r="G17" s="61">
        <f t="shared" si="1"/>
        <v>26</v>
      </c>
      <c r="H17" s="60">
        <f>VLOOKUP($A17,'Return Data'!$B$7:$R$2292,7,0)</f>
        <v>4.5246000000000004</v>
      </c>
      <c r="I17" s="61">
        <f t="shared" si="2"/>
        <v>27</v>
      </c>
      <c r="J17" s="60">
        <f>VLOOKUP($A17,'Return Data'!$B$7:$R$2292,8,0)</f>
        <v>4.5715000000000003</v>
      </c>
      <c r="K17" s="61">
        <f t="shared" si="3"/>
        <v>18</v>
      </c>
      <c r="L17" s="60">
        <f>VLOOKUP($A17,'Return Data'!$B$7:$R$2292,9,0)</f>
        <v>4.5377000000000001</v>
      </c>
      <c r="M17" s="61">
        <f t="shared" si="4"/>
        <v>26</v>
      </c>
      <c r="N17" s="60">
        <f>VLOOKUP($A17,'Return Data'!$B$7:$R$2292,10,0)</f>
        <v>4.1334999999999997</v>
      </c>
      <c r="O17" s="61">
        <f t="shared" si="5"/>
        <v>25</v>
      </c>
      <c r="P17" s="60">
        <f>VLOOKUP($A17,'Return Data'!$B$7:$R$2292,11,0)</f>
        <v>3.7490000000000001</v>
      </c>
      <c r="Q17" s="61">
        <f t="shared" si="6"/>
        <v>23</v>
      </c>
      <c r="R17" s="60">
        <f>VLOOKUP($A17,'Return Data'!$B$7:$R$2292,12,0)</f>
        <v>3.6017000000000001</v>
      </c>
      <c r="S17" s="61">
        <f t="shared" si="7"/>
        <v>22</v>
      </c>
      <c r="T17" s="60">
        <f>VLOOKUP($A17,'Return Data'!$B$7:$R$2292,13,0)</f>
        <v>3.4754999999999998</v>
      </c>
      <c r="U17" s="61">
        <f t="shared" si="8"/>
        <v>18</v>
      </c>
      <c r="V17" s="60">
        <f>VLOOKUP($A17,'Return Data'!$B$7:$R$2292,17,0)</f>
        <v>3.2427999999999999</v>
      </c>
      <c r="W17" s="61">
        <f t="shared" si="10"/>
        <v>14</v>
      </c>
      <c r="X17" s="60"/>
      <c r="Y17" s="61"/>
      <c r="Z17" s="60">
        <f>VLOOKUP($A17,'Return Data'!$B$7:$R$2292,16,0)</f>
        <v>3.6640999999999999</v>
      </c>
      <c r="AA17" s="62">
        <f t="shared" si="9"/>
        <v>16</v>
      </c>
    </row>
    <row r="18" spans="1:27" x14ac:dyDescent="0.3">
      <c r="A18" s="58" t="s">
        <v>1227</v>
      </c>
      <c r="B18" s="59">
        <f>VLOOKUP($A18,'Return Data'!$B$7:$R$2292,3,0)</f>
        <v>44762</v>
      </c>
      <c r="C18" s="60">
        <f>VLOOKUP($A18,'Return Data'!$B$7:$R$2292,4,0)</f>
        <v>115.62479999999999</v>
      </c>
      <c r="D18" s="60">
        <f>VLOOKUP($A18,'Return Data'!$B$7:$R$2292,5,0)</f>
        <v>4.6726000000000001</v>
      </c>
      <c r="E18" s="61">
        <f t="shared" si="0"/>
        <v>11</v>
      </c>
      <c r="F18" s="60">
        <f>VLOOKUP($A18,'Return Data'!$B$7:$R$2292,6,0)</f>
        <v>4.5895999999999999</v>
      </c>
      <c r="G18" s="61">
        <f t="shared" si="1"/>
        <v>19</v>
      </c>
      <c r="H18" s="60">
        <f>VLOOKUP($A18,'Return Data'!$B$7:$R$2292,7,0)</f>
        <v>4.6130000000000004</v>
      </c>
      <c r="I18" s="61">
        <f t="shared" si="2"/>
        <v>13</v>
      </c>
      <c r="J18" s="60">
        <f>VLOOKUP($A18,'Return Data'!$B$7:$R$2292,8,0)</f>
        <v>4.5762999999999998</v>
      </c>
      <c r="K18" s="61">
        <f t="shared" si="3"/>
        <v>16</v>
      </c>
      <c r="L18" s="60">
        <f>VLOOKUP($A18,'Return Data'!$B$7:$R$2292,9,0)</f>
        <v>4.5743999999999998</v>
      </c>
      <c r="M18" s="61">
        <f t="shared" si="4"/>
        <v>18</v>
      </c>
      <c r="N18" s="60">
        <f>VLOOKUP($A18,'Return Data'!$B$7:$R$2292,10,0)</f>
        <v>4.1727999999999996</v>
      </c>
      <c r="O18" s="61">
        <f t="shared" si="5"/>
        <v>17</v>
      </c>
      <c r="P18" s="60">
        <f>VLOOKUP($A18,'Return Data'!$B$7:$R$2292,11,0)</f>
        <v>3.7650000000000001</v>
      </c>
      <c r="Q18" s="61">
        <f t="shared" si="6"/>
        <v>17</v>
      </c>
      <c r="R18" s="60">
        <f>VLOOKUP($A18,'Return Data'!$B$7:$R$2292,12,0)</f>
        <v>3.6044</v>
      </c>
      <c r="S18" s="61">
        <f t="shared" si="7"/>
        <v>20</v>
      </c>
      <c r="T18" s="60">
        <f>VLOOKUP($A18,'Return Data'!$B$7:$R$2292,13,0)</f>
        <v>3.4666999999999999</v>
      </c>
      <c r="U18" s="61">
        <f t="shared" si="8"/>
        <v>23</v>
      </c>
      <c r="V18" s="60">
        <f>VLOOKUP($A18,'Return Data'!$B$7:$R$2292,17,0)</f>
        <v>3.2284000000000002</v>
      </c>
      <c r="W18" s="61">
        <f t="shared" si="10"/>
        <v>20</v>
      </c>
      <c r="X18" s="60">
        <f>VLOOKUP($A18,'Return Data'!$B$7:$R$2292,14,0)</f>
        <v>3.5491999999999999</v>
      </c>
      <c r="Y18" s="61">
        <f>RANK(X18,X$8:X$36,0)</f>
        <v>7</v>
      </c>
      <c r="Z18" s="60">
        <f>VLOOKUP($A18,'Return Data'!$B$7:$R$2292,16,0)</f>
        <v>4.0202</v>
      </c>
      <c r="AA18" s="62">
        <f t="shared" si="9"/>
        <v>6</v>
      </c>
    </row>
    <row r="19" spans="1:27" x14ac:dyDescent="0.3">
      <c r="A19" s="58" t="s">
        <v>1230</v>
      </c>
      <c r="B19" s="59">
        <f>VLOOKUP($A19,'Return Data'!$B$7:$R$2292,3,0)</f>
        <v>44762</v>
      </c>
      <c r="C19" s="60">
        <f>VLOOKUP($A19,'Return Data'!$B$7:$R$2292,4,0)</f>
        <v>1143.4104</v>
      </c>
      <c r="D19" s="60">
        <f>VLOOKUP($A19,'Return Data'!$B$7:$R$2292,5,0)</f>
        <v>4.6165000000000003</v>
      </c>
      <c r="E19" s="61">
        <f t="shared" si="0"/>
        <v>21</v>
      </c>
      <c r="F19" s="60">
        <f>VLOOKUP($A19,'Return Data'!$B$7:$R$2292,6,0)</f>
        <v>4.5879000000000003</v>
      </c>
      <c r="G19" s="61">
        <f t="shared" si="1"/>
        <v>20</v>
      </c>
      <c r="H19" s="60">
        <f>VLOOKUP($A19,'Return Data'!$B$7:$R$2292,7,0)</f>
        <v>4.6077000000000004</v>
      </c>
      <c r="I19" s="61">
        <f t="shared" si="2"/>
        <v>14</v>
      </c>
      <c r="J19" s="60">
        <f>VLOOKUP($A19,'Return Data'!$B$7:$R$2292,8,0)</f>
        <v>4.5681000000000003</v>
      </c>
      <c r="K19" s="61">
        <f t="shared" si="3"/>
        <v>20</v>
      </c>
      <c r="L19" s="60">
        <f>VLOOKUP($A19,'Return Data'!$B$7:$R$2292,9,0)</f>
        <v>4.5778999999999996</v>
      </c>
      <c r="M19" s="61">
        <f t="shared" si="4"/>
        <v>17</v>
      </c>
      <c r="N19" s="60">
        <f>VLOOKUP($A19,'Return Data'!$B$7:$R$2292,10,0)</f>
        <v>4.1790000000000003</v>
      </c>
      <c r="O19" s="61">
        <f t="shared" si="5"/>
        <v>15</v>
      </c>
      <c r="P19" s="60">
        <f>VLOOKUP($A19,'Return Data'!$B$7:$R$2292,11,0)</f>
        <v>3.7639</v>
      </c>
      <c r="Q19" s="61">
        <f t="shared" si="6"/>
        <v>18</v>
      </c>
      <c r="R19" s="60">
        <f>VLOOKUP($A19,'Return Data'!$B$7:$R$2292,12,0)</f>
        <v>3.6055999999999999</v>
      </c>
      <c r="S19" s="61">
        <f t="shared" si="7"/>
        <v>18</v>
      </c>
      <c r="T19" s="60">
        <f>VLOOKUP($A19,'Return Data'!$B$7:$R$2292,13,0)</f>
        <v>3.4695999999999998</v>
      </c>
      <c r="U19" s="61">
        <f t="shared" si="8"/>
        <v>19</v>
      </c>
      <c r="V19" s="60">
        <f>VLOOKUP($A19,'Return Data'!$B$7:$R$2292,17,0)</f>
        <v>3.2225999999999999</v>
      </c>
      <c r="W19" s="61">
        <f t="shared" si="10"/>
        <v>23</v>
      </c>
      <c r="X19" s="60">
        <f>VLOOKUP($A19,'Return Data'!$B$7:$R$2292,14,0)</f>
        <v>3.5375000000000001</v>
      </c>
      <c r="Y19" s="61">
        <f>RANK(X19,X$8:X$36,0)</f>
        <v>8</v>
      </c>
      <c r="Z19" s="60">
        <f>VLOOKUP($A19,'Return Data'!$B$7:$R$2292,16,0)</f>
        <v>3.8986000000000001</v>
      </c>
      <c r="AA19" s="62">
        <f t="shared" si="9"/>
        <v>11</v>
      </c>
    </row>
    <row r="20" spans="1:27" x14ac:dyDescent="0.3">
      <c r="A20" s="58" t="s">
        <v>1232</v>
      </c>
      <c r="B20" s="59">
        <f>VLOOKUP($A20,'Return Data'!$B$7:$R$2292,3,0)</f>
        <v>44762</v>
      </c>
      <c r="C20" s="60">
        <f>VLOOKUP($A20,'Return Data'!$B$7:$R$2292,4,0)</f>
        <v>1111.4993999999999</v>
      </c>
      <c r="D20" s="60">
        <f>VLOOKUP($A20,'Return Data'!$B$7:$R$2292,5,0)</f>
        <v>4.4534000000000002</v>
      </c>
      <c r="E20" s="61">
        <f t="shared" si="0"/>
        <v>29</v>
      </c>
      <c r="F20" s="60">
        <f>VLOOKUP($A20,'Return Data'!$B$7:$R$2292,6,0)</f>
        <v>4.4217000000000004</v>
      </c>
      <c r="G20" s="61">
        <f t="shared" si="1"/>
        <v>29</v>
      </c>
      <c r="H20" s="60">
        <f>VLOOKUP($A20,'Return Data'!$B$7:$R$2292,7,0)</f>
        <v>4.452</v>
      </c>
      <c r="I20" s="61">
        <f t="shared" si="2"/>
        <v>29</v>
      </c>
      <c r="J20" s="60">
        <f>VLOOKUP($A20,'Return Data'!$B$7:$R$2292,8,0)</f>
        <v>4.4093999999999998</v>
      </c>
      <c r="K20" s="61">
        <f t="shared" si="3"/>
        <v>29</v>
      </c>
      <c r="L20" s="60">
        <f>VLOOKUP($A20,'Return Data'!$B$7:$R$2292,9,0)</f>
        <v>4.6601999999999997</v>
      </c>
      <c r="M20" s="61">
        <f t="shared" si="4"/>
        <v>7</v>
      </c>
      <c r="N20" s="60">
        <f>VLOOKUP($A20,'Return Data'!$B$7:$R$2292,10,0)</f>
        <v>4.0986000000000002</v>
      </c>
      <c r="O20" s="61">
        <f t="shared" si="5"/>
        <v>28</v>
      </c>
      <c r="P20" s="60">
        <f>VLOOKUP($A20,'Return Data'!$B$7:$R$2292,11,0)</f>
        <v>3.6663999999999999</v>
      </c>
      <c r="Q20" s="61">
        <f t="shared" si="6"/>
        <v>28</v>
      </c>
      <c r="R20" s="60">
        <f>VLOOKUP($A20,'Return Data'!$B$7:$R$2292,12,0)</f>
        <v>3.5182000000000002</v>
      </c>
      <c r="S20" s="61">
        <f t="shared" si="7"/>
        <v>28</v>
      </c>
      <c r="T20" s="60">
        <f>VLOOKUP($A20,'Return Data'!$B$7:$R$2292,13,0)</f>
        <v>3.3875999999999999</v>
      </c>
      <c r="U20" s="61">
        <f t="shared" si="8"/>
        <v>28</v>
      </c>
      <c r="V20" s="60">
        <f>VLOOKUP($A20,'Return Data'!$B$7:$R$2292,17,0)</f>
        <v>3.1625999999999999</v>
      </c>
      <c r="W20" s="61">
        <f t="shared" si="10"/>
        <v>27</v>
      </c>
      <c r="X20" s="60"/>
      <c r="Y20" s="61"/>
      <c r="Z20" s="60">
        <f>VLOOKUP($A20,'Return Data'!$B$7:$R$2292,16,0)</f>
        <v>3.5436999999999999</v>
      </c>
      <c r="AA20" s="62">
        <f t="shared" si="9"/>
        <v>23</v>
      </c>
    </row>
    <row r="21" spans="1:27" x14ac:dyDescent="0.3">
      <c r="A21" s="58" t="s">
        <v>1234</v>
      </c>
      <c r="B21" s="59">
        <f>VLOOKUP($A21,'Return Data'!$B$7:$R$2292,3,0)</f>
        <v>44762</v>
      </c>
      <c r="C21" s="60">
        <f>VLOOKUP($A21,'Return Data'!$B$7:$R$2292,4,0)</f>
        <v>1086.2568000000001</v>
      </c>
      <c r="D21" s="60">
        <f>VLOOKUP($A21,'Return Data'!$B$7:$R$2292,5,0)</f>
        <v>4.6543999999999999</v>
      </c>
      <c r="E21" s="61">
        <f t="shared" si="0"/>
        <v>15</v>
      </c>
      <c r="F21" s="60">
        <f>VLOOKUP($A21,'Return Data'!$B$7:$R$2292,6,0)</f>
        <v>4.6321000000000003</v>
      </c>
      <c r="G21" s="61">
        <f t="shared" si="1"/>
        <v>10</v>
      </c>
      <c r="H21" s="60">
        <f>VLOOKUP($A21,'Return Data'!$B$7:$R$2292,7,0)</f>
        <v>4.6359000000000004</v>
      </c>
      <c r="I21" s="61">
        <f t="shared" si="2"/>
        <v>8</v>
      </c>
      <c r="J21" s="60">
        <f>VLOOKUP($A21,'Return Data'!$B$7:$R$2292,8,0)</f>
        <v>4.5921000000000003</v>
      </c>
      <c r="K21" s="61">
        <f t="shared" si="3"/>
        <v>11</v>
      </c>
      <c r="L21" s="60">
        <f>VLOOKUP($A21,'Return Data'!$B$7:$R$2292,9,0)</f>
        <v>4.6632999999999996</v>
      </c>
      <c r="M21" s="61">
        <f t="shared" si="4"/>
        <v>6</v>
      </c>
      <c r="N21" s="60">
        <f>VLOOKUP($A21,'Return Data'!$B$7:$R$2292,10,0)</f>
        <v>4.22</v>
      </c>
      <c r="O21" s="61">
        <f t="shared" si="5"/>
        <v>7</v>
      </c>
      <c r="P21" s="60">
        <f>VLOOKUP($A21,'Return Data'!$B$7:$R$2292,11,0)</f>
        <v>3.7961999999999998</v>
      </c>
      <c r="Q21" s="61">
        <f t="shared" si="6"/>
        <v>8</v>
      </c>
      <c r="R21" s="60">
        <f>VLOOKUP($A21,'Return Data'!$B$7:$R$2292,12,0)</f>
        <v>3.6463999999999999</v>
      </c>
      <c r="S21" s="61">
        <f t="shared" si="7"/>
        <v>8</v>
      </c>
      <c r="T21" s="60">
        <f>VLOOKUP($A21,'Return Data'!$B$7:$R$2292,13,0)</f>
        <v>3.5087000000000002</v>
      </c>
      <c r="U21" s="61">
        <f t="shared" si="8"/>
        <v>11</v>
      </c>
      <c r="V21" s="60">
        <f>VLOOKUP($A21,'Return Data'!$B$7:$R$2292,17,0)</f>
        <v>3.2648999999999999</v>
      </c>
      <c r="W21" s="61">
        <f t="shared" si="10"/>
        <v>11</v>
      </c>
      <c r="X21" s="60"/>
      <c r="Y21" s="61"/>
      <c r="Z21" s="60">
        <f>VLOOKUP($A21,'Return Data'!$B$7:$R$2292,16,0)</f>
        <v>3.3222999999999998</v>
      </c>
      <c r="AA21" s="62">
        <f t="shared" si="9"/>
        <v>29</v>
      </c>
    </row>
    <row r="22" spans="1:27" x14ac:dyDescent="0.3">
      <c r="A22" s="58" t="s">
        <v>1236</v>
      </c>
      <c r="B22" s="59">
        <f>VLOOKUP($A22,'Return Data'!$B$7:$R$2292,3,0)</f>
        <v>44762</v>
      </c>
      <c r="C22" s="60">
        <f>VLOOKUP($A22,'Return Data'!$B$7:$R$2292,4,0)</f>
        <v>1094.7462</v>
      </c>
      <c r="D22" s="60">
        <f>VLOOKUP($A22,'Return Data'!$B$7:$R$2292,5,0)</f>
        <v>4.5415999999999999</v>
      </c>
      <c r="E22" s="61">
        <f t="shared" si="0"/>
        <v>28</v>
      </c>
      <c r="F22" s="60">
        <f>VLOOKUP($A22,'Return Data'!$B$7:$R$2292,6,0)</f>
        <v>4.5038</v>
      </c>
      <c r="G22" s="61">
        <f t="shared" si="1"/>
        <v>28</v>
      </c>
      <c r="H22" s="60">
        <f>VLOOKUP($A22,'Return Data'!$B$7:$R$2292,7,0)</f>
        <v>4.5522</v>
      </c>
      <c r="I22" s="61">
        <f t="shared" si="2"/>
        <v>26</v>
      </c>
      <c r="J22" s="60">
        <f>VLOOKUP($A22,'Return Data'!$B$7:$R$2292,8,0)</f>
        <v>4.5079000000000002</v>
      </c>
      <c r="K22" s="61">
        <f t="shared" si="3"/>
        <v>28</v>
      </c>
      <c r="L22" s="60">
        <f>VLOOKUP($A22,'Return Data'!$B$7:$R$2292,9,0)</f>
        <v>4.4851999999999999</v>
      </c>
      <c r="M22" s="61">
        <f t="shared" si="4"/>
        <v>28</v>
      </c>
      <c r="N22" s="60">
        <f>VLOOKUP($A22,'Return Data'!$B$7:$R$2292,10,0)</f>
        <v>4.1079999999999997</v>
      </c>
      <c r="O22" s="61">
        <f t="shared" si="5"/>
        <v>27</v>
      </c>
      <c r="P22" s="60">
        <f>VLOOKUP($A22,'Return Data'!$B$7:$R$2292,11,0)</f>
        <v>3.6798000000000002</v>
      </c>
      <c r="Q22" s="61">
        <f t="shared" si="6"/>
        <v>27</v>
      </c>
      <c r="R22" s="60">
        <f>VLOOKUP($A22,'Return Data'!$B$7:$R$2292,12,0)</f>
        <v>3.5390999999999999</v>
      </c>
      <c r="S22" s="61">
        <f t="shared" si="7"/>
        <v>27</v>
      </c>
      <c r="T22" s="60">
        <f>VLOOKUP($A22,'Return Data'!$B$7:$R$2292,13,0)</f>
        <v>3.4074</v>
      </c>
      <c r="U22" s="61">
        <f t="shared" si="8"/>
        <v>27</v>
      </c>
      <c r="V22" s="60">
        <f>VLOOKUP($A22,'Return Data'!$B$7:$R$2292,17,0)</f>
        <v>3.1716000000000002</v>
      </c>
      <c r="W22" s="61">
        <f t="shared" si="10"/>
        <v>26</v>
      </c>
      <c r="X22" s="60"/>
      <c r="Y22" s="61"/>
      <c r="Z22" s="60">
        <f>VLOOKUP($A22,'Return Data'!$B$7:$R$2292,16,0)</f>
        <v>3.3593000000000002</v>
      </c>
      <c r="AA22" s="62">
        <f t="shared" si="9"/>
        <v>28</v>
      </c>
    </row>
    <row r="23" spans="1:27" x14ac:dyDescent="0.3">
      <c r="A23" s="58" t="s">
        <v>1238</v>
      </c>
      <c r="B23" s="59">
        <f>VLOOKUP($A23,'Return Data'!$B$7:$R$2292,3,0)</f>
        <v>44762</v>
      </c>
      <c r="C23" s="60">
        <f>VLOOKUP($A23,'Return Data'!$B$7:$R$2292,4,0)</f>
        <v>1092.0020999999999</v>
      </c>
      <c r="D23" s="60">
        <f>VLOOKUP($A23,'Return Data'!$B$7:$R$2292,5,0)</f>
        <v>4.5998000000000001</v>
      </c>
      <c r="E23" s="61">
        <f t="shared" si="0"/>
        <v>24</v>
      </c>
      <c r="F23" s="60">
        <f>VLOOKUP($A23,'Return Data'!$B$7:$R$2292,6,0)</f>
        <v>4.5797999999999996</v>
      </c>
      <c r="G23" s="61">
        <f t="shared" si="1"/>
        <v>22</v>
      </c>
      <c r="H23" s="60">
        <f>VLOOKUP($A23,'Return Data'!$B$7:$R$2292,7,0)</f>
        <v>4.6138000000000003</v>
      </c>
      <c r="I23" s="61">
        <f t="shared" si="2"/>
        <v>12</v>
      </c>
      <c r="J23" s="60">
        <f>VLOOKUP($A23,'Return Data'!$B$7:$R$2292,8,0)</f>
        <v>4.5891999999999999</v>
      </c>
      <c r="K23" s="61">
        <f t="shared" si="3"/>
        <v>13</v>
      </c>
      <c r="L23" s="60">
        <f>VLOOKUP($A23,'Return Data'!$B$7:$R$2292,9,0)</f>
        <v>4.6148999999999996</v>
      </c>
      <c r="M23" s="61">
        <f t="shared" si="4"/>
        <v>10</v>
      </c>
      <c r="N23" s="60">
        <f>VLOOKUP($A23,'Return Data'!$B$7:$R$2292,10,0)</f>
        <v>4.1874000000000002</v>
      </c>
      <c r="O23" s="61">
        <f t="shared" si="5"/>
        <v>11</v>
      </c>
      <c r="P23" s="60">
        <f>VLOOKUP($A23,'Return Data'!$B$7:$R$2292,11,0)</f>
        <v>3.7780999999999998</v>
      </c>
      <c r="Q23" s="61">
        <f t="shared" si="6"/>
        <v>13</v>
      </c>
      <c r="R23" s="60">
        <f>VLOOKUP($A23,'Return Data'!$B$7:$R$2292,12,0)</f>
        <v>3.6406000000000001</v>
      </c>
      <c r="S23" s="61">
        <f t="shared" si="7"/>
        <v>11</v>
      </c>
      <c r="T23" s="60">
        <f>VLOOKUP($A23,'Return Data'!$B$7:$R$2292,13,0)</f>
        <v>3.5093000000000001</v>
      </c>
      <c r="U23" s="61">
        <f t="shared" si="8"/>
        <v>10</v>
      </c>
      <c r="V23" s="60">
        <f>VLOOKUP($A23,'Return Data'!$B$7:$R$2292,17,0)</f>
        <v>3.2858000000000001</v>
      </c>
      <c r="W23" s="61">
        <f t="shared" si="10"/>
        <v>6</v>
      </c>
      <c r="X23" s="60"/>
      <c r="Y23" s="61"/>
      <c r="Z23" s="60">
        <f>VLOOKUP($A23,'Return Data'!$B$7:$R$2292,16,0)</f>
        <v>3.4028999999999998</v>
      </c>
      <c r="AA23" s="62">
        <f t="shared" si="9"/>
        <v>27</v>
      </c>
    </row>
    <row r="24" spans="1:27" x14ac:dyDescent="0.3">
      <c r="A24" s="58" t="s">
        <v>1240</v>
      </c>
      <c r="B24" s="59">
        <f>VLOOKUP($A24,'Return Data'!$B$7:$R$2292,3,0)</f>
        <v>44762</v>
      </c>
      <c r="C24" s="60">
        <f>VLOOKUP($A24,'Return Data'!$B$7:$R$2292,4,0)</f>
        <v>1144.6932999999999</v>
      </c>
      <c r="D24" s="60">
        <f>VLOOKUP($A24,'Return Data'!$B$7:$R$2292,5,0)</f>
        <v>4.6241000000000003</v>
      </c>
      <c r="E24" s="61">
        <f t="shared" si="0"/>
        <v>18</v>
      </c>
      <c r="F24" s="60">
        <f>VLOOKUP($A24,'Return Data'!$B$7:$R$2292,6,0)</f>
        <v>4.6007999999999996</v>
      </c>
      <c r="G24" s="61">
        <f t="shared" si="1"/>
        <v>16</v>
      </c>
      <c r="H24" s="60">
        <f>VLOOKUP($A24,'Return Data'!$B$7:$R$2292,7,0)</f>
        <v>4.5815000000000001</v>
      </c>
      <c r="I24" s="61">
        <f t="shared" si="2"/>
        <v>22</v>
      </c>
      <c r="J24" s="60">
        <f>VLOOKUP($A24,'Return Data'!$B$7:$R$2292,8,0)</f>
        <v>4.5660999999999996</v>
      </c>
      <c r="K24" s="61">
        <f t="shared" si="3"/>
        <v>23</v>
      </c>
      <c r="L24" s="60">
        <f>VLOOKUP($A24,'Return Data'!$B$7:$R$2292,9,0)</f>
        <v>4.5500999999999996</v>
      </c>
      <c r="M24" s="61">
        <f t="shared" si="4"/>
        <v>24</v>
      </c>
      <c r="N24" s="60">
        <f>VLOOKUP($A24,'Return Data'!$B$7:$R$2292,10,0)</f>
        <v>4.1618000000000004</v>
      </c>
      <c r="O24" s="61">
        <f t="shared" si="5"/>
        <v>22</v>
      </c>
      <c r="P24" s="60">
        <f>VLOOKUP($A24,'Return Data'!$B$7:$R$2292,11,0)</f>
        <v>3.7595000000000001</v>
      </c>
      <c r="Q24" s="61">
        <f t="shared" si="6"/>
        <v>20</v>
      </c>
      <c r="R24" s="60">
        <f>VLOOKUP($A24,'Return Data'!$B$7:$R$2292,12,0)</f>
        <v>3.6053999999999999</v>
      </c>
      <c r="S24" s="61">
        <f t="shared" si="7"/>
        <v>19</v>
      </c>
      <c r="T24" s="60">
        <f>VLOOKUP($A24,'Return Data'!$B$7:$R$2292,13,0)</f>
        <v>3.4678</v>
      </c>
      <c r="U24" s="61">
        <f t="shared" si="8"/>
        <v>21</v>
      </c>
      <c r="V24" s="60">
        <f>VLOOKUP($A24,'Return Data'!$B$7:$R$2292,17,0)</f>
        <v>3.2275999999999998</v>
      </c>
      <c r="W24" s="61">
        <f t="shared" si="10"/>
        <v>21</v>
      </c>
      <c r="X24" s="60">
        <f>VLOOKUP($A24,'Return Data'!$B$7:$R$2292,14,0)</f>
        <v>3.5642</v>
      </c>
      <c r="Y24" s="61">
        <f>RANK(X24,X$8:X$36,0)</f>
        <v>5</v>
      </c>
      <c r="Z24" s="60">
        <f>VLOOKUP($A24,'Return Data'!$B$7:$R$2292,16,0)</f>
        <v>3.9224999999999999</v>
      </c>
      <c r="AA24" s="62">
        <f t="shared" si="9"/>
        <v>10</v>
      </c>
    </row>
    <row r="25" spans="1:27" x14ac:dyDescent="0.3">
      <c r="A25" s="58" t="s">
        <v>1242</v>
      </c>
      <c r="B25" s="59">
        <f>VLOOKUP($A25,'Return Data'!$B$7:$R$2292,3,0)</f>
        <v>44762</v>
      </c>
      <c r="C25" s="60">
        <f>VLOOKUP($A25,'Return Data'!$B$7:$R$2292,4,0)</f>
        <v>2662.0188333333299</v>
      </c>
      <c r="D25" s="60">
        <f>VLOOKUP($A25,'Return Data'!$B$7:$R$2292,5,0)</f>
        <v>4.6189999999999998</v>
      </c>
      <c r="E25" s="61">
        <f t="shared" si="0"/>
        <v>19</v>
      </c>
      <c r="F25" s="60">
        <f>VLOOKUP($A25,'Return Data'!$B$7:$R$2292,6,0)</f>
        <v>4.5364000000000004</v>
      </c>
      <c r="G25" s="61">
        <f t="shared" si="1"/>
        <v>27</v>
      </c>
      <c r="H25" s="60">
        <f>VLOOKUP($A25,'Return Data'!$B$7:$R$2292,7,0)</f>
        <v>4.5812999999999997</v>
      </c>
      <c r="I25" s="61">
        <f t="shared" si="2"/>
        <v>23</v>
      </c>
      <c r="J25" s="60">
        <f>VLOOKUP($A25,'Return Data'!$B$7:$R$2292,8,0)</f>
        <v>4.5479000000000003</v>
      </c>
      <c r="K25" s="61">
        <f t="shared" si="3"/>
        <v>25</v>
      </c>
      <c r="L25" s="60">
        <f>VLOOKUP($A25,'Return Data'!$B$7:$R$2292,9,0)</f>
        <v>4.5556999999999999</v>
      </c>
      <c r="M25" s="61">
        <f t="shared" si="4"/>
        <v>23</v>
      </c>
      <c r="N25" s="60">
        <f>VLOOKUP($A25,'Return Data'!$B$7:$R$2292,10,0)</f>
        <v>4.1481000000000003</v>
      </c>
      <c r="O25" s="61">
        <f t="shared" si="5"/>
        <v>24</v>
      </c>
      <c r="P25" s="60">
        <f>VLOOKUP($A25,'Return Data'!$B$7:$R$2292,11,0)</f>
        <v>3.7631000000000001</v>
      </c>
      <c r="Q25" s="61">
        <f t="shared" si="6"/>
        <v>19</v>
      </c>
      <c r="R25" s="60">
        <f>VLOOKUP($A25,'Return Data'!$B$7:$R$2292,12,0)</f>
        <v>3.6122999999999998</v>
      </c>
      <c r="S25" s="61">
        <f t="shared" si="7"/>
        <v>15</v>
      </c>
      <c r="T25" s="60">
        <f>VLOOKUP($A25,'Return Data'!$B$7:$R$2292,13,0)</f>
        <v>3.4798</v>
      </c>
      <c r="U25" s="61">
        <f t="shared" si="8"/>
        <v>17</v>
      </c>
      <c r="V25" s="60">
        <f>VLOOKUP($A25,'Return Data'!$B$7:$R$2292,17,0)</f>
        <v>3.2414999999999998</v>
      </c>
      <c r="W25" s="61">
        <f t="shared" si="10"/>
        <v>15</v>
      </c>
      <c r="X25" s="60">
        <f>VLOOKUP($A25,'Return Data'!$B$7:$R$2292,14,0)</f>
        <v>3.4197000000000002</v>
      </c>
      <c r="Y25" s="61">
        <f>RANK(X25,X$8:X$36,0)</f>
        <v>10</v>
      </c>
      <c r="Z25" s="60">
        <f>VLOOKUP($A25,'Return Data'!$B$7:$R$2292,16,0)</f>
        <v>6.4539</v>
      </c>
      <c r="AA25" s="62">
        <f t="shared" si="9"/>
        <v>2</v>
      </c>
    </row>
    <row r="26" spans="1:27" x14ac:dyDescent="0.3">
      <c r="A26" s="58" t="s">
        <v>1244</v>
      </c>
      <c r="B26" s="59">
        <f>VLOOKUP($A26,'Return Data'!$B$7:$R$2292,3,0)</f>
        <v>44762</v>
      </c>
      <c r="C26" s="60">
        <f>VLOOKUP($A26,'Return Data'!$B$7:$R$2292,4,0)</f>
        <v>1111.5508</v>
      </c>
      <c r="D26" s="60">
        <f>VLOOKUP($A26,'Return Data'!$B$7:$R$2292,5,0)</f>
        <v>4.7882999999999996</v>
      </c>
      <c r="E26" s="61">
        <f t="shared" si="0"/>
        <v>1</v>
      </c>
      <c r="F26" s="60">
        <f>VLOOKUP($A26,'Return Data'!$B$7:$R$2292,6,0)</f>
        <v>4.7545000000000002</v>
      </c>
      <c r="G26" s="61">
        <f t="shared" si="1"/>
        <v>1</v>
      </c>
      <c r="H26" s="60">
        <f>VLOOKUP($A26,'Return Data'!$B$7:$R$2292,7,0)</f>
        <v>4.8752000000000004</v>
      </c>
      <c r="I26" s="61">
        <f t="shared" si="2"/>
        <v>1</v>
      </c>
      <c r="J26" s="60">
        <f>VLOOKUP($A26,'Return Data'!$B$7:$R$2292,8,0)</f>
        <v>4.8219000000000003</v>
      </c>
      <c r="K26" s="61">
        <f t="shared" si="3"/>
        <v>1</v>
      </c>
      <c r="L26" s="60">
        <f>VLOOKUP($A26,'Return Data'!$B$7:$R$2292,9,0)</f>
        <v>4.6982999999999997</v>
      </c>
      <c r="M26" s="61">
        <f t="shared" si="4"/>
        <v>2</v>
      </c>
      <c r="N26" s="60">
        <f>VLOOKUP($A26,'Return Data'!$B$7:$R$2292,10,0)</f>
        <v>4.2088999999999999</v>
      </c>
      <c r="O26" s="61">
        <f t="shared" si="5"/>
        <v>8</v>
      </c>
      <c r="P26" s="60">
        <f>VLOOKUP($A26,'Return Data'!$B$7:$R$2292,11,0)</f>
        <v>3.7768000000000002</v>
      </c>
      <c r="Q26" s="61">
        <f t="shared" si="6"/>
        <v>14</v>
      </c>
      <c r="R26" s="60">
        <f>VLOOKUP($A26,'Return Data'!$B$7:$R$2292,12,0)</f>
        <v>3.6206999999999998</v>
      </c>
      <c r="S26" s="61">
        <f t="shared" si="7"/>
        <v>13</v>
      </c>
      <c r="T26" s="60">
        <f>VLOOKUP($A26,'Return Data'!$B$7:$R$2292,13,0)</f>
        <v>3.4834000000000001</v>
      </c>
      <c r="U26" s="61">
        <f t="shared" si="8"/>
        <v>13</v>
      </c>
      <c r="V26" s="60">
        <f>VLOOKUP($A26,'Return Data'!$B$7:$R$2292,17,0)</f>
        <v>3.2275999999999998</v>
      </c>
      <c r="W26" s="61">
        <f t="shared" si="10"/>
        <v>21</v>
      </c>
      <c r="X26" s="60"/>
      <c r="Y26" s="61"/>
      <c r="Z26" s="60">
        <f>VLOOKUP($A26,'Return Data'!$B$7:$R$2292,16,0)</f>
        <v>3.5592000000000001</v>
      </c>
      <c r="AA26" s="62">
        <f t="shared" si="9"/>
        <v>22</v>
      </c>
    </row>
    <row r="27" spans="1:27" x14ac:dyDescent="0.3">
      <c r="A27" s="58" t="s">
        <v>1246</v>
      </c>
      <c r="B27" s="59">
        <f>VLOOKUP($A27,'Return Data'!$B$7:$R$2292,3,0)</f>
        <v>44762</v>
      </c>
      <c r="C27" s="60">
        <f>VLOOKUP($A27,'Return Data'!$B$7:$R$2292,4,0)</f>
        <v>1110.8742</v>
      </c>
      <c r="D27" s="60">
        <f>VLOOKUP($A27,'Return Data'!$B$7:$R$2292,5,0)</f>
        <v>4.6794000000000002</v>
      </c>
      <c r="E27" s="61">
        <f t="shared" si="0"/>
        <v>9</v>
      </c>
      <c r="F27" s="60">
        <f>VLOOKUP($A27,'Return Data'!$B$7:$R$2292,6,0)</f>
        <v>4.6302000000000003</v>
      </c>
      <c r="G27" s="61">
        <f t="shared" si="1"/>
        <v>11</v>
      </c>
      <c r="H27" s="60">
        <f>VLOOKUP($A27,'Return Data'!$B$7:$R$2292,7,0)</f>
        <v>4.5964999999999998</v>
      </c>
      <c r="I27" s="61">
        <f t="shared" si="2"/>
        <v>18</v>
      </c>
      <c r="J27" s="60">
        <f>VLOOKUP($A27,'Return Data'!$B$7:$R$2292,8,0)</f>
        <v>4.5707000000000004</v>
      </c>
      <c r="K27" s="61">
        <f t="shared" si="3"/>
        <v>19</v>
      </c>
      <c r="L27" s="60">
        <f>VLOOKUP($A27,'Return Data'!$B$7:$R$2292,9,0)</f>
        <v>4.5838000000000001</v>
      </c>
      <c r="M27" s="61">
        <f t="shared" si="4"/>
        <v>16</v>
      </c>
      <c r="N27" s="60">
        <f>VLOOKUP($A27,'Return Data'!$B$7:$R$2292,10,0)</f>
        <v>4.1859000000000002</v>
      </c>
      <c r="O27" s="61">
        <f t="shared" si="5"/>
        <v>13</v>
      </c>
      <c r="P27" s="60">
        <f>VLOOKUP($A27,'Return Data'!$B$7:$R$2292,11,0)</f>
        <v>3.7936999999999999</v>
      </c>
      <c r="Q27" s="61">
        <f t="shared" si="6"/>
        <v>9</v>
      </c>
      <c r="R27" s="60">
        <f>VLOOKUP($A27,'Return Data'!$B$7:$R$2292,12,0)</f>
        <v>3.6478999999999999</v>
      </c>
      <c r="S27" s="61">
        <f t="shared" si="7"/>
        <v>7</v>
      </c>
      <c r="T27" s="60">
        <f>VLOOKUP($A27,'Return Data'!$B$7:$R$2292,13,0)</f>
        <v>3.5190999999999999</v>
      </c>
      <c r="U27" s="61">
        <f t="shared" si="8"/>
        <v>7</v>
      </c>
      <c r="V27" s="60">
        <f>VLOOKUP($A27,'Return Data'!$B$7:$R$2292,17,0)</f>
        <v>3.2789000000000001</v>
      </c>
      <c r="W27" s="61">
        <f t="shared" si="10"/>
        <v>8</v>
      </c>
      <c r="X27" s="60"/>
      <c r="Y27" s="61"/>
      <c r="Z27" s="60">
        <f>VLOOKUP($A27,'Return Data'!$B$7:$R$2292,16,0)</f>
        <v>3.5737000000000001</v>
      </c>
      <c r="AA27" s="62">
        <f t="shared" si="9"/>
        <v>21</v>
      </c>
    </row>
    <row r="28" spans="1:27" x14ac:dyDescent="0.3">
      <c r="A28" s="58" t="s">
        <v>1248</v>
      </c>
      <c r="B28" s="59">
        <f>VLOOKUP($A28,'Return Data'!$B$7:$R$2292,3,0)</f>
        <v>44762</v>
      </c>
      <c r="C28" s="60">
        <f>VLOOKUP($A28,'Return Data'!$B$7:$R$2292,4,0)</f>
        <v>1100.2937999999999</v>
      </c>
      <c r="D28" s="60">
        <f>VLOOKUP($A28,'Return Data'!$B$7:$R$2292,5,0)</f>
        <v>4.6746999999999996</v>
      </c>
      <c r="E28" s="61">
        <f t="shared" si="0"/>
        <v>10</v>
      </c>
      <c r="F28" s="60">
        <f>VLOOKUP($A28,'Return Data'!$B$7:$R$2292,6,0)</f>
        <v>4.6349</v>
      </c>
      <c r="G28" s="61">
        <f t="shared" si="1"/>
        <v>9</v>
      </c>
      <c r="H28" s="60">
        <f>VLOOKUP($A28,'Return Data'!$B$7:$R$2292,7,0)</f>
        <v>4.5880999999999998</v>
      </c>
      <c r="I28" s="61">
        <f t="shared" si="2"/>
        <v>20</v>
      </c>
      <c r="J28" s="60">
        <f>VLOOKUP($A28,'Return Data'!$B$7:$R$2292,8,0)</f>
        <v>4.5667</v>
      </c>
      <c r="K28" s="61">
        <f t="shared" si="3"/>
        <v>22</v>
      </c>
      <c r="L28" s="60">
        <f>VLOOKUP($A28,'Return Data'!$B$7:$R$2292,9,0)</f>
        <v>4.5598000000000001</v>
      </c>
      <c r="M28" s="61">
        <f t="shared" si="4"/>
        <v>21</v>
      </c>
      <c r="N28" s="60">
        <f>VLOOKUP($A28,'Return Data'!$B$7:$R$2292,10,0)</f>
        <v>4.1959</v>
      </c>
      <c r="O28" s="61">
        <f t="shared" si="5"/>
        <v>10</v>
      </c>
      <c r="P28" s="60">
        <f>VLOOKUP($A28,'Return Data'!$B$7:$R$2292,11,0)</f>
        <v>3.8134999999999999</v>
      </c>
      <c r="Q28" s="61">
        <f t="shared" si="6"/>
        <v>4</v>
      </c>
      <c r="R28" s="60">
        <f>VLOOKUP($A28,'Return Data'!$B$7:$R$2292,12,0)</f>
        <v>3.6604000000000001</v>
      </c>
      <c r="S28" s="61">
        <f t="shared" si="7"/>
        <v>4</v>
      </c>
      <c r="T28" s="60">
        <f>VLOOKUP($A28,'Return Data'!$B$7:$R$2292,13,0)</f>
        <v>3.5301999999999998</v>
      </c>
      <c r="U28" s="61">
        <f t="shared" si="8"/>
        <v>5</v>
      </c>
      <c r="V28" s="60">
        <f>VLOOKUP($A28,'Return Data'!$B$7:$R$2292,17,0)</f>
        <v>3.3058000000000001</v>
      </c>
      <c r="W28" s="61">
        <f t="shared" si="10"/>
        <v>4</v>
      </c>
      <c r="X28" s="60"/>
      <c r="Y28" s="61"/>
      <c r="Z28" s="60">
        <f>VLOOKUP($A28,'Return Data'!$B$7:$R$2292,16,0)</f>
        <v>3.5179</v>
      </c>
      <c r="AA28" s="62">
        <f t="shared" si="9"/>
        <v>24</v>
      </c>
    </row>
    <row r="29" spans="1:27" x14ac:dyDescent="0.3">
      <c r="A29" s="58" t="s">
        <v>1250</v>
      </c>
      <c r="B29" s="59">
        <f>VLOOKUP($A29,'Return Data'!$B$7:$R$2292,3,0)</f>
        <v>44762</v>
      </c>
      <c r="C29" s="60">
        <f>VLOOKUP($A29,'Return Data'!$B$7:$R$2292,4,0)</f>
        <v>115.1491</v>
      </c>
      <c r="D29" s="60">
        <f>VLOOKUP($A29,'Return Data'!$B$7:$R$2292,5,0)</f>
        <v>4.6601999999999997</v>
      </c>
      <c r="E29" s="61">
        <f t="shared" si="0"/>
        <v>14</v>
      </c>
      <c r="F29" s="60">
        <f>VLOOKUP($A29,'Return Data'!$B$7:$R$2292,6,0)</f>
        <v>4.6085000000000003</v>
      </c>
      <c r="G29" s="61">
        <f t="shared" si="1"/>
        <v>12</v>
      </c>
      <c r="H29" s="60">
        <f>VLOOKUP($A29,'Return Data'!$B$7:$R$2292,7,0)</f>
        <v>4.6184000000000003</v>
      </c>
      <c r="I29" s="61">
        <f t="shared" si="2"/>
        <v>10</v>
      </c>
      <c r="J29" s="60">
        <f>VLOOKUP($A29,'Return Data'!$B$7:$R$2292,8,0)</f>
        <v>4.5998000000000001</v>
      </c>
      <c r="K29" s="61">
        <f t="shared" si="3"/>
        <v>8</v>
      </c>
      <c r="L29" s="60">
        <f>VLOOKUP($A29,'Return Data'!$B$7:$R$2292,9,0)</f>
        <v>4.5945</v>
      </c>
      <c r="M29" s="61">
        <f t="shared" si="4"/>
        <v>13</v>
      </c>
      <c r="N29" s="60">
        <f>VLOOKUP($A29,'Return Data'!$B$7:$R$2292,10,0)</f>
        <v>4.1866000000000003</v>
      </c>
      <c r="O29" s="61">
        <f t="shared" si="5"/>
        <v>12</v>
      </c>
      <c r="P29" s="60">
        <f>VLOOKUP($A29,'Return Data'!$B$7:$R$2292,11,0)</f>
        <v>3.7905000000000002</v>
      </c>
      <c r="Q29" s="61">
        <f t="shared" si="6"/>
        <v>11</v>
      </c>
      <c r="R29" s="60">
        <f>VLOOKUP($A29,'Return Data'!$B$7:$R$2292,12,0)</f>
        <v>3.6408999999999998</v>
      </c>
      <c r="S29" s="61">
        <f t="shared" si="7"/>
        <v>9</v>
      </c>
      <c r="T29" s="60">
        <f>VLOOKUP($A29,'Return Data'!$B$7:$R$2292,13,0)</f>
        <v>3.4973999999999998</v>
      </c>
      <c r="U29" s="61">
        <f t="shared" si="8"/>
        <v>12</v>
      </c>
      <c r="V29" s="60">
        <f>VLOOKUP($A29,'Return Data'!$B$7:$R$2292,17,0)</f>
        <v>3.2526999999999999</v>
      </c>
      <c r="W29" s="61">
        <f t="shared" si="10"/>
        <v>12</v>
      </c>
      <c r="X29" s="60">
        <f>VLOOKUP($A29,'Return Data'!$B$7:$R$2292,14,0)</f>
        <v>3.5964999999999998</v>
      </c>
      <c r="Y29" s="61">
        <f>RANK(X29,X$8:X$36,0)</f>
        <v>3</v>
      </c>
      <c r="Z29" s="60">
        <f>VLOOKUP($A29,'Return Data'!$B$7:$R$2292,16,0)</f>
        <v>4.0084999999999997</v>
      </c>
      <c r="AA29" s="62">
        <f t="shared" si="9"/>
        <v>9</v>
      </c>
    </row>
    <row r="30" spans="1:27" x14ac:dyDescent="0.3">
      <c r="A30" s="58" t="s">
        <v>1252</v>
      </c>
      <c r="B30" s="59">
        <f>VLOOKUP($A30,'Return Data'!$B$7:$R$2292,3,0)</f>
        <v>44762</v>
      </c>
      <c r="C30" s="60">
        <f>VLOOKUP($A30,'Return Data'!$B$7:$R$2292,4,0)</f>
        <v>1108.3742999999999</v>
      </c>
      <c r="D30" s="60">
        <f>VLOOKUP($A30,'Return Data'!$B$7:$R$2292,5,0)</f>
        <v>4.6867000000000001</v>
      </c>
      <c r="E30" s="61">
        <f t="shared" si="0"/>
        <v>7</v>
      </c>
      <c r="F30" s="60">
        <f>VLOOKUP($A30,'Return Data'!$B$7:$R$2292,6,0)</f>
        <v>4.6647999999999996</v>
      </c>
      <c r="G30" s="61">
        <f t="shared" si="1"/>
        <v>3</v>
      </c>
      <c r="H30" s="60">
        <f>VLOOKUP($A30,'Return Data'!$B$7:$R$2292,7,0)</f>
        <v>4.6474000000000002</v>
      </c>
      <c r="I30" s="61">
        <f t="shared" si="2"/>
        <v>7</v>
      </c>
      <c r="J30" s="60">
        <f>VLOOKUP($A30,'Return Data'!$B$7:$R$2292,8,0)</f>
        <v>4.5949</v>
      </c>
      <c r="K30" s="61">
        <f t="shared" si="3"/>
        <v>10</v>
      </c>
      <c r="L30" s="60">
        <f>VLOOKUP($A30,'Return Data'!$B$7:$R$2292,9,0)</f>
        <v>4.5861999999999998</v>
      </c>
      <c r="M30" s="61">
        <f t="shared" si="4"/>
        <v>14</v>
      </c>
      <c r="N30" s="60">
        <f>VLOOKUP($A30,'Return Data'!$B$7:$R$2292,10,0)</f>
        <v>4.1684999999999999</v>
      </c>
      <c r="O30" s="61">
        <f t="shared" si="5"/>
        <v>18</v>
      </c>
      <c r="P30" s="60">
        <f>VLOOKUP($A30,'Return Data'!$B$7:$R$2292,11,0)</f>
        <v>3.7965</v>
      </c>
      <c r="Q30" s="61">
        <f t="shared" si="6"/>
        <v>7</v>
      </c>
      <c r="R30" s="60">
        <f>VLOOKUP($A30,'Return Data'!$B$7:$R$2292,12,0)</f>
        <v>3.6562000000000001</v>
      </c>
      <c r="S30" s="61">
        <f t="shared" si="7"/>
        <v>5</v>
      </c>
      <c r="T30" s="60">
        <f>VLOOKUP($A30,'Return Data'!$B$7:$R$2292,13,0)</f>
        <v>3.5413999999999999</v>
      </c>
      <c r="U30" s="61">
        <f t="shared" si="8"/>
        <v>4</v>
      </c>
      <c r="V30" s="60">
        <f>VLOOKUP($A30,'Return Data'!$B$7:$R$2292,17,0)</f>
        <v>3.3073999999999999</v>
      </c>
      <c r="W30" s="61">
        <f t="shared" si="10"/>
        <v>3</v>
      </c>
      <c r="X30" s="60"/>
      <c r="Y30" s="61"/>
      <c r="Z30" s="60">
        <f>VLOOKUP($A30,'Return Data'!$B$7:$R$2292,16,0)</f>
        <v>3.6135000000000002</v>
      </c>
      <c r="AA30" s="62">
        <f t="shared" si="9"/>
        <v>20</v>
      </c>
    </row>
    <row r="31" spans="1:27" x14ac:dyDescent="0.3">
      <c r="A31" s="58" t="s">
        <v>1254</v>
      </c>
      <c r="B31" s="59">
        <f>VLOOKUP($A31,'Return Data'!$B$7:$R$2292,3,0)</f>
        <v>44762</v>
      </c>
      <c r="C31" s="60">
        <f>VLOOKUP($A31,'Return Data'!$B$7:$R$2292,4,0)</f>
        <v>3467.3062</v>
      </c>
      <c r="D31" s="60">
        <f>VLOOKUP($A31,'Return Data'!$B$7:$R$2292,5,0)</f>
        <v>4.6619000000000002</v>
      </c>
      <c r="E31" s="61">
        <f t="shared" si="0"/>
        <v>13</v>
      </c>
      <c r="F31" s="60">
        <f>VLOOKUP($A31,'Return Data'!$B$7:$R$2292,6,0)</f>
        <v>4.5918000000000001</v>
      </c>
      <c r="G31" s="61">
        <f t="shared" si="1"/>
        <v>18</v>
      </c>
      <c r="H31" s="60">
        <f>VLOOKUP($A31,'Return Data'!$B$7:$R$2292,7,0)</f>
        <v>4.6033999999999997</v>
      </c>
      <c r="I31" s="61">
        <f t="shared" si="2"/>
        <v>16</v>
      </c>
      <c r="J31" s="60">
        <f>VLOOKUP($A31,'Return Data'!$B$7:$R$2292,8,0)</f>
        <v>4.5738000000000003</v>
      </c>
      <c r="K31" s="61">
        <f t="shared" si="3"/>
        <v>17</v>
      </c>
      <c r="L31" s="60">
        <f>VLOOKUP($A31,'Return Data'!$B$7:$R$2292,9,0)</f>
        <v>4.5671999999999997</v>
      </c>
      <c r="M31" s="61">
        <f t="shared" si="4"/>
        <v>19</v>
      </c>
      <c r="N31" s="60">
        <f>VLOOKUP($A31,'Return Data'!$B$7:$R$2292,10,0)</f>
        <v>4.1733000000000002</v>
      </c>
      <c r="O31" s="61">
        <f t="shared" si="5"/>
        <v>16</v>
      </c>
      <c r="P31" s="60">
        <f>VLOOKUP($A31,'Return Data'!$B$7:$R$2292,11,0)</f>
        <v>3.7677</v>
      </c>
      <c r="Q31" s="61">
        <f t="shared" si="6"/>
        <v>15</v>
      </c>
      <c r="R31" s="60">
        <f>VLOOKUP($A31,'Return Data'!$B$7:$R$2292,12,0)</f>
        <v>3.6114000000000002</v>
      </c>
      <c r="S31" s="61">
        <f t="shared" si="7"/>
        <v>17</v>
      </c>
      <c r="T31" s="60">
        <f>VLOOKUP($A31,'Return Data'!$B$7:$R$2292,13,0)</f>
        <v>3.4811000000000001</v>
      </c>
      <c r="U31" s="61">
        <f t="shared" si="8"/>
        <v>15</v>
      </c>
      <c r="V31" s="60">
        <f>VLOOKUP($A31,'Return Data'!$B$7:$R$2292,17,0)</f>
        <v>3.2496999999999998</v>
      </c>
      <c r="W31" s="61">
        <f t="shared" si="10"/>
        <v>13</v>
      </c>
      <c r="X31" s="60">
        <f>VLOOKUP($A31,'Return Data'!$B$7:$R$2292,14,0)</f>
        <v>3.5771999999999999</v>
      </c>
      <c r="Y31" s="61">
        <f>RANK(X31,X$8:X$36,0)</f>
        <v>4</v>
      </c>
      <c r="Z31" s="60">
        <f>VLOOKUP($A31,'Return Data'!$B$7:$R$2292,16,0)</f>
        <v>6.47</v>
      </c>
      <c r="AA31" s="62">
        <f t="shared" si="9"/>
        <v>1</v>
      </c>
    </row>
    <row r="32" spans="1:27" x14ac:dyDescent="0.3">
      <c r="A32" s="58" t="s">
        <v>1256</v>
      </c>
      <c r="B32" s="59">
        <f>VLOOKUP($A32,'Return Data'!$B$7:$R$2292,3,0)</f>
        <v>44762</v>
      </c>
      <c r="C32" s="60">
        <f>VLOOKUP($A32,'Return Data'!$B$7:$R$2292,4,0)</f>
        <v>1140.1767</v>
      </c>
      <c r="D32" s="60">
        <f>VLOOKUP($A32,'Return Data'!$B$7:$R$2292,5,0)</f>
        <v>4.5784000000000002</v>
      </c>
      <c r="E32" s="61">
        <f t="shared" si="0"/>
        <v>27</v>
      </c>
      <c r="F32" s="60">
        <f>VLOOKUP($A32,'Return Data'!$B$7:$R$2292,6,0)</f>
        <v>4.5753000000000004</v>
      </c>
      <c r="G32" s="61">
        <f t="shared" si="1"/>
        <v>24</v>
      </c>
      <c r="H32" s="60">
        <f>VLOOKUP($A32,'Return Data'!$B$7:$R$2292,7,0)</f>
        <v>4.5662000000000003</v>
      </c>
      <c r="I32" s="61">
        <f t="shared" si="2"/>
        <v>24</v>
      </c>
      <c r="J32" s="60">
        <f>VLOOKUP($A32,'Return Data'!$B$7:$R$2292,8,0)</f>
        <v>4.5620000000000003</v>
      </c>
      <c r="K32" s="61">
        <f t="shared" si="3"/>
        <v>24</v>
      </c>
      <c r="L32" s="60">
        <f>VLOOKUP($A32,'Return Data'!$B$7:$R$2292,9,0)</f>
        <v>4.5488</v>
      </c>
      <c r="M32" s="61">
        <f t="shared" si="4"/>
        <v>25</v>
      </c>
      <c r="N32" s="60">
        <f>VLOOKUP($A32,'Return Data'!$B$7:$R$2292,10,0)</f>
        <v>4.2519</v>
      </c>
      <c r="O32" s="61">
        <f t="shared" si="5"/>
        <v>2</v>
      </c>
      <c r="P32" s="60">
        <f>VLOOKUP($A32,'Return Data'!$B$7:$R$2292,11,0)</f>
        <v>3.7784</v>
      </c>
      <c r="Q32" s="61">
        <f t="shared" si="6"/>
        <v>12</v>
      </c>
      <c r="R32" s="60">
        <f>VLOOKUP($A32,'Return Data'!$B$7:$R$2292,12,0)</f>
        <v>3.5937000000000001</v>
      </c>
      <c r="S32" s="61">
        <f t="shared" si="7"/>
        <v>25</v>
      </c>
      <c r="T32" s="60">
        <f>VLOOKUP($A32,'Return Data'!$B$7:$R$2292,13,0)</f>
        <v>3.4514</v>
      </c>
      <c r="U32" s="61">
        <f t="shared" si="8"/>
        <v>25</v>
      </c>
      <c r="V32" s="60">
        <f>VLOOKUP($A32,'Return Data'!$B$7:$R$2292,17,0)</f>
        <v>3.2029999999999998</v>
      </c>
      <c r="W32" s="61">
        <f t="shared" si="10"/>
        <v>25</v>
      </c>
      <c r="X32" s="60"/>
      <c r="Y32" s="61"/>
      <c r="Z32" s="60">
        <f>VLOOKUP($A32,'Return Data'!$B$7:$R$2292,16,0)</f>
        <v>4.0095000000000001</v>
      </c>
      <c r="AA32" s="62">
        <f t="shared" si="9"/>
        <v>8</v>
      </c>
    </row>
    <row r="33" spans="1:27" x14ac:dyDescent="0.3">
      <c r="A33" s="58" t="s">
        <v>1258</v>
      </c>
      <c r="B33" s="59">
        <f>VLOOKUP($A33,'Return Data'!$B$7:$R$2292,3,0)</f>
        <v>44762</v>
      </c>
      <c r="C33" s="60">
        <f>VLOOKUP($A33,'Return Data'!$B$7:$R$2292,4,0)</f>
        <v>1131.5852</v>
      </c>
      <c r="D33" s="60">
        <f>VLOOKUP($A33,'Return Data'!$B$7:$R$2292,5,0)</f>
        <v>4.6131000000000002</v>
      </c>
      <c r="E33" s="61">
        <f t="shared" si="0"/>
        <v>22</v>
      </c>
      <c r="F33" s="60">
        <f>VLOOKUP($A33,'Return Data'!$B$7:$R$2292,6,0)</f>
        <v>4.6045999999999996</v>
      </c>
      <c r="G33" s="61">
        <f t="shared" si="1"/>
        <v>14</v>
      </c>
      <c r="H33" s="60">
        <f>VLOOKUP($A33,'Return Data'!$B$7:$R$2292,7,0)</f>
        <v>4.5871000000000004</v>
      </c>
      <c r="I33" s="61">
        <f t="shared" si="2"/>
        <v>21</v>
      </c>
      <c r="J33" s="60">
        <f>VLOOKUP($A33,'Return Data'!$B$7:$R$2292,8,0)</f>
        <v>4.5902000000000003</v>
      </c>
      <c r="K33" s="61">
        <f t="shared" si="3"/>
        <v>12</v>
      </c>
      <c r="L33" s="60">
        <f>VLOOKUP($A33,'Return Data'!$B$7:$R$2292,9,0)</f>
        <v>4.5609999999999999</v>
      </c>
      <c r="M33" s="61">
        <f t="shared" si="4"/>
        <v>20</v>
      </c>
      <c r="N33" s="60">
        <f>VLOOKUP($A33,'Return Data'!$B$7:$R$2292,10,0)</f>
        <v>4.1623999999999999</v>
      </c>
      <c r="O33" s="61">
        <f t="shared" si="5"/>
        <v>21</v>
      </c>
      <c r="P33" s="60">
        <f>VLOOKUP($A33,'Return Data'!$B$7:$R$2292,11,0)</f>
        <v>3.7507999999999999</v>
      </c>
      <c r="Q33" s="61">
        <f t="shared" si="6"/>
        <v>22</v>
      </c>
      <c r="R33" s="60">
        <f>VLOOKUP($A33,'Return Data'!$B$7:$R$2292,12,0)</f>
        <v>3.5981000000000001</v>
      </c>
      <c r="S33" s="61">
        <f t="shared" si="7"/>
        <v>23</v>
      </c>
      <c r="T33" s="60">
        <f>VLOOKUP($A33,'Return Data'!$B$7:$R$2292,13,0)</f>
        <v>3.4632999999999998</v>
      </c>
      <c r="U33" s="61">
        <f t="shared" si="8"/>
        <v>24</v>
      </c>
      <c r="V33" s="60">
        <f>VLOOKUP($A33,'Return Data'!$B$7:$R$2292,17,0)</f>
        <v>3.2387000000000001</v>
      </c>
      <c r="W33" s="61">
        <f t="shared" si="10"/>
        <v>17</v>
      </c>
      <c r="X33" s="60"/>
      <c r="Y33" s="61"/>
      <c r="Z33" s="60">
        <f>VLOOKUP($A33,'Return Data'!$B$7:$R$2292,16,0)</f>
        <v>3.7858000000000001</v>
      </c>
      <c r="AA33" s="62">
        <f t="shared" si="9"/>
        <v>14</v>
      </c>
    </row>
    <row r="34" spans="1:27" x14ac:dyDescent="0.3">
      <c r="A34" s="58" t="s">
        <v>1260</v>
      </c>
      <c r="B34" s="59">
        <f>VLOOKUP($A34,'Return Data'!$B$7:$R$2292,3,0)</f>
        <v>44762</v>
      </c>
      <c r="C34" s="60">
        <f>VLOOKUP($A34,'Return Data'!$B$7:$R$2292,4,0)</f>
        <v>1129.6611</v>
      </c>
      <c r="D34" s="60">
        <f>VLOOKUP($A34,'Return Data'!$B$7:$R$2292,5,0)</f>
        <v>4.6307</v>
      </c>
      <c r="E34" s="61">
        <f t="shared" si="0"/>
        <v>17</v>
      </c>
      <c r="F34" s="60">
        <f>VLOOKUP($A34,'Return Data'!$B$7:$R$2292,6,0)</f>
        <v>4.5994999999999999</v>
      </c>
      <c r="G34" s="61">
        <f t="shared" si="1"/>
        <v>17</v>
      </c>
      <c r="H34" s="60">
        <f>VLOOKUP($A34,'Return Data'!$B$7:$R$2292,7,0)</f>
        <v>4.6059999999999999</v>
      </c>
      <c r="I34" s="61">
        <f t="shared" si="2"/>
        <v>15</v>
      </c>
      <c r="J34" s="60">
        <f>VLOOKUP($A34,'Return Data'!$B$7:$R$2292,8,0)</f>
        <v>4.5792999999999999</v>
      </c>
      <c r="K34" s="61">
        <f t="shared" si="3"/>
        <v>14</v>
      </c>
      <c r="L34" s="60">
        <f>VLOOKUP($A34,'Return Data'!$B$7:$R$2292,9,0)</f>
        <v>4.5571999999999999</v>
      </c>
      <c r="M34" s="61">
        <f t="shared" si="4"/>
        <v>22</v>
      </c>
      <c r="N34" s="60">
        <f>VLOOKUP($A34,'Return Data'!$B$7:$R$2292,10,0)</f>
        <v>4.1582999999999997</v>
      </c>
      <c r="O34" s="61">
        <f t="shared" si="5"/>
        <v>23</v>
      </c>
      <c r="P34" s="60">
        <f>VLOOKUP($A34,'Return Data'!$B$7:$R$2292,11,0)</f>
        <v>3.7483</v>
      </c>
      <c r="Q34" s="61">
        <f t="shared" si="6"/>
        <v>24</v>
      </c>
      <c r="R34" s="60">
        <f>VLOOKUP($A34,'Return Data'!$B$7:$R$2292,12,0)</f>
        <v>3.6164000000000001</v>
      </c>
      <c r="S34" s="61">
        <f t="shared" si="7"/>
        <v>14</v>
      </c>
      <c r="T34" s="60">
        <f>VLOOKUP($A34,'Return Data'!$B$7:$R$2292,13,0)</f>
        <v>3.4815</v>
      </c>
      <c r="U34" s="61">
        <f t="shared" si="8"/>
        <v>14</v>
      </c>
      <c r="V34" s="60">
        <f>VLOOKUP($A34,'Return Data'!$B$7:$R$2292,17,0)</f>
        <v>3.2353000000000001</v>
      </c>
      <c r="W34" s="61">
        <f t="shared" si="10"/>
        <v>19</v>
      </c>
      <c r="X34" s="60"/>
      <c r="Y34" s="61"/>
      <c r="Z34" s="60">
        <f>VLOOKUP($A34,'Return Data'!$B$7:$R$2292,16,0)</f>
        <v>3.738</v>
      </c>
      <c r="AA34" s="62">
        <f t="shared" si="9"/>
        <v>15</v>
      </c>
    </row>
    <row r="35" spans="1:27" x14ac:dyDescent="0.3">
      <c r="A35" s="58" t="s">
        <v>1262</v>
      </c>
      <c r="B35" s="59">
        <f>VLOOKUP($A35,'Return Data'!$B$7:$R$2292,3,0)</f>
        <v>44762</v>
      </c>
      <c r="C35" s="60">
        <f>VLOOKUP($A35,'Return Data'!$B$7:$R$2292,4,0)</f>
        <v>2919.3546999999999</v>
      </c>
      <c r="D35" s="60">
        <f>VLOOKUP($A35,'Return Data'!$B$7:$R$2292,5,0)</f>
        <v>4.6816000000000004</v>
      </c>
      <c r="E35" s="61">
        <f t="shared" si="0"/>
        <v>8</v>
      </c>
      <c r="F35" s="60">
        <f>VLOOKUP($A35,'Return Data'!$B$7:$R$2292,6,0)</f>
        <v>4.6548999999999996</v>
      </c>
      <c r="G35" s="61">
        <f t="shared" si="1"/>
        <v>7</v>
      </c>
      <c r="H35" s="60">
        <f>VLOOKUP($A35,'Return Data'!$B$7:$R$2292,7,0)</f>
        <v>4.6679000000000004</v>
      </c>
      <c r="I35" s="61">
        <f t="shared" si="2"/>
        <v>5</v>
      </c>
      <c r="J35" s="60">
        <f>VLOOKUP($A35,'Return Data'!$B$7:$R$2292,8,0)</f>
        <v>4.6372</v>
      </c>
      <c r="K35" s="61">
        <f t="shared" si="3"/>
        <v>6</v>
      </c>
      <c r="L35" s="60">
        <f>VLOOKUP($A35,'Return Data'!$B$7:$R$2292,9,0)</f>
        <v>4.6653000000000002</v>
      </c>
      <c r="M35" s="61">
        <f t="shared" si="4"/>
        <v>5</v>
      </c>
      <c r="N35" s="60">
        <f>VLOOKUP($A35,'Return Data'!$B$7:$R$2292,10,0)</f>
        <v>4.2294999999999998</v>
      </c>
      <c r="O35" s="61">
        <f t="shared" si="5"/>
        <v>6</v>
      </c>
      <c r="P35" s="60">
        <f>VLOOKUP($A35,'Return Data'!$B$7:$R$2292,11,0)</f>
        <v>3.8079999999999998</v>
      </c>
      <c r="Q35" s="61">
        <f t="shared" si="6"/>
        <v>5</v>
      </c>
      <c r="R35" s="60">
        <f>VLOOKUP($A35,'Return Data'!$B$7:$R$2292,12,0)</f>
        <v>3.6533000000000002</v>
      </c>
      <c r="S35" s="61">
        <f t="shared" si="7"/>
        <v>6</v>
      </c>
      <c r="T35" s="60">
        <f>VLOOKUP($A35,'Return Data'!$B$7:$R$2292,13,0)</f>
        <v>3.5213000000000001</v>
      </c>
      <c r="U35" s="61">
        <f t="shared" si="8"/>
        <v>6</v>
      </c>
      <c r="V35" s="60">
        <f>VLOOKUP($A35,'Return Data'!$B$7:$R$2292,17,0)</f>
        <v>3.2844000000000002</v>
      </c>
      <c r="W35" s="61">
        <f t="shared" si="10"/>
        <v>7</v>
      </c>
      <c r="X35" s="60">
        <f>VLOOKUP($A35,'Return Data'!$B$7:$R$2292,14,0)</f>
        <v>3.6149</v>
      </c>
      <c r="Y35" s="61">
        <f>RANK(X35,X$8:X$36,0)</f>
        <v>2</v>
      </c>
      <c r="Z35" s="60">
        <f>VLOOKUP($A35,'Return Data'!$B$7:$R$2292,16,0)</f>
        <v>5.9211</v>
      </c>
      <c r="AA35" s="62">
        <f t="shared" si="9"/>
        <v>3</v>
      </c>
    </row>
    <row r="36" spans="1:27" x14ac:dyDescent="0.3">
      <c r="A36" s="58" t="s">
        <v>1939</v>
      </c>
      <c r="B36" s="59">
        <f>VLOOKUP($A36,'Return Data'!$B$7:$R$2292,3,0)</f>
        <v>44762</v>
      </c>
      <c r="C36" s="60">
        <f>VLOOKUP($A36,'Return Data'!$B$7:$R$2292,4,0)</f>
        <v>1103.5389</v>
      </c>
      <c r="D36" s="60">
        <f>VLOOKUP($A36,'Return Data'!$B$7:$R$2292,5,0)</f>
        <v>4.7072000000000003</v>
      </c>
      <c r="E36" s="61">
        <f t="shared" si="0"/>
        <v>3</v>
      </c>
      <c r="F36" s="60">
        <f>VLOOKUP($A36,'Return Data'!$B$7:$R$2292,6,0)</f>
        <v>4.6588000000000003</v>
      </c>
      <c r="G36" s="61">
        <f t="shared" si="1"/>
        <v>6</v>
      </c>
      <c r="H36" s="60">
        <f>VLOOKUP($A36,'Return Data'!$B$7:$R$2292,7,0)</f>
        <v>4.4741999999999997</v>
      </c>
      <c r="I36" s="61">
        <f t="shared" si="2"/>
        <v>28</v>
      </c>
      <c r="J36" s="60">
        <f>VLOOKUP($A36,'Return Data'!$B$7:$R$2292,8,0)</f>
        <v>4.5162000000000004</v>
      </c>
      <c r="K36" s="61">
        <f t="shared" si="3"/>
        <v>27</v>
      </c>
      <c r="L36" s="60">
        <f>VLOOKUP($A36,'Return Data'!$B$7:$R$2292,9,0)</f>
        <v>4.4744000000000002</v>
      </c>
      <c r="M36" s="61">
        <f t="shared" si="4"/>
        <v>29</v>
      </c>
      <c r="N36" s="60">
        <f>VLOOKUP($A36,'Return Data'!$B$7:$R$2292,10,0)</f>
        <v>4.085</v>
      </c>
      <c r="O36" s="61">
        <f t="shared" si="5"/>
        <v>29</v>
      </c>
      <c r="P36" s="60">
        <f>VLOOKUP($A36,'Return Data'!$B$7:$R$2292,11,0)</f>
        <v>3.6236000000000002</v>
      </c>
      <c r="Q36" s="61">
        <f t="shared" si="6"/>
        <v>29</v>
      </c>
      <c r="R36" s="60">
        <f>VLOOKUP($A36,'Return Data'!$B$7:$R$2292,12,0)</f>
        <v>3.4559000000000002</v>
      </c>
      <c r="S36" s="61">
        <f t="shared" si="7"/>
        <v>29</v>
      </c>
      <c r="T36" s="60">
        <f>VLOOKUP($A36,'Return Data'!$B$7:$R$2292,13,0)</f>
        <v>3.3115999999999999</v>
      </c>
      <c r="U36" s="61">
        <f t="shared" si="8"/>
        <v>29</v>
      </c>
      <c r="V36" s="60">
        <f>VLOOKUP($A36,'Return Data'!$B$7:$R$2292,17,0)</f>
        <v>3.1414</v>
      </c>
      <c r="W36" s="61">
        <f t="shared" si="10"/>
        <v>28</v>
      </c>
      <c r="X36" s="60"/>
      <c r="Y36" s="61"/>
      <c r="Z36" s="60">
        <f>VLOOKUP($A36,'Return Data'!$B$7:$R$2292,16,0)</f>
        <v>3.4441000000000002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4.6435172413793104</v>
      </c>
      <c r="E38" s="69"/>
      <c r="F38" s="70">
        <f>AVERAGE(F8:F36)</f>
        <v>4.606841379310346</v>
      </c>
      <c r="G38" s="69"/>
      <c r="H38" s="70">
        <f>AVERAGE(H8:H36)</f>
        <v>4.6139620689655176</v>
      </c>
      <c r="I38" s="69"/>
      <c r="J38" s="70">
        <f>AVERAGE(J8:J36)</f>
        <v>4.5919758620689661</v>
      </c>
      <c r="K38" s="69"/>
      <c r="L38" s="70">
        <f>AVERAGE(L8:L36)</f>
        <v>4.5960758620689655</v>
      </c>
      <c r="M38" s="69"/>
      <c r="N38" s="70">
        <f>AVERAGE(N8:N36)</f>
        <v>4.1828655172413791</v>
      </c>
      <c r="O38" s="69"/>
      <c r="P38" s="70">
        <f>AVERAGE(P8:P36)</f>
        <v>3.7709448275862067</v>
      </c>
      <c r="Q38" s="69"/>
      <c r="R38" s="70">
        <f>AVERAGE(R8:R36)</f>
        <v>3.6192000000000006</v>
      </c>
      <c r="S38" s="69"/>
      <c r="T38" s="70">
        <f>AVERAGE(T8:T36)</f>
        <v>3.4847379310344819</v>
      </c>
      <c r="U38" s="69"/>
      <c r="V38" s="70">
        <f>AVERAGE(V8:V36)</f>
        <v>3.2471035714285716</v>
      </c>
      <c r="W38" s="69"/>
      <c r="X38" s="70">
        <f>AVERAGE(X8:X36)</f>
        <v>3.5594299999999999</v>
      </c>
      <c r="Y38" s="69"/>
      <c r="Z38" s="70">
        <f>AVERAGE(Z8:Z36)</f>
        <v>4.0413793103448281</v>
      </c>
      <c r="AA38" s="71"/>
    </row>
    <row r="39" spans="1:27" x14ac:dyDescent="0.3">
      <c r="A39" s="68" t="s">
        <v>28</v>
      </c>
      <c r="B39" s="69"/>
      <c r="C39" s="69"/>
      <c r="D39" s="70">
        <f>MIN(D8:D36)</f>
        <v>4.4534000000000002</v>
      </c>
      <c r="E39" s="69"/>
      <c r="F39" s="70">
        <f>MIN(F8:F36)</f>
        <v>4.4217000000000004</v>
      </c>
      <c r="G39" s="69"/>
      <c r="H39" s="70">
        <f>MIN(H8:H36)</f>
        <v>4.452</v>
      </c>
      <c r="I39" s="69"/>
      <c r="J39" s="70">
        <f>MIN(J8:J36)</f>
        <v>4.4093999999999998</v>
      </c>
      <c r="K39" s="69"/>
      <c r="L39" s="70">
        <f>MIN(L8:L36)</f>
        <v>4.4744000000000002</v>
      </c>
      <c r="M39" s="69"/>
      <c r="N39" s="70">
        <f>MIN(N8:N36)</f>
        <v>4.085</v>
      </c>
      <c r="O39" s="69"/>
      <c r="P39" s="70">
        <f>MIN(P8:P36)</f>
        <v>3.6236000000000002</v>
      </c>
      <c r="Q39" s="69"/>
      <c r="R39" s="70">
        <f>MIN(R8:R36)</f>
        <v>3.4559000000000002</v>
      </c>
      <c r="S39" s="69"/>
      <c r="T39" s="70">
        <f>MIN(T8:T36)</f>
        <v>3.3115999999999999</v>
      </c>
      <c r="U39" s="69"/>
      <c r="V39" s="70">
        <f>MIN(V8:V36)</f>
        <v>3.1414</v>
      </c>
      <c r="W39" s="69"/>
      <c r="X39" s="70">
        <f>MIN(X8:X36)</f>
        <v>3.4197000000000002</v>
      </c>
      <c r="Y39" s="69"/>
      <c r="Z39" s="70">
        <f>MIN(Z8:Z36)</f>
        <v>3.3222999999999998</v>
      </c>
      <c r="AA39" s="71"/>
    </row>
    <row r="40" spans="1:27" ht="15" thickBot="1" x14ac:dyDescent="0.35">
      <c r="A40" s="72" t="s">
        <v>29</v>
      </c>
      <c r="B40" s="73"/>
      <c r="C40" s="73"/>
      <c r="D40" s="74">
        <f>MAX(D8:D36)</f>
        <v>4.7882999999999996</v>
      </c>
      <c r="E40" s="73"/>
      <c r="F40" s="74">
        <f>MAX(F8:F36)</f>
        <v>4.7545000000000002</v>
      </c>
      <c r="G40" s="73"/>
      <c r="H40" s="74">
        <f>MAX(H8:H36)</f>
        <v>4.8752000000000004</v>
      </c>
      <c r="I40" s="73"/>
      <c r="J40" s="74">
        <f>MAX(J8:J36)</f>
        <v>4.8219000000000003</v>
      </c>
      <c r="K40" s="73"/>
      <c r="L40" s="74">
        <f>MAX(L8:L36)</f>
        <v>4.7427999999999999</v>
      </c>
      <c r="M40" s="73"/>
      <c r="N40" s="74">
        <f>MAX(N8:N36)</f>
        <v>4.3192000000000004</v>
      </c>
      <c r="O40" s="73"/>
      <c r="P40" s="74">
        <f>MAX(P8:P36)</f>
        <v>3.9346999999999999</v>
      </c>
      <c r="Q40" s="73"/>
      <c r="R40" s="74">
        <f>MAX(R8:R36)</f>
        <v>3.7932999999999999</v>
      </c>
      <c r="S40" s="73"/>
      <c r="T40" s="74">
        <f>MAX(T8:T36)</f>
        <v>3.6337000000000002</v>
      </c>
      <c r="U40" s="73"/>
      <c r="V40" s="74">
        <f>MAX(V8:V36)</f>
        <v>3.3119999999999998</v>
      </c>
      <c r="W40" s="73"/>
      <c r="X40" s="74">
        <f>MAX(X8:X36)</f>
        <v>3.6488999999999998</v>
      </c>
      <c r="Y40" s="73"/>
      <c r="Z40" s="74">
        <f>MAX(Z8:Z36)</f>
        <v>6.47</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44762</v>
      </c>
      <c r="C8" s="60">
        <f>VLOOKUP($A8,'Return Data'!$B$7:$R$2292,4,0)</f>
        <v>584.40710000000001</v>
      </c>
      <c r="D8" s="60">
        <f>VLOOKUP($A8,'Return Data'!$B$7:$R$2292,5,0)</f>
        <v>5.4408000000000003</v>
      </c>
      <c r="E8" s="61">
        <f t="shared" ref="E8:E31" si="0">RANK(D8,D$8:D$31,0)</f>
        <v>5</v>
      </c>
      <c r="F8" s="60">
        <f>VLOOKUP($A8,'Return Data'!$B$7:$R$2292,6,0)</f>
        <v>3.8656000000000001</v>
      </c>
      <c r="G8" s="61">
        <f t="shared" ref="G8:G31" si="1">RANK(F8,F$8:F$31,0)</f>
        <v>10</v>
      </c>
      <c r="H8" s="60">
        <f>VLOOKUP($A8,'Return Data'!$B$7:$R$2292,7,0)</f>
        <v>4.9352</v>
      </c>
      <c r="I8" s="61">
        <f t="shared" ref="I8:I31" si="2">RANK(H8,H$8:H$31,0)</f>
        <v>3</v>
      </c>
      <c r="J8" s="60">
        <f>VLOOKUP($A8,'Return Data'!$B$7:$R$2292,8,0)</f>
        <v>5.5857000000000001</v>
      </c>
      <c r="K8" s="61">
        <f t="shared" ref="K8:K31" si="3">RANK(J8,J$8:J$31,0)</f>
        <v>2</v>
      </c>
      <c r="L8" s="60">
        <f>VLOOKUP($A8,'Return Data'!$B$7:$R$2292,9,0)</f>
        <v>7.8037000000000001</v>
      </c>
      <c r="M8" s="61">
        <f t="shared" ref="M8:M31" si="4">RANK(L8,L$8:L$31,0)</f>
        <v>4</v>
      </c>
      <c r="N8" s="60">
        <f>VLOOKUP($A8,'Return Data'!$B$7:$R$2292,10,0)</f>
        <v>3.6621999999999999</v>
      </c>
      <c r="O8" s="61">
        <f t="shared" ref="O8:O31" si="5">RANK(N8,N$8:N$31,0)</f>
        <v>3</v>
      </c>
      <c r="P8" s="60">
        <f>VLOOKUP($A8,'Return Data'!$B$7:$R$2292,11,0)</f>
        <v>4.0814000000000004</v>
      </c>
      <c r="Q8" s="61">
        <f t="shared" ref="Q8:Q31" si="6">RANK(P8,P$8:P$31,0)</f>
        <v>2</v>
      </c>
      <c r="R8" s="60">
        <f>VLOOKUP($A8,'Return Data'!$B$7:$R$2292,12,0)</f>
        <v>4.0175999999999998</v>
      </c>
      <c r="S8" s="61">
        <f t="shared" ref="S8:S31" si="7">RANK(R8,R$8:R$31,0)</f>
        <v>2</v>
      </c>
      <c r="T8" s="60">
        <f>VLOOKUP($A8,'Return Data'!$B$7:$R$2292,13,0)</f>
        <v>4.1326999999999998</v>
      </c>
      <c r="U8" s="61">
        <f t="shared" ref="U8:U31" si="8">RANK(T8,T$8:T$31,0)</f>
        <v>3</v>
      </c>
      <c r="V8" s="60">
        <f>VLOOKUP($A8,'Return Data'!$B$7:$R$2292,17,0)</f>
        <v>4.7478999999999996</v>
      </c>
      <c r="W8" s="61">
        <f t="shared" ref="W8:W31" si="9">RANK(V8,V$8:V$31,0)</f>
        <v>4</v>
      </c>
      <c r="X8" s="60">
        <f>VLOOKUP($A8,'Return Data'!$B$7:$R$2292,14,0)</f>
        <v>6.33</v>
      </c>
      <c r="Y8" s="61">
        <f t="shared" ref="Y8:Y29" si="10">RANK(X8,X$8:X$31,0)</f>
        <v>5</v>
      </c>
      <c r="Z8" s="60">
        <f>VLOOKUP($A8,'Return Data'!$B$7:$R$2292,16,0)</f>
        <v>8.1091999999999995</v>
      </c>
      <c r="AA8" s="62">
        <f t="shared" ref="AA8:AA31" si="11">RANK(Z8,Z$8:Z$31,0)</f>
        <v>2</v>
      </c>
    </row>
    <row r="9" spans="1:27" x14ac:dyDescent="0.3">
      <c r="A9" s="58" t="s">
        <v>963</v>
      </c>
      <c r="B9" s="59">
        <f>VLOOKUP($A9,'Return Data'!$B$7:$R$2292,3,0)</f>
        <v>44762</v>
      </c>
      <c r="C9" s="60">
        <f>VLOOKUP($A9,'Return Data'!$B$7:$R$2292,4,0)</f>
        <v>2613.2570999999998</v>
      </c>
      <c r="D9" s="60">
        <f>VLOOKUP($A9,'Return Data'!$B$7:$R$2292,5,0)</f>
        <v>1.5155000000000001</v>
      </c>
      <c r="E9" s="61">
        <f t="shared" si="0"/>
        <v>20</v>
      </c>
      <c r="F9" s="60">
        <f>VLOOKUP($A9,'Return Data'!$B$7:$R$2292,6,0)</f>
        <v>2.3704999999999998</v>
      </c>
      <c r="G9" s="61">
        <f t="shared" si="1"/>
        <v>22</v>
      </c>
      <c r="H9" s="60">
        <f>VLOOKUP($A9,'Return Data'!$B$7:$R$2292,7,0)</f>
        <v>3.9401000000000002</v>
      </c>
      <c r="I9" s="61">
        <f t="shared" si="2"/>
        <v>10</v>
      </c>
      <c r="J9" s="60">
        <f>VLOOKUP($A9,'Return Data'!$B$7:$R$2292,8,0)</f>
        <v>4.9382999999999999</v>
      </c>
      <c r="K9" s="61">
        <f t="shared" si="3"/>
        <v>6</v>
      </c>
      <c r="L9" s="60">
        <f>VLOOKUP($A9,'Return Data'!$B$7:$R$2292,9,0)</f>
        <v>7.0781000000000001</v>
      </c>
      <c r="M9" s="61">
        <f t="shared" si="4"/>
        <v>8</v>
      </c>
      <c r="N9" s="60">
        <f>VLOOKUP($A9,'Return Data'!$B$7:$R$2292,10,0)</f>
        <v>3.2101000000000002</v>
      </c>
      <c r="O9" s="61">
        <f t="shared" si="5"/>
        <v>9</v>
      </c>
      <c r="P9" s="60">
        <f>VLOOKUP($A9,'Return Data'!$B$7:$R$2292,11,0)</f>
        <v>3.5878999999999999</v>
      </c>
      <c r="Q9" s="61">
        <f t="shared" si="6"/>
        <v>8</v>
      </c>
      <c r="R9" s="60">
        <f>VLOOKUP($A9,'Return Data'!$B$7:$R$2292,12,0)</f>
        <v>3.6454</v>
      </c>
      <c r="S9" s="61">
        <f t="shared" si="7"/>
        <v>7</v>
      </c>
      <c r="T9" s="60">
        <f>VLOOKUP($A9,'Return Data'!$B$7:$R$2292,13,0)</f>
        <v>3.7563</v>
      </c>
      <c r="U9" s="61">
        <f t="shared" si="8"/>
        <v>6</v>
      </c>
      <c r="V9" s="60">
        <f>VLOOKUP($A9,'Return Data'!$B$7:$R$2292,17,0)</f>
        <v>4.218</v>
      </c>
      <c r="W9" s="61">
        <f t="shared" si="9"/>
        <v>9</v>
      </c>
      <c r="X9" s="60">
        <f>VLOOKUP($A9,'Return Data'!$B$7:$R$2292,14,0)</f>
        <v>5.8029000000000002</v>
      </c>
      <c r="Y9" s="61">
        <f t="shared" si="10"/>
        <v>10</v>
      </c>
      <c r="Z9" s="60">
        <f>VLOOKUP($A9,'Return Data'!$B$7:$R$2292,16,0)</f>
        <v>7.7770999999999999</v>
      </c>
      <c r="AA9" s="62">
        <f t="shared" si="11"/>
        <v>5</v>
      </c>
    </row>
    <row r="10" spans="1:27" x14ac:dyDescent="0.3">
      <c r="A10" s="58" t="s">
        <v>1982</v>
      </c>
      <c r="B10" s="59">
        <f>VLOOKUP($A10,'Return Data'!$B$7:$R$2292,3,0)</f>
        <v>44762</v>
      </c>
      <c r="C10" s="60">
        <f>VLOOKUP($A10,'Return Data'!$B$7:$R$2292,4,0)</f>
        <v>35.405099999999997</v>
      </c>
      <c r="D10" s="60">
        <f>VLOOKUP($A10,'Return Data'!$B$7:$R$2292,5,0)</f>
        <v>2.0619999999999998</v>
      </c>
      <c r="E10" s="61">
        <f t="shared" si="0"/>
        <v>15</v>
      </c>
      <c r="F10" s="60">
        <f>VLOOKUP($A10,'Return Data'!$B$7:$R$2292,6,0)</f>
        <v>4.1054000000000004</v>
      </c>
      <c r="G10" s="61">
        <f t="shared" si="1"/>
        <v>6</v>
      </c>
      <c r="H10" s="60">
        <f>VLOOKUP($A10,'Return Data'!$B$7:$R$2292,7,0)</f>
        <v>3.5369999999999999</v>
      </c>
      <c r="I10" s="61">
        <f t="shared" si="2"/>
        <v>14</v>
      </c>
      <c r="J10" s="60">
        <f>VLOOKUP($A10,'Return Data'!$B$7:$R$2292,8,0)</f>
        <v>4.3371000000000004</v>
      </c>
      <c r="K10" s="61">
        <f t="shared" si="3"/>
        <v>13</v>
      </c>
      <c r="L10" s="60">
        <f>VLOOKUP($A10,'Return Data'!$B$7:$R$2292,9,0)</f>
        <v>7.8127000000000004</v>
      </c>
      <c r="M10" s="61">
        <f t="shared" si="4"/>
        <v>3</v>
      </c>
      <c r="N10" s="60">
        <f>VLOOKUP($A10,'Return Data'!$B$7:$R$2292,10,0)</f>
        <v>2.5514999999999999</v>
      </c>
      <c r="O10" s="61">
        <f t="shared" si="5"/>
        <v>20</v>
      </c>
      <c r="P10" s="60">
        <f>VLOOKUP($A10,'Return Data'!$B$7:$R$2292,11,0)</f>
        <v>3.1674000000000002</v>
      </c>
      <c r="Q10" s="61">
        <f t="shared" si="6"/>
        <v>20</v>
      </c>
      <c r="R10" s="60">
        <f>VLOOKUP($A10,'Return Data'!$B$7:$R$2292,12,0)</f>
        <v>3.3931</v>
      </c>
      <c r="S10" s="61">
        <f t="shared" si="7"/>
        <v>17</v>
      </c>
      <c r="T10" s="60">
        <f>VLOOKUP($A10,'Return Data'!$B$7:$R$2292,13,0)</f>
        <v>3.5009999999999999</v>
      </c>
      <c r="U10" s="61">
        <f t="shared" si="8"/>
        <v>18</v>
      </c>
      <c r="V10" s="60">
        <f>VLOOKUP($A10,'Return Data'!$B$7:$R$2292,17,0)</f>
        <v>4.2123999999999997</v>
      </c>
      <c r="W10" s="61">
        <f t="shared" si="9"/>
        <v>10</v>
      </c>
      <c r="X10" s="60">
        <f>VLOOKUP($A10,'Return Data'!$B$7:$R$2292,14,0)</f>
        <v>5.9641000000000002</v>
      </c>
      <c r="Y10" s="61">
        <f t="shared" si="10"/>
        <v>8</v>
      </c>
      <c r="Z10" s="60">
        <f>VLOOKUP($A10,'Return Data'!$B$7:$R$2292,16,0)</f>
        <v>7.6852999999999998</v>
      </c>
      <c r="AA10" s="62">
        <f t="shared" si="11"/>
        <v>8</v>
      </c>
    </row>
    <row r="11" spans="1:27" x14ac:dyDescent="0.3">
      <c r="A11" s="58" t="s">
        <v>967</v>
      </c>
      <c r="B11" s="59">
        <f>VLOOKUP($A11,'Return Data'!$B$7:$R$2292,3,0)</f>
        <v>44762</v>
      </c>
      <c r="C11" s="60">
        <f>VLOOKUP($A11,'Return Data'!$B$7:$R$2292,4,0)</f>
        <v>35.152700000000003</v>
      </c>
      <c r="D11" s="60">
        <f>VLOOKUP($A11,'Return Data'!$B$7:$R$2292,5,0)</f>
        <v>6.1272000000000002</v>
      </c>
      <c r="E11" s="61">
        <f t="shared" si="0"/>
        <v>4</v>
      </c>
      <c r="F11" s="60">
        <f>VLOOKUP($A11,'Return Data'!$B$7:$R$2292,6,0)</f>
        <v>4.4675000000000002</v>
      </c>
      <c r="G11" s="61">
        <f t="shared" si="1"/>
        <v>4</v>
      </c>
      <c r="H11" s="60">
        <f>VLOOKUP($A11,'Return Data'!$B$7:$R$2292,7,0)</f>
        <v>3.9782999999999999</v>
      </c>
      <c r="I11" s="61">
        <f t="shared" si="2"/>
        <v>9</v>
      </c>
      <c r="J11" s="60">
        <f>VLOOKUP($A11,'Return Data'!$B$7:$R$2292,8,0)</f>
        <v>4.3162000000000003</v>
      </c>
      <c r="K11" s="61">
        <f t="shared" si="3"/>
        <v>15</v>
      </c>
      <c r="L11" s="60">
        <f>VLOOKUP($A11,'Return Data'!$B$7:$R$2292,9,0)</f>
        <v>6.4439000000000002</v>
      </c>
      <c r="M11" s="61">
        <f t="shared" si="4"/>
        <v>18</v>
      </c>
      <c r="N11" s="60">
        <f>VLOOKUP($A11,'Return Data'!$B$7:$R$2292,10,0)</f>
        <v>2.9459</v>
      </c>
      <c r="O11" s="61">
        <f t="shared" si="5"/>
        <v>16</v>
      </c>
      <c r="P11" s="60">
        <f>VLOOKUP($A11,'Return Data'!$B$7:$R$2292,11,0)</f>
        <v>3.3201999999999998</v>
      </c>
      <c r="Q11" s="61">
        <f t="shared" si="6"/>
        <v>17</v>
      </c>
      <c r="R11" s="60">
        <f>VLOOKUP($A11,'Return Data'!$B$7:$R$2292,12,0)</f>
        <v>3.3576999999999999</v>
      </c>
      <c r="S11" s="61">
        <f t="shared" si="7"/>
        <v>18</v>
      </c>
      <c r="T11" s="60">
        <f>VLOOKUP($A11,'Return Data'!$B$7:$R$2292,13,0)</f>
        <v>3.3620000000000001</v>
      </c>
      <c r="U11" s="61">
        <f t="shared" si="8"/>
        <v>21</v>
      </c>
      <c r="V11" s="60">
        <f>VLOOKUP($A11,'Return Data'!$B$7:$R$2292,17,0)</f>
        <v>3.5594999999999999</v>
      </c>
      <c r="W11" s="61">
        <f t="shared" si="9"/>
        <v>23</v>
      </c>
      <c r="X11" s="60">
        <f>VLOOKUP($A11,'Return Data'!$B$7:$R$2292,14,0)</f>
        <v>5.0376000000000003</v>
      </c>
      <c r="Y11" s="61">
        <f t="shared" si="10"/>
        <v>20</v>
      </c>
      <c r="Z11" s="60">
        <f>VLOOKUP($A11,'Return Data'!$B$7:$R$2292,16,0)</f>
        <v>7.2988</v>
      </c>
      <c r="AA11" s="62">
        <f t="shared" si="11"/>
        <v>13</v>
      </c>
    </row>
    <row r="12" spans="1:27" x14ac:dyDescent="0.3">
      <c r="A12" s="58" t="s">
        <v>969</v>
      </c>
      <c r="B12" s="59">
        <f>VLOOKUP($A12,'Return Data'!$B$7:$R$2292,3,0)</f>
        <v>44762</v>
      </c>
      <c r="C12" s="60">
        <f>VLOOKUP($A12,'Return Data'!$B$7:$R$2292,4,0)</f>
        <v>16.605399999999999</v>
      </c>
      <c r="D12" s="60">
        <f>VLOOKUP($A12,'Return Data'!$B$7:$R$2292,5,0)</f>
        <v>3.5173000000000001</v>
      </c>
      <c r="E12" s="61">
        <f t="shared" si="0"/>
        <v>9</v>
      </c>
      <c r="F12" s="60">
        <f>VLOOKUP($A12,'Return Data'!$B$7:$R$2292,6,0)</f>
        <v>2.7265999999999999</v>
      </c>
      <c r="G12" s="61">
        <f t="shared" si="1"/>
        <v>21</v>
      </c>
      <c r="H12" s="60">
        <f>VLOOKUP($A12,'Return Data'!$B$7:$R$2292,7,0)</f>
        <v>2.3247</v>
      </c>
      <c r="I12" s="61">
        <f t="shared" si="2"/>
        <v>23</v>
      </c>
      <c r="J12" s="60">
        <f>VLOOKUP($A12,'Return Data'!$B$7:$R$2292,8,0)</f>
        <v>3.8208000000000002</v>
      </c>
      <c r="K12" s="61">
        <f t="shared" si="3"/>
        <v>22</v>
      </c>
      <c r="L12" s="60">
        <f>VLOOKUP($A12,'Return Data'!$B$7:$R$2292,9,0)</f>
        <v>6.1637000000000004</v>
      </c>
      <c r="M12" s="61">
        <f t="shared" si="4"/>
        <v>19</v>
      </c>
      <c r="N12" s="60">
        <f>VLOOKUP($A12,'Return Data'!$B$7:$R$2292,10,0)</f>
        <v>3.0030000000000001</v>
      </c>
      <c r="O12" s="61">
        <f t="shared" si="5"/>
        <v>13</v>
      </c>
      <c r="P12" s="60">
        <f>VLOOKUP($A12,'Return Data'!$B$7:$R$2292,11,0)</f>
        <v>3.4447999999999999</v>
      </c>
      <c r="Q12" s="61">
        <f t="shared" si="6"/>
        <v>12</v>
      </c>
      <c r="R12" s="60">
        <f>VLOOKUP($A12,'Return Data'!$B$7:$R$2292,12,0)</f>
        <v>3.5066999999999999</v>
      </c>
      <c r="S12" s="61">
        <f t="shared" si="7"/>
        <v>11</v>
      </c>
      <c r="T12" s="60">
        <f>VLOOKUP($A12,'Return Data'!$B$7:$R$2292,13,0)</f>
        <v>3.5346000000000002</v>
      </c>
      <c r="U12" s="61">
        <f t="shared" si="8"/>
        <v>17</v>
      </c>
      <c r="V12" s="60">
        <f>VLOOKUP($A12,'Return Data'!$B$7:$R$2292,17,0)</f>
        <v>3.9226000000000001</v>
      </c>
      <c r="W12" s="61">
        <f t="shared" si="9"/>
        <v>19</v>
      </c>
      <c r="X12" s="60">
        <f>VLOOKUP($A12,'Return Data'!$B$7:$R$2292,14,0)</f>
        <v>5.8266</v>
      </c>
      <c r="Y12" s="61">
        <f t="shared" si="10"/>
        <v>9</v>
      </c>
      <c r="Z12" s="60">
        <f>VLOOKUP($A12,'Return Data'!$B$7:$R$2292,16,0)</f>
        <v>7.1262999999999996</v>
      </c>
      <c r="AA12" s="62">
        <f t="shared" si="11"/>
        <v>15</v>
      </c>
    </row>
    <row r="13" spans="1:27" x14ac:dyDescent="0.3">
      <c r="A13" s="58" t="s">
        <v>1796</v>
      </c>
      <c r="B13" s="59">
        <f>VLOOKUP($A13,'Return Data'!$B$7:$R$2292,3,0)</f>
        <v>44762</v>
      </c>
      <c r="C13" s="60">
        <f>VLOOKUP($A13,'Return Data'!$B$7:$R$2292,4,0)</f>
        <v>28.552600000000002</v>
      </c>
      <c r="D13" s="60">
        <f>VLOOKUP($A13,'Return Data'!$B$7:$R$2292,5,0)</f>
        <v>4.7305000000000001</v>
      </c>
      <c r="E13" s="61">
        <f t="shared" si="0"/>
        <v>7</v>
      </c>
      <c r="F13" s="60">
        <f>VLOOKUP($A13,'Return Data'!$B$7:$R$2292,6,0)</f>
        <v>4.7073</v>
      </c>
      <c r="G13" s="61">
        <f t="shared" si="1"/>
        <v>2</v>
      </c>
      <c r="H13" s="60">
        <f>VLOOKUP($A13,'Return Data'!$B$7:$R$2292,7,0)</f>
        <v>4.6426999999999996</v>
      </c>
      <c r="I13" s="61">
        <f t="shared" si="2"/>
        <v>4</v>
      </c>
      <c r="J13" s="60">
        <f>VLOOKUP($A13,'Return Data'!$B$7:$R$2292,8,0)</f>
        <v>4.6193</v>
      </c>
      <c r="K13" s="61">
        <f t="shared" si="3"/>
        <v>9</v>
      </c>
      <c r="L13" s="60">
        <f>VLOOKUP($A13,'Return Data'!$B$7:$R$2292,9,0)</f>
        <v>4.6109</v>
      </c>
      <c r="M13" s="61">
        <f t="shared" si="4"/>
        <v>23</v>
      </c>
      <c r="N13" s="60">
        <f>VLOOKUP($A13,'Return Data'!$B$7:$R$2292,10,0)</f>
        <v>4.2188999999999997</v>
      </c>
      <c r="O13" s="61">
        <f t="shared" si="5"/>
        <v>1</v>
      </c>
      <c r="P13" s="60">
        <f>VLOOKUP($A13,'Return Data'!$B$7:$R$2292,11,0)</f>
        <v>9.1876999999999995</v>
      </c>
      <c r="Q13" s="61">
        <f t="shared" si="6"/>
        <v>1</v>
      </c>
      <c r="R13" s="60">
        <f>VLOOKUP($A13,'Return Data'!$B$7:$R$2292,12,0)</f>
        <v>13.1251</v>
      </c>
      <c r="S13" s="61">
        <f t="shared" si="7"/>
        <v>1</v>
      </c>
      <c r="T13" s="60">
        <f>VLOOKUP($A13,'Return Data'!$B$7:$R$2292,13,0)</f>
        <v>17.503299999999999</v>
      </c>
      <c r="U13" s="61">
        <f t="shared" si="8"/>
        <v>1</v>
      </c>
      <c r="V13" s="60">
        <f>VLOOKUP($A13,'Return Data'!$B$7:$R$2292,17,0)</f>
        <v>14.709099999999999</v>
      </c>
      <c r="W13" s="61">
        <f t="shared" si="9"/>
        <v>1</v>
      </c>
      <c r="X13" s="60">
        <f>VLOOKUP($A13,'Return Data'!$B$7:$R$2292,14,0)</f>
        <v>8.1684000000000001</v>
      </c>
      <c r="Y13" s="61">
        <f t="shared" si="10"/>
        <v>2</v>
      </c>
      <c r="Z13" s="60">
        <f>VLOOKUP($A13,'Return Data'!$B$7:$R$2292,16,0)</f>
        <v>9.0884</v>
      </c>
      <c r="AA13" s="62">
        <f t="shared" si="11"/>
        <v>1</v>
      </c>
    </row>
    <row r="14" spans="1:27" x14ac:dyDescent="0.3">
      <c r="A14" s="58" t="s">
        <v>976</v>
      </c>
      <c r="B14" s="59">
        <f>VLOOKUP($A14,'Return Data'!$B$7:$R$2292,3,0)</f>
        <v>44762</v>
      </c>
      <c r="C14" s="60">
        <f>VLOOKUP($A14,'Return Data'!$B$7:$R$2292,4,0)</f>
        <v>50.168900000000001</v>
      </c>
      <c r="D14" s="60">
        <f>VLOOKUP($A14,'Return Data'!$B$7:$R$2292,5,0)</f>
        <v>3.6381000000000001</v>
      </c>
      <c r="E14" s="61">
        <f t="shared" si="0"/>
        <v>8</v>
      </c>
      <c r="F14" s="60">
        <f>VLOOKUP($A14,'Return Data'!$B$7:$R$2292,6,0)</f>
        <v>3.8580000000000001</v>
      </c>
      <c r="G14" s="61">
        <f t="shared" si="1"/>
        <v>11</v>
      </c>
      <c r="H14" s="60">
        <f>VLOOKUP($A14,'Return Data'!$B$7:$R$2292,7,0)</f>
        <v>4.4417999999999997</v>
      </c>
      <c r="I14" s="61">
        <f t="shared" si="2"/>
        <v>5</v>
      </c>
      <c r="J14" s="60">
        <f>VLOOKUP($A14,'Return Data'!$B$7:$R$2292,8,0)</f>
        <v>5.5462999999999996</v>
      </c>
      <c r="K14" s="61">
        <f t="shared" si="3"/>
        <v>3</v>
      </c>
      <c r="L14" s="60">
        <f>VLOOKUP($A14,'Return Data'!$B$7:$R$2292,9,0)</f>
        <v>7.5670999999999999</v>
      </c>
      <c r="M14" s="61">
        <f t="shared" si="4"/>
        <v>5</v>
      </c>
      <c r="N14" s="60">
        <f>VLOOKUP($A14,'Return Data'!$B$7:$R$2292,10,0)</f>
        <v>2.7555000000000001</v>
      </c>
      <c r="O14" s="61">
        <f t="shared" si="5"/>
        <v>18</v>
      </c>
      <c r="P14" s="60">
        <f>VLOOKUP($A14,'Return Data'!$B$7:$R$2292,11,0)</f>
        <v>3.2624</v>
      </c>
      <c r="Q14" s="61">
        <f t="shared" si="6"/>
        <v>18</v>
      </c>
      <c r="R14" s="60">
        <f>VLOOKUP($A14,'Return Data'!$B$7:$R$2292,12,0)</f>
        <v>3.2696000000000001</v>
      </c>
      <c r="S14" s="61">
        <f t="shared" si="7"/>
        <v>21</v>
      </c>
      <c r="T14" s="60">
        <f>VLOOKUP($A14,'Return Data'!$B$7:$R$2292,13,0)</f>
        <v>3.6556000000000002</v>
      </c>
      <c r="U14" s="61">
        <f t="shared" si="8"/>
        <v>9</v>
      </c>
      <c r="V14" s="60">
        <f>VLOOKUP($A14,'Return Data'!$B$7:$R$2292,17,0)</f>
        <v>4.7285000000000004</v>
      </c>
      <c r="W14" s="61">
        <f t="shared" si="9"/>
        <v>5</v>
      </c>
      <c r="X14" s="60">
        <f>VLOOKUP($A14,'Return Data'!$B$7:$R$2292,14,0)</f>
        <v>6.1154000000000002</v>
      </c>
      <c r="Y14" s="61">
        <f t="shared" si="10"/>
        <v>7</v>
      </c>
      <c r="Z14" s="60">
        <f>VLOOKUP($A14,'Return Data'!$B$7:$R$2292,16,0)</f>
        <v>7.7203999999999997</v>
      </c>
      <c r="AA14" s="62">
        <f t="shared" si="11"/>
        <v>7</v>
      </c>
    </row>
    <row r="15" spans="1:27" x14ac:dyDescent="0.3">
      <c r="A15" s="58" t="s">
        <v>978</v>
      </c>
      <c r="B15" s="59">
        <f>VLOOKUP($A15,'Return Data'!$B$7:$R$2292,3,0)</f>
        <v>44762</v>
      </c>
      <c r="C15" s="60">
        <f>VLOOKUP($A15,'Return Data'!$B$7:$R$2292,4,0)</f>
        <v>18.060300000000002</v>
      </c>
      <c r="D15" s="60">
        <f>VLOOKUP($A15,'Return Data'!$B$7:$R$2292,5,0)</f>
        <v>8.2880000000000003</v>
      </c>
      <c r="E15" s="61">
        <f t="shared" si="0"/>
        <v>2</v>
      </c>
      <c r="F15" s="60">
        <f>VLOOKUP($A15,'Return Data'!$B$7:$R$2292,6,0)</f>
        <v>4.5298999999999996</v>
      </c>
      <c r="G15" s="61">
        <f t="shared" si="1"/>
        <v>3</v>
      </c>
      <c r="H15" s="60">
        <f>VLOOKUP($A15,'Return Data'!$B$7:$R$2292,7,0)</f>
        <v>4.3053999999999997</v>
      </c>
      <c r="I15" s="61">
        <f t="shared" si="2"/>
        <v>6</v>
      </c>
      <c r="J15" s="60">
        <f>VLOOKUP($A15,'Return Data'!$B$7:$R$2292,8,0)</f>
        <v>4.4828000000000001</v>
      </c>
      <c r="K15" s="61">
        <f t="shared" si="3"/>
        <v>11</v>
      </c>
      <c r="L15" s="60">
        <f>VLOOKUP($A15,'Return Data'!$B$7:$R$2292,9,0)</f>
        <v>7.0331000000000001</v>
      </c>
      <c r="M15" s="61">
        <f t="shared" si="4"/>
        <v>10</v>
      </c>
      <c r="N15" s="60">
        <f>VLOOKUP($A15,'Return Data'!$B$7:$R$2292,10,0)</f>
        <v>2.4220000000000002</v>
      </c>
      <c r="O15" s="61">
        <f t="shared" si="5"/>
        <v>22</v>
      </c>
      <c r="P15" s="60">
        <f>VLOOKUP($A15,'Return Data'!$B$7:$R$2292,11,0)</f>
        <v>3.0202</v>
      </c>
      <c r="Q15" s="61">
        <f t="shared" si="6"/>
        <v>21</v>
      </c>
      <c r="R15" s="60">
        <f>VLOOKUP($A15,'Return Data'!$B$7:$R$2292,12,0)</f>
        <v>3.2709999999999999</v>
      </c>
      <c r="S15" s="61">
        <f t="shared" si="7"/>
        <v>20</v>
      </c>
      <c r="T15" s="60">
        <f>VLOOKUP($A15,'Return Data'!$B$7:$R$2292,13,0)</f>
        <v>3.4001999999999999</v>
      </c>
      <c r="U15" s="61">
        <f t="shared" si="8"/>
        <v>20</v>
      </c>
      <c r="V15" s="60">
        <f>VLOOKUP($A15,'Return Data'!$B$7:$R$2292,17,0)</f>
        <v>4.0223000000000004</v>
      </c>
      <c r="W15" s="61">
        <f t="shared" si="9"/>
        <v>15</v>
      </c>
      <c r="X15" s="60">
        <f>VLOOKUP($A15,'Return Data'!$B$7:$R$2292,14,0)</f>
        <v>4.3803999999999998</v>
      </c>
      <c r="Y15" s="61">
        <f t="shared" si="10"/>
        <v>23</v>
      </c>
      <c r="Z15" s="60">
        <f>VLOOKUP($A15,'Return Data'!$B$7:$R$2292,16,0)</f>
        <v>6.1181999999999999</v>
      </c>
      <c r="AA15" s="62">
        <f t="shared" si="11"/>
        <v>21</v>
      </c>
    </row>
    <row r="16" spans="1:27" x14ac:dyDescent="0.3">
      <c r="A16" s="58" t="s">
        <v>980</v>
      </c>
      <c r="B16" s="59">
        <f>VLOOKUP($A16,'Return Data'!$B$7:$R$2292,3,0)</f>
        <v>44762</v>
      </c>
      <c r="C16" s="60">
        <f>VLOOKUP($A16,'Return Data'!$B$7:$R$2292,4,0)</f>
        <v>439.3895</v>
      </c>
      <c r="D16" s="60">
        <f>VLOOKUP($A16,'Return Data'!$B$7:$R$2292,5,0)</f>
        <v>15.0585</v>
      </c>
      <c r="E16" s="61">
        <f t="shared" si="0"/>
        <v>1</v>
      </c>
      <c r="F16" s="60">
        <f>VLOOKUP($A16,'Return Data'!$B$7:$R$2292,6,0)</f>
        <v>3.6070000000000002</v>
      </c>
      <c r="G16" s="61">
        <f t="shared" si="1"/>
        <v>17</v>
      </c>
      <c r="H16" s="60">
        <f>VLOOKUP($A16,'Return Data'!$B$7:$R$2292,7,0)</f>
        <v>6.5648</v>
      </c>
      <c r="I16" s="61">
        <f t="shared" si="2"/>
        <v>1</v>
      </c>
      <c r="J16" s="60">
        <f>VLOOKUP($A16,'Return Data'!$B$7:$R$2292,8,0)</f>
        <v>8.5693999999999999</v>
      </c>
      <c r="K16" s="61">
        <f t="shared" si="3"/>
        <v>1</v>
      </c>
      <c r="L16" s="60">
        <f>VLOOKUP($A16,'Return Data'!$B$7:$R$2292,9,0)</f>
        <v>7.8446999999999996</v>
      </c>
      <c r="M16" s="61">
        <f t="shared" si="4"/>
        <v>2</v>
      </c>
      <c r="N16" s="60">
        <f>VLOOKUP($A16,'Return Data'!$B$7:$R$2292,10,0)</f>
        <v>1.3367</v>
      </c>
      <c r="O16" s="61">
        <f t="shared" si="5"/>
        <v>23</v>
      </c>
      <c r="P16" s="60">
        <f>VLOOKUP($A16,'Return Data'!$B$7:$R$2292,11,0)</f>
        <v>1.9938</v>
      </c>
      <c r="Q16" s="61">
        <f t="shared" si="6"/>
        <v>23</v>
      </c>
      <c r="R16" s="60">
        <f>VLOOKUP($A16,'Return Data'!$B$7:$R$2292,12,0)</f>
        <v>1.9248000000000001</v>
      </c>
      <c r="S16" s="61">
        <f t="shared" si="7"/>
        <v>23</v>
      </c>
      <c r="T16" s="60">
        <f>VLOOKUP($A16,'Return Data'!$B$7:$R$2292,13,0)</f>
        <v>2.9527000000000001</v>
      </c>
      <c r="U16" s="61">
        <f t="shared" si="8"/>
        <v>23</v>
      </c>
      <c r="V16" s="60">
        <f>VLOOKUP($A16,'Return Data'!$B$7:$R$2292,17,0)</f>
        <v>4.0867000000000004</v>
      </c>
      <c r="W16" s="61">
        <f t="shared" si="9"/>
        <v>14</v>
      </c>
      <c r="X16" s="60">
        <f>VLOOKUP($A16,'Return Data'!$B$7:$R$2292,14,0)</f>
        <v>5.7744999999999997</v>
      </c>
      <c r="Y16" s="61">
        <f t="shared" si="10"/>
        <v>11</v>
      </c>
      <c r="Z16" s="60">
        <f>VLOOKUP($A16,'Return Data'!$B$7:$R$2292,16,0)</f>
        <v>7.7956000000000003</v>
      </c>
      <c r="AA16" s="62">
        <f t="shared" si="11"/>
        <v>4</v>
      </c>
    </row>
    <row r="17" spans="1:27" x14ac:dyDescent="0.3">
      <c r="A17" s="58" t="s">
        <v>981</v>
      </c>
      <c r="B17" s="59">
        <f>VLOOKUP($A17,'Return Data'!$B$7:$R$2292,3,0)</f>
        <v>44762</v>
      </c>
      <c r="C17" s="60">
        <f>VLOOKUP($A17,'Return Data'!$B$7:$R$2292,4,0)</f>
        <v>32.096899999999998</v>
      </c>
      <c r="D17" s="60">
        <f>VLOOKUP($A17,'Return Data'!$B$7:$R$2292,5,0)</f>
        <v>1.9333</v>
      </c>
      <c r="E17" s="61">
        <f t="shared" si="0"/>
        <v>17</v>
      </c>
      <c r="F17" s="60">
        <f>VLOOKUP($A17,'Return Data'!$B$7:$R$2292,6,0)</f>
        <v>4.2554999999999996</v>
      </c>
      <c r="G17" s="61">
        <f t="shared" si="1"/>
        <v>5</v>
      </c>
      <c r="H17" s="60">
        <f>VLOOKUP($A17,'Return Data'!$B$7:$R$2292,7,0)</f>
        <v>2.5518000000000001</v>
      </c>
      <c r="I17" s="61">
        <f t="shared" si="2"/>
        <v>22</v>
      </c>
      <c r="J17" s="60">
        <f>VLOOKUP($A17,'Return Data'!$B$7:$R$2292,8,0)</f>
        <v>3.8559000000000001</v>
      </c>
      <c r="K17" s="61">
        <f t="shared" si="3"/>
        <v>21</v>
      </c>
      <c r="L17" s="60">
        <f>VLOOKUP($A17,'Return Data'!$B$7:$R$2292,9,0)</f>
        <v>6.8769</v>
      </c>
      <c r="M17" s="61">
        <f t="shared" si="4"/>
        <v>11</v>
      </c>
      <c r="N17" s="60">
        <f>VLOOKUP($A17,'Return Data'!$B$7:$R$2292,10,0)</f>
        <v>2.7035999999999998</v>
      </c>
      <c r="O17" s="61">
        <f t="shared" si="5"/>
        <v>19</v>
      </c>
      <c r="P17" s="60">
        <f>VLOOKUP($A17,'Return Data'!$B$7:$R$2292,11,0)</f>
        <v>3.1800999999999999</v>
      </c>
      <c r="Q17" s="61">
        <f t="shared" si="6"/>
        <v>19</v>
      </c>
      <c r="R17" s="60">
        <f>VLOOKUP($A17,'Return Data'!$B$7:$R$2292,12,0)</f>
        <v>3.2761999999999998</v>
      </c>
      <c r="S17" s="61">
        <f t="shared" si="7"/>
        <v>19</v>
      </c>
      <c r="T17" s="60">
        <f>VLOOKUP($A17,'Return Data'!$B$7:$R$2292,13,0)</f>
        <v>3.3331</v>
      </c>
      <c r="U17" s="61">
        <f t="shared" si="8"/>
        <v>22</v>
      </c>
      <c r="V17" s="60">
        <f>VLOOKUP($A17,'Return Data'!$B$7:$R$2292,17,0)</f>
        <v>3.7366000000000001</v>
      </c>
      <c r="W17" s="61">
        <f t="shared" si="9"/>
        <v>21</v>
      </c>
      <c r="X17" s="60">
        <f>VLOOKUP($A17,'Return Data'!$B$7:$R$2292,14,0)</f>
        <v>5.3558000000000003</v>
      </c>
      <c r="Y17" s="61">
        <f t="shared" si="10"/>
        <v>18</v>
      </c>
      <c r="Z17" s="60">
        <f>VLOOKUP($A17,'Return Data'!$B$7:$R$2292,16,0)</f>
        <v>7.5868000000000002</v>
      </c>
      <c r="AA17" s="62">
        <f t="shared" si="11"/>
        <v>11</v>
      </c>
    </row>
    <row r="18" spans="1:27" x14ac:dyDescent="0.3">
      <c r="A18" s="58" t="s">
        <v>984</v>
      </c>
      <c r="B18" s="59">
        <f>VLOOKUP($A18,'Return Data'!$B$7:$R$2292,3,0)</f>
        <v>44762</v>
      </c>
      <c r="C18" s="60">
        <f>VLOOKUP($A18,'Return Data'!$B$7:$R$2292,4,0)</f>
        <v>3200.5444000000002</v>
      </c>
      <c r="D18" s="60">
        <f>VLOOKUP($A18,'Return Data'!$B$7:$R$2292,5,0)</f>
        <v>0.94089999999999996</v>
      </c>
      <c r="E18" s="61">
        <f t="shared" si="0"/>
        <v>22</v>
      </c>
      <c r="F18" s="60">
        <f>VLOOKUP($A18,'Return Data'!$B$7:$R$2292,6,0)</f>
        <v>2.9302999999999999</v>
      </c>
      <c r="G18" s="61">
        <f t="shared" si="1"/>
        <v>19</v>
      </c>
      <c r="H18" s="60">
        <f>VLOOKUP($A18,'Return Data'!$B$7:$R$2292,7,0)</f>
        <v>2.9695999999999998</v>
      </c>
      <c r="I18" s="61">
        <f t="shared" si="2"/>
        <v>21</v>
      </c>
      <c r="J18" s="60">
        <f>VLOOKUP($A18,'Return Data'!$B$7:$R$2292,8,0)</f>
        <v>4.1752000000000002</v>
      </c>
      <c r="K18" s="61">
        <f t="shared" si="3"/>
        <v>17</v>
      </c>
      <c r="L18" s="60">
        <f>VLOOKUP($A18,'Return Data'!$B$7:$R$2292,9,0)</f>
        <v>6.5895999999999999</v>
      </c>
      <c r="M18" s="61">
        <f t="shared" si="4"/>
        <v>13</v>
      </c>
      <c r="N18" s="60">
        <f>VLOOKUP($A18,'Return Data'!$B$7:$R$2292,10,0)</f>
        <v>2.9580000000000002</v>
      </c>
      <c r="O18" s="61">
        <f t="shared" si="5"/>
        <v>14</v>
      </c>
      <c r="P18" s="60">
        <f>VLOOKUP($A18,'Return Data'!$B$7:$R$2292,11,0)</f>
        <v>3.4102000000000001</v>
      </c>
      <c r="Q18" s="61">
        <f t="shared" si="6"/>
        <v>13</v>
      </c>
      <c r="R18" s="60">
        <f>VLOOKUP($A18,'Return Data'!$B$7:$R$2292,12,0)</f>
        <v>3.4178000000000002</v>
      </c>
      <c r="S18" s="61">
        <f t="shared" si="7"/>
        <v>16</v>
      </c>
      <c r="T18" s="60">
        <f>VLOOKUP($A18,'Return Data'!$B$7:$R$2292,13,0)</f>
        <v>3.4451000000000001</v>
      </c>
      <c r="U18" s="61">
        <f t="shared" si="8"/>
        <v>19</v>
      </c>
      <c r="V18" s="60">
        <f>VLOOKUP($A18,'Return Data'!$B$7:$R$2292,17,0)</f>
        <v>3.9323000000000001</v>
      </c>
      <c r="W18" s="61">
        <f t="shared" si="9"/>
        <v>18</v>
      </c>
      <c r="X18" s="60">
        <f>VLOOKUP($A18,'Return Data'!$B$7:$R$2292,14,0)</f>
        <v>5.6249000000000002</v>
      </c>
      <c r="Y18" s="61">
        <f t="shared" si="10"/>
        <v>13</v>
      </c>
      <c r="Z18" s="60">
        <f>VLOOKUP($A18,'Return Data'!$B$7:$R$2292,16,0)</f>
        <v>7.6033999999999997</v>
      </c>
      <c r="AA18" s="62">
        <f t="shared" si="11"/>
        <v>9</v>
      </c>
    </row>
    <row r="19" spans="1:27" x14ac:dyDescent="0.3">
      <c r="A19" s="58" t="s">
        <v>986</v>
      </c>
      <c r="B19" s="59">
        <f>VLOOKUP($A19,'Return Data'!$B$7:$R$2292,3,0)</f>
        <v>44762</v>
      </c>
      <c r="C19" s="60">
        <f>VLOOKUP($A19,'Return Data'!$B$7:$R$2292,4,0)</f>
        <v>30.922999999999998</v>
      </c>
      <c r="D19" s="60">
        <f>VLOOKUP($A19,'Return Data'!$B$7:$R$2292,5,0)</f>
        <v>5.4303999999999997</v>
      </c>
      <c r="E19" s="61">
        <f t="shared" si="0"/>
        <v>6</v>
      </c>
      <c r="F19" s="60">
        <f>VLOOKUP($A19,'Return Data'!$B$7:$R$2292,6,0)</f>
        <v>3.8262999999999998</v>
      </c>
      <c r="G19" s="61">
        <f t="shared" si="1"/>
        <v>13</v>
      </c>
      <c r="H19" s="60">
        <f>VLOOKUP($A19,'Return Data'!$B$7:$R$2292,7,0)</f>
        <v>3.4590000000000001</v>
      </c>
      <c r="I19" s="61">
        <f t="shared" si="2"/>
        <v>18</v>
      </c>
      <c r="J19" s="60">
        <f>VLOOKUP($A19,'Return Data'!$B$7:$R$2292,8,0)</f>
        <v>4.3239000000000001</v>
      </c>
      <c r="K19" s="61">
        <f t="shared" si="3"/>
        <v>14</v>
      </c>
      <c r="L19" s="60">
        <f>VLOOKUP($A19,'Return Data'!$B$7:$R$2292,9,0)</f>
        <v>6.1252000000000004</v>
      </c>
      <c r="M19" s="61">
        <f t="shared" si="4"/>
        <v>20</v>
      </c>
      <c r="N19" s="60">
        <f>VLOOKUP($A19,'Return Data'!$B$7:$R$2292,10,0)</f>
        <v>3.3456000000000001</v>
      </c>
      <c r="O19" s="61">
        <f t="shared" si="5"/>
        <v>6</v>
      </c>
      <c r="P19" s="60">
        <f>VLOOKUP($A19,'Return Data'!$B$7:$R$2292,11,0)</f>
        <v>3.7490000000000001</v>
      </c>
      <c r="Q19" s="61">
        <f t="shared" si="6"/>
        <v>6</v>
      </c>
      <c r="R19" s="60">
        <f>VLOOKUP($A19,'Return Data'!$B$7:$R$2292,12,0)</f>
        <v>3.7679999999999998</v>
      </c>
      <c r="S19" s="61">
        <f t="shared" si="7"/>
        <v>5</v>
      </c>
      <c r="T19" s="60">
        <f>VLOOKUP($A19,'Return Data'!$B$7:$R$2292,13,0)</f>
        <v>3.6657999999999999</v>
      </c>
      <c r="U19" s="61">
        <f t="shared" si="8"/>
        <v>8</v>
      </c>
      <c r="V19" s="60">
        <f>VLOOKUP($A19,'Return Data'!$B$7:$R$2292,17,0)</f>
        <v>3.6692</v>
      </c>
      <c r="W19" s="61">
        <f t="shared" si="9"/>
        <v>22</v>
      </c>
      <c r="X19" s="60">
        <f>VLOOKUP($A19,'Return Data'!$B$7:$R$2292,14,0)</f>
        <v>8.3620999999999999</v>
      </c>
      <c r="Y19" s="61">
        <f t="shared" si="10"/>
        <v>1</v>
      </c>
      <c r="Z19" s="60">
        <f>VLOOKUP($A19,'Return Data'!$B$7:$R$2292,16,0)</f>
        <v>6.9435000000000002</v>
      </c>
      <c r="AA19" s="62">
        <f t="shared" si="11"/>
        <v>18</v>
      </c>
    </row>
    <row r="20" spans="1:27" x14ac:dyDescent="0.3">
      <c r="A20" s="58" t="s">
        <v>988</v>
      </c>
      <c r="B20" s="59">
        <f>VLOOKUP($A20,'Return Data'!$B$7:$R$2292,3,0)</f>
        <v>44762</v>
      </c>
      <c r="C20" s="60">
        <f>VLOOKUP($A20,'Return Data'!$B$7:$R$2292,4,0)</f>
        <v>2920.8672000000001</v>
      </c>
      <c r="D20" s="60">
        <f>VLOOKUP($A20,'Return Data'!$B$7:$R$2292,5,0)</f>
        <v>7.6818</v>
      </c>
      <c r="E20" s="61">
        <f t="shared" si="0"/>
        <v>3</v>
      </c>
      <c r="F20" s="60">
        <f>VLOOKUP($A20,'Return Data'!$B$7:$R$2292,6,0)</f>
        <v>2.8348</v>
      </c>
      <c r="G20" s="61">
        <f t="shared" si="1"/>
        <v>20</v>
      </c>
      <c r="H20" s="60">
        <f>VLOOKUP($A20,'Return Data'!$B$7:$R$2292,7,0)</f>
        <v>3.4792999999999998</v>
      </c>
      <c r="I20" s="61">
        <f t="shared" si="2"/>
        <v>16</v>
      </c>
      <c r="J20" s="60">
        <f>VLOOKUP($A20,'Return Data'!$B$7:$R$2292,8,0)</f>
        <v>5.0698999999999996</v>
      </c>
      <c r="K20" s="61">
        <f t="shared" si="3"/>
        <v>5</v>
      </c>
      <c r="L20" s="60">
        <f>VLOOKUP($A20,'Return Data'!$B$7:$R$2292,9,0)</f>
        <v>8.0290999999999997</v>
      </c>
      <c r="M20" s="61">
        <f t="shared" si="4"/>
        <v>1</v>
      </c>
      <c r="N20" s="60">
        <f>VLOOKUP($A20,'Return Data'!$B$7:$R$2292,10,0)</f>
        <v>2.4552</v>
      </c>
      <c r="O20" s="61">
        <f t="shared" si="5"/>
        <v>21</v>
      </c>
      <c r="P20" s="60">
        <f>VLOOKUP($A20,'Return Data'!$B$7:$R$2292,11,0)</f>
        <v>2.9853000000000001</v>
      </c>
      <c r="Q20" s="61">
        <f t="shared" si="6"/>
        <v>22</v>
      </c>
      <c r="R20" s="60">
        <f>VLOOKUP($A20,'Return Data'!$B$7:$R$2292,12,0)</f>
        <v>3.1276000000000002</v>
      </c>
      <c r="S20" s="61">
        <f t="shared" si="7"/>
        <v>22</v>
      </c>
      <c r="T20" s="60">
        <f>VLOOKUP($A20,'Return Data'!$B$7:$R$2292,13,0)</f>
        <v>3.6311</v>
      </c>
      <c r="U20" s="61">
        <f t="shared" si="8"/>
        <v>11</v>
      </c>
      <c r="V20" s="60">
        <f>VLOOKUP($A20,'Return Data'!$B$7:$R$2292,17,0)</f>
        <v>4.4404000000000003</v>
      </c>
      <c r="W20" s="61">
        <f t="shared" si="9"/>
        <v>7</v>
      </c>
      <c r="X20" s="60">
        <f>VLOOKUP($A20,'Return Data'!$B$7:$R$2292,14,0)</f>
        <v>6.2972000000000001</v>
      </c>
      <c r="Y20" s="61">
        <f t="shared" si="10"/>
        <v>6</v>
      </c>
      <c r="Z20" s="60">
        <f>VLOOKUP($A20,'Return Data'!$B$7:$R$2292,16,0)</f>
        <v>8.0411000000000001</v>
      </c>
      <c r="AA20" s="62">
        <f t="shared" si="11"/>
        <v>3</v>
      </c>
    </row>
    <row r="21" spans="1:27" x14ac:dyDescent="0.3">
      <c r="A21" s="58" t="s">
        <v>989</v>
      </c>
      <c r="B21" s="59">
        <f>VLOOKUP($A21,'Return Data'!$B$7:$R$2292,3,0)</f>
        <v>44762</v>
      </c>
      <c r="C21" s="60">
        <f>VLOOKUP($A21,'Return Data'!$B$7:$R$2292,4,0)</f>
        <v>24.080100000000002</v>
      </c>
      <c r="D21" s="60">
        <f>VLOOKUP($A21,'Return Data'!$B$7:$R$2292,5,0)</f>
        <v>2.7286000000000001</v>
      </c>
      <c r="E21" s="61">
        <f t="shared" si="0"/>
        <v>14</v>
      </c>
      <c r="F21" s="60">
        <f>VLOOKUP($A21,'Return Data'!$B$7:$R$2292,6,0)</f>
        <v>3.8218000000000001</v>
      </c>
      <c r="G21" s="61">
        <f t="shared" si="1"/>
        <v>14</v>
      </c>
      <c r="H21" s="60">
        <f>VLOOKUP($A21,'Return Data'!$B$7:$R$2292,7,0)</f>
        <v>3.5103</v>
      </c>
      <c r="I21" s="61">
        <f t="shared" si="2"/>
        <v>15</v>
      </c>
      <c r="J21" s="60">
        <f>VLOOKUP($A21,'Return Data'!$B$7:$R$2292,8,0)</f>
        <v>4.6204999999999998</v>
      </c>
      <c r="K21" s="61">
        <f t="shared" si="3"/>
        <v>8</v>
      </c>
      <c r="L21" s="60">
        <f>VLOOKUP($A21,'Return Data'!$B$7:$R$2292,9,0)</f>
        <v>6.5427</v>
      </c>
      <c r="M21" s="61">
        <f t="shared" si="4"/>
        <v>15</v>
      </c>
      <c r="N21" s="60">
        <f>VLOOKUP($A21,'Return Data'!$B$7:$R$2292,10,0)</f>
        <v>3.1053999999999999</v>
      </c>
      <c r="O21" s="61">
        <f t="shared" si="5"/>
        <v>12</v>
      </c>
      <c r="P21" s="60">
        <f>VLOOKUP($A21,'Return Data'!$B$7:$R$2292,11,0)</f>
        <v>3.5518999999999998</v>
      </c>
      <c r="Q21" s="61">
        <f t="shared" si="6"/>
        <v>9</v>
      </c>
      <c r="R21" s="60">
        <f>VLOOKUP($A21,'Return Data'!$B$7:$R$2292,12,0)</f>
        <v>3.6429</v>
      </c>
      <c r="S21" s="61">
        <f t="shared" si="7"/>
        <v>8</v>
      </c>
      <c r="T21" s="60">
        <f>VLOOKUP($A21,'Return Data'!$B$7:$R$2292,13,0)</f>
        <v>3.7519</v>
      </c>
      <c r="U21" s="61">
        <f t="shared" si="8"/>
        <v>7</v>
      </c>
      <c r="V21" s="60">
        <f>VLOOKUP($A21,'Return Data'!$B$7:$R$2292,17,0)</f>
        <v>4.3472</v>
      </c>
      <c r="W21" s="61">
        <f t="shared" si="9"/>
        <v>8</v>
      </c>
      <c r="X21" s="60">
        <f>VLOOKUP($A21,'Return Data'!$B$7:$R$2292,14,0)</f>
        <v>5.5612000000000004</v>
      </c>
      <c r="Y21" s="61">
        <f t="shared" si="10"/>
        <v>15</v>
      </c>
      <c r="Z21" s="60">
        <f>VLOOKUP($A21,'Return Data'!$B$7:$R$2292,16,0)</f>
        <v>7.5932000000000004</v>
      </c>
      <c r="AA21" s="62">
        <f t="shared" si="11"/>
        <v>10</v>
      </c>
    </row>
    <row r="22" spans="1:27" x14ac:dyDescent="0.3">
      <c r="A22" s="58" t="s">
        <v>992</v>
      </c>
      <c r="B22" s="59">
        <f>VLOOKUP($A22,'Return Data'!$B$7:$R$2292,3,0)</f>
        <v>44762</v>
      </c>
      <c r="C22" s="60">
        <f>VLOOKUP($A22,'Return Data'!$B$7:$R$2292,4,0)</f>
        <v>34.748399999999997</v>
      </c>
      <c r="D22" s="60">
        <f>VLOOKUP($A22,'Return Data'!$B$7:$R$2292,5,0)</f>
        <v>1.5757000000000001</v>
      </c>
      <c r="E22" s="61">
        <f t="shared" si="0"/>
        <v>19</v>
      </c>
      <c r="F22" s="60">
        <f>VLOOKUP($A22,'Return Data'!$B$7:$R$2292,6,0)</f>
        <v>3.9096000000000002</v>
      </c>
      <c r="G22" s="61">
        <f t="shared" si="1"/>
        <v>9</v>
      </c>
      <c r="H22" s="60">
        <f>VLOOKUP($A22,'Return Data'!$B$7:$R$2292,7,0)</f>
        <v>3.6339000000000001</v>
      </c>
      <c r="I22" s="61">
        <f t="shared" si="2"/>
        <v>12</v>
      </c>
      <c r="J22" s="60">
        <f>VLOOKUP($A22,'Return Data'!$B$7:$R$2292,8,0)</f>
        <v>4.0728999999999997</v>
      </c>
      <c r="K22" s="61">
        <f t="shared" si="3"/>
        <v>19</v>
      </c>
      <c r="L22" s="60">
        <f>VLOOKUP($A22,'Return Data'!$B$7:$R$2292,9,0)</f>
        <v>6.0522999999999998</v>
      </c>
      <c r="M22" s="61">
        <f t="shared" si="4"/>
        <v>21</v>
      </c>
      <c r="N22" s="60">
        <f>VLOOKUP($A22,'Return Data'!$B$7:$R$2292,10,0)</f>
        <v>3.1831999999999998</v>
      </c>
      <c r="O22" s="61">
        <f t="shared" si="5"/>
        <v>10</v>
      </c>
      <c r="P22" s="60">
        <f>VLOOKUP($A22,'Return Data'!$B$7:$R$2292,11,0)</f>
        <v>3.4548999999999999</v>
      </c>
      <c r="Q22" s="61">
        <f t="shared" si="6"/>
        <v>11</v>
      </c>
      <c r="R22" s="60">
        <f>VLOOKUP($A22,'Return Data'!$B$7:$R$2292,12,0)</f>
        <v>3.5015000000000001</v>
      </c>
      <c r="S22" s="61">
        <f t="shared" si="7"/>
        <v>12</v>
      </c>
      <c r="T22" s="60">
        <f>VLOOKUP($A22,'Return Data'!$B$7:$R$2292,13,0)</f>
        <v>3.5491000000000001</v>
      </c>
      <c r="U22" s="61">
        <f t="shared" si="8"/>
        <v>15</v>
      </c>
      <c r="V22" s="60">
        <f>VLOOKUP($A22,'Return Data'!$B$7:$R$2292,17,0)</f>
        <v>4.1475</v>
      </c>
      <c r="W22" s="61">
        <f t="shared" si="9"/>
        <v>11</v>
      </c>
      <c r="X22" s="60">
        <f>VLOOKUP($A22,'Return Data'!$B$7:$R$2292,14,0)</f>
        <v>5.7388000000000003</v>
      </c>
      <c r="Y22" s="61">
        <f t="shared" si="10"/>
        <v>12</v>
      </c>
      <c r="Z22" s="60">
        <f>VLOOKUP($A22,'Return Data'!$B$7:$R$2292,16,0)</f>
        <v>7.1993999999999998</v>
      </c>
      <c r="AA22" s="62">
        <f t="shared" si="11"/>
        <v>14</v>
      </c>
    </row>
    <row r="23" spans="1:27" x14ac:dyDescent="0.3">
      <c r="A23" s="58" t="s">
        <v>993</v>
      </c>
      <c r="B23" s="59">
        <f>VLOOKUP($A23,'Return Data'!$B$7:$R$2292,3,0)</f>
        <v>44762</v>
      </c>
      <c r="C23" s="60">
        <f>VLOOKUP($A23,'Return Data'!$B$7:$R$2292,4,0)</f>
        <v>1411.8162</v>
      </c>
      <c r="D23" s="60">
        <f>VLOOKUP($A23,'Return Data'!$B$7:$R$2292,5,0)</f>
        <v>1.1996</v>
      </c>
      <c r="E23" s="61">
        <f t="shared" si="0"/>
        <v>21</v>
      </c>
      <c r="F23" s="60">
        <f>VLOOKUP($A23,'Return Data'!$B$7:$R$2292,6,0)</f>
        <v>3.9805000000000001</v>
      </c>
      <c r="G23" s="61">
        <f t="shared" si="1"/>
        <v>8</v>
      </c>
      <c r="H23" s="60">
        <f>VLOOKUP($A23,'Return Data'!$B$7:$R$2292,7,0)</f>
        <v>3.4773999999999998</v>
      </c>
      <c r="I23" s="61">
        <f t="shared" si="2"/>
        <v>17</v>
      </c>
      <c r="J23" s="60">
        <f>VLOOKUP($A23,'Return Data'!$B$7:$R$2292,8,0)</f>
        <v>4.2061000000000002</v>
      </c>
      <c r="K23" s="61">
        <f t="shared" si="3"/>
        <v>16</v>
      </c>
      <c r="L23" s="60">
        <f>VLOOKUP($A23,'Return Data'!$B$7:$R$2292,9,0)</f>
        <v>6.5773000000000001</v>
      </c>
      <c r="M23" s="61">
        <f t="shared" si="4"/>
        <v>14</v>
      </c>
      <c r="N23" s="60">
        <f>VLOOKUP($A23,'Return Data'!$B$7:$R$2292,10,0)</f>
        <v>3.1604999999999999</v>
      </c>
      <c r="O23" s="61">
        <f t="shared" si="5"/>
        <v>11</v>
      </c>
      <c r="P23" s="60">
        <f>VLOOKUP($A23,'Return Data'!$B$7:$R$2292,11,0)</f>
        <v>3.4060999999999999</v>
      </c>
      <c r="Q23" s="61">
        <f t="shared" si="6"/>
        <v>15</v>
      </c>
      <c r="R23" s="60">
        <f>VLOOKUP($A23,'Return Data'!$B$7:$R$2292,12,0)</f>
        <v>3.4722</v>
      </c>
      <c r="S23" s="61">
        <f t="shared" si="7"/>
        <v>14</v>
      </c>
      <c r="T23" s="60">
        <f>VLOOKUP($A23,'Return Data'!$B$7:$R$2292,13,0)</f>
        <v>3.5964</v>
      </c>
      <c r="U23" s="61">
        <f t="shared" si="8"/>
        <v>13</v>
      </c>
      <c r="V23" s="60">
        <f>VLOOKUP($A23,'Return Data'!$B$7:$R$2292,17,0)</f>
        <v>4.1109</v>
      </c>
      <c r="W23" s="61">
        <f t="shared" si="9"/>
        <v>12</v>
      </c>
      <c r="X23" s="60">
        <f>VLOOKUP($A23,'Return Data'!$B$7:$R$2292,14,0)</f>
        <v>5.5354999999999999</v>
      </c>
      <c r="Y23" s="61">
        <f t="shared" si="10"/>
        <v>17</v>
      </c>
      <c r="Z23" s="60">
        <f>VLOOKUP($A23,'Return Data'!$B$7:$R$2292,16,0)</f>
        <v>6.5606</v>
      </c>
      <c r="AA23" s="62">
        <f t="shared" si="11"/>
        <v>20</v>
      </c>
    </row>
    <row r="24" spans="1:27" x14ac:dyDescent="0.3">
      <c r="A24" s="58" t="s">
        <v>995</v>
      </c>
      <c r="B24" s="59">
        <f>VLOOKUP($A24,'Return Data'!$B$7:$R$2292,3,0)</f>
        <v>44762</v>
      </c>
      <c r="C24" s="60">
        <f>VLOOKUP($A24,'Return Data'!$B$7:$R$2292,4,0)</f>
        <v>1984.0344</v>
      </c>
      <c r="D24" s="60">
        <f>VLOOKUP($A24,'Return Data'!$B$7:$R$2292,5,0)</f>
        <v>2.78</v>
      </c>
      <c r="E24" s="61">
        <f t="shared" si="0"/>
        <v>13</v>
      </c>
      <c r="F24" s="60">
        <f>VLOOKUP($A24,'Return Data'!$B$7:$R$2292,6,0)</f>
        <v>4.0167999999999999</v>
      </c>
      <c r="G24" s="61">
        <f t="shared" si="1"/>
        <v>7</v>
      </c>
      <c r="H24" s="60">
        <f>VLOOKUP($A24,'Return Data'!$B$7:$R$2292,7,0)</f>
        <v>3.5806</v>
      </c>
      <c r="I24" s="61">
        <f t="shared" si="2"/>
        <v>13</v>
      </c>
      <c r="J24" s="60">
        <f>VLOOKUP($A24,'Return Data'!$B$7:$R$2292,8,0)</f>
        <v>4.6932</v>
      </c>
      <c r="K24" s="61">
        <f t="shared" si="3"/>
        <v>7</v>
      </c>
      <c r="L24" s="60">
        <f>VLOOKUP($A24,'Return Data'!$B$7:$R$2292,9,0)</f>
        <v>7.1007999999999996</v>
      </c>
      <c r="M24" s="61">
        <f t="shared" si="4"/>
        <v>7</v>
      </c>
      <c r="N24" s="60">
        <f>VLOOKUP($A24,'Return Data'!$B$7:$R$2292,10,0)</f>
        <v>3.3127</v>
      </c>
      <c r="O24" s="61">
        <f t="shared" si="5"/>
        <v>7</v>
      </c>
      <c r="P24" s="60">
        <f>VLOOKUP($A24,'Return Data'!$B$7:$R$2292,11,0)</f>
        <v>3.5468999999999999</v>
      </c>
      <c r="Q24" s="61">
        <f t="shared" si="6"/>
        <v>10</v>
      </c>
      <c r="R24" s="60">
        <f>VLOOKUP($A24,'Return Data'!$B$7:$R$2292,12,0)</f>
        <v>3.4937</v>
      </c>
      <c r="S24" s="61">
        <f t="shared" si="7"/>
        <v>13</v>
      </c>
      <c r="T24" s="60">
        <f>VLOOKUP($A24,'Return Data'!$B$7:$R$2292,13,0)</f>
        <v>3.5354000000000001</v>
      </c>
      <c r="U24" s="61">
        <f t="shared" si="8"/>
        <v>16</v>
      </c>
      <c r="V24" s="60">
        <f>VLOOKUP($A24,'Return Data'!$B$7:$R$2292,17,0)</f>
        <v>3.9948999999999999</v>
      </c>
      <c r="W24" s="61">
        <f t="shared" si="9"/>
        <v>16</v>
      </c>
      <c r="X24" s="60">
        <f>VLOOKUP($A24,'Return Data'!$B$7:$R$2292,14,0)</f>
        <v>5.2332999999999998</v>
      </c>
      <c r="Y24" s="61">
        <f t="shared" si="10"/>
        <v>19</v>
      </c>
      <c r="Z24" s="60">
        <f>VLOOKUP($A24,'Return Data'!$B$7:$R$2292,16,0)</f>
        <v>6.9439000000000002</v>
      </c>
      <c r="AA24" s="62">
        <f t="shared" si="11"/>
        <v>17</v>
      </c>
    </row>
    <row r="25" spans="1:27" x14ac:dyDescent="0.3">
      <c r="A25" s="58" t="s">
        <v>998</v>
      </c>
      <c r="B25" s="59">
        <f>VLOOKUP($A25,'Return Data'!$B$7:$R$2292,3,0)</f>
        <v>44762</v>
      </c>
      <c r="C25" s="60">
        <f>VLOOKUP($A25,'Return Data'!$B$7:$R$2292,4,0)</f>
        <v>3199.9920000000002</v>
      </c>
      <c r="D25" s="60">
        <f>VLOOKUP($A25,'Return Data'!$B$7:$R$2292,5,0)</f>
        <v>3.4256000000000002</v>
      </c>
      <c r="E25" s="61">
        <f t="shared" si="0"/>
        <v>10</v>
      </c>
      <c r="F25" s="60">
        <f>VLOOKUP($A25,'Return Data'!$B$7:$R$2292,6,0)</f>
        <v>4.7529000000000003</v>
      </c>
      <c r="G25" s="61">
        <f t="shared" si="1"/>
        <v>1</v>
      </c>
      <c r="H25" s="60">
        <f>VLOOKUP($A25,'Return Data'!$B$7:$R$2292,7,0)</f>
        <v>5.0221</v>
      </c>
      <c r="I25" s="61">
        <f t="shared" si="2"/>
        <v>2</v>
      </c>
      <c r="J25" s="60">
        <f>VLOOKUP($A25,'Return Data'!$B$7:$R$2292,8,0)</f>
        <v>5.1986999999999997</v>
      </c>
      <c r="K25" s="61">
        <f t="shared" si="3"/>
        <v>4</v>
      </c>
      <c r="L25" s="60">
        <f>VLOOKUP($A25,'Return Data'!$B$7:$R$2292,9,0)</f>
        <v>7.4675000000000002</v>
      </c>
      <c r="M25" s="61">
        <f t="shared" si="4"/>
        <v>6</v>
      </c>
      <c r="N25" s="60">
        <f>VLOOKUP($A25,'Return Data'!$B$7:$R$2292,10,0)</f>
        <v>3.5575000000000001</v>
      </c>
      <c r="O25" s="61">
        <f t="shared" si="5"/>
        <v>5</v>
      </c>
      <c r="P25" s="60">
        <f>VLOOKUP($A25,'Return Data'!$B$7:$R$2292,11,0)</f>
        <v>3.8698999999999999</v>
      </c>
      <c r="Q25" s="61">
        <f t="shared" si="6"/>
        <v>4</v>
      </c>
      <c r="R25" s="60">
        <f>VLOOKUP($A25,'Return Data'!$B$7:$R$2292,12,0)</f>
        <v>3.9500999999999999</v>
      </c>
      <c r="S25" s="61">
        <f t="shared" si="7"/>
        <v>3</v>
      </c>
      <c r="T25" s="60">
        <f>VLOOKUP($A25,'Return Data'!$B$7:$R$2292,13,0)</f>
        <v>4.1181999999999999</v>
      </c>
      <c r="U25" s="61">
        <f t="shared" si="8"/>
        <v>4</v>
      </c>
      <c r="V25" s="60">
        <f>VLOOKUP($A25,'Return Data'!$B$7:$R$2292,17,0)</f>
        <v>4.9374000000000002</v>
      </c>
      <c r="W25" s="61">
        <f t="shared" si="9"/>
        <v>3</v>
      </c>
      <c r="X25" s="60">
        <f>VLOOKUP($A25,'Return Data'!$B$7:$R$2292,14,0)</f>
        <v>6.3541999999999996</v>
      </c>
      <c r="Y25" s="61">
        <f t="shared" si="10"/>
        <v>4</v>
      </c>
      <c r="Z25" s="60">
        <f>VLOOKUP($A25,'Return Data'!$B$7:$R$2292,16,0)</f>
        <v>7.7355999999999998</v>
      </c>
      <c r="AA25" s="62">
        <f t="shared" si="11"/>
        <v>6</v>
      </c>
    </row>
    <row r="26" spans="1:27" x14ac:dyDescent="0.3">
      <c r="A26" s="58" t="s">
        <v>1000</v>
      </c>
      <c r="B26" s="59">
        <f>VLOOKUP($A26,'Return Data'!$B$7:$R$2292,3,0)</f>
        <v>44762</v>
      </c>
      <c r="C26" s="60">
        <f>VLOOKUP($A26,'Return Data'!$B$7:$R$2292,4,0)</f>
        <v>25.820499999999999</v>
      </c>
      <c r="D26" s="60">
        <f>VLOOKUP($A26,'Return Data'!$B$7:$R$2292,5,0)</f>
        <v>1.9792000000000001</v>
      </c>
      <c r="E26" s="61">
        <f t="shared" si="0"/>
        <v>16</v>
      </c>
      <c r="F26" s="60">
        <f>VLOOKUP($A26,'Return Data'!$B$7:$R$2292,6,0)</f>
        <v>3.7338</v>
      </c>
      <c r="G26" s="61">
        <f t="shared" si="1"/>
        <v>15</v>
      </c>
      <c r="H26" s="60">
        <f>VLOOKUP($A26,'Return Data'!$B$7:$R$2292,7,0)</f>
        <v>4.0217999999999998</v>
      </c>
      <c r="I26" s="61">
        <f t="shared" si="2"/>
        <v>8</v>
      </c>
      <c r="J26" s="60">
        <f>VLOOKUP($A26,'Return Data'!$B$7:$R$2292,8,0)</f>
        <v>4.5313999999999997</v>
      </c>
      <c r="K26" s="61">
        <f t="shared" si="3"/>
        <v>10</v>
      </c>
      <c r="L26" s="60">
        <f>VLOOKUP($A26,'Return Data'!$B$7:$R$2292,9,0)</f>
        <v>6.6233000000000004</v>
      </c>
      <c r="M26" s="61">
        <f t="shared" si="4"/>
        <v>12</v>
      </c>
      <c r="N26" s="60">
        <f>VLOOKUP($A26,'Return Data'!$B$7:$R$2292,10,0)</f>
        <v>3.6856</v>
      </c>
      <c r="O26" s="61">
        <f t="shared" si="5"/>
        <v>2</v>
      </c>
      <c r="P26" s="60">
        <f>VLOOKUP($A26,'Return Data'!$B$7:$R$2292,11,0)</f>
        <v>4.0697999999999999</v>
      </c>
      <c r="Q26" s="61">
        <f t="shared" si="6"/>
        <v>3</v>
      </c>
      <c r="R26" s="60">
        <f>VLOOKUP($A26,'Return Data'!$B$7:$R$2292,12,0)</f>
        <v>3.8773</v>
      </c>
      <c r="S26" s="61">
        <f t="shared" si="7"/>
        <v>4</v>
      </c>
      <c r="T26" s="60">
        <f>VLOOKUP($A26,'Return Data'!$B$7:$R$2292,13,0)</f>
        <v>3.7814000000000001</v>
      </c>
      <c r="U26" s="61">
        <f t="shared" si="8"/>
        <v>5</v>
      </c>
      <c r="V26" s="60">
        <f>VLOOKUP($A26,'Return Data'!$B$7:$R$2292,17,0)</f>
        <v>4.4534000000000002</v>
      </c>
      <c r="W26" s="61">
        <f t="shared" si="9"/>
        <v>6</v>
      </c>
      <c r="X26" s="60">
        <f>VLOOKUP($A26,'Return Data'!$B$7:$R$2292,14,0)</f>
        <v>4.5172999999999996</v>
      </c>
      <c r="Y26" s="61">
        <f t="shared" si="10"/>
        <v>22</v>
      </c>
      <c r="Z26" s="60">
        <f>VLOOKUP($A26,'Return Data'!$B$7:$R$2292,16,0)</f>
        <v>5.6208999999999998</v>
      </c>
      <c r="AA26" s="62">
        <f t="shared" si="11"/>
        <v>22</v>
      </c>
    </row>
    <row r="27" spans="1:27" x14ac:dyDescent="0.3">
      <c r="A27" s="58" t="s">
        <v>1001</v>
      </c>
      <c r="B27" s="59">
        <f>VLOOKUP($A27,'Return Data'!$B$7:$R$2292,3,0)</f>
        <v>44762</v>
      </c>
      <c r="C27" s="60">
        <f>VLOOKUP($A27,'Return Data'!$B$7:$R$2292,4,0)</f>
        <v>2934.3832000000002</v>
      </c>
      <c r="D27" s="60">
        <f>VLOOKUP($A27,'Return Data'!$B$7:$R$2292,5,0)</f>
        <v>3.3923999999999999</v>
      </c>
      <c r="E27" s="61">
        <f t="shared" si="0"/>
        <v>11</v>
      </c>
      <c r="F27" s="60">
        <f>VLOOKUP($A27,'Return Data'!$B$7:$R$2292,6,0)</f>
        <v>3.6562999999999999</v>
      </c>
      <c r="G27" s="61">
        <f t="shared" si="1"/>
        <v>16</v>
      </c>
      <c r="H27" s="60">
        <f>VLOOKUP($A27,'Return Data'!$B$7:$R$2292,7,0)</f>
        <v>3.7170000000000001</v>
      </c>
      <c r="I27" s="61">
        <f t="shared" si="2"/>
        <v>11</v>
      </c>
      <c r="J27" s="60">
        <f>VLOOKUP($A27,'Return Data'!$B$7:$R$2292,8,0)</f>
        <v>4.4673999999999996</v>
      </c>
      <c r="K27" s="61">
        <f t="shared" si="3"/>
        <v>12</v>
      </c>
      <c r="L27" s="60">
        <f>VLOOKUP($A27,'Return Data'!$B$7:$R$2292,9,0)</f>
        <v>6.4786999999999999</v>
      </c>
      <c r="M27" s="61">
        <f t="shared" si="4"/>
        <v>17</v>
      </c>
      <c r="N27" s="60">
        <f>VLOOKUP($A27,'Return Data'!$B$7:$R$2292,10,0)</f>
        <v>2.9140999999999999</v>
      </c>
      <c r="O27" s="61">
        <f t="shared" si="5"/>
        <v>17</v>
      </c>
      <c r="P27" s="60">
        <f>VLOOKUP($A27,'Return Data'!$B$7:$R$2292,11,0)</f>
        <v>3.4073000000000002</v>
      </c>
      <c r="Q27" s="61">
        <f t="shared" si="6"/>
        <v>14</v>
      </c>
      <c r="R27" s="60">
        <f>VLOOKUP($A27,'Return Data'!$B$7:$R$2292,12,0)</f>
        <v>3.4241000000000001</v>
      </c>
      <c r="S27" s="61">
        <f t="shared" si="7"/>
        <v>15</v>
      </c>
      <c r="T27" s="60">
        <f>VLOOKUP($A27,'Return Data'!$B$7:$R$2292,13,0)</f>
        <v>3.5800999999999998</v>
      </c>
      <c r="U27" s="61">
        <f t="shared" si="8"/>
        <v>14</v>
      </c>
      <c r="V27" s="60">
        <f>VLOOKUP($A27,'Return Data'!$B$7:$R$2292,17,0)</f>
        <v>3.9331</v>
      </c>
      <c r="W27" s="61">
        <f t="shared" si="9"/>
        <v>17</v>
      </c>
      <c r="X27" s="60">
        <f>VLOOKUP($A27,'Return Data'!$B$7:$R$2292,14,0)</f>
        <v>5.5389999999999997</v>
      </c>
      <c r="Y27" s="61">
        <f t="shared" si="10"/>
        <v>16</v>
      </c>
      <c r="Z27" s="60">
        <f>VLOOKUP($A27,'Return Data'!$B$7:$R$2292,16,0)</f>
        <v>7.4635999999999996</v>
      </c>
      <c r="AA27" s="62">
        <f t="shared" si="11"/>
        <v>12</v>
      </c>
    </row>
    <row r="28" spans="1:27" x14ac:dyDescent="0.3">
      <c r="A28" s="58" t="s">
        <v>1002</v>
      </c>
      <c r="B28" s="59">
        <f>VLOOKUP($A28,'Return Data'!$B$7:$R$2292,3,0)</f>
        <v>44762</v>
      </c>
      <c r="C28" s="60">
        <f>VLOOKUP($A28,'Return Data'!$B$7:$R$2292,4,0)</f>
        <v>2989.1226000000001</v>
      </c>
      <c r="D28" s="60">
        <f>VLOOKUP($A28,'Return Data'!$B$7:$R$2292,5,0)</f>
        <v>1.6486000000000001</v>
      </c>
      <c r="E28" s="61">
        <f t="shared" si="0"/>
        <v>18</v>
      </c>
      <c r="F28" s="60">
        <f>VLOOKUP($A28,'Return Data'!$B$7:$R$2292,6,0)</f>
        <v>1.9943</v>
      </c>
      <c r="G28" s="61">
        <f t="shared" si="1"/>
        <v>23</v>
      </c>
      <c r="H28" s="60">
        <f>VLOOKUP($A28,'Return Data'!$B$7:$R$2292,7,0)</f>
        <v>4.0502000000000002</v>
      </c>
      <c r="I28" s="61">
        <f t="shared" si="2"/>
        <v>7</v>
      </c>
      <c r="J28" s="60">
        <f>VLOOKUP($A28,'Return Data'!$B$7:$R$2292,8,0)</f>
        <v>1.6677</v>
      </c>
      <c r="K28" s="61">
        <f t="shared" si="3"/>
        <v>23</v>
      </c>
      <c r="L28" s="60">
        <f>VLOOKUP($A28,'Return Data'!$B$7:$R$2292,9,0)</f>
        <v>5.1112000000000002</v>
      </c>
      <c r="M28" s="61">
        <f t="shared" si="4"/>
        <v>22</v>
      </c>
      <c r="N28" s="60">
        <f>VLOOKUP($A28,'Return Data'!$B$7:$R$2292,10,0)</f>
        <v>3.2835999999999999</v>
      </c>
      <c r="O28" s="61">
        <f t="shared" si="5"/>
        <v>8</v>
      </c>
      <c r="P28" s="60">
        <f>VLOOKUP($A28,'Return Data'!$B$7:$R$2292,11,0)</f>
        <v>3.7768000000000002</v>
      </c>
      <c r="Q28" s="61">
        <f t="shared" si="6"/>
        <v>5</v>
      </c>
      <c r="R28" s="60">
        <f>VLOOKUP($A28,'Return Data'!$B$7:$R$2292,12,0)</f>
        <v>3.6926000000000001</v>
      </c>
      <c r="S28" s="61">
        <f t="shared" si="7"/>
        <v>6</v>
      </c>
      <c r="T28" s="60">
        <f>VLOOKUP($A28,'Return Data'!$B$7:$R$2292,13,0)</f>
        <v>3.6539000000000001</v>
      </c>
      <c r="U28" s="61">
        <f t="shared" si="8"/>
        <v>10</v>
      </c>
      <c r="V28" s="60">
        <f>VLOOKUP($A28,'Return Data'!$B$7:$R$2292,17,0)</f>
        <v>3.8129</v>
      </c>
      <c r="W28" s="61">
        <f t="shared" si="9"/>
        <v>20</v>
      </c>
      <c r="X28" s="60">
        <f>VLOOKUP($A28,'Return Data'!$B$7:$R$2292,14,0)</f>
        <v>4.7008999999999999</v>
      </c>
      <c r="Y28" s="61">
        <f t="shared" si="10"/>
        <v>21</v>
      </c>
      <c r="Z28" s="60">
        <f>VLOOKUP($A28,'Return Data'!$B$7:$R$2292,16,0)</f>
        <v>5.3026</v>
      </c>
      <c r="AA28" s="62">
        <f t="shared" si="11"/>
        <v>23</v>
      </c>
    </row>
    <row r="29" spans="1:27" x14ac:dyDescent="0.3">
      <c r="A29" s="58" t="s">
        <v>1005</v>
      </c>
      <c r="B29" s="59">
        <f>VLOOKUP($A29,'Return Data'!$B$7:$R$2292,3,0)</f>
        <v>44762</v>
      </c>
      <c r="C29" s="60">
        <f>VLOOKUP($A29,'Return Data'!$B$7:$R$2292,4,0)</f>
        <v>3277.3447999999999</v>
      </c>
      <c r="D29" s="60">
        <f>VLOOKUP($A29,'Return Data'!$B$7:$R$2292,5,0)</f>
        <v>3.1922000000000001</v>
      </c>
      <c r="E29" s="61">
        <f t="shared" si="0"/>
        <v>12</v>
      </c>
      <c r="F29" s="60">
        <f>VLOOKUP($A29,'Return Data'!$B$7:$R$2292,6,0)</f>
        <v>3.8542999999999998</v>
      </c>
      <c r="G29" s="61">
        <f t="shared" si="1"/>
        <v>12</v>
      </c>
      <c r="H29" s="60">
        <f>VLOOKUP($A29,'Return Data'!$B$7:$R$2292,7,0)</f>
        <v>3.1800999999999999</v>
      </c>
      <c r="I29" s="61">
        <f t="shared" si="2"/>
        <v>20</v>
      </c>
      <c r="J29" s="60">
        <f>VLOOKUP($A29,'Return Data'!$B$7:$R$2292,8,0)</f>
        <v>3.9344999999999999</v>
      </c>
      <c r="K29" s="61">
        <f t="shared" si="3"/>
        <v>20</v>
      </c>
      <c r="L29" s="60">
        <f>VLOOKUP($A29,'Return Data'!$B$7:$R$2292,9,0)</f>
        <v>7.0514000000000001</v>
      </c>
      <c r="M29" s="61">
        <f t="shared" si="4"/>
        <v>9</v>
      </c>
      <c r="N29" s="60">
        <f>VLOOKUP($A29,'Return Data'!$B$7:$R$2292,10,0)</f>
        <v>2.9556</v>
      </c>
      <c r="O29" s="61">
        <f t="shared" si="5"/>
        <v>15</v>
      </c>
      <c r="P29" s="60">
        <f>VLOOKUP($A29,'Return Data'!$B$7:$R$2292,11,0)</f>
        <v>3.3887999999999998</v>
      </c>
      <c r="Q29" s="61">
        <f t="shared" si="6"/>
        <v>16</v>
      </c>
      <c r="R29" s="60">
        <f>VLOOKUP($A29,'Return Data'!$B$7:$R$2292,12,0)</f>
        <v>3.5333999999999999</v>
      </c>
      <c r="S29" s="61">
        <f t="shared" si="7"/>
        <v>9</v>
      </c>
      <c r="T29" s="60">
        <f>VLOOKUP($A29,'Return Data'!$B$7:$R$2292,13,0)</f>
        <v>3.6156999999999999</v>
      </c>
      <c r="U29" s="61">
        <f t="shared" si="8"/>
        <v>12</v>
      </c>
      <c r="V29" s="60">
        <f>VLOOKUP($A29,'Return Data'!$B$7:$R$2292,17,0)</f>
        <v>4.0938999999999997</v>
      </c>
      <c r="W29" s="61">
        <f t="shared" si="9"/>
        <v>13</v>
      </c>
      <c r="X29" s="60">
        <f>VLOOKUP($A29,'Return Data'!$B$7:$R$2292,14,0)</f>
        <v>5.6073000000000004</v>
      </c>
      <c r="Y29" s="61">
        <f t="shared" si="10"/>
        <v>14</v>
      </c>
      <c r="Z29" s="60">
        <f>VLOOKUP($A29,'Return Data'!$B$7:$R$2292,16,0)</f>
        <v>6.9751000000000003</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44762</v>
      </c>
      <c r="C31" s="60">
        <f>VLOOKUP($A31,'Return Data'!$B$7:$R$2292,4,0)</f>
        <v>2920.8775000000001</v>
      </c>
      <c r="D31" s="60">
        <f>VLOOKUP($A31,'Return Data'!$B$7:$R$2292,5,0)</f>
        <v>0.48110000000000003</v>
      </c>
      <c r="E31" s="61">
        <f t="shared" si="0"/>
        <v>23</v>
      </c>
      <c r="F31" s="60">
        <f>VLOOKUP($A31,'Return Data'!$B$7:$R$2292,6,0)</f>
        <v>3.1312000000000002</v>
      </c>
      <c r="G31" s="61">
        <f t="shared" si="1"/>
        <v>18</v>
      </c>
      <c r="H31" s="60">
        <f>VLOOKUP($A31,'Return Data'!$B$7:$R$2292,7,0)</f>
        <v>3.4339</v>
      </c>
      <c r="I31" s="61">
        <f t="shared" si="2"/>
        <v>19</v>
      </c>
      <c r="J31" s="60">
        <f>VLOOKUP($A31,'Return Data'!$B$7:$R$2292,8,0)</f>
        <v>4.1174999999999997</v>
      </c>
      <c r="K31" s="61">
        <f t="shared" si="3"/>
        <v>18</v>
      </c>
      <c r="L31" s="60">
        <f>VLOOKUP($A31,'Return Data'!$B$7:$R$2292,9,0)</f>
        <v>6.5301999999999998</v>
      </c>
      <c r="M31" s="61">
        <f t="shared" si="4"/>
        <v>16</v>
      </c>
      <c r="N31" s="60">
        <f>VLOOKUP($A31,'Return Data'!$B$7:$R$2292,10,0)</f>
        <v>3.5707</v>
      </c>
      <c r="O31" s="61">
        <f t="shared" si="5"/>
        <v>4</v>
      </c>
      <c r="P31" s="60">
        <f>VLOOKUP($A31,'Return Data'!$B$7:$R$2292,11,0)</f>
        <v>3.7107000000000001</v>
      </c>
      <c r="Q31" s="61">
        <f t="shared" si="6"/>
        <v>7</v>
      </c>
      <c r="R31" s="60">
        <f>VLOOKUP($A31,'Return Data'!$B$7:$R$2292,12,0)</f>
        <v>3.5213999999999999</v>
      </c>
      <c r="S31" s="61">
        <f t="shared" si="7"/>
        <v>10</v>
      </c>
      <c r="T31" s="60">
        <f>VLOOKUP($A31,'Return Data'!$B$7:$R$2292,13,0)</f>
        <v>8.8969000000000005</v>
      </c>
      <c r="U31" s="61">
        <f t="shared" si="8"/>
        <v>2</v>
      </c>
      <c r="V31" s="60">
        <f>VLOOKUP($A31,'Return Data'!$B$7:$R$2292,17,0)</f>
        <v>6.5854999999999997</v>
      </c>
      <c r="W31" s="61">
        <f t="shared" si="9"/>
        <v>2</v>
      </c>
      <c r="X31" s="60">
        <f>VLOOKUP($A31,'Return Data'!$B$7:$R$2292,14,0)</f>
        <v>7.3061999999999996</v>
      </c>
      <c r="Y31" s="61">
        <f>RANK(X31,X$8:X$31,0)</f>
        <v>3</v>
      </c>
      <c r="Z31" s="60">
        <f>VLOOKUP($A31,'Return Data'!$B$7:$R$2292,16,0)</f>
        <v>6.8497000000000003</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3.6986375000000002</v>
      </c>
      <c r="E33" s="69"/>
      <c r="F33" s="70">
        <f>AVERAGE(F8:F31)</f>
        <v>3.5390083333333333</v>
      </c>
      <c r="G33" s="69"/>
      <c r="H33" s="70">
        <f>AVERAGE(H8:H31)</f>
        <v>3.6982083333333331</v>
      </c>
      <c r="I33" s="69"/>
      <c r="J33" s="70">
        <f>AVERAGE(J8:J31)</f>
        <v>4.3812791666666682</v>
      </c>
      <c r="K33" s="69"/>
      <c r="L33" s="70">
        <f>AVERAGE(L8:L31)</f>
        <v>6.4797541666666669</v>
      </c>
      <c r="M33" s="69"/>
      <c r="N33" s="70">
        <f>AVERAGE(N8:N31)</f>
        <v>2.9290458333333333</v>
      </c>
      <c r="O33" s="69"/>
      <c r="P33" s="70">
        <f>AVERAGE(P8:P31)</f>
        <v>3.5238958333333343</v>
      </c>
      <c r="Q33" s="69"/>
      <c r="R33" s="70">
        <f>AVERAGE(R8:R31)</f>
        <v>3.7170749999999999</v>
      </c>
      <c r="S33" s="69"/>
      <c r="T33" s="70">
        <f>AVERAGE(T8:T31)</f>
        <v>4.2480208333333334</v>
      </c>
      <c r="U33" s="69"/>
      <c r="V33" s="70">
        <f>AVERAGE(V8:V31)</f>
        <v>4.5167583333333328</v>
      </c>
      <c r="W33" s="69"/>
      <c r="X33" s="70">
        <f>AVERAGE(X8:X31)</f>
        <v>5.8753739130434779</v>
      </c>
      <c r="Y33" s="69"/>
      <c r="Z33" s="70">
        <f>AVERAGE(Z8:Z31)</f>
        <v>6.9641125000000015</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4.3803999999999998</v>
      </c>
      <c r="Y34" s="69"/>
      <c r="Z34" s="70">
        <f>MIN(Z8:Z31)</f>
        <v>0</v>
      </c>
      <c r="AA34" s="71"/>
    </row>
    <row r="35" spans="1:27" ht="15" thickBot="1" x14ac:dyDescent="0.35">
      <c r="A35" s="72" t="s">
        <v>29</v>
      </c>
      <c r="B35" s="73"/>
      <c r="C35" s="73"/>
      <c r="D35" s="74">
        <f>MAX(D8:D31)</f>
        <v>15.0585</v>
      </c>
      <c r="E35" s="73"/>
      <c r="F35" s="74">
        <f>MAX(F8:F31)</f>
        <v>4.7529000000000003</v>
      </c>
      <c r="G35" s="73"/>
      <c r="H35" s="74">
        <f>MAX(H8:H31)</f>
        <v>6.5648</v>
      </c>
      <c r="I35" s="73"/>
      <c r="J35" s="74">
        <f>MAX(J8:J31)</f>
        <v>8.5693999999999999</v>
      </c>
      <c r="K35" s="73"/>
      <c r="L35" s="74">
        <f>MAX(L8:L31)</f>
        <v>8.0290999999999997</v>
      </c>
      <c r="M35" s="73"/>
      <c r="N35" s="74">
        <f>MAX(N8:N31)</f>
        <v>4.2188999999999997</v>
      </c>
      <c r="O35" s="73"/>
      <c r="P35" s="74">
        <f>MAX(P8:P31)</f>
        <v>9.1876999999999995</v>
      </c>
      <c r="Q35" s="73"/>
      <c r="R35" s="74">
        <f>MAX(R8:R31)</f>
        <v>13.1251</v>
      </c>
      <c r="S35" s="73"/>
      <c r="T35" s="74">
        <f>MAX(T8:T31)</f>
        <v>17.503299999999999</v>
      </c>
      <c r="U35" s="73"/>
      <c r="V35" s="74">
        <f>MAX(V8:V31)</f>
        <v>14.709099999999999</v>
      </c>
      <c r="W35" s="73"/>
      <c r="X35" s="74">
        <f>MAX(X8:X31)</f>
        <v>8.3620999999999999</v>
      </c>
      <c r="Y35" s="73"/>
      <c r="Z35" s="74">
        <f>MAX(Z8:Z31)</f>
        <v>9.0884</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44762</v>
      </c>
      <c r="C8" s="60">
        <f>VLOOKUP($A8,'Return Data'!$B$7:$R$2292,4,0)</f>
        <v>540.18060000000003</v>
      </c>
      <c r="D8" s="60">
        <f>VLOOKUP($A8,'Return Data'!$B$7:$R$2292,5,0)</f>
        <v>4.6155999999999997</v>
      </c>
      <c r="E8" s="61">
        <f t="shared" ref="E8:E31" si="0">RANK(D8,D$8:D$31,0)</f>
        <v>7</v>
      </c>
      <c r="F8" s="60">
        <f>VLOOKUP($A8,'Return Data'!$B$7:$R$2292,6,0)</f>
        <v>3.0297000000000001</v>
      </c>
      <c r="G8" s="61">
        <f t="shared" ref="G8:G31" si="1">RANK(F8,F$8:F$31,0)</f>
        <v>16</v>
      </c>
      <c r="H8" s="60">
        <f>VLOOKUP($A8,'Return Data'!$B$7:$R$2292,7,0)</f>
        <v>4.0998999999999999</v>
      </c>
      <c r="I8" s="61">
        <f t="shared" ref="I8:I31" si="2">RANK(H8,H$8:H$31,0)</f>
        <v>4</v>
      </c>
      <c r="J8" s="60">
        <f>VLOOKUP($A8,'Return Data'!$B$7:$R$2292,8,0)</f>
        <v>4.7515999999999998</v>
      </c>
      <c r="K8" s="61">
        <f t="shared" ref="K8:K31" si="3">RANK(J8,J$8:J$31,0)</f>
        <v>3</v>
      </c>
      <c r="L8" s="60">
        <f>VLOOKUP($A8,'Return Data'!$B$7:$R$2292,9,0)</f>
        <v>6.9673999999999996</v>
      </c>
      <c r="M8" s="61">
        <f t="shared" ref="M8:M31" si="4">RANK(L8,L$8:L$31,0)</f>
        <v>4</v>
      </c>
      <c r="N8" s="60">
        <f>VLOOKUP($A8,'Return Data'!$B$7:$R$2292,10,0)</f>
        <v>2.8250999999999999</v>
      </c>
      <c r="O8" s="61">
        <f t="shared" ref="O8:O31" si="5">RANK(N8,N$8:N$31,0)</f>
        <v>5</v>
      </c>
      <c r="P8" s="60">
        <f>VLOOKUP($A8,'Return Data'!$B$7:$R$2292,11,0)</f>
        <v>3.2364000000000002</v>
      </c>
      <c r="Q8" s="61">
        <f t="shared" ref="Q8:Q31" si="6">RANK(P8,P$8:P$31,0)</f>
        <v>4</v>
      </c>
      <c r="R8" s="60">
        <f>VLOOKUP($A8,'Return Data'!$B$7:$R$2292,12,0)</f>
        <v>3.1652999999999998</v>
      </c>
      <c r="S8" s="61">
        <f t="shared" ref="S8:S31" si="7">RANK(R8,R$8:R$31,0)</f>
        <v>8</v>
      </c>
      <c r="T8" s="60">
        <f>VLOOKUP($A8,'Return Data'!$B$7:$R$2292,13,0)</f>
        <v>3.2717000000000001</v>
      </c>
      <c r="U8" s="61">
        <f t="shared" ref="U8:U31" si="8">RANK(T8,T$8:T$31,0)</f>
        <v>6</v>
      </c>
      <c r="V8" s="60">
        <f>VLOOKUP($A8,'Return Data'!$B$7:$R$2292,17,0)</f>
        <v>3.9020000000000001</v>
      </c>
      <c r="W8" s="61">
        <f t="shared" ref="W8:W31" si="9">RANK(V8,V$8:V$31,0)</f>
        <v>6</v>
      </c>
      <c r="X8" s="60">
        <f>VLOOKUP($A8,'Return Data'!$B$7:$R$2292,14,0)</f>
        <v>5.4607999999999999</v>
      </c>
      <c r="Y8" s="61">
        <f t="shared" ref="Y8:Y29" si="10">RANK(X8,X$8:X$31,0)</f>
        <v>10</v>
      </c>
      <c r="Z8" s="60">
        <f>VLOOKUP($A8,'Return Data'!$B$7:$R$2292,16,0)</f>
        <v>7.2186000000000003</v>
      </c>
      <c r="AA8" s="62">
        <f t="shared" ref="AA8:AA31" si="11">RANK(Z8,Z$8:Z$31,0)</f>
        <v>12</v>
      </c>
    </row>
    <row r="9" spans="1:27" x14ac:dyDescent="0.3">
      <c r="A9" s="58" t="s">
        <v>964</v>
      </c>
      <c r="B9" s="59">
        <f>VLOOKUP($A9,'Return Data'!$B$7:$R$2292,3,0)</f>
        <v>44762</v>
      </c>
      <c r="C9" s="60">
        <f>VLOOKUP($A9,'Return Data'!$B$7:$R$2292,4,0)</f>
        <v>2516.8679000000002</v>
      </c>
      <c r="D9" s="60">
        <f>VLOOKUP($A9,'Return Data'!$B$7:$R$2292,5,0)</f>
        <v>1.1428</v>
      </c>
      <c r="E9" s="61">
        <f t="shared" si="0"/>
        <v>18</v>
      </c>
      <c r="F9" s="60">
        <f>VLOOKUP($A9,'Return Data'!$B$7:$R$2292,6,0)</f>
        <v>1.9972000000000001</v>
      </c>
      <c r="G9" s="61">
        <f t="shared" si="1"/>
        <v>22</v>
      </c>
      <c r="H9" s="60">
        <f>VLOOKUP($A9,'Return Data'!$B$7:$R$2292,7,0)</f>
        <v>3.5669</v>
      </c>
      <c r="I9" s="61">
        <f t="shared" si="2"/>
        <v>8</v>
      </c>
      <c r="J9" s="60">
        <f>VLOOKUP($A9,'Return Data'!$B$7:$R$2292,8,0)</f>
        <v>4.5648</v>
      </c>
      <c r="K9" s="61">
        <f t="shared" si="3"/>
        <v>5</v>
      </c>
      <c r="L9" s="60">
        <f>VLOOKUP($A9,'Return Data'!$B$7:$R$2292,9,0)</f>
        <v>6.7066999999999997</v>
      </c>
      <c r="M9" s="61">
        <f t="shared" si="4"/>
        <v>8</v>
      </c>
      <c r="N9" s="60">
        <f>VLOOKUP($A9,'Return Data'!$B$7:$R$2292,10,0)</f>
        <v>2.8555999999999999</v>
      </c>
      <c r="O9" s="61">
        <f t="shared" si="5"/>
        <v>4</v>
      </c>
      <c r="P9" s="60">
        <f>VLOOKUP($A9,'Return Data'!$B$7:$R$2292,11,0)</f>
        <v>3.2471999999999999</v>
      </c>
      <c r="Q9" s="61">
        <f t="shared" si="6"/>
        <v>3</v>
      </c>
      <c r="R9" s="60">
        <f>VLOOKUP($A9,'Return Data'!$B$7:$R$2292,12,0)</f>
        <v>3.3102</v>
      </c>
      <c r="S9" s="61">
        <f t="shared" si="7"/>
        <v>3</v>
      </c>
      <c r="T9" s="60">
        <f>VLOOKUP($A9,'Return Data'!$B$7:$R$2292,13,0)</f>
        <v>3.4245999999999999</v>
      </c>
      <c r="U9" s="61">
        <f t="shared" si="8"/>
        <v>3</v>
      </c>
      <c r="V9" s="60">
        <f>VLOOKUP($A9,'Return Data'!$B$7:$R$2292,17,0)</f>
        <v>3.8881000000000001</v>
      </c>
      <c r="W9" s="61">
        <f t="shared" si="9"/>
        <v>7</v>
      </c>
      <c r="X9" s="60">
        <f>VLOOKUP($A9,'Return Data'!$B$7:$R$2292,14,0)</f>
        <v>5.4739000000000004</v>
      </c>
      <c r="Y9" s="61">
        <f t="shared" si="10"/>
        <v>8</v>
      </c>
      <c r="Z9" s="60">
        <f>VLOOKUP($A9,'Return Data'!$B$7:$R$2292,16,0)</f>
        <v>7.4856999999999996</v>
      </c>
      <c r="AA9" s="62">
        <f t="shared" si="11"/>
        <v>5</v>
      </c>
    </row>
    <row r="10" spans="1:27" x14ac:dyDescent="0.3">
      <c r="A10" s="58" t="s">
        <v>1981</v>
      </c>
      <c r="B10" s="59">
        <f>VLOOKUP($A10,'Return Data'!$B$7:$R$2292,3,0)</f>
        <v>44762</v>
      </c>
      <c r="C10" s="60">
        <f>VLOOKUP($A10,'Return Data'!$B$7:$R$2292,4,0)</f>
        <v>33.036200000000001</v>
      </c>
      <c r="D10" s="60">
        <f>VLOOKUP($A10,'Return Data'!$B$7:$R$2292,5,0)</f>
        <v>1.4363999999999999</v>
      </c>
      <c r="E10" s="61">
        <f t="shared" si="0"/>
        <v>16</v>
      </c>
      <c r="F10" s="60">
        <f>VLOOKUP($A10,'Return Data'!$B$7:$R$2292,6,0)</f>
        <v>3.2717999999999998</v>
      </c>
      <c r="G10" s="61">
        <f t="shared" si="1"/>
        <v>10</v>
      </c>
      <c r="H10" s="60">
        <f>VLOOKUP($A10,'Return Data'!$B$7:$R$2292,7,0)</f>
        <v>2.7635999999999998</v>
      </c>
      <c r="I10" s="61">
        <f t="shared" si="2"/>
        <v>18</v>
      </c>
      <c r="J10" s="60">
        <f>VLOOKUP($A10,'Return Data'!$B$7:$R$2292,8,0)</f>
        <v>3.6353</v>
      </c>
      <c r="K10" s="61">
        <f t="shared" si="3"/>
        <v>17</v>
      </c>
      <c r="L10" s="60">
        <f>VLOOKUP($A10,'Return Data'!$B$7:$R$2292,9,0)</f>
        <v>7.1421999999999999</v>
      </c>
      <c r="M10" s="61">
        <f t="shared" si="4"/>
        <v>3</v>
      </c>
      <c r="N10" s="60">
        <f>VLOOKUP($A10,'Return Data'!$B$7:$R$2292,10,0)</f>
        <v>1.7805</v>
      </c>
      <c r="O10" s="61">
        <f t="shared" si="5"/>
        <v>21</v>
      </c>
      <c r="P10" s="60">
        <f>VLOOKUP($A10,'Return Data'!$B$7:$R$2292,11,0)</f>
        <v>2.3210000000000002</v>
      </c>
      <c r="Q10" s="61">
        <f t="shared" si="6"/>
        <v>21</v>
      </c>
      <c r="R10" s="60">
        <f>VLOOKUP($A10,'Return Data'!$B$7:$R$2292,12,0)</f>
        <v>2.5244</v>
      </c>
      <c r="S10" s="61">
        <f t="shared" si="7"/>
        <v>21</v>
      </c>
      <c r="T10" s="60">
        <f>VLOOKUP($A10,'Return Data'!$B$7:$R$2292,13,0)</f>
        <v>2.6377000000000002</v>
      </c>
      <c r="U10" s="61">
        <f t="shared" si="8"/>
        <v>23</v>
      </c>
      <c r="V10" s="60">
        <f>VLOOKUP($A10,'Return Data'!$B$7:$R$2292,17,0)</f>
        <v>3.3611</v>
      </c>
      <c r="W10" s="61">
        <f t="shared" si="9"/>
        <v>18</v>
      </c>
      <c r="X10" s="60">
        <f>VLOOKUP($A10,'Return Data'!$B$7:$R$2292,14,0)</f>
        <v>5.0938999999999997</v>
      </c>
      <c r="Y10" s="61">
        <f t="shared" si="10"/>
        <v>15</v>
      </c>
      <c r="Z10" s="60">
        <f>VLOOKUP($A10,'Return Data'!$B$7:$R$2292,16,0)</f>
        <v>7.3922999999999996</v>
      </c>
      <c r="AA10" s="62">
        <f t="shared" si="11"/>
        <v>7</v>
      </c>
    </row>
    <row r="11" spans="1:27" x14ac:dyDescent="0.3">
      <c r="A11" s="58" t="s">
        <v>968</v>
      </c>
      <c r="B11" s="59">
        <f>VLOOKUP($A11,'Return Data'!$B$7:$R$2292,3,0)</f>
        <v>44762</v>
      </c>
      <c r="C11" s="60">
        <f>VLOOKUP($A11,'Return Data'!$B$7:$R$2292,4,0)</f>
        <v>34.493200000000002</v>
      </c>
      <c r="D11" s="60">
        <f>VLOOKUP($A11,'Return Data'!$B$7:$R$2292,5,0)</f>
        <v>5.8209</v>
      </c>
      <c r="E11" s="61">
        <f t="shared" si="0"/>
        <v>4</v>
      </c>
      <c r="F11" s="60">
        <f>VLOOKUP($A11,'Return Data'!$B$7:$R$2292,6,0)</f>
        <v>4.1928000000000001</v>
      </c>
      <c r="G11" s="61">
        <f t="shared" si="1"/>
        <v>2</v>
      </c>
      <c r="H11" s="60">
        <f>VLOOKUP($A11,'Return Data'!$B$7:$R$2292,7,0)</f>
        <v>3.7214</v>
      </c>
      <c r="I11" s="61">
        <f t="shared" si="2"/>
        <v>7</v>
      </c>
      <c r="J11" s="60">
        <f>VLOOKUP($A11,'Return Data'!$B$7:$R$2292,8,0)</f>
        <v>4.0651999999999999</v>
      </c>
      <c r="K11" s="61">
        <f t="shared" si="3"/>
        <v>9</v>
      </c>
      <c r="L11" s="60">
        <f>VLOOKUP($A11,'Return Data'!$B$7:$R$2292,9,0)</f>
        <v>6.1898999999999997</v>
      </c>
      <c r="M11" s="61">
        <f t="shared" si="4"/>
        <v>14</v>
      </c>
      <c r="N11" s="60">
        <f>VLOOKUP($A11,'Return Data'!$B$7:$R$2292,10,0)</f>
        <v>2.6854</v>
      </c>
      <c r="O11" s="61">
        <f t="shared" si="5"/>
        <v>9</v>
      </c>
      <c r="P11" s="60">
        <f>VLOOKUP($A11,'Return Data'!$B$7:$R$2292,11,0)</f>
        <v>3.0714999999999999</v>
      </c>
      <c r="Q11" s="61">
        <f t="shared" si="6"/>
        <v>12</v>
      </c>
      <c r="R11" s="60">
        <f>VLOOKUP($A11,'Return Data'!$B$7:$R$2292,12,0)</f>
        <v>3.1034999999999999</v>
      </c>
      <c r="S11" s="61">
        <f t="shared" si="7"/>
        <v>10</v>
      </c>
      <c r="T11" s="60">
        <f>VLOOKUP($A11,'Return Data'!$B$7:$R$2292,13,0)</f>
        <v>3.1011000000000002</v>
      </c>
      <c r="U11" s="61">
        <f t="shared" si="8"/>
        <v>11</v>
      </c>
      <c r="V11" s="60">
        <f>VLOOKUP($A11,'Return Data'!$B$7:$R$2292,17,0)</f>
        <v>3.2942</v>
      </c>
      <c r="W11" s="61">
        <f t="shared" si="9"/>
        <v>22</v>
      </c>
      <c r="X11" s="60">
        <f>VLOOKUP($A11,'Return Data'!$B$7:$R$2292,14,0)</f>
        <v>4.7777000000000003</v>
      </c>
      <c r="Y11" s="61">
        <f t="shared" si="10"/>
        <v>18</v>
      </c>
      <c r="Z11" s="60">
        <f>VLOOKUP($A11,'Return Data'!$B$7:$R$2292,16,0)</f>
        <v>7.3800999999999997</v>
      </c>
      <c r="AA11" s="62">
        <f t="shared" si="11"/>
        <v>8</v>
      </c>
    </row>
    <row r="12" spans="1:27" x14ac:dyDescent="0.3">
      <c r="A12" s="58" t="s">
        <v>970</v>
      </c>
      <c r="B12" s="59">
        <f>VLOOKUP($A12,'Return Data'!$B$7:$R$2292,3,0)</f>
        <v>44762</v>
      </c>
      <c r="C12" s="60">
        <f>VLOOKUP($A12,'Return Data'!$B$7:$R$2292,4,0)</f>
        <v>16.229199999999999</v>
      </c>
      <c r="D12" s="60">
        <f>VLOOKUP($A12,'Return Data'!$B$7:$R$2292,5,0)</f>
        <v>3.1488999999999998</v>
      </c>
      <c r="E12" s="61">
        <f t="shared" si="0"/>
        <v>8</v>
      </c>
      <c r="F12" s="60">
        <f>VLOOKUP($A12,'Return Data'!$B$7:$R$2292,6,0)</f>
        <v>2.4298000000000002</v>
      </c>
      <c r="G12" s="61">
        <f t="shared" si="1"/>
        <v>20</v>
      </c>
      <c r="H12" s="60">
        <f>VLOOKUP($A12,'Return Data'!$B$7:$R$2292,7,0)</f>
        <v>2.0571000000000002</v>
      </c>
      <c r="I12" s="61">
        <f t="shared" si="2"/>
        <v>23</v>
      </c>
      <c r="J12" s="60">
        <f>VLOOKUP($A12,'Return Data'!$B$7:$R$2292,8,0)</f>
        <v>3.5068000000000001</v>
      </c>
      <c r="K12" s="61">
        <f t="shared" si="3"/>
        <v>21</v>
      </c>
      <c r="L12" s="60">
        <f>VLOOKUP($A12,'Return Data'!$B$7:$R$2292,9,0)</f>
        <v>5.8605999999999998</v>
      </c>
      <c r="M12" s="61">
        <f t="shared" si="4"/>
        <v>17</v>
      </c>
      <c r="N12" s="60">
        <f>VLOOKUP($A12,'Return Data'!$B$7:$R$2292,10,0)</f>
        <v>2.6920999999999999</v>
      </c>
      <c r="O12" s="61">
        <f t="shared" si="5"/>
        <v>8</v>
      </c>
      <c r="P12" s="60">
        <f>VLOOKUP($A12,'Return Data'!$B$7:$R$2292,11,0)</f>
        <v>3.1408999999999998</v>
      </c>
      <c r="Q12" s="61">
        <f t="shared" si="6"/>
        <v>8</v>
      </c>
      <c r="R12" s="60">
        <f>VLOOKUP($A12,'Return Data'!$B$7:$R$2292,12,0)</f>
        <v>3.2021000000000002</v>
      </c>
      <c r="S12" s="61">
        <f t="shared" si="7"/>
        <v>7</v>
      </c>
      <c r="T12" s="60">
        <f>VLOOKUP($A12,'Return Data'!$B$7:$R$2292,13,0)</f>
        <v>3.2286999999999999</v>
      </c>
      <c r="U12" s="61">
        <f t="shared" si="8"/>
        <v>7</v>
      </c>
      <c r="V12" s="60">
        <f>VLOOKUP($A12,'Return Data'!$B$7:$R$2292,17,0)</f>
        <v>3.6291000000000002</v>
      </c>
      <c r="W12" s="61">
        <f t="shared" si="9"/>
        <v>12</v>
      </c>
      <c r="X12" s="60">
        <f>VLOOKUP($A12,'Return Data'!$B$7:$R$2292,14,0)</f>
        <v>5.5235000000000003</v>
      </c>
      <c r="Y12" s="61">
        <f t="shared" si="10"/>
        <v>6</v>
      </c>
      <c r="Z12" s="60">
        <f>VLOOKUP($A12,'Return Data'!$B$7:$R$2292,16,0)</f>
        <v>6.7935999999999996</v>
      </c>
      <c r="AA12" s="62">
        <f t="shared" si="11"/>
        <v>17</v>
      </c>
    </row>
    <row r="13" spans="1:27" x14ac:dyDescent="0.3">
      <c r="A13" s="58" t="s">
        <v>1795</v>
      </c>
      <c r="B13" s="59">
        <f>VLOOKUP($A13,'Return Data'!$B$7:$R$2292,3,0)</f>
        <v>44762</v>
      </c>
      <c r="C13" s="60">
        <f>VLOOKUP($A13,'Return Data'!$B$7:$R$2292,4,0)</f>
        <v>32.4557</v>
      </c>
      <c r="D13" s="60">
        <f>VLOOKUP($A13,'Return Data'!$B$7:$R$2292,5,0)</f>
        <v>4.7240000000000002</v>
      </c>
      <c r="E13" s="61">
        <f t="shared" si="0"/>
        <v>6</v>
      </c>
      <c r="F13" s="60">
        <f>VLOOKUP($A13,'Return Data'!$B$7:$R$2292,6,0)</f>
        <v>4.6814</v>
      </c>
      <c r="G13" s="61">
        <f t="shared" si="1"/>
        <v>1</v>
      </c>
      <c r="H13" s="60">
        <f>VLOOKUP($A13,'Return Data'!$B$7:$R$2292,7,0)</f>
        <v>4.6471999999999998</v>
      </c>
      <c r="I13" s="61">
        <f t="shared" si="2"/>
        <v>2</v>
      </c>
      <c r="J13" s="60">
        <f>VLOOKUP($A13,'Return Data'!$B$7:$R$2292,8,0)</f>
        <v>4.6191000000000004</v>
      </c>
      <c r="K13" s="61">
        <f t="shared" si="3"/>
        <v>4</v>
      </c>
      <c r="L13" s="60">
        <f>VLOOKUP($A13,'Return Data'!$B$7:$R$2292,9,0)</f>
        <v>4.6132999999999997</v>
      </c>
      <c r="M13" s="61">
        <f t="shared" si="4"/>
        <v>22</v>
      </c>
      <c r="N13" s="60">
        <f>VLOOKUP($A13,'Return Data'!$B$7:$R$2292,10,0)</f>
        <v>4.2186000000000003</v>
      </c>
      <c r="O13" s="61">
        <f t="shared" si="5"/>
        <v>1</v>
      </c>
      <c r="P13" s="60">
        <f>VLOOKUP($A13,'Return Data'!$B$7:$R$2292,11,0)</f>
        <v>44.489899999999999</v>
      </c>
      <c r="Q13" s="61">
        <f t="shared" si="6"/>
        <v>1</v>
      </c>
      <c r="R13" s="60">
        <f>VLOOKUP($A13,'Return Data'!$B$7:$R$2292,12,0)</f>
        <v>37.709099999999999</v>
      </c>
      <c r="S13" s="61">
        <f t="shared" si="7"/>
        <v>1</v>
      </c>
      <c r="T13" s="60">
        <f>VLOOKUP($A13,'Return Data'!$B$7:$R$2292,13,0)</f>
        <v>37.1783</v>
      </c>
      <c r="U13" s="61">
        <f t="shared" si="8"/>
        <v>1</v>
      </c>
      <c r="V13" s="60">
        <f>VLOOKUP($A13,'Return Data'!$B$7:$R$2292,17,0)</f>
        <v>23.796700000000001</v>
      </c>
      <c r="W13" s="61">
        <f t="shared" si="9"/>
        <v>1</v>
      </c>
      <c r="X13" s="60">
        <f>VLOOKUP($A13,'Return Data'!$B$7:$R$2292,14,0)</f>
        <v>13.6585</v>
      </c>
      <c r="Y13" s="61">
        <f t="shared" si="10"/>
        <v>1</v>
      </c>
      <c r="Z13" s="60">
        <f>VLOOKUP($A13,'Return Data'!$B$7:$R$2292,16,0)</f>
        <v>10.3156</v>
      </c>
      <c r="AA13" s="62">
        <f t="shared" si="11"/>
        <v>1</v>
      </c>
    </row>
    <row r="14" spans="1:27" x14ac:dyDescent="0.3">
      <c r="A14" s="58" t="s">
        <v>975</v>
      </c>
      <c r="B14" s="59">
        <f>VLOOKUP($A14,'Return Data'!$B$7:$R$2292,3,0)</f>
        <v>44762</v>
      </c>
      <c r="C14" s="60">
        <f>VLOOKUP($A14,'Return Data'!$B$7:$R$2292,4,0)</f>
        <v>47.083500000000001</v>
      </c>
      <c r="D14" s="60">
        <f>VLOOKUP($A14,'Return Data'!$B$7:$R$2292,5,0)</f>
        <v>3.0236000000000001</v>
      </c>
      <c r="E14" s="61">
        <f t="shared" si="0"/>
        <v>9</v>
      </c>
      <c r="F14" s="60">
        <f>VLOOKUP($A14,'Return Data'!$B$7:$R$2292,6,0)</f>
        <v>3.2574000000000001</v>
      </c>
      <c r="G14" s="61">
        <f t="shared" si="1"/>
        <v>11</v>
      </c>
      <c r="H14" s="60">
        <f>VLOOKUP($A14,'Return Data'!$B$7:$R$2292,7,0)</f>
        <v>3.8346</v>
      </c>
      <c r="I14" s="61">
        <f t="shared" si="2"/>
        <v>6</v>
      </c>
      <c r="J14" s="60">
        <f>VLOOKUP($A14,'Return Data'!$B$7:$R$2292,8,0)</f>
        <v>4.9375</v>
      </c>
      <c r="K14" s="61">
        <f t="shared" si="3"/>
        <v>2</v>
      </c>
      <c r="L14" s="60">
        <f>VLOOKUP($A14,'Return Data'!$B$7:$R$2292,9,0)</f>
        <v>6.9545000000000003</v>
      </c>
      <c r="M14" s="61">
        <f t="shared" si="4"/>
        <v>5</v>
      </c>
      <c r="N14" s="60">
        <f>VLOOKUP($A14,'Return Data'!$B$7:$R$2292,10,0)</f>
        <v>2.1351</v>
      </c>
      <c r="O14" s="61">
        <f t="shared" si="5"/>
        <v>19</v>
      </c>
      <c r="P14" s="60">
        <f>VLOOKUP($A14,'Return Data'!$B$7:$R$2292,11,0)</f>
        <v>2.6200999999999999</v>
      </c>
      <c r="Q14" s="61">
        <f t="shared" si="6"/>
        <v>18</v>
      </c>
      <c r="R14" s="60">
        <f>VLOOKUP($A14,'Return Data'!$B$7:$R$2292,12,0)</f>
        <v>2.6240999999999999</v>
      </c>
      <c r="S14" s="61">
        <f t="shared" si="7"/>
        <v>20</v>
      </c>
      <c r="T14" s="60">
        <f>VLOOKUP($A14,'Return Data'!$B$7:$R$2292,13,0)</f>
        <v>3.0110999999999999</v>
      </c>
      <c r="U14" s="61">
        <f t="shared" si="8"/>
        <v>15</v>
      </c>
      <c r="V14" s="60">
        <f>VLOOKUP($A14,'Return Data'!$B$7:$R$2292,17,0)</f>
        <v>4.0899000000000001</v>
      </c>
      <c r="W14" s="61">
        <f t="shared" si="9"/>
        <v>4</v>
      </c>
      <c r="X14" s="60">
        <f>VLOOKUP($A14,'Return Data'!$B$7:$R$2292,14,0)</f>
        <v>5.4729999999999999</v>
      </c>
      <c r="Y14" s="61">
        <f t="shared" si="10"/>
        <v>9</v>
      </c>
      <c r="Z14" s="60">
        <f>VLOOKUP($A14,'Return Data'!$B$7:$R$2292,16,0)</f>
        <v>7.0683999999999996</v>
      </c>
      <c r="AA14" s="62">
        <f t="shared" si="11"/>
        <v>16</v>
      </c>
    </row>
    <row r="15" spans="1:27" x14ac:dyDescent="0.3">
      <c r="A15" s="58" t="s">
        <v>977</v>
      </c>
      <c r="B15" s="59">
        <f>VLOOKUP($A15,'Return Data'!$B$7:$R$2292,3,0)</f>
        <v>44762</v>
      </c>
      <c r="C15" s="60">
        <f>VLOOKUP($A15,'Return Data'!$B$7:$R$2292,4,0)</f>
        <v>16.856000000000002</v>
      </c>
      <c r="D15" s="60">
        <f>VLOOKUP($A15,'Return Data'!$B$7:$R$2292,5,0)</f>
        <v>7.7971000000000004</v>
      </c>
      <c r="E15" s="61">
        <f t="shared" si="0"/>
        <v>2</v>
      </c>
      <c r="F15" s="60">
        <f>VLOOKUP($A15,'Return Data'!$B$7:$R$2292,6,0)</f>
        <v>4.0731999999999999</v>
      </c>
      <c r="G15" s="61">
        <f t="shared" si="1"/>
        <v>4</v>
      </c>
      <c r="H15" s="60">
        <f>VLOOKUP($A15,'Return Data'!$B$7:$R$2292,7,0)</f>
        <v>3.8696999999999999</v>
      </c>
      <c r="I15" s="61">
        <f t="shared" si="2"/>
        <v>5</v>
      </c>
      <c r="J15" s="60">
        <f>VLOOKUP($A15,'Return Data'!$B$7:$R$2292,8,0)</f>
        <v>4.0431999999999997</v>
      </c>
      <c r="K15" s="61">
        <f t="shared" si="3"/>
        <v>10</v>
      </c>
      <c r="L15" s="60">
        <f>VLOOKUP($A15,'Return Data'!$B$7:$R$2292,9,0)</f>
        <v>6.5894000000000004</v>
      </c>
      <c r="M15" s="61">
        <f t="shared" si="4"/>
        <v>10</v>
      </c>
      <c r="N15" s="60">
        <f>VLOOKUP($A15,'Return Data'!$B$7:$R$2292,10,0)</f>
        <v>1.9992000000000001</v>
      </c>
      <c r="O15" s="61">
        <f t="shared" si="5"/>
        <v>20</v>
      </c>
      <c r="P15" s="60">
        <f>VLOOKUP($A15,'Return Data'!$B$7:$R$2292,11,0)</f>
        <v>2.5968</v>
      </c>
      <c r="Q15" s="61">
        <f t="shared" si="6"/>
        <v>19</v>
      </c>
      <c r="R15" s="60">
        <f>VLOOKUP($A15,'Return Data'!$B$7:$R$2292,12,0)</f>
        <v>2.8268</v>
      </c>
      <c r="S15" s="61">
        <f t="shared" si="7"/>
        <v>18</v>
      </c>
      <c r="T15" s="60">
        <f>VLOOKUP($A15,'Return Data'!$B$7:$R$2292,13,0)</f>
        <v>2.8551000000000002</v>
      </c>
      <c r="U15" s="61">
        <f t="shared" si="8"/>
        <v>19</v>
      </c>
      <c r="V15" s="60">
        <f>VLOOKUP($A15,'Return Data'!$B$7:$R$2292,17,0)</f>
        <v>3.3239999999999998</v>
      </c>
      <c r="W15" s="61">
        <f t="shared" si="9"/>
        <v>21</v>
      </c>
      <c r="X15" s="60">
        <f>VLOOKUP($A15,'Return Data'!$B$7:$R$2292,14,0)</f>
        <v>3.6326000000000001</v>
      </c>
      <c r="Y15" s="61">
        <f t="shared" si="10"/>
        <v>23</v>
      </c>
      <c r="Z15" s="60">
        <f>VLOOKUP($A15,'Return Data'!$B$7:$R$2292,16,0)</f>
        <v>3.3668999999999998</v>
      </c>
      <c r="AA15" s="62">
        <f t="shared" si="11"/>
        <v>23</v>
      </c>
    </row>
    <row r="16" spans="1:27" x14ac:dyDescent="0.3">
      <c r="A16" s="58" t="s">
        <v>979</v>
      </c>
      <c r="B16" s="59">
        <f>VLOOKUP($A16,'Return Data'!$B$7:$R$2292,3,0)</f>
        <v>44762</v>
      </c>
      <c r="C16" s="60">
        <f>VLOOKUP($A16,'Return Data'!$B$7:$R$2292,4,0)</f>
        <v>434.86470000000003</v>
      </c>
      <c r="D16" s="60">
        <f>VLOOKUP($A16,'Return Data'!$B$7:$R$2292,5,0)</f>
        <v>14.938000000000001</v>
      </c>
      <c r="E16" s="61">
        <f t="shared" si="0"/>
        <v>1</v>
      </c>
      <c r="F16" s="60">
        <f>VLOOKUP($A16,'Return Data'!$B$7:$R$2292,6,0)</f>
        <v>3.4866000000000001</v>
      </c>
      <c r="G16" s="61">
        <f t="shared" si="1"/>
        <v>7</v>
      </c>
      <c r="H16" s="60">
        <f>VLOOKUP($A16,'Return Data'!$B$7:$R$2292,7,0)</f>
        <v>6.4432999999999998</v>
      </c>
      <c r="I16" s="61">
        <f t="shared" si="2"/>
        <v>1</v>
      </c>
      <c r="J16" s="60">
        <f>VLOOKUP($A16,'Return Data'!$B$7:$R$2292,8,0)</f>
        <v>8.4489000000000001</v>
      </c>
      <c r="K16" s="61">
        <f t="shared" si="3"/>
        <v>1</v>
      </c>
      <c r="L16" s="60">
        <f>VLOOKUP($A16,'Return Data'!$B$7:$R$2292,9,0)</f>
        <v>7.7237</v>
      </c>
      <c r="M16" s="61">
        <f t="shared" si="4"/>
        <v>1</v>
      </c>
      <c r="N16" s="60">
        <f>VLOOKUP($A16,'Return Data'!$B$7:$R$2292,10,0)</f>
        <v>1.2161999999999999</v>
      </c>
      <c r="O16" s="61">
        <f t="shared" si="5"/>
        <v>23</v>
      </c>
      <c r="P16" s="60">
        <f>VLOOKUP($A16,'Return Data'!$B$7:$R$2292,11,0)</f>
        <v>1.8726</v>
      </c>
      <c r="Q16" s="61">
        <f t="shared" si="6"/>
        <v>23</v>
      </c>
      <c r="R16" s="60">
        <f>VLOOKUP($A16,'Return Data'!$B$7:$R$2292,12,0)</f>
        <v>1.8030999999999999</v>
      </c>
      <c r="S16" s="61">
        <f t="shared" si="7"/>
        <v>23</v>
      </c>
      <c r="T16" s="60">
        <f>VLOOKUP($A16,'Return Data'!$B$7:$R$2292,13,0)</f>
        <v>2.8296999999999999</v>
      </c>
      <c r="U16" s="61">
        <f t="shared" si="8"/>
        <v>21</v>
      </c>
      <c r="V16" s="60">
        <f>VLOOKUP($A16,'Return Data'!$B$7:$R$2292,17,0)</f>
        <v>3.9674</v>
      </c>
      <c r="W16" s="61">
        <f t="shared" si="9"/>
        <v>5</v>
      </c>
      <c r="X16" s="60">
        <f>VLOOKUP($A16,'Return Data'!$B$7:$R$2292,14,0)</f>
        <v>5.6616</v>
      </c>
      <c r="Y16" s="61">
        <f t="shared" si="10"/>
        <v>5</v>
      </c>
      <c r="Z16" s="60">
        <f>VLOOKUP($A16,'Return Data'!$B$7:$R$2292,16,0)</f>
        <v>7.6961000000000004</v>
      </c>
      <c r="AA16" s="62">
        <f t="shared" si="11"/>
        <v>2</v>
      </c>
    </row>
    <row r="17" spans="1:27" x14ac:dyDescent="0.3">
      <c r="A17" s="58" t="s">
        <v>982</v>
      </c>
      <c r="B17" s="59">
        <f>VLOOKUP($A17,'Return Data'!$B$7:$R$2292,3,0)</f>
        <v>44762</v>
      </c>
      <c r="C17" s="60">
        <f>VLOOKUP($A17,'Return Data'!$B$7:$R$2292,4,0)</f>
        <v>31.566199999999998</v>
      </c>
      <c r="D17" s="60">
        <f>VLOOKUP($A17,'Return Data'!$B$7:$R$2292,5,0)</f>
        <v>1.7344999999999999</v>
      </c>
      <c r="E17" s="61">
        <f t="shared" si="0"/>
        <v>15</v>
      </c>
      <c r="F17" s="60">
        <f>VLOOKUP($A17,'Return Data'!$B$7:$R$2292,6,0)</f>
        <v>4.0030000000000001</v>
      </c>
      <c r="G17" s="61">
        <f t="shared" si="1"/>
        <v>5</v>
      </c>
      <c r="H17" s="60">
        <f>VLOOKUP($A17,'Return Data'!$B$7:$R$2292,7,0)</f>
        <v>2.3136000000000001</v>
      </c>
      <c r="I17" s="61">
        <f t="shared" si="2"/>
        <v>22</v>
      </c>
      <c r="J17" s="60">
        <f>VLOOKUP($A17,'Return Data'!$B$7:$R$2292,8,0)</f>
        <v>3.6059999999999999</v>
      </c>
      <c r="K17" s="61">
        <f t="shared" si="3"/>
        <v>19</v>
      </c>
      <c r="L17" s="60">
        <f>VLOOKUP($A17,'Return Data'!$B$7:$R$2292,9,0)</f>
        <v>6.6307</v>
      </c>
      <c r="M17" s="61">
        <f t="shared" si="4"/>
        <v>9</v>
      </c>
      <c r="N17" s="60">
        <f>VLOOKUP($A17,'Return Data'!$B$7:$R$2292,10,0)</f>
        <v>2.452</v>
      </c>
      <c r="O17" s="61">
        <f t="shared" si="5"/>
        <v>16</v>
      </c>
      <c r="P17" s="60">
        <f>VLOOKUP($A17,'Return Data'!$B$7:$R$2292,11,0)</f>
        <v>2.9177</v>
      </c>
      <c r="Q17" s="61">
        <f t="shared" si="6"/>
        <v>13</v>
      </c>
      <c r="R17" s="60">
        <f>VLOOKUP($A17,'Return Data'!$B$7:$R$2292,12,0)</f>
        <v>3.0171000000000001</v>
      </c>
      <c r="S17" s="61">
        <f t="shared" si="7"/>
        <v>13</v>
      </c>
      <c r="T17" s="60">
        <f>VLOOKUP($A17,'Return Data'!$B$7:$R$2292,13,0)</f>
        <v>3.08</v>
      </c>
      <c r="U17" s="61">
        <f t="shared" si="8"/>
        <v>13</v>
      </c>
      <c r="V17" s="60">
        <f>VLOOKUP($A17,'Return Data'!$B$7:$R$2292,17,0)</f>
        <v>3.4980000000000002</v>
      </c>
      <c r="W17" s="61">
        <f t="shared" si="9"/>
        <v>15</v>
      </c>
      <c r="X17" s="60">
        <f>VLOOKUP($A17,'Return Data'!$B$7:$R$2292,14,0)</f>
        <v>5.1181000000000001</v>
      </c>
      <c r="Y17" s="61">
        <f t="shared" si="10"/>
        <v>14</v>
      </c>
      <c r="Z17" s="60">
        <f>VLOOKUP($A17,'Return Data'!$B$7:$R$2292,16,0)</f>
        <v>7.2083000000000004</v>
      </c>
      <c r="AA17" s="62">
        <f t="shared" si="11"/>
        <v>13</v>
      </c>
    </row>
    <row r="18" spans="1:27" x14ac:dyDescent="0.3">
      <c r="A18" s="58" t="s">
        <v>983</v>
      </c>
      <c r="B18" s="59">
        <f>VLOOKUP($A18,'Return Data'!$B$7:$R$2292,3,0)</f>
        <v>44762</v>
      </c>
      <c r="C18" s="60">
        <f>VLOOKUP($A18,'Return Data'!$B$7:$R$2292,4,0)</f>
        <v>3096.6259</v>
      </c>
      <c r="D18" s="60">
        <f>VLOOKUP($A18,'Return Data'!$B$7:$R$2292,5,0)</f>
        <v>0.59050000000000002</v>
      </c>
      <c r="E18" s="61">
        <f t="shared" si="0"/>
        <v>21</v>
      </c>
      <c r="F18" s="60">
        <f>VLOOKUP($A18,'Return Data'!$B$7:$R$2292,6,0)</f>
        <v>2.5962000000000001</v>
      </c>
      <c r="G18" s="61">
        <f t="shared" si="1"/>
        <v>19</v>
      </c>
      <c r="H18" s="60">
        <f>VLOOKUP($A18,'Return Data'!$B$7:$R$2292,7,0)</f>
        <v>2.6364000000000001</v>
      </c>
      <c r="I18" s="61">
        <f t="shared" si="2"/>
        <v>21</v>
      </c>
      <c r="J18" s="60">
        <f>VLOOKUP($A18,'Return Data'!$B$7:$R$2292,8,0)</f>
        <v>3.8431999999999999</v>
      </c>
      <c r="K18" s="61">
        <f t="shared" si="3"/>
        <v>14</v>
      </c>
      <c r="L18" s="60">
        <f>VLOOKUP($A18,'Return Data'!$B$7:$R$2292,9,0)</f>
        <v>6.2797000000000001</v>
      </c>
      <c r="M18" s="61">
        <f t="shared" si="4"/>
        <v>13</v>
      </c>
      <c r="N18" s="60">
        <f>VLOOKUP($A18,'Return Data'!$B$7:$R$2292,10,0)</f>
        <v>2.6320999999999999</v>
      </c>
      <c r="O18" s="61">
        <f t="shared" si="5"/>
        <v>13</v>
      </c>
      <c r="P18" s="60">
        <f>VLOOKUP($A18,'Return Data'!$B$7:$R$2292,11,0)</f>
        <v>3.0777000000000001</v>
      </c>
      <c r="Q18" s="61">
        <f t="shared" si="6"/>
        <v>11</v>
      </c>
      <c r="R18" s="60">
        <f>VLOOKUP($A18,'Return Data'!$B$7:$R$2292,12,0)</f>
        <v>3.0817000000000001</v>
      </c>
      <c r="S18" s="61">
        <f t="shared" si="7"/>
        <v>11</v>
      </c>
      <c r="T18" s="60">
        <f>VLOOKUP($A18,'Return Data'!$B$7:$R$2292,13,0)</f>
        <v>3.1057000000000001</v>
      </c>
      <c r="U18" s="61">
        <f t="shared" si="8"/>
        <v>10</v>
      </c>
      <c r="V18" s="60">
        <f>VLOOKUP($A18,'Return Data'!$B$7:$R$2292,17,0)</f>
        <v>3.5914000000000001</v>
      </c>
      <c r="W18" s="61">
        <f t="shared" si="9"/>
        <v>13</v>
      </c>
      <c r="X18" s="60">
        <f>VLOOKUP($A18,'Return Data'!$B$7:$R$2292,14,0)</f>
        <v>5.2882999999999996</v>
      </c>
      <c r="Y18" s="61">
        <f t="shared" si="10"/>
        <v>12</v>
      </c>
      <c r="Z18" s="60">
        <f>VLOOKUP($A18,'Return Data'!$B$7:$R$2292,16,0)</f>
        <v>7.5571999999999999</v>
      </c>
      <c r="AA18" s="62">
        <f t="shared" si="11"/>
        <v>4</v>
      </c>
    </row>
    <row r="19" spans="1:27" x14ac:dyDescent="0.3">
      <c r="A19" s="58" t="s">
        <v>985</v>
      </c>
      <c r="B19" s="59">
        <f>VLOOKUP($A19,'Return Data'!$B$7:$R$2292,3,0)</f>
        <v>44762</v>
      </c>
      <c r="C19" s="60">
        <f>VLOOKUP($A19,'Return Data'!$B$7:$R$2292,4,0)</f>
        <v>30.475000000000001</v>
      </c>
      <c r="D19" s="60">
        <f>VLOOKUP($A19,'Return Data'!$B$7:$R$2292,5,0)</f>
        <v>4.9112</v>
      </c>
      <c r="E19" s="61">
        <f t="shared" si="0"/>
        <v>5</v>
      </c>
      <c r="F19" s="60">
        <f>VLOOKUP($A19,'Return Data'!$B$7:$R$2292,6,0)</f>
        <v>3.2351999999999999</v>
      </c>
      <c r="G19" s="61">
        <f t="shared" si="1"/>
        <v>12</v>
      </c>
      <c r="H19" s="60">
        <f>VLOOKUP($A19,'Return Data'!$B$7:$R$2292,7,0)</f>
        <v>2.8589000000000002</v>
      </c>
      <c r="I19" s="61">
        <f t="shared" si="2"/>
        <v>17</v>
      </c>
      <c r="J19" s="60">
        <f>VLOOKUP($A19,'Return Data'!$B$7:$R$2292,8,0)</f>
        <v>3.7267999999999999</v>
      </c>
      <c r="K19" s="61">
        <f t="shared" si="3"/>
        <v>15</v>
      </c>
      <c r="L19" s="60">
        <f>VLOOKUP($A19,'Return Data'!$B$7:$R$2292,9,0)</f>
        <v>5.5263999999999998</v>
      </c>
      <c r="M19" s="61">
        <f t="shared" si="4"/>
        <v>20</v>
      </c>
      <c r="N19" s="60">
        <f>VLOOKUP($A19,'Return Data'!$B$7:$R$2292,10,0)</f>
        <v>2.7416999999999998</v>
      </c>
      <c r="O19" s="61">
        <f t="shared" si="5"/>
        <v>7</v>
      </c>
      <c r="P19" s="60">
        <f>VLOOKUP($A19,'Return Data'!$B$7:$R$2292,11,0)</f>
        <v>3.1798999999999999</v>
      </c>
      <c r="Q19" s="61">
        <f t="shared" si="6"/>
        <v>6</v>
      </c>
      <c r="R19" s="60">
        <f>VLOOKUP($A19,'Return Data'!$B$7:$R$2292,12,0)</f>
        <v>3.2650999999999999</v>
      </c>
      <c r="S19" s="61">
        <f t="shared" si="7"/>
        <v>5</v>
      </c>
      <c r="T19" s="60">
        <f>VLOOKUP($A19,'Return Data'!$B$7:$R$2292,13,0)</f>
        <v>3.2082000000000002</v>
      </c>
      <c r="U19" s="61">
        <f t="shared" si="8"/>
        <v>8</v>
      </c>
      <c r="V19" s="60">
        <f>VLOOKUP($A19,'Return Data'!$B$7:$R$2292,17,0)</f>
        <v>3.3313000000000001</v>
      </c>
      <c r="W19" s="61">
        <f t="shared" si="9"/>
        <v>20</v>
      </c>
      <c r="X19" s="60">
        <f>VLOOKUP($A19,'Return Data'!$B$7:$R$2292,14,0)</f>
        <v>8.0907</v>
      </c>
      <c r="Y19" s="61">
        <f t="shared" si="10"/>
        <v>2</v>
      </c>
      <c r="Z19" s="60">
        <f>VLOOKUP($A19,'Return Data'!$B$7:$R$2292,16,0)</f>
        <v>7.2968000000000002</v>
      </c>
      <c r="AA19" s="62">
        <f t="shared" si="11"/>
        <v>9</v>
      </c>
    </row>
    <row r="20" spans="1:27" x14ac:dyDescent="0.3">
      <c r="A20" s="58" t="s">
        <v>987</v>
      </c>
      <c r="B20" s="59">
        <f>VLOOKUP($A20,'Return Data'!$B$7:$R$2292,3,0)</f>
        <v>44762</v>
      </c>
      <c r="C20" s="60">
        <f>VLOOKUP($A20,'Return Data'!$B$7:$R$2292,4,0)</f>
        <v>2740.0938000000001</v>
      </c>
      <c r="D20" s="60">
        <f>VLOOKUP($A20,'Return Data'!$B$7:$R$2292,5,0)</f>
        <v>6.9120999999999997</v>
      </c>
      <c r="E20" s="61">
        <f t="shared" si="0"/>
        <v>3</v>
      </c>
      <c r="F20" s="60">
        <f>VLOOKUP($A20,'Return Data'!$B$7:$R$2292,6,0)</f>
        <v>2.0802</v>
      </c>
      <c r="G20" s="61">
        <f t="shared" si="1"/>
        <v>21</v>
      </c>
      <c r="H20" s="60">
        <f>VLOOKUP($A20,'Return Data'!$B$7:$R$2292,7,0)</f>
        <v>2.7317999999999998</v>
      </c>
      <c r="I20" s="61">
        <f t="shared" si="2"/>
        <v>19</v>
      </c>
      <c r="J20" s="60">
        <f>VLOOKUP($A20,'Return Data'!$B$7:$R$2292,8,0)</f>
        <v>4.3182999999999998</v>
      </c>
      <c r="K20" s="61">
        <f t="shared" si="3"/>
        <v>7</v>
      </c>
      <c r="L20" s="60">
        <f>VLOOKUP($A20,'Return Data'!$B$7:$R$2292,9,0)</f>
        <v>7.3057999999999996</v>
      </c>
      <c r="M20" s="61">
        <f t="shared" si="4"/>
        <v>2</v>
      </c>
      <c r="N20" s="60">
        <f>VLOOKUP($A20,'Return Data'!$B$7:$R$2292,10,0)</f>
        <v>1.6980999999999999</v>
      </c>
      <c r="O20" s="61">
        <f t="shared" si="5"/>
        <v>22</v>
      </c>
      <c r="P20" s="60">
        <f>VLOOKUP($A20,'Return Data'!$B$7:$R$2292,11,0)</f>
        <v>2.2244000000000002</v>
      </c>
      <c r="Q20" s="61">
        <f t="shared" si="6"/>
        <v>22</v>
      </c>
      <c r="R20" s="60">
        <f>VLOOKUP($A20,'Return Data'!$B$7:$R$2292,12,0)</f>
        <v>2.3595000000000002</v>
      </c>
      <c r="S20" s="61">
        <f t="shared" si="7"/>
        <v>22</v>
      </c>
      <c r="T20" s="60">
        <f>VLOOKUP($A20,'Return Data'!$B$7:$R$2292,13,0)</f>
        <v>2.8508</v>
      </c>
      <c r="U20" s="61">
        <f t="shared" si="8"/>
        <v>20</v>
      </c>
      <c r="V20" s="60">
        <f>VLOOKUP($A20,'Return Data'!$B$7:$R$2292,17,0)</f>
        <v>3.645</v>
      </c>
      <c r="W20" s="61">
        <f t="shared" si="9"/>
        <v>11</v>
      </c>
      <c r="X20" s="60">
        <f>VLOOKUP($A20,'Return Data'!$B$7:$R$2292,14,0)</f>
        <v>5.4934000000000003</v>
      </c>
      <c r="Y20" s="61">
        <f t="shared" si="10"/>
        <v>7</v>
      </c>
      <c r="Z20" s="60">
        <f>VLOOKUP($A20,'Return Data'!$B$7:$R$2292,16,0)</f>
        <v>7.2607999999999997</v>
      </c>
      <c r="AA20" s="62">
        <f t="shared" si="11"/>
        <v>11</v>
      </c>
    </row>
    <row r="21" spans="1:27" x14ac:dyDescent="0.3">
      <c r="A21" s="58" t="s">
        <v>990</v>
      </c>
      <c r="B21" s="59">
        <f>VLOOKUP($A21,'Return Data'!$B$7:$R$2292,3,0)</f>
        <v>44762</v>
      </c>
      <c r="C21" s="60">
        <f>VLOOKUP($A21,'Return Data'!$B$7:$R$2292,4,0)</f>
        <v>23.138300000000001</v>
      </c>
      <c r="D21" s="60">
        <f>VLOOKUP($A21,'Return Data'!$B$7:$R$2292,5,0)</f>
        <v>2.2086000000000001</v>
      </c>
      <c r="E21" s="61">
        <f t="shared" si="0"/>
        <v>13</v>
      </c>
      <c r="F21" s="60">
        <f>VLOOKUP($A21,'Return Data'!$B$7:$R$2292,6,0)</f>
        <v>3.1879</v>
      </c>
      <c r="G21" s="61">
        <f t="shared" si="1"/>
        <v>13</v>
      </c>
      <c r="H21" s="60">
        <f>VLOOKUP($A21,'Return Data'!$B$7:$R$2292,7,0)</f>
        <v>2.8635999999999999</v>
      </c>
      <c r="I21" s="61">
        <f t="shared" si="2"/>
        <v>16</v>
      </c>
      <c r="J21" s="60">
        <f>VLOOKUP($A21,'Return Data'!$B$7:$R$2292,8,0)</f>
        <v>3.9723000000000002</v>
      </c>
      <c r="K21" s="61">
        <f t="shared" si="3"/>
        <v>12</v>
      </c>
      <c r="L21" s="60">
        <f>VLOOKUP($A21,'Return Data'!$B$7:$R$2292,9,0)</f>
        <v>5.8913000000000002</v>
      </c>
      <c r="M21" s="61">
        <f t="shared" si="4"/>
        <v>16</v>
      </c>
      <c r="N21" s="60">
        <f>VLOOKUP($A21,'Return Data'!$B$7:$R$2292,10,0)</f>
        <v>2.4521999999999999</v>
      </c>
      <c r="O21" s="61">
        <f t="shared" si="5"/>
        <v>15</v>
      </c>
      <c r="P21" s="60">
        <f>VLOOKUP($A21,'Return Data'!$B$7:$R$2292,11,0)</f>
        <v>2.8997000000000002</v>
      </c>
      <c r="Q21" s="61">
        <f t="shared" si="6"/>
        <v>16</v>
      </c>
      <c r="R21" s="60">
        <f>VLOOKUP($A21,'Return Data'!$B$7:$R$2292,12,0)</f>
        <v>2.9819</v>
      </c>
      <c r="S21" s="61">
        <f t="shared" si="7"/>
        <v>14</v>
      </c>
      <c r="T21" s="60">
        <f>VLOOKUP($A21,'Return Data'!$B$7:$R$2292,13,0)</f>
        <v>3.0838000000000001</v>
      </c>
      <c r="U21" s="61">
        <f t="shared" si="8"/>
        <v>12</v>
      </c>
      <c r="V21" s="60">
        <f>VLOOKUP($A21,'Return Data'!$B$7:$R$2292,17,0)</f>
        <v>3.6730999999999998</v>
      </c>
      <c r="W21" s="61">
        <f t="shared" si="9"/>
        <v>10</v>
      </c>
      <c r="X21" s="60">
        <f>VLOOKUP($A21,'Return Data'!$B$7:$R$2292,14,0)</f>
        <v>4.9288999999999996</v>
      </c>
      <c r="Y21" s="61">
        <f t="shared" si="10"/>
        <v>17</v>
      </c>
      <c r="Z21" s="60">
        <f>VLOOKUP($A21,'Return Data'!$B$7:$R$2292,16,0)</f>
        <v>7.4779</v>
      </c>
      <c r="AA21" s="62">
        <f t="shared" si="11"/>
        <v>6</v>
      </c>
    </row>
    <row r="22" spans="1:27" x14ac:dyDescent="0.3">
      <c r="A22" s="58" t="s">
        <v>991</v>
      </c>
      <c r="B22" s="59">
        <f>VLOOKUP($A22,'Return Data'!$B$7:$R$2292,3,0)</f>
        <v>44762</v>
      </c>
      <c r="C22" s="60">
        <f>VLOOKUP($A22,'Return Data'!$B$7:$R$2292,4,0)</f>
        <v>32.665399999999998</v>
      </c>
      <c r="D22" s="60">
        <f>VLOOKUP($A22,'Return Data'!$B$7:$R$2292,5,0)</f>
        <v>1.0057</v>
      </c>
      <c r="E22" s="61">
        <f t="shared" si="0"/>
        <v>19</v>
      </c>
      <c r="F22" s="60">
        <f>VLOOKUP($A22,'Return Data'!$B$7:$R$2292,6,0)</f>
        <v>3.3536999999999999</v>
      </c>
      <c r="G22" s="61">
        <f t="shared" si="1"/>
        <v>9</v>
      </c>
      <c r="H22" s="60">
        <f>VLOOKUP($A22,'Return Data'!$B$7:$R$2292,7,0)</f>
        <v>3.0985999999999998</v>
      </c>
      <c r="I22" s="61">
        <f t="shared" si="2"/>
        <v>13</v>
      </c>
      <c r="J22" s="60">
        <f>VLOOKUP($A22,'Return Data'!$B$7:$R$2292,8,0)</f>
        <v>3.5405000000000002</v>
      </c>
      <c r="K22" s="61">
        <f t="shared" si="3"/>
        <v>20</v>
      </c>
      <c r="L22" s="60">
        <f>VLOOKUP($A22,'Return Data'!$B$7:$R$2292,9,0)</f>
        <v>5.5111999999999997</v>
      </c>
      <c r="M22" s="61">
        <f t="shared" si="4"/>
        <v>21</v>
      </c>
      <c r="N22" s="60">
        <f>VLOOKUP($A22,'Return Data'!$B$7:$R$2292,10,0)</f>
        <v>2.6400999999999999</v>
      </c>
      <c r="O22" s="61">
        <f t="shared" si="5"/>
        <v>12</v>
      </c>
      <c r="P22" s="60">
        <f>VLOOKUP($A22,'Return Data'!$B$7:$R$2292,11,0)</f>
        <v>2.9077000000000002</v>
      </c>
      <c r="Q22" s="61">
        <f t="shared" si="6"/>
        <v>15</v>
      </c>
      <c r="R22" s="60">
        <f>VLOOKUP($A22,'Return Data'!$B$7:$R$2292,12,0)</f>
        <v>2.9504999999999999</v>
      </c>
      <c r="S22" s="61">
        <f t="shared" si="7"/>
        <v>15</v>
      </c>
      <c r="T22" s="60">
        <f>VLOOKUP($A22,'Return Data'!$B$7:$R$2292,13,0)</f>
        <v>2.9941</v>
      </c>
      <c r="U22" s="61">
        <f t="shared" si="8"/>
        <v>16</v>
      </c>
      <c r="V22" s="60">
        <f>VLOOKUP($A22,'Return Data'!$B$7:$R$2292,17,0)</f>
        <v>3.5874999999999999</v>
      </c>
      <c r="W22" s="61">
        <f t="shared" si="9"/>
        <v>14</v>
      </c>
      <c r="X22" s="60">
        <f>VLOOKUP($A22,'Return Data'!$B$7:$R$2292,14,0)</f>
        <v>5.1792999999999996</v>
      </c>
      <c r="Y22" s="61">
        <f t="shared" si="10"/>
        <v>13</v>
      </c>
      <c r="Z22" s="60">
        <f>VLOOKUP($A22,'Return Data'!$B$7:$R$2292,16,0)</f>
        <v>6.3799000000000001</v>
      </c>
      <c r="AA22" s="62">
        <f t="shared" si="11"/>
        <v>18</v>
      </c>
    </row>
    <row r="23" spans="1:27" x14ac:dyDescent="0.3">
      <c r="A23" s="58" t="s">
        <v>994</v>
      </c>
      <c r="B23" s="59">
        <f>VLOOKUP($A23,'Return Data'!$B$7:$R$2292,3,0)</f>
        <v>44762</v>
      </c>
      <c r="C23" s="60">
        <f>VLOOKUP($A23,'Return Data'!$B$7:$R$2292,4,0)</f>
        <v>1347.0513000000001</v>
      </c>
      <c r="D23" s="60">
        <f>VLOOKUP($A23,'Return Data'!$B$7:$R$2292,5,0)</f>
        <v>0.40100000000000002</v>
      </c>
      <c r="E23" s="61">
        <f t="shared" si="0"/>
        <v>22</v>
      </c>
      <c r="F23" s="60">
        <f>VLOOKUP($A23,'Return Data'!$B$7:$R$2292,6,0)</f>
        <v>3.1791999999999998</v>
      </c>
      <c r="G23" s="61">
        <f t="shared" si="1"/>
        <v>14</v>
      </c>
      <c r="H23" s="60">
        <f>VLOOKUP($A23,'Return Data'!$B$7:$R$2292,7,0)</f>
        <v>2.6762000000000001</v>
      </c>
      <c r="I23" s="61">
        <f t="shared" si="2"/>
        <v>20</v>
      </c>
      <c r="J23" s="60">
        <f>VLOOKUP($A23,'Return Data'!$B$7:$R$2292,8,0)</f>
        <v>3.4039000000000001</v>
      </c>
      <c r="K23" s="61">
        <f t="shared" si="3"/>
        <v>22</v>
      </c>
      <c r="L23" s="60">
        <f>VLOOKUP($A23,'Return Data'!$B$7:$R$2292,9,0)</f>
        <v>5.7706</v>
      </c>
      <c r="M23" s="61">
        <f t="shared" si="4"/>
        <v>18</v>
      </c>
      <c r="N23" s="60">
        <f>VLOOKUP($A23,'Return Data'!$B$7:$R$2292,10,0)</f>
        <v>2.3540000000000001</v>
      </c>
      <c r="O23" s="61">
        <f t="shared" si="5"/>
        <v>17</v>
      </c>
      <c r="P23" s="60">
        <f>VLOOKUP($A23,'Return Data'!$B$7:$R$2292,11,0)</f>
        <v>2.5937999999999999</v>
      </c>
      <c r="Q23" s="61">
        <f t="shared" si="6"/>
        <v>20</v>
      </c>
      <c r="R23" s="60">
        <f>VLOOKUP($A23,'Return Data'!$B$7:$R$2292,12,0)</f>
        <v>2.6535000000000002</v>
      </c>
      <c r="S23" s="61">
        <f t="shared" si="7"/>
        <v>19</v>
      </c>
      <c r="T23" s="60">
        <f>VLOOKUP($A23,'Return Data'!$B$7:$R$2292,13,0)</f>
        <v>2.7709000000000001</v>
      </c>
      <c r="U23" s="61">
        <f t="shared" si="8"/>
        <v>22</v>
      </c>
      <c r="V23" s="60">
        <f>VLOOKUP($A23,'Return Data'!$B$7:$R$2292,17,0)</f>
        <v>3.2728000000000002</v>
      </c>
      <c r="W23" s="61">
        <f t="shared" si="9"/>
        <v>23</v>
      </c>
      <c r="X23" s="60">
        <f>VLOOKUP($A23,'Return Data'!$B$7:$R$2292,14,0)</f>
        <v>4.6841999999999997</v>
      </c>
      <c r="Y23" s="61">
        <f t="shared" si="10"/>
        <v>19</v>
      </c>
      <c r="Z23" s="60">
        <f>VLOOKUP($A23,'Return Data'!$B$7:$R$2292,16,0)</f>
        <v>5.6425999999999998</v>
      </c>
      <c r="AA23" s="62">
        <f t="shared" si="11"/>
        <v>21</v>
      </c>
    </row>
    <row r="24" spans="1:27" x14ac:dyDescent="0.3">
      <c r="A24" s="58" t="s">
        <v>996</v>
      </c>
      <c r="B24" s="59">
        <f>VLOOKUP($A24,'Return Data'!$B$7:$R$2292,3,0)</f>
        <v>44762</v>
      </c>
      <c r="C24" s="60">
        <f>VLOOKUP($A24,'Return Data'!$B$7:$R$2292,4,0)</f>
        <v>1855.5682999999999</v>
      </c>
      <c r="D24" s="60">
        <f>VLOOKUP($A24,'Return Data'!$B$7:$R$2292,5,0)</f>
        <v>2.1501000000000001</v>
      </c>
      <c r="E24" s="61">
        <f t="shared" si="0"/>
        <v>14</v>
      </c>
      <c r="F24" s="60">
        <f>VLOOKUP($A24,'Return Data'!$B$7:$R$2292,6,0)</f>
        <v>3.3950999999999998</v>
      </c>
      <c r="G24" s="61">
        <f t="shared" si="1"/>
        <v>8</v>
      </c>
      <c r="H24" s="60">
        <f>VLOOKUP($A24,'Return Data'!$B$7:$R$2292,7,0)</f>
        <v>2.9575999999999998</v>
      </c>
      <c r="I24" s="61">
        <f t="shared" si="2"/>
        <v>14</v>
      </c>
      <c r="J24" s="60">
        <f>VLOOKUP($A24,'Return Data'!$B$7:$R$2292,8,0)</f>
        <v>4.0659999999999998</v>
      </c>
      <c r="K24" s="61">
        <f t="shared" si="3"/>
        <v>8</v>
      </c>
      <c r="L24" s="60">
        <f>VLOOKUP($A24,'Return Data'!$B$7:$R$2292,9,0)</f>
        <v>6.4695999999999998</v>
      </c>
      <c r="M24" s="61">
        <f t="shared" si="4"/>
        <v>11</v>
      </c>
      <c r="N24" s="60">
        <f>VLOOKUP($A24,'Return Data'!$B$7:$R$2292,10,0)</f>
        <v>2.6844999999999999</v>
      </c>
      <c r="O24" s="61">
        <f t="shared" si="5"/>
        <v>10</v>
      </c>
      <c r="P24" s="60">
        <f>VLOOKUP($A24,'Return Data'!$B$7:$R$2292,11,0)</f>
        <v>2.9144999999999999</v>
      </c>
      <c r="Q24" s="61">
        <f t="shared" si="6"/>
        <v>14</v>
      </c>
      <c r="R24" s="60">
        <f>VLOOKUP($A24,'Return Data'!$B$7:$R$2292,12,0)</f>
        <v>2.8496000000000001</v>
      </c>
      <c r="S24" s="61">
        <f t="shared" si="7"/>
        <v>17</v>
      </c>
      <c r="T24" s="60">
        <f>VLOOKUP($A24,'Return Data'!$B$7:$R$2292,13,0)</f>
        <v>2.8826000000000001</v>
      </c>
      <c r="U24" s="61">
        <f t="shared" si="8"/>
        <v>18</v>
      </c>
      <c r="V24" s="60">
        <f>VLOOKUP($A24,'Return Data'!$B$7:$R$2292,17,0)</f>
        <v>3.3372000000000002</v>
      </c>
      <c r="W24" s="61">
        <f t="shared" si="9"/>
        <v>19</v>
      </c>
      <c r="X24" s="60">
        <f>VLOOKUP($A24,'Return Data'!$B$7:$R$2292,14,0)</f>
        <v>4.5765000000000002</v>
      </c>
      <c r="Y24" s="61">
        <f t="shared" si="10"/>
        <v>20</v>
      </c>
      <c r="Z24" s="60">
        <f>VLOOKUP($A24,'Return Data'!$B$7:$R$2292,16,0)</f>
        <v>4.3916000000000004</v>
      </c>
      <c r="AA24" s="62">
        <f t="shared" si="11"/>
        <v>22</v>
      </c>
    </row>
    <row r="25" spans="1:27" x14ac:dyDescent="0.3">
      <c r="A25" s="58" t="s">
        <v>997</v>
      </c>
      <c r="B25" s="59">
        <f>VLOOKUP($A25,'Return Data'!$B$7:$R$2292,3,0)</f>
        <v>44762</v>
      </c>
      <c r="C25" s="60">
        <f>VLOOKUP($A25,'Return Data'!$B$7:$R$2292,4,0)</f>
        <v>3070.5367000000001</v>
      </c>
      <c r="D25" s="60">
        <f>VLOOKUP($A25,'Return Data'!$B$7:$R$2292,5,0)</f>
        <v>2.7675000000000001</v>
      </c>
      <c r="E25" s="61">
        <f t="shared" si="0"/>
        <v>12</v>
      </c>
      <c r="F25" s="60">
        <f>VLOOKUP($A25,'Return Data'!$B$7:$R$2292,6,0)</f>
        <v>4.0957999999999997</v>
      </c>
      <c r="G25" s="61">
        <f t="shared" si="1"/>
        <v>3</v>
      </c>
      <c r="H25" s="60">
        <f>VLOOKUP($A25,'Return Data'!$B$7:$R$2292,7,0)</f>
        <v>4.3642000000000003</v>
      </c>
      <c r="I25" s="61">
        <f t="shared" si="2"/>
        <v>3</v>
      </c>
      <c r="J25" s="60">
        <f>VLOOKUP($A25,'Return Data'!$B$7:$R$2292,8,0)</f>
        <v>4.5388999999999999</v>
      </c>
      <c r="K25" s="61">
        <f t="shared" si="3"/>
        <v>6</v>
      </c>
      <c r="L25" s="60">
        <f>VLOOKUP($A25,'Return Data'!$B$7:$R$2292,9,0)</f>
        <v>6.8042999999999996</v>
      </c>
      <c r="M25" s="61">
        <f t="shared" si="4"/>
        <v>6</v>
      </c>
      <c r="N25" s="60">
        <f>VLOOKUP($A25,'Return Data'!$B$7:$R$2292,10,0)</f>
        <v>2.8927999999999998</v>
      </c>
      <c r="O25" s="61">
        <f t="shared" si="5"/>
        <v>3</v>
      </c>
      <c r="P25" s="60">
        <f>VLOOKUP($A25,'Return Data'!$B$7:$R$2292,11,0)</f>
        <v>3.1989000000000001</v>
      </c>
      <c r="Q25" s="61">
        <f t="shared" si="6"/>
        <v>5</v>
      </c>
      <c r="R25" s="60">
        <f>VLOOKUP($A25,'Return Data'!$B$7:$R$2292,12,0)</f>
        <v>3.2662</v>
      </c>
      <c r="S25" s="61">
        <f t="shared" si="7"/>
        <v>4</v>
      </c>
      <c r="T25" s="60">
        <f>VLOOKUP($A25,'Return Data'!$B$7:$R$2292,13,0)</f>
        <v>3.4207999999999998</v>
      </c>
      <c r="U25" s="61">
        <f t="shared" si="8"/>
        <v>4</v>
      </c>
      <c r="V25" s="60">
        <f>VLOOKUP($A25,'Return Data'!$B$7:$R$2292,17,0)</f>
        <v>4.2247000000000003</v>
      </c>
      <c r="W25" s="61">
        <f t="shared" si="9"/>
        <v>3</v>
      </c>
      <c r="X25" s="60">
        <f>VLOOKUP($A25,'Return Data'!$B$7:$R$2292,14,0)</f>
        <v>5.6840999999999999</v>
      </c>
      <c r="Y25" s="61">
        <f t="shared" si="10"/>
        <v>4</v>
      </c>
      <c r="Z25" s="60">
        <f>VLOOKUP($A25,'Return Data'!$B$7:$R$2292,16,0)</f>
        <v>7.5846</v>
      </c>
      <c r="AA25" s="62">
        <f t="shared" si="11"/>
        <v>3</v>
      </c>
    </row>
    <row r="26" spans="1:27" x14ac:dyDescent="0.3">
      <c r="A26" s="58" t="s">
        <v>999</v>
      </c>
      <c r="B26" s="59">
        <f>VLOOKUP($A26,'Return Data'!$B$7:$R$2292,3,0)</f>
        <v>44762</v>
      </c>
      <c r="C26" s="60">
        <f>VLOOKUP($A26,'Return Data'!$B$7:$R$2292,4,0)</f>
        <v>24.303699999999999</v>
      </c>
      <c r="D26" s="60">
        <f>VLOOKUP($A26,'Return Data'!$B$7:$R$2292,5,0)</f>
        <v>1.2015</v>
      </c>
      <c r="E26" s="61">
        <f t="shared" si="0"/>
        <v>17</v>
      </c>
      <c r="F26" s="60">
        <f>VLOOKUP($A26,'Return Data'!$B$7:$R$2292,6,0)</f>
        <v>2.8546</v>
      </c>
      <c r="G26" s="61">
        <f t="shared" si="1"/>
        <v>18</v>
      </c>
      <c r="H26" s="60">
        <f>VLOOKUP($A26,'Return Data'!$B$7:$R$2292,7,0)</f>
        <v>3.1556999999999999</v>
      </c>
      <c r="I26" s="61">
        <f t="shared" si="2"/>
        <v>12</v>
      </c>
      <c r="J26" s="60">
        <f>VLOOKUP($A26,'Return Data'!$B$7:$R$2292,8,0)</f>
        <v>3.6524000000000001</v>
      </c>
      <c r="K26" s="61">
        <f t="shared" si="3"/>
        <v>16</v>
      </c>
      <c r="L26" s="60">
        <f>VLOOKUP($A26,'Return Data'!$B$7:$R$2292,9,0)</f>
        <v>5.7389000000000001</v>
      </c>
      <c r="M26" s="61">
        <f t="shared" si="4"/>
        <v>19</v>
      </c>
      <c r="N26" s="60">
        <f>VLOOKUP($A26,'Return Data'!$B$7:$R$2292,10,0)</f>
        <v>2.7919</v>
      </c>
      <c r="O26" s="61">
        <f t="shared" si="5"/>
        <v>6</v>
      </c>
      <c r="P26" s="60">
        <f>VLOOKUP($A26,'Return Data'!$B$7:$R$2292,11,0)</f>
        <v>3.1766000000000001</v>
      </c>
      <c r="Q26" s="61">
        <f t="shared" si="6"/>
        <v>7</v>
      </c>
      <c r="R26" s="60">
        <f>VLOOKUP($A26,'Return Data'!$B$7:$R$2292,12,0)</f>
        <v>3.0232000000000001</v>
      </c>
      <c r="S26" s="61">
        <f t="shared" si="7"/>
        <v>12</v>
      </c>
      <c r="T26" s="60">
        <f>VLOOKUP($A26,'Return Data'!$B$7:$R$2292,13,0)</f>
        <v>2.96</v>
      </c>
      <c r="U26" s="61">
        <f t="shared" si="8"/>
        <v>17</v>
      </c>
      <c r="V26" s="60">
        <f>VLOOKUP($A26,'Return Data'!$B$7:$R$2292,17,0)</f>
        <v>3.6812999999999998</v>
      </c>
      <c r="W26" s="61">
        <f t="shared" si="9"/>
        <v>9</v>
      </c>
      <c r="X26" s="60">
        <f>VLOOKUP($A26,'Return Data'!$B$7:$R$2292,14,0)</f>
        <v>3.7429999999999999</v>
      </c>
      <c r="Y26" s="61">
        <f t="shared" si="10"/>
        <v>22</v>
      </c>
      <c r="Z26" s="60">
        <f>VLOOKUP($A26,'Return Data'!$B$7:$R$2292,16,0)</f>
        <v>6.0625999999999998</v>
      </c>
      <c r="AA26" s="62">
        <f t="shared" si="11"/>
        <v>19</v>
      </c>
    </row>
    <row r="27" spans="1:27" x14ac:dyDescent="0.3">
      <c r="A27" s="58" t="s">
        <v>2037</v>
      </c>
      <c r="B27" s="59">
        <f>VLOOKUP($A27,'Return Data'!$B$7:$R$2292,3,0)</f>
        <v>44762</v>
      </c>
      <c r="C27" s="60">
        <f>VLOOKUP($A27,'Return Data'!$B$7:$R$2292,4,0)</f>
        <v>2866.7797</v>
      </c>
      <c r="D27" s="60">
        <f>VLOOKUP($A27,'Return Data'!$B$7:$R$2292,5,0)</f>
        <v>2.8317999999999999</v>
      </c>
      <c r="E27" s="61">
        <f t="shared" si="0"/>
        <v>11</v>
      </c>
      <c r="F27" s="60">
        <f>VLOOKUP($A27,'Return Data'!$B$7:$R$2292,6,0)</f>
        <v>3.0966999999999998</v>
      </c>
      <c r="G27" s="61">
        <f t="shared" si="1"/>
        <v>15</v>
      </c>
      <c r="H27" s="60">
        <f>VLOOKUP($A27,'Return Data'!$B$7:$R$2292,7,0)</f>
        <v>3.1573000000000002</v>
      </c>
      <c r="I27" s="61">
        <f t="shared" si="2"/>
        <v>11</v>
      </c>
      <c r="J27" s="60">
        <f>VLOOKUP($A27,'Return Data'!$B$7:$R$2292,8,0)</f>
        <v>3.9058000000000002</v>
      </c>
      <c r="K27" s="61">
        <f t="shared" si="3"/>
        <v>13</v>
      </c>
      <c r="L27" s="60">
        <f>VLOOKUP($A27,'Return Data'!$B$7:$R$2292,9,0)</f>
        <v>5.9154</v>
      </c>
      <c r="M27" s="61">
        <f t="shared" si="4"/>
        <v>15</v>
      </c>
      <c r="N27" s="60">
        <f>VLOOKUP($A27,'Return Data'!$B$7:$R$2292,10,0)</f>
        <v>2.3504999999999998</v>
      </c>
      <c r="O27" s="61">
        <f t="shared" si="5"/>
        <v>18</v>
      </c>
      <c r="P27" s="60">
        <f>VLOOKUP($A27,'Return Data'!$B$7:$R$2292,11,0)</f>
        <v>2.8706</v>
      </c>
      <c r="Q27" s="61">
        <f t="shared" si="6"/>
        <v>17</v>
      </c>
      <c r="R27" s="60">
        <f>VLOOKUP($A27,'Return Data'!$B$7:$R$2292,12,0)</f>
        <v>2.8875999999999999</v>
      </c>
      <c r="S27" s="61">
        <f t="shared" si="7"/>
        <v>16</v>
      </c>
      <c r="T27" s="60">
        <f>VLOOKUP($A27,'Return Data'!$B$7:$R$2292,13,0)</f>
        <v>3.0337000000000001</v>
      </c>
      <c r="U27" s="61">
        <f t="shared" si="8"/>
        <v>14</v>
      </c>
      <c r="V27" s="60">
        <f>VLOOKUP($A27,'Return Data'!$B$7:$R$2292,17,0)</f>
        <v>3.3652000000000002</v>
      </c>
      <c r="W27" s="61">
        <f t="shared" si="9"/>
        <v>17</v>
      </c>
      <c r="X27" s="60">
        <f>VLOOKUP($A27,'Return Data'!$B$7:$R$2292,14,0)</f>
        <v>4.9531000000000001</v>
      </c>
      <c r="Y27" s="61">
        <f t="shared" si="10"/>
        <v>16</v>
      </c>
      <c r="Z27" s="60">
        <f>VLOOKUP($A27,'Return Data'!$B$7:$R$2292,16,0)</f>
        <v>7.2763999999999998</v>
      </c>
      <c r="AA27" s="62">
        <f t="shared" si="11"/>
        <v>10</v>
      </c>
    </row>
    <row r="28" spans="1:27" x14ac:dyDescent="0.3">
      <c r="A28" s="58" t="s">
        <v>1919</v>
      </c>
      <c r="B28" s="59">
        <f>VLOOKUP($A28,'Return Data'!$B$7:$R$2292,3,0)</f>
        <v>44762</v>
      </c>
      <c r="C28" s="60">
        <f>VLOOKUP($A28,'Return Data'!$B$7:$R$2292,4,0)</f>
        <v>2850.6749</v>
      </c>
      <c r="D28" s="60">
        <f>VLOOKUP($A28,'Return Data'!$B$7:$R$2292,5,0)</f>
        <v>0.99229999999999996</v>
      </c>
      <c r="E28" s="61">
        <f t="shared" si="0"/>
        <v>20</v>
      </c>
      <c r="F28" s="60">
        <f>VLOOKUP($A28,'Return Data'!$B$7:$R$2292,6,0)</f>
        <v>1.3360000000000001</v>
      </c>
      <c r="G28" s="61">
        <f t="shared" si="1"/>
        <v>23</v>
      </c>
      <c r="H28" s="60">
        <f>VLOOKUP($A28,'Return Data'!$B$7:$R$2292,7,0)</f>
        <v>3.3915999999999999</v>
      </c>
      <c r="I28" s="61">
        <f t="shared" si="2"/>
        <v>9</v>
      </c>
      <c r="J28" s="60">
        <f>VLOOKUP($A28,'Return Data'!$B$7:$R$2292,8,0)</f>
        <v>1.0093000000000001</v>
      </c>
      <c r="K28" s="61">
        <f t="shared" si="3"/>
        <v>23</v>
      </c>
      <c r="L28" s="60">
        <f>VLOOKUP($A28,'Return Data'!$B$7:$R$2292,9,0)</f>
        <v>4.4508999999999999</v>
      </c>
      <c r="M28" s="61">
        <f t="shared" si="4"/>
        <v>23</v>
      </c>
      <c r="N28" s="60">
        <f>VLOOKUP($A28,'Return Data'!$B$7:$R$2292,10,0)</f>
        <v>2.6286999999999998</v>
      </c>
      <c r="O28" s="61">
        <f t="shared" si="5"/>
        <v>14</v>
      </c>
      <c r="P28" s="60">
        <f>VLOOKUP($A28,'Return Data'!$B$7:$R$2292,11,0)</f>
        <v>3.1116999999999999</v>
      </c>
      <c r="Q28" s="61">
        <f t="shared" si="6"/>
        <v>9</v>
      </c>
      <c r="R28" s="60">
        <f>VLOOKUP($A28,'Return Data'!$B$7:$R$2292,12,0)</f>
        <v>3.1208</v>
      </c>
      <c r="S28" s="61">
        <f t="shared" si="7"/>
        <v>9</v>
      </c>
      <c r="T28" s="60">
        <f>VLOOKUP($A28,'Return Data'!$B$7:$R$2292,13,0)</f>
        <v>3.1372</v>
      </c>
      <c r="U28" s="61">
        <f t="shared" si="8"/>
        <v>9</v>
      </c>
      <c r="V28" s="60">
        <f>VLOOKUP($A28,'Return Data'!$B$7:$R$2292,17,0)</f>
        <v>3.3843999999999999</v>
      </c>
      <c r="W28" s="61">
        <f t="shared" si="9"/>
        <v>16</v>
      </c>
      <c r="X28" s="60">
        <f>VLOOKUP($A28,'Return Data'!$B$7:$R$2292,14,0)</f>
        <v>4.3598999999999997</v>
      </c>
      <c r="Y28" s="61">
        <f t="shared" si="10"/>
        <v>21</v>
      </c>
      <c r="Z28" s="60">
        <f>VLOOKUP($A28,'Return Data'!$B$7:$R$2292,16,0)</f>
        <v>6.0416999999999996</v>
      </c>
      <c r="AA28" s="62">
        <f t="shared" si="11"/>
        <v>20</v>
      </c>
    </row>
    <row r="29" spans="1:27" x14ac:dyDescent="0.3">
      <c r="A29" s="58" t="s">
        <v>1003</v>
      </c>
      <c r="B29" s="59">
        <f>VLOOKUP($A29,'Return Data'!$B$7:$R$2292,3,0)</f>
        <v>44762</v>
      </c>
      <c r="C29" s="60">
        <f>VLOOKUP($A29,'Return Data'!$B$7:$R$2292,4,0)</f>
        <v>3219.2878999999998</v>
      </c>
      <c r="D29" s="60">
        <f>VLOOKUP($A29,'Return Data'!$B$7:$R$2292,5,0)</f>
        <v>2.8948</v>
      </c>
      <c r="E29" s="61">
        <f t="shared" si="0"/>
        <v>10</v>
      </c>
      <c r="F29" s="60">
        <f>VLOOKUP($A29,'Return Data'!$B$7:$R$2292,6,0)</f>
        <v>3.5434999999999999</v>
      </c>
      <c r="G29" s="61">
        <f t="shared" si="1"/>
        <v>6</v>
      </c>
      <c r="H29" s="60">
        <f>VLOOKUP($A29,'Return Data'!$B$7:$R$2292,7,0)</f>
        <v>2.8730000000000002</v>
      </c>
      <c r="I29" s="61">
        <f t="shared" si="2"/>
        <v>15</v>
      </c>
      <c r="J29" s="60">
        <f>VLOOKUP($A29,'Return Data'!$B$7:$R$2292,8,0)</f>
        <v>3.633</v>
      </c>
      <c r="K29" s="61">
        <f t="shared" si="3"/>
        <v>18</v>
      </c>
      <c r="L29" s="60">
        <f>VLOOKUP($A29,'Return Data'!$B$7:$R$2292,9,0)</f>
        <v>6.7839</v>
      </c>
      <c r="M29" s="61">
        <f t="shared" si="4"/>
        <v>7</v>
      </c>
      <c r="N29" s="60">
        <f>VLOOKUP($A29,'Return Data'!$B$7:$R$2292,10,0)</f>
        <v>2.6636000000000002</v>
      </c>
      <c r="O29" s="61">
        <f t="shared" si="5"/>
        <v>11</v>
      </c>
      <c r="P29" s="60">
        <f>VLOOKUP($A29,'Return Data'!$B$7:$R$2292,11,0)</f>
        <v>3.0863</v>
      </c>
      <c r="Q29" s="61">
        <f t="shared" si="6"/>
        <v>10</v>
      </c>
      <c r="R29" s="60">
        <f>VLOOKUP($A29,'Return Data'!$B$7:$R$2292,12,0)</f>
        <v>3.2212000000000001</v>
      </c>
      <c r="S29" s="61">
        <f t="shared" si="7"/>
        <v>6</v>
      </c>
      <c r="T29" s="60">
        <f>VLOOKUP($A29,'Return Data'!$B$7:$R$2292,13,0)</f>
        <v>3.3047</v>
      </c>
      <c r="U29" s="61">
        <f t="shared" si="8"/>
        <v>5</v>
      </c>
      <c r="V29" s="60">
        <f>VLOOKUP($A29,'Return Data'!$B$7:$R$2292,17,0)</f>
        <v>3.8357999999999999</v>
      </c>
      <c r="W29" s="61">
        <f t="shared" si="9"/>
        <v>8</v>
      </c>
      <c r="X29" s="60">
        <f>VLOOKUP($A29,'Return Data'!$B$7:$R$2292,14,0)</f>
        <v>5.3760000000000003</v>
      </c>
      <c r="Y29" s="61">
        <f t="shared" si="10"/>
        <v>11</v>
      </c>
      <c r="Z29" s="60">
        <f>VLOOKUP($A29,'Return Data'!$B$7:$R$2292,16,0)</f>
        <v>7.1719999999999997</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44762</v>
      </c>
      <c r="C31" s="60">
        <f>VLOOKUP($A31,'Return Data'!$B$7:$R$2292,4,0)</f>
        <v>2883.3328999999999</v>
      </c>
      <c r="D31" s="60">
        <f>VLOOKUP($A31,'Return Data'!$B$7:$R$2292,5,0)</f>
        <v>0.37090000000000001</v>
      </c>
      <c r="E31" s="61">
        <f t="shared" si="0"/>
        <v>23</v>
      </c>
      <c r="F31" s="60">
        <f>VLOOKUP($A31,'Return Data'!$B$7:$R$2292,6,0)</f>
        <v>3.0211999999999999</v>
      </c>
      <c r="G31" s="61">
        <f t="shared" si="1"/>
        <v>17</v>
      </c>
      <c r="H31" s="60">
        <f>VLOOKUP($A31,'Return Data'!$B$7:$R$2292,7,0)</f>
        <v>3.3237999999999999</v>
      </c>
      <c r="I31" s="61">
        <f t="shared" si="2"/>
        <v>10</v>
      </c>
      <c r="J31" s="60">
        <f>VLOOKUP($A31,'Return Data'!$B$7:$R$2292,8,0)</f>
        <v>4.0072999999999999</v>
      </c>
      <c r="K31" s="61">
        <f t="shared" si="3"/>
        <v>11</v>
      </c>
      <c r="L31" s="60">
        <f>VLOOKUP($A31,'Return Data'!$B$7:$R$2292,9,0)</f>
        <v>6.4195000000000002</v>
      </c>
      <c r="M31" s="61">
        <f t="shared" si="4"/>
        <v>12</v>
      </c>
      <c r="N31" s="60">
        <f>VLOOKUP($A31,'Return Data'!$B$7:$R$2292,10,0)</f>
        <v>3.4344000000000001</v>
      </c>
      <c r="O31" s="61">
        <f t="shared" si="5"/>
        <v>2</v>
      </c>
      <c r="P31" s="60">
        <f>VLOOKUP($A31,'Return Data'!$B$7:$R$2292,11,0)</f>
        <v>3.5655999999999999</v>
      </c>
      <c r="Q31" s="61">
        <f t="shared" si="6"/>
        <v>2</v>
      </c>
      <c r="R31" s="60">
        <f>VLOOKUP($A31,'Return Data'!$B$7:$R$2292,12,0)</f>
        <v>3.3725999999999998</v>
      </c>
      <c r="S31" s="61">
        <f t="shared" si="7"/>
        <v>2</v>
      </c>
      <c r="T31" s="60">
        <f>VLOOKUP($A31,'Return Data'!$B$7:$R$2292,13,0)</f>
        <v>8.7357999999999993</v>
      </c>
      <c r="U31" s="61">
        <f t="shared" si="8"/>
        <v>2</v>
      </c>
      <c r="V31" s="60">
        <f>VLOOKUP($A31,'Return Data'!$B$7:$R$2292,17,0)</f>
        <v>6.4649999999999999</v>
      </c>
      <c r="W31" s="61">
        <f t="shared" si="9"/>
        <v>2</v>
      </c>
      <c r="X31" s="60">
        <f>VLOOKUP($A31,'Return Data'!$B$7:$R$2292,14,0)</f>
        <v>7.1890999999999998</v>
      </c>
      <c r="Y31" s="61">
        <f>RANK(X31,X$8:X$31,0)</f>
        <v>3</v>
      </c>
      <c r="Z31" s="60">
        <f>VLOOKUP($A31,'Return Data'!$B$7:$R$2292,16,0)</f>
        <v>7.1897000000000002</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3.2341583333333332</v>
      </c>
      <c r="E33" s="69"/>
      <c r="F33" s="70">
        <f>AVERAGE(F8:F31)</f>
        <v>3.0582583333333324</v>
      </c>
      <c r="G33" s="69"/>
      <c r="H33" s="70">
        <f>AVERAGE(H8:H31)</f>
        <v>3.2252500000000004</v>
      </c>
      <c r="I33" s="69"/>
      <c r="J33" s="70">
        <f>AVERAGE(J8:J31)</f>
        <v>3.9081708333333327</v>
      </c>
      <c r="K33" s="69"/>
      <c r="L33" s="70">
        <f>AVERAGE(L8:L31)</f>
        <v>6.0102458333333333</v>
      </c>
      <c r="M33" s="69"/>
      <c r="N33" s="70">
        <f>AVERAGE(N8:N31)</f>
        <v>2.4510166666666664</v>
      </c>
      <c r="O33" s="69"/>
      <c r="P33" s="70">
        <f>AVERAGE(P8:P31)</f>
        <v>4.5133958333333331</v>
      </c>
      <c r="Q33" s="69"/>
      <c r="R33" s="70">
        <f>AVERAGE(R8:R31)</f>
        <v>4.2632958333333333</v>
      </c>
      <c r="S33" s="69"/>
      <c r="T33" s="70">
        <f>AVERAGE(T8:T31)</f>
        <v>4.5877624999999993</v>
      </c>
      <c r="U33" s="69"/>
      <c r="V33" s="70">
        <f>AVERAGE(V8:V31)</f>
        <v>4.4227166666666671</v>
      </c>
      <c r="W33" s="69"/>
      <c r="X33" s="70">
        <f>AVERAGE(X8:X31)</f>
        <v>5.6269608695652167</v>
      </c>
      <c r="Y33" s="69"/>
      <c r="Z33" s="70">
        <f>AVERAGE(Z8:Z31)</f>
        <v>6.6358083333333324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3.6326000000000001</v>
      </c>
      <c r="Y34" s="69"/>
      <c r="Z34" s="70">
        <f>MIN(Z8:Z31)</f>
        <v>0</v>
      </c>
      <c r="AA34" s="71"/>
    </row>
    <row r="35" spans="1:27" ht="15" thickBot="1" x14ac:dyDescent="0.35">
      <c r="A35" s="72" t="s">
        <v>29</v>
      </c>
      <c r="B35" s="73"/>
      <c r="C35" s="73"/>
      <c r="D35" s="74">
        <f>MAX(D8:D31)</f>
        <v>14.938000000000001</v>
      </c>
      <c r="E35" s="73"/>
      <c r="F35" s="74">
        <f>MAX(F8:F31)</f>
        <v>4.6814</v>
      </c>
      <c r="G35" s="73"/>
      <c r="H35" s="74">
        <f>MAX(H8:H31)</f>
        <v>6.4432999999999998</v>
      </c>
      <c r="I35" s="73"/>
      <c r="J35" s="74">
        <f>MAX(J8:J31)</f>
        <v>8.4489000000000001</v>
      </c>
      <c r="K35" s="73"/>
      <c r="L35" s="74">
        <f>MAX(L8:L31)</f>
        <v>7.7237</v>
      </c>
      <c r="M35" s="73"/>
      <c r="N35" s="74">
        <f>MAX(N8:N31)</f>
        <v>4.2186000000000003</v>
      </c>
      <c r="O35" s="73"/>
      <c r="P35" s="74">
        <f>MAX(P8:P31)</f>
        <v>44.489899999999999</v>
      </c>
      <c r="Q35" s="73"/>
      <c r="R35" s="74">
        <f>MAX(R8:R31)</f>
        <v>37.709099999999999</v>
      </c>
      <c r="S35" s="73"/>
      <c r="T35" s="74">
        <f>MAX(T8:T31)</f>
        <v>37.1783</v>
      </c>
      <c r="U35" s="73"/>
      <c r="V35" s="74">
        <f>MAX(V8:V31)</f>
        <v>23.796700000000001</v>
      </c>
      <c r="W35" s="73"/>
      <c r="X35" s="74">
        <f>MAX(X8:X31)</f>
        <v>13.6585</v>
      </c>
      <c r="Y35" s="73"/>
      <c r="Z35" s="74">
        <f>MAX(Z8:Z31)</f>
        <v>10.3156</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44762</v>
      </c>
      <c r="C8" s="60">
        <f>VLOOKUP($A8,'Return Data'!$B$7:$R$2292,4,0)</f>
        <v>450.29109999999997</v>
      </c>
      <c r="D8" s="60">
        <f>VLOOKUP($A8,'Return Data'!$B$7:$R$2292,5,0)</f>
        <v>0.2026</v>
      </c>
      <c r="E8" s="61">
        <f t="shared" ref="E8:E33" si="0">RANK(D8,D$8:D$33,0)</f>
        <v>23</v>
      </c>
      <c r="F8" s="60">
        <f>VLOOKUP($A8,'Return Data'!$B$7:$R$2292,6,0)</f>
        <v>1.4204000000000001</v>
      </c>
      <c r="G8" s="61">
        <f t="shared" ref="G8:G33" si="1">RANK(F8,F$8:F$33,0)</f>
        <v>26</v>
      </c>
      <c r="H8" s="60">
        <f>VLOOKUP($A8,'Return Data'!$B$7:$R$2292,7,0)</f>
        <v>2.4236</v>
      </c>
      <c r="I8" s="61">
        <f t="shared" ref="I8:I33" si="2">RANK(H8,H$8:H$33,0)</f>
        <v>26</v>
      </c>
      <c r="J8" s="60">
        <f>VLOOKUP($A8,'Return Data'!$B$7:$R$2292,8,0)</f>
        <v>3.9251</v>
      </c>
      <c r="K8" s="61">
        <f t="shared" ref="K8:K33" si="3">RANK(J8,J$8:J$33,0)</f>
        <v>22</v>
      </c>
      <c r="L8" s="60">
        <f>VLOOKUP($A8,'Return Data'!$B$7:$R$2292,9,0)</f>
        <v>6.2821999999999996</v>
      </c>
      <c r="M8" s="61">
        <f t="shared" ref="M8:M33" si="4">RANK(L8,L$8:L$33,0)</f>
        <v>4</v>
      </c>
      <c r="N8" s="60">
        <f>VLOOKUP($A8,'Return Data'!$B$7:$R$2292,10,0)</f>
        <v>3.6970999999999998</v>
      </c>
      <c r="O8" s="61">
        <f t="shared" ref="O8:O33" si="5">RANK(N8,N$8:N$33,0)</f>
        <v>10</v>
      </c>
      <c r="P8" s="60">
        <f>VLOOKUP($A8,'Return Data'!$B$7:$R$2292,11,0)</f>
        <v>4.0464000000000002</v>
      </c>
      <c r="Q8" s="61">
        <f t="shared" ref="Q8:Q33" si="6">RANK(P8,P$8:P$33,0)</f>
        <v>6</v>
      </c>
      <c r="R8" s="60">
        <f>VLOOKUP($A8,'Return Data'!$B$7:$R$2292,12,0)</f>
        <v>4.0416999999999996</v>
      </c>
      <c r="S8" s="61">
        <f t="shared" ref="S8:S33" si="7">RANK(R8,R$8:R$33,0)</f>
        <v>5</v>
      </c>
      <c r="T8" s="60">
        <f>VLOOKUP($A8,'Return Data'!$B$7:$R$2292,13,0)</f>
        <v>4.0298999999999996</v>
      </c>
      <c r="U8" s="61">
        <f t="shared" ref="U8" si="8">RANK(T8,T$8:T$33,0)</f>
        <v>8</v>
      </c>
      <c r="V8" s="60">
        <f>VLOOKUP($A8,'Return Data'!$B$7:$R$2292,17,0)</f>
        <v>4.3917000000000002</v>
      </c>
      <c r="W8" s="61">
        <f t="shared" ref="W8" si="9">RANK(V8,V$8:V$33,0)</f>
        <v>5</v>
      </c>
      <c r="X8" s="60">
        <f>VLOOKUP($A8,'Return Data'!$B$7:$R$2292,14,0)</f>
        <v>5.6517999999999997</v>
      </c>
      <c r="Y8" s="61">
        <f t="shared" ref="Y8" si="10">RANK(X8,X$8:X$33,0)</f>
        <v>6</v>
      </c>
      <c r="Z8" s="60">
        <f>VLOOKUP($A8,'Return Data'!$B$7:$R$2292,16,0)</f>
        <v>7.8292999999999999</v>
      </c>
      <c r="AA8" s="62">
        <f t="shared" ref="AA8" si="11">RANK(Z8,Z$8:Z$33,0)</f>
        <v>4</v>
      </c>
    </row>
    <row r="9" spans="1:27" x14ac:dyDescent="0.3">
      <c r="A9" s="58" t="s">
        <v>1404</v>
      </c>
      <c r="B9" s="59">
        <f>VLOOKUP($A9,'Return Data'!$B$7:$R$2292,3,0)</f>
        <v>44762</v>
      </c>
      <c r="C9" s="60">
        <f>VLOOKUP($A9,'Return Data'!$B$7:$R$2292,4,0)</f>
        <v>12.616199999999999</v>
      </c>
      <c r="D9" s="60">
        <f>VLOOKUP($A9,'Return Data'!$B$7:$R$2292,5,0)</f>
        <v>2.3146</v>
      </c>
      <c r="E9" s="61">
        <f t="shared" si="0"/>
        <v>11</v>
      </c>
      <c r="F9" s="60">
        <f>VLOOKUP($A9,'Return Data'!$B$7:$R$2292,6,0)</f>
        <v>3.7629999999999999</v>
      </c>
      <c r="G9" s="61">
        <f t="shared" si="1"/>
        <v>8</v>
      </c>
      <c r="H9" s="60">
        <f>VLOOKUP($A9,'Return Data'!$B$7:$R$2292,7,0)</f>
        <v>4.3018999999999998</v>
      </c>
      <c r="I9" s="61">
        <f t="shared" si="2"/>
        <v>4</v>
      </c>
      <c r="J9" s="60">
        <f>VLOOKUP($A9,'Return Data'!$B$7:$R$2292,8,0)</f>
        <v>4.9482999999999997</v>
      </c>
      <c r="K9" s="61">
        <f t="shared" si="3"/>
        <v>2</v>
      </c>
      <c r="L9" s="60">
        <f>VLOOKUP($A9,'Return Data'!$B$7:$R$2292,9,0)</f>
        <v>6.4080000000000004</v>
      </c>
      <c r="M9" s="61">
        <f t="shared" si="4"/>
        <v>3</v>
      </c>
      <c r="N9" s="60">
        <f>VLOOKUP($A9,'Return Data'!$B$7:$R$2292,10,0)</f>
        <v>3.9424999999999999</v>
      </c>
      <c r="O9" s="61">
        <f t="shared" si="5"/>
        <v>5</v>
      </c>
      <c r="P9" s="60">
        <f>VLOOKUP($A9,'Return Data'!$B$7:$R$2292,11,0)</f>
        <v>4.1916000000000002</v>
      </c>
      <c r="Q9" s="61">
        <f t="shared" si="6"/>
        <v>3</v>
      </c>
      <c r="R9" s="60">
        <f>VLOOKUP($A9,'Return Data'!$B$7:$R$2292,12,0)</f>
        <v>4.1048</v>
      </c>
      <c r="S9" s="61">
        <f t="shared" si="7"/>
        <v>4</v>
      </c>
      <c r="T9" s="60">
        <f>VLOOKUP($A9,'Return Data'!$B$7:$R$2292,13,0)</f>
        <v>4.0589000000000004</v>
      </c>
      <c r="U9" s="61">
        <f t="shared" ref="U9:U33" si="12">RANK(T9,T$8:T$33,0)</f>
        <v>7</v>
      </c>
      <c r="V9" s="60">
        <f>VLOOKUP($A9,'Return Data'!$B$7:$R$2292,17,0)</f>
        <v>4.3467000000000002</v>
      </c>
      <c r="W9" s="61">
        <f t="shared" ref="W9:W33" si="13">RANK(V9,V$8:V$33,0)</f>
        <v>6</v>
      </c>
      <c r="X9" s="60">
        <f>VLOOKUP($A9,'Return Data'!$B$7:$R$2292,14,0)</f>
        <v>5.3832000000000004</v>
      </c>
      <c r="Y9" s="61">
        <f t="shared" ref="Y9:Y32" si="14">RANK(X9,X$8:X$33,0)</f>
        <v>7</v>
      </c>
      <c r="Z9" s="60">
        <f>VLOOKUP($A9,'Return Data'!$B$7:$R$2292,16,0)</f>
        <v>6.2050999999999998</v>
      </c>
      <c r="AA9" s="62">
        <f t="shared" ref="AA9:AA33" si="15">RANK(Z9,Z$8:Z$33,0)</f>
        <v>17</v>
      </c>
    </row>
    <row r="10" spans="1:27" x14ac:dyDescent="0.3">
      <c r="A10" s="58" t="s">
        <v>1992</v>
      </c>
      <c r="B10" s="59">
        <f>VLOOKUP($A10,'Return Data'!$B$7:$R$2292,3,0)</f>
        <v>44762</v>
      </c>
      <c r="C10" s="60">
        <f>VLOOKUP($A10,'Return Data'!$B$7:$R$2292,4,0)</f>
        <v>1264.9326000000001</v>
      </c>
      <c r="D10" s="60">
        <f>VLOOKUP($A10,'Return Data'!$B$7:$R$2292,5,0)</f>
        <v>3.8814000000000002</v>
      </c>
      <c r="E10" s="61">
        <f t="shared" si="0"/>
        <v>3</v>
      </c>
      <c r="F10" s="60">
        <f>VLOOKUP($A10,'Return Data'!$B$7:$R$2292,6,0)</f>
        <v>4.28</v>
      </c>
      <c r="G10" s="61">
        <f t="shared" si="1"/>
        <v>3</v>
      </c>
      <c r="H10" s="60">
        <f>VLOOKUP($A10,'Return Data'!$B$7:$R$2292,7,0)</f>
        <v>4.8204000000000002</v>
      </c>
      <c r="I10" s="61">
        <f t="shared" si="2"/>
        <v>1</v>
      </c>
      <c r="J10" s="60">
        <f>VLOOKUP($A10,'Return Data'!$B$7:$R$2292,8,0)</f>
        <v>4.9713000000000003</v>
      </c>
      <c r="K10" s="61">
        <f t="shared" si="3"/>
        <v>1</v>
      </c>
      <c r="L10" s="60">
        <f>VLOOKUP($A10,'Return Data'!$B$7:$R$2292,9,0)</f>
        <v>7.1584000000000003</v>
      </c>
      <c r="M10" s="61">
        <f t="shared" si="4"/>
        <v>1</v>
      </c>
      <c r="N10" s="60">
        <f>VLOOKUP($A10,'Return Data'!$B$7:$R$2292,10,0)</f>
        <v>3.6414</v>
      </c>
      <c r="O10" s="61">
        <f t="shared" si="5"/>
        <v>13</v>
      </c>
      <c r="P10" s="60">
        <f>VLOOKUP($A10,'Return Data'!$B$7:$R$2292,11,0)</f>
        <v>3.8944000000000001</v>
      </c>
      <c r="Q10" s="61">
        <f t="shared" si="6"/>
        <v>11</v>
      </c>
      <c r="R10" s="60">
        <f>VLOOKUP($A10,'Return Data'!$B$7:$R$2292,12,0)</f>
        <v>4.0021000000000004</v>
      </c>
      <c r="S10" s="61">
        <f t="shared" si="7"/>
        <v>6</v>
      </c>
      <c r="T10" s="60">
        <f>VLOOKUP($A10,'Return Data'!$B$7:$R$2292,13,0)</f>
        <v>3.9297</v>
      </c>
      <c r="U10" s="61">
        <f t="shared" si="12"/>
        <v>10</v>
      </c>
      <c r="V10" s="60">
        <f>VLOOKUP($A10,'Return Data'!$B$7:$R$2292,17,0)</f>
        <v>3.9420999999999999</v>
      </c>
      <c r="W10" s="61">
        <f t="shared" si="13"/>
        <v>12</v>
      </c>
      <c r="X10" s="60">
        <f>VLOOKUP($A10,'Return Data'!$B$7:$R$2292,14,0)</f>
        <v>4.8353000000000002</v>
      </c>
      <c r="Y10" s="61">
        <f t="shared" si="14"/>
        <v>17</v>
      </c>
      <c r="Z10" s="60">
        <f>VLOOKUP($A10,'Return Data'!$B$7:$R$2292,16,0)</f>
        <v>5.8453999999999997</v>
      </c>
      <c r="AA10" s="62">
        <f t="shared" si="15"/>
        <v>19</v>
      </c>
    </row>
    <row r="11" spans="1:27" x14ac:dyDescent="0.3">
      <c r="A11" s="58" t="s">
        <v>2044</v>
      </c>
      <c r="B11" s="59">
        <f>VLOOKUP($A11,'Return Data'!$B$7:$R$2292,3,0)</f>
        <v>44762</v>
      </c>
      <c r="C11" s="60">
        <f>VLOOKUP($A11,'Return Data'!$B$7:$R$2292,4,0)</f>
        <v>2687.337</v>
      </c>
      <c r="D11" s="60">
        <f>VLOOKUP($A11,'Return Data'!$B$7:$R$2292,5,0)</f>
        <v>1.6923999999999999</v>
      </c>
      <c r="E11" s="61">
        <f t="shared" si="0"/>
        <v>16</v>
      </c>
      <c r="F11" s="60">
        <f>VLOOKUP($A11,'Return Data'!$B$7:$R$2292,6,0)</f>
        <v>3.9944999999999999</v>
      </c>
      <c r="G11" s="61">
        <f t="shared" si="1"/>
        <v>5</v>
      </c>
      <c r="H11" s="60">
        <f>VLOOKUP($A11,'Return Data'!$B$7:$R$2292,7,0)</f>
        <v>4.4291999999999998</v>
      </c>
      <c r="I11" s="61">
        <f t="shared" si="2"/>
        <v>3</v>
      </c>
      <c r="J11" s="60">
        <f>VLOOKUP($A11,'Return Data'!$B$7:$R$2292,8,0)</f>
        <v>4.5285000000000002</v>
      </c>
      <c r="K11" s="61">
        <f t="shared" si="3"/>
        <v>9</v>
      </c>
      <c r="L11" s="60">
        <f>VLOOKUP($A11,'Return Data'!$B$7:$R$2292,9,0)</f>
        <v>6.0077999999999996</v>
      </c>
      <c r="M11" s="61">
        <f t="shared" si="4"/>
        <v>11</v>
      </c>
      <c r="N11" s="60">
        <f>VLOOKUP($A11,'Return Data'!$B$7:$R$2292,10,0)</f>
        <v>3.3582000000000001</v>
      </c>
      <c r="O11" s="61">
        <f t="shared" si="5"/>
        <v>23</v>
      </c>
      <c r="P11" s="60">
        <f>VLOOKUP($A11,'Return Data'!$B$7:$R$2292,11,0)</f>
        <v>3.5687000000000002</v>
      </c>
      <c r="Q11" s="61">
        <f t="shared" si="6"/>
        <v>24</v>
      </c>
      <c r="R11" s="60">
        <f>VLOOKUP($A11,'Return Data'!$B$7:$R$2292,12,0)</f>
        <v>3.5335000000000001</v>
      </c>
      <c r="S11" s="61">
        <f t="shared" si="7"/>
        <v>21</v>
      </c>
      <c r="T11" s="60">
        <f>VLOOKUP($A11,'Return Data'!$B$7:$R$2292,13,0)</f>
        <v>3.5036</v>
      </c>
      <c r="U11" s="61">
        <f t="shared" si="12"/>
        <v>22</v>
      </c>
      <c r="V11" s="60">
        <f>VLOOKUP($A11,'Return Data'!$B$7:$R$2292,17,0)</f>
        <v>3.5293000000000001</v>
      </c>
      <c r="W11" s="61">
        <f t="shared" si="13"/>
        <v>21</v>
      </c>
      <c r="X11" s="60">
        <f>VLOOKUP($A11,'Return Data'!$B$7:$R$2292,14,0)</f>
        <v>4.5583</v>
      </c>
      <c r="Y11" s="61">
        <f t="shared" si="14"/>
        <v>18</v>
      </c>
      <c r="Z11" s="60">
        <f>VLOOKUP($A11,'Return Data'!$B$7:$R$2292,16,0)</f>
        <v>7.4809999999999999</v>
      </c>
      <c r="AA11" s="62">
        <f t="shared" si="15"/>
        <v>7</v>
      </c>
    </row>
    <row r="12" spans="1:27" x14ac:dyDescent="0.3">
      <c r="A12" s="58" t="s">
        <v>1406</v>
      </c>
      <c r="B12" s="59">
        <f>VLOOKUP($A12,'Return Data'!$B$7:$R$2292,3,0)</f>
        <v>44762</v>
      </c>
      <c r="C12" s="60">
        <f>VLOOKUP($A12,'Return Data'!$B$7:$R$2292,4,0)</f>
        <v>3306.0045</v>
      </c>
      <c r="D12" s="60">
        <f>VLOOKUP($A12,'Return Data'!$B$7:$R$2292,5,0)</f>
        <v>5.5884999999999998</v>
      </c>
      <c r="E12" s="61">
        <f t="shared" si="0"/>
        <v>1</v>
      </c>
      <c r="F12" s="60">
        <f>VLOOKUP($A12,'Return Data'!$B$7:$R$2292,6,0)</f>
        <v>3.6871999999999998</v>
      </c>
      <c r="G12" s="61">
        <f t="shared" si="1"/>
        <v>13</v>
      </c>
      <c r="H12" s="60">
        <f>VLOOKUP($A12,'Return Data'!$B$7:$R$2292,7,0)</f>
        <v>3.6747999999999998</v>
      </c>
      <c r="I12" s="61">
        <f t="shared" si="2"/>
        <v>12</v>
      </c>
      <c r="J12" s="60">
        <f>VLOOKUP($A12,'Return Data'!$B$7:$R$2292,8,0)</f>
        <v>4.1566999999999998</v>
      </c>
      <c r="K12" s="61">
        <f t="shared" si="3"/>
        <v>17</v>
      </c>
      <c r="L12" s="60">
        <f>VLOOKUP($A12,'Return Data'!$B$7:$R$2292,9,0)</f>
        <v>5.6307</v>
      </c>
      <c r="M12" s="61">
        <f t="shared" si="4"/>
        <v>18</v>
      </c>
      <c r="N12" s="60">
        <f>VLOOKUP($A12,'Return Data'!$B$7:$R$2292,10,0)</f>
        <v>3.4548999999999999</v>
      </c>
      <c r="O12" s="61">
        <f t="shared" si="5"/>
        <v>21</v>
      </c>
      <c r="P12" s="60">
        <f>VLOOKUP($A12,'Return Data'!$B$7:$R$2292,11,0)</f>
        <v>3.5804999999999998</v>
      </c>
      <c r="Q12" s="61">
        <f t="shared" si="6"/>
        <v>22</v>
      </c>
      <c r="R12" s="60">
        <f>VLOOKUP($A12,'Return Data'!$B$7:$R$2292,12,0)</f>
        <v>3.4826000000000001</v>
      </c>
      <c r="S12" s="61">
        <f t="shared" si="7"/>
        <v>23</v>
      </c>
      <c r="T12" s="60">
        <f>VLOOKUP($A12,'Return Data'!$B$7:$R$2292,13,0)</f>
        <v>3.4041999999999999</v>
      </c>
      <c r="U12" s="61">
        <f t="shared" si="12"/>
        <v>24</v>
      </c>
      <c r="V12" s="60">
        <f>VLOOKUP($A12,'Return Data'!$B$7:$R$2292,17,0)</f>
        <v>3.3458000000000001</v>
      </c>
      <c r="W12" s="61">
        <f t="shared" si="13"/>
        <v>23</v>
      </c>
      <c r="X12" s="60">
        <f>VLOOKUP($A12,'Return Data'!$B$7:$R$2292,14,0)</f>
        <v>4.4291999999999998</v>
      </c>
      <c r="Y12" s="61">
        <f t="shared" si="14"/>
        <v>20</v>
      </c>
      <c r="Z12" s="60">
        <f>VLOOKUP($A12,'Return Data'!$B$7:$R$2292,16,0)</f>
        <v>6.9100999999999999</v>
      </c>
      <c r="AA12" s="62">
        <f t="shared" si="15"/>
        <v>15</v>
      </c>
    </row>
    <row r="13" spans="1:27" x14ac:dyDescent="0.3">
      <c r="A13" s="58" t="s">
        <v>1408</v>
      </c>
      <c r="B13" s="59">
        <f>VLOOKUP($A13,'Return Data'!$B$7:$R$2292,3,0)</f>
        <v>44762</v>
      </c>
      <c r="C13" s="60">
        <f>VLOOKUP($A13,'Return Data'!$B$7:$R$2292,4,0)</f>
        <v>2995.3706000000002</v>
      </c>
      <c r="D13" s="60">
        <f>VLOOKUP($A13,'Return Data'!$B$7:$R$2292,5,0)</f>
        <v>0.46429999999999999</v>
      </c>
      <c r="E13" s="61">
        <f t="shared" si="0"/>
        <v>22</v>
      </c>
      <c r="F13" s="60">
        <f>VLOOKUP($A13,'Return Data'!$B$7:$R$2292,6,0)</f>
        <v>2.8811</v>
      </c>
      <c r="G13" s="61">
        <f t="shared" si="1"/>
        <v>23</v>
      </c>
      <c r="H13" s="60">
        <f>VLOOKUP($A13,'Return Data'!$B$7:$R$2292,7,0)</f>
        <v>3.1311</v>
      </c>
      <c r="I13" s="61">
        <f t="shared" si="2"/>
        <v>23</v>
      </c>
      <c r="J13" s="60">
        <f>VLOOKUP($A13,'Return Data'!$B$7:$R$2292,8,0)</f>
        <v>4.0195999999999996</v>
      </c>
      <c r="K13" s="61">
        <f t="shared" si="3"/>
        <v>21</v>
      </c>
      <c r="L13" s="60">
        <f>VLOOKUP($A13,'Return Data'!$B$7:$R$2292,9,0)</f>
        <v>5.7896999999999998</v>
      </c>
      <c r="M13" s="61">
        <f t="shared" si="4"/>
        <v>17</v>
      </c>
      <c r="N13" s="60">
        <f>VLOOKUP($A13,'Return Data'!$B$7:$R$2292,10,0)</f>
        <v>3.6901999999999999</v>
      </c>
      <c r="O13" s="61">
        <f t="shared" si="5"/>
        <v>12</v>
      </c>
      <c r="P13" s="60">
        <f>VLOOKUP($A13,'Return Data'!$B$7:$R$2292,11,0)</f>
        <v>3.8927999999999998</v>
      </c>
      <c r="Q13" s="61">
        <f t="shared" si="6"/>
        <v>12</v>
      </c>
      <c r="R13" s="60">
        <f>VLOOKUP($A13,'Return Data'!$B$7:$R$2292,12,0)</f>
        <v>3.8408000000000002</v>
      </c>
      <c r="S13" s="61">
        <f t="shared" si="7"/>
        <v>12</v>
      </c>
      <c r="T13" s="60">
        <f>VLOOKUP($A13,'Return Data'!$B$7:$R$2292,13,0)</f>
        <v>3.7709999999999999</v>
      </c>
      <c r="U13" s="61">
        <f t="shared" si="12"/>
        <v>17</v>
      </c>
      <c r="V13" s="60">
        <f>VLOOKUP($A13,'Return Data'!$B$7:$R$2292,17,0)</f>
        <v>3.7904</v>
      </c>
      <c r="W13" s="61">
        <f t="shared" si="13"/>
        <v>16</v>
      </c>
      <c r="X13" s="60">
        <f>VLOOKUP($A13,'Return Data'!$B$7:$R$2292,14,0)</f>
        <v>4.8361000000000001</v>
      </c>
      <c r="Y13" s="61">
        <f t="shared" si="14"/>
        <v>16</v>
      </c>
      <c r="Z13" s="60">
        <f>VLOOKUP($A13,'Return Data'!$B$7:$R$2292,16,0)</f>
        <v>7.0739999999999998</v>
      </c>
      <c r="AA13" s="62">
        <f t="shared" si="15"/>
        <v>13</v>
      </c>
    </row>
    <row r="14" spans="1:27" x14ac:dyDescent="0.3">
      <c r="A14" s="58" t="s">
        <v>1413</v>
      </c>
      <c r="B14" s="59">
        <f>VLOOKUP($A14,'Return Data'!$B$7:$R$2292,3,0)</f>
        <v>44762</v>
      </c>
      <c r="C14" s="60">
        <f>VLOOKUP($A14,'Return Data'!$B$7:$R$2292,4,0)</f>
        <v>34.089199999999998</v>
      </c>
      <c r="D14" s="60">
        <f>VLOOKUP($A14,'Return Data'!$B$7:$R$2292,5,0)</f>
        <v>4.7118000000000002</v>
      </c>
      <c r="E14" s="61">
        <f t="shared" si="0"/>
        <v>2</v>
      </c>
      <c r="F14" s="60">
        <f>VLOOKUP($A14,'Return Data'!$B$7:$R$2292,6,0)</f>
        <v>4.6928000000000001</v>
      </c>
      <c r="G14" s="61">
        <f t="shared" si="1"/>
        <v>1</v>
      </c>
      <c r="H14" s="60">
        <f>VLOOKUP($A14,'Return Data'!$B$7:$R$2292,7,0)</f>
        <v>4.6387999999999998</v>
      </c>
      <c r="I14" s="61">
        <f t="shared" si="2"/>
        <v>2</v>
      </c>
      <c r="J14" s="60">
        <f>VLOOKUP($A14,'Return Data'!$B$7:$R$2292,8,0)</f>
        <v>4.6199000000000003</v>
      </c>
      <c r="K14" s="61">
        <f t="shared" si="3"/>
        <v>5</v>
      </c>
      <c r="L14" s="60">
        <f>VLOOKUP($A14,'Return Data'!$B$7:$R$2292,9,0)</f>
        <v>4.6108000000000002</v>
      </c>
      <c r="M14" s="61">
        <f t="shared" si="4"/>
        <v>24</v>
      </c>
      <c r="N14" s="60">
        <f>VLOOKUP($A14,'Return Data'!$B$7:$R$2292,10,0)</f>
        <v>4.2184999999999997</v>
      </c>
      <c r="O14" s="61">
        <f t="shared" si="5"/>
        <v>2</v>
      </c>
      <c r="P14" s="60">
        <f>VLOOKUP($A14,'Return Data'!$B$7:$R$2292,11,0)</f>
        <v>6.2948000000000004</v>
      </c>
      <c r="Q14" s="61">
        <f t="shared" si="6"/>
        <v>1</v>
      </c>
      <c r="R14" s="60">
        <f>VLOOKUP($A14,'Return Data'!$B$7:$R$2292,12,0)</f>
        <v>9.6887000000000008</v>
      </c>
      <c r="S14" s="61">
        <f t="shared" si="7"/>
        <v>1</v>
      </c>
      <c r="T14" s="60">
        <f>VLOOKUP($A14,'Return Data'!$B$7:$R$2292,13,0)</f>
        <v>10.8567</v>
      </c>
      <c r="U14" s="61">
        <f t="shared" si="12"/>
        <v>1</v>
      </c>
      <c r="V14" s="60">
        <f>VLOOKUP($A14,'Return Data'!$B$7:$R$2292,17,0)</f>
        <v>9.5952000000000002</v>
      </c>
      <c r="W14" s="61">
        <f t="shared" si="13"/>
        <v>1</v>
      </c>
      <c r="X14" s="60">
        <f>VLOOKUP($A14,'Return Data'!$B$7:$R$2292,14,0)</f>
        <v>7.9122000000000003</v>
      </c>
      <c r="Y14" s="61">
        <f t="shared" si="14"/>
        <v>1</v>
      </c>
      <c r="Z14" s="60">
        <f>VLOOKUP($A14,'Return Data'!$B$7:$R$2292,16,0)</f>
        <v>9.0056999999999992</v>
      </c>
      <c r="AA14" s="62">
        <f t="shared" si="15"/>
        <v>1</v>
      </c>
    </row>
    <row r="15" spans="1:27" x14ac:dyDescent="0.3">
      <c r="A15" s="58" t="s">
        <v>1414</v>
      </c>
      <c r="B15" s="59">
        <f>VLOOKUP($A15,'Return Data'!$B$7:$R$2292,3,0)</f>
        <v>44762</v>
      </c>
      <c r="C15" s="60">
        <f>VLOOKUP($A15,'Return Data'!$B$7:$R$2292,4,0)</f>
        <v>12.549799999999999</v>
      </c>
      <c r="D15" s="60">
        <f>VLOOKUP($A15,'Return Data'!$B$7:$R$2292,5,0)</f>
        <v>2.036</v>
      </c>
      <c r="E15" s="61">
        <f t="shared" si="0"/>
        <v>13</v>
      </c>
      <c r="F15" s="60">
        <f>VLOOKUP($A15,'Return Data'!$B$7:$R$2292,6,0)</f>
        <v>3.0842000000000001</v>
      </c>
      <c r="G15" s="61">
        <f t="shared" si="1"/>
        <v>21</v>
      </c>
      <c r="H15" s="60">
        <f>VLOOKUP($A15,'Return Data'!$B$7:$R$2292,7,0)</f>
        <v>3.6589</v>
      </c>
      <c r="I15" s="61">
        <f t="shared" si="2"/>
        <v>15</v>
      </c>
      <c r="J15" s="60">
        <f>VLOOKUP($A15,'Return Data'!$B$7:$R$2292,8,0)</f>
        <v>4.2866</v>
      </c>
      <c r="K15" s="61">
        <f t="shared" si="3"/>
        <v>14</v>
      </c>
      <c r="L15" s="60">
        <f>VLOOKUP($A15,'Return Data'!$B$7:$R$2292,9,0)</f>
        <v>6.0111999999999997</v>
      </c>
      <c r="M15" s="61">
        <f t="shared" si="4"/>
        <v>10</v>
      </c>
      <c r="N15" s="60">
        <f>VLOOKUP($A15,'Return Data'!$B$7:$R$2292,10,0)</f>
        <v>3.6151</v>
      </c>
      <c r="O15" s="61">
        <f t="shared" si="5"/>
        <v>15</v>
      </c>
      <c r="P15" s="60">
        <f>VLOOKUP($A15,'Return Data'!$B$7:$R$2292,11,0)</f>
        <v>3.8765000000000001</v>
      </c>
      <c r="Q15" s="61">
        <f t="shared" si="6"/>
        <v>14</v>
      </c>
      <c r="R15" s="60">
        <f>VLOOKUP($A15,'Return Data'!$B$7:$R$2292,12,0)</f>
        <v>3.8188</v>
      </c>
      <c r="S15" s="61">
        <f t="shared" si="7"/>
        <v>13</v>
      </c>
      <c r="T15" s="60">
        <f>VLOOKUP($A15,'Return Data'!$B$7:$R$2292,13,0)</f>
        <v>3.7936999999999999</v>
      </c>
      <c r="U15" s="61">
        <f t="shared" si="12"/>
        <v>14</v>
      </c>
      <c r="V15" s="60">
        <f>VLOOKUP($A15,'Return Data'!$B$7:$R$2292,17,0)</f>
        <v>4.0911</v>
      </c>
      <c r="W15" s="61">
        <f t="shared" si="13"/>
        <v>9</v>
      </c>
      <c r="X15" s="60">
        <f>VLOOKUP($A15,'Return Data'!$B$7:$R$2292,14,0)</f>
        <v>5.3072999999999997</v>
      </c>
      <c r="Y15" s="61">
        <f t="shared" si="14"/>
        <v>9</v>
      </c>
      <c r="Z15" s="60">
        <f>VLOOKUP($A15,'Return Data'!$B$7:$R$2292,16,0)</f>
        <v>6.1227</v>
      </c>
      <c r="AA15" s="62">
        <f t="shared" si="15"/>
        <v>18</v>
      </c>
    </row>
    <row r="16" spans="1:27" x14ac:dyDescent="0.3">
      <c r="A16" s="58" t="s">
        <v>1416</v>
      </c>
      <c r="B16" s="59">
        <f>VLOOKUP($A16,'Return Data'!$B$7:$R$2292,3,0)</f>
        <v>44762</v>
      </c>
      <c r="C16" s="60">
        <f>VLOOKUP($A16,'Return Data'!$B$7:$R$2292,4,0)</f>
        <v>1113.9268999999999</v>
      </c>
      <c r="D16" s="60">
        <f>VLOOKUP($A16,'Return Data'!$B$7:$R$2292,5,0)</f>
        <v>2.6772999999999998</v>
      </c>
      <c r="E16" s="61">
        <f t="shared" si="0"/>
        <v>9</v>
      </c>
      <c r="F16" s="60">
        <f>VLOOKUP($A16,'Return Data'!$B$7:$R$2292,6,0)</f>
        <v>3.3902999999999999</v>
      </c>
      <c r="G16" s="61">
        <f t="shared" si="1"/>
        <v>17</v>
      </c>
      <c r="H16" s="60">
        <f>VLOOKUP($A16,'Return Data'!$B$7:$R$2292,7,0)</f>
        <v>3.6743999999999999</v>
      </c>
      <c r="I16" s="61">
        <f t="shared" si="2"/>
        <v>13</v>
      </c>
      <c r="J16" s="60">
        <f>VLOOKUP($A16,'Return Data'!$B$7:$R$2292,8,0)</f>
        <v>4.1580000000000004</v>
      </c>
      <c r="K16" s="61">
        <f t="shared" si="3"/>
        <v>16</v>
      </c>
      <c r="L16" s="60">
        <f>VLOOKUP($A16,'Return Data'!$B$7:$R$2292,9,0)</f>
        <v>5.9779999999999998</v>
      </c>
      <c r="M16" s="61">
        <f t="shared" si="4"/>
        <v>12</v>
      </c>
      <c r="N16" s="60">
        <f>VLOOKUP($A16,'Return Data'!$B$7:$R$2292,10,0)</f>
        <v>3.5916999999999999</v>
      </c>
      <c r="O16" s="61">
        <f t="shared" si="5"/>
        <v>17</v>
      </c>
      <c r="P16" s="60">
        <f>VLOOKUP($A16,'Return Data'!$B$7:$R$2292,11,0)</f>
        <v>3.7747000000000002</v>
      </c>
      <c r="Q16" s="61">
        <f t="shared" si="6"/>
        <v>17</v>
      </c>
      <c r="R16" s="60">
        <f>VLOOKUP($A16,'Return Data'!$B$7:$R$2292,12,0)</f>
        <v>3.7673000000000001</v>
      </c>
      <c r="S16" s="61">
        <f t="shared" si="7"/>
        <v>16</v>
      </c>
      <c r="T16" s="60">
        <f>VLOOKUP($A16,'Return Data'!$B$7:$R$2292,13,0)</f>
        <v>3.7805</v>
      </c>
      <c r="U16" s="61">
        <f t="shared" si="12"/>
        <v>16</v>
      </c>
      <c r="V16" s="60"/>
      <c r="W16" s="61"/>
      <c r="X16" s="60"/>
      <c r="Y16" s="61"/>
      <c r="Z16" s="60">
        <f>VLOOKUP($A16,'Return Data'!$B$7:$R$2292,16,0)</f>
        <v>4.4576000000000002</v>
      </c>
      <c r="AA16" s="62">
        <f t="shared" si="15"/>
        <v>24</v>
      </c>
    </row>
    <row r="17" spans="1:27" x14ac:dyDescent="0.3">
      <c r="A17" s="58" t="s">
        <v>1419</v>
      </c>
      <c r="B17" s="59">
        <f>VLOOKUP($A17,'Return Data'!$B$7:$R$2292,3,0)</f>
        <v>44762</v>
      </c>
      <c r="C17" s="60">
        <f>VLOOKUP($A17,'Return Data'!$B$7:$R$2292,4,0)</f>
        <v>24.204799999999999</v>
      </c>
      <c r="D17" s="60">
        <f>VLOOKUP($A17,'Return Data'!$B$7:$R$2292,5,0)</f>
        <v>2.8654000000000002</v>
      </c>
      <c r="E17" s="61">
        <f t="shared" si="0"/>
        <v>6</v>
      </c>
      <c r="F17" s="60">
        <f>VLOOKUP($A17,'Return Data'!$B$7:$R$2292,6,0)</f>
        <v>4.2850999999999999</v>
      </c>
      <c r="G17" s="61">
        <f t="shared" si="1"/>
        <v>2</v>
      </c>
      <c r="H17" s="60">
        <f>VLOOKUP($A17,'Return Data'!$B$7:$R$2292,7,0)</f>
        <v>4.2689000000000004</v>
      </c>
      <c r="I17" s="61">
        <f t="shared" si="2"/>
        <v>5</v>
      </c>
      <c r="J17" s="60">
        <f>VLOOKUP($A17,'Return Data'!$B$7:$R$2292,8,0)</f>
        <v>4.8669000000000002</v>
      </c>
      <c r="K17" s="61">
        <f t="shared" si="3"/>
        <v>3</v>
      </c>
      <c r="L17" s="60">
        <f>VLOOKUP($A17,'Return Data'!$B$7:$R$2292,9,0)</f>
        <v>6.1584000000000003</v>
      </c>
      <c r="M17" s="61">
        <f t="shared" si="4"/>
        <v>6</v>
      </c>
      <c r="N17" s="60">
        <f>VLOOKUP($A17,'Return Data'!$B$7:$R$2292,10,0)</f>
        <v>4.0946999999999996</v>
      </c>
      <c r="O17" s="61">
        <f t="shared" si="5"/>
        <v>3</v>
      </c>
      <c r="P17" s="60">
        <f>VLOOKUP($A17,'Return Data'!$B$7:$R$2292,11,0)</f>
        <v>4.1727999999999996</v>
      </c>
      <c r="Q17" s="61">
        <f t="shared" si="6"/>
        <v>4</v>
      </c>
      <c r="R17" s="60">
        <f>VLOOKUP($A17,'Return Data'!$B$7:$R$2292,12,0)</f>
        <v>4.1818</v>
      </c>
      <c r="S17" s="61">
        <f t="shared" si="7"/>
        <v>3</v>
      </c>
      <c r="T17" s="60">
        <f>VLOOKUP($A17,'Return Data'!$B$7:$R$2292,13,0)</f>
        <v>4.2451999999999996</v>
      </c>
      <c r="U17" s="61">
        <f t="shared" si="12"/>
        <v>5</v>
      </c>
      <c r="V17" s="60">
        <f>VLOOKUP($A17,'Return Data'!$B$7:$R$2292,17,0)</f>
        <v>4.8037000000000001</v>
      </c>
      <c r="W17" s="61">
        <f t="shared" si="13"/>
        <v>4</v>
      </c>
      <c r="X17" s="60">
        <f>VLOOKUP($A17,'Return Data'!$B$7:$R$2292,14,0)</f>
        <v>5.9823000000000004</v>
      </c>
      <c r="Y17" s="61">
        <f t="shared" si="14"/>
        <v>5</v>
      </c>
      <c r="Z17" s="60">
        <f>VLOOKUP($A17,'Return Data'!$B$7:$R$2292,16,0)</f>
        <v>8.2125000000000004</v>
      </c>
      <c r="AA17" s="62">
        <f t="shared" si="15"/>
        <v>3</v>
      </c>
    </row>
    <row r="18" spans="1:27" x14ac:dyDescent="0.3">
      <c r="A18" s="58" t="s">
        <v>1421</v>
      </c>
      <c r="B18" s="59">
        <f>VLOOKUP($A18,'Return Data'!$B$7:$R$2292,3,0)</f>
        <v>44762</v>
      </c>
      <c r="C18" s="60">
        <f>VLOOKUP($A18,'Return Data'!$B$7:$R$2292,4,0)</f>
        <v>2392.2465000000002</v>
      </c>
      <c r="D18" s="60">
        <f>VLOOKUP($A18,'Return Data'!$B$7:$R$2292,5,0)</f>
        <v>1.5136000000000001</v>
      </c>
      <c r="E18" s="61">
        <f t="shared" si="0"/>
        <v>18</v>
      </c>
      <c r="F18" s="60">
        <f>VLOOKUP($A18,'Return Data'!$B$7:$R$2292,6,0)</f>
        <v>3.9226999999999999</v>
      </c>
      <c r="G18" s="61">
        <f t="shared" si="1"/>
        <v>6</v>
      </c>
      <c r="H18" s="60">
        <f>VLOOKUP($A18,'Return Data'!$B$7:$R$2292,7,0)</f>
        <v>4.0542999999999996</v>
      </c>
      <c r="I18" s="61">
        <f t="shared" si="2"/>
        <v>7</v>
      </c>
      <c r="J18" s="60">
        <f>VLOOKUP($A18,'Return Data'!$B$7:$R$2292,8,0)</f>
        <v>4.0900999999999996</v>
      </c>
      <c r="K18" s="61">
        <f t="shared" si="3"/>
        <v>20</v>
      </c>
      <c r="L18" s="60">
        <f>VLOOKUP($A18,'Return Data'!$B$7:$R$2292,9,0)</f>
        <v>5.4863999999999997</v>
      </c>
      <c r="M18" s="61">
        <f t="shared" si="4"/>
        <v>21</v>
      </c>
      <c r="N18" s="60">
        <f>VLOOKUP($A18,'Return Data'!$B$7:$R$2292,10,0)</f>
        <v>3.7216999999999998</v>
      </c>
      <c r="O18" s="61">
        <f t="shared" si="5"/>
        <v>9</v>
      </c>
      <c r="P18" s="60">
        <f>VLOOKUP($A18,'Return Data'!$B$7:$R$2292,11,0)</f>
        <v>3.8456999999999999</v>
      </c>
      <c r="Q18" s="61">
        <f t="shared" si="6"/>
        <v>15</v>
      </c>
      <c r="R18" s="60">
        <f>VLOOKUP($A18,'Return Data'!$B$7:$R$2292,12,0)</f>
        <v>3.7612999999999999</v>
      </c>
      <c r="S18" s="61">
        <f t="shared" si="7"/>
        <v>17</v>
      </c>
      <c r="T18" s="60">
        <f>VLOOKUP($A18,'Return Data'!$B$7:$R$2292,13,0)</f>
        <v>4.3284000000000002</v>
      </c>
      <c r="U18" s="61">
        <f t="shared" si="12"/>
        <v>4</v>
      </c>
      <c r="V18" s="60">
        <f>VLOOKUP($A18,'Return Data'!$B$7:$R$2292,17,0)</f>
        <v>4.3442999999999996</v>
      </c>
      <c r="W18" s="61">
        <f t="shared" si="13"/>
        <v>7</v>
      </c>
      <c r="X18" s="60">
        <f>VLOOKUP($A18,'Return Data'!$B$7:$R$2292,14,0)</f>
        <v>6.5726000000000004</v>
      </c>
      <c r="Y18" s="61">
        <f t="shared" si="14"/>
        <v>2</v>
      </c>
      <c r="Z18" s="60">
        <f>VLOOKUP($A18,'Return Data'!$B$7:$R$2292,16,0)</f>
        <v>7.2439999999999998</v>
      </c>
      <c r="AA18" s="62">
        <f t="shared" si="15"/>
        <v>10</v>
      </c>
    </row>
    <row r="19" spans="1:27" x14ac:dyDescent="0.3">
      <c r="A19" s="58" t="s">
        <v>1422</v>
      </c>
      <c r="B19" s="59">
        <f>VLOOKUP($A19,'Return Data'!$B$7:$R$2292,3,0)</f>
        <v>44762</v>
      </c>
      <c r="C19" s="60">
        <f>VLOOKUP($A19,'Return Data'!$B$7:$R$2292,4,0)</f>
        <v>12.5366</v>
      </c>
      <c r="D19" s="60">
        <f>VLOOKUP($A19,'Return Data'!$B$7:$R$2292,5,0)</f>
        <v>2.9117000000000002</v>
      </c>
      <c r="E19" s="61">
        <f t="shared" si="0"/>
        <v>5</v>
      </c>
      <c r="F19" s="60">
        <f>VLOOKUP($A19,'Return Data'!$B$7:$R$2292,6,0)</f>
        <v>3.5537000000000001</v>
      </c>
      <c r="G19" s="61">
        <f t="shared" si="1"/>
        <v>14</v>
      </c>
      <c r="H19" s="60">
        <f>VLOOKUP($A19,'Return Data'!$B$7:$R$2292,7,0)</f>
        <v>3.5377999999999998</v>
      </c>
      <c r="I19" s="61">
        <f t="shared" si="2"/>
        <v>17</v>
      </c>
      <c r="J19" s="60">
        <f>VLOOKUP($A19,'Return Data'!$B$7:$R$2292,8,0)</f>
        <v>4.1032999999999999</v>
      </c>
      <c r="K19" s="61">
        <f t="shared" si="3"/>
        <v>19</v>
      </c>
      <c r="L19" s="60">
        <f>VLOOKUP($A19,'Return Data'!$B$7:$R$2292,9,0)</f>
        <v>6.0861999999999998</v>
      </c>
      <c r="M19" s="61">
        <f t="shared" si="4"/>
        <v>9</v>
      </c>
      <c r="N19" s="60">
        <f>VLOOKUP($A19,'Return Data'!$B$7:$R$2292,10,0)</f>
        <v>3.3584999999999998</v>
      </c>
      <c r="O19" s="61">
        <f t="shared" si="5"/>
        <v>22</v>
      </c>
      <c r="P19" s="60">
        <f>VLOOKUP($A19,'Return Data'!$B$7:$R$2292,11,0)</f>
        <v>3.6587000000000001</v>
      </c>
      <c r="Q19" s="61">
        <f t="shared" si="6"/>
        <v>20</v>
      </c>
      <c r="R19" s="60">
        <f>VLOOKUP($A19,'Return Data'!$B$7:$R$2292,12,0)</f>
        <v>3.6459999999999999</v>
      </c>
      <c r="S19" s="61">
        <f t="shared" si="7"/>
        <v>19</v>
      </c>
      <c r="T19" s="60">
        <f>VLOOKUP($A19,'Return Data'!$B$7:$R$2292,13,0)</f>
        <v>3.5869</v>
      </c>
      <c r="U19" s="61">
        <f t="shared" si="12"/>
        <v>21</v>
      </c>
      <c r="V19" s="60">
        <f>VLOOKUP($A19,'Return Data'!$B$7:$R$2292,17,0)</f>
        <v>3.5798999999999999</v>
      </c>
      <c r="W19" s="61">
        <f t="shared" si="13"/>
        <v>20</v>
      </c>
      <c r="X19" s="60">
        <f>VLOOKUP($A19,'Return Data'!$B$7:$R$2292,14,0)</f>
        <v>4.8487</v>
      </c>
      <c r="Y19" s="61">
        <f t="shared" si="14"/>
        <v>14</v>
      </c>
      <c r="Z19" s="60">
        <f>VLOOKUP($A19,'Return Data'!$B$7:$R$2292,16,0)</f>
        <v>5.8022</v>
      </c>
      <c r="AA19" s="62">
        <f t="shared" si="15"/>
        <v>20</v>
      </c>
    </row>
    <row r="20" spans="1:27" x14ac:dyDescent="0.3">
      <c r="A20" s="58" t="s">
        <v>1427</v>
      </c>
      <c r="B20" s="59">
        <f>VLOOKUP($A20,'Return Data'!$B$7:$R$2292,3,0)</f>
        <v>44762</v>
      </c>
      <c r="C20" s="60">
        <f>VLOOKUP($A20,'Return Data'!$B$7:$R$2292,4,0)</f>
        <v>2333.8258999999998</v>
      </c>
      <c r="D20" s="60">
        <f>VLOOKUP($A20,'Return Data'!$B$7:$R$2292,5,0)</f>
        <v>2.7151999999999998</v>
      </c>
      <c r="E20" s="61">
        <f t="shared" si="0"/>
        <v>8</v>
      </c>
      <c r="F20" s="60">
        <f>VLOOKUP($A20,'Return Data'!$B$7:$R$2292,6,0)</f>
        <v>3.7370000000000001</v>
      </c>
      <c r="G20" s="61">
        <f t="shared" si="1"/>
        <v>10</v>
      </c>
      <c r="H20" s="60">
        <f>VLOOKUP($A20,'Return Data'!$B$7:$R$2292,7,0)</f>
        <v>3.6604000000000001</v>
      </c>
      <c r="I20" s="61">
        <f t="shared" si="2"/>
        <v>14</v>
      </c>
      <c r="J20" s="60">
        <f>VLOOKUP($A20,'Return Data'!$B$7:$R$2292,8,0)</f>
        <v>4.3310000000000004</v>
      </c>
      <c r="K20" s="61">
        <f t="shared" si="3"/>
        <v>12</v>
      </c>
      <c r="L20" s="60">
        <f>VLOOKUP($A20,'Return Data'!$B$7:$R$2292,9,0)</f>
        <v>6.2664999999999997</v>
      </c>
      <c r="M20" s="61">
        <f t="shared" si="4"/>
        <v>5</v>
      </c>
      <c r="N20" s="60">
        <f>VLOOKUP($A20,'Return Data'!$B$7:$R$2292,10,0)</f>
        <v>3.6225999999999998</v>
      </c>
      <c r="O20" s="61">
        <f t="shared" si="5"/>
        <v>14</v>
      </c>
      <c r="P20" s="60">
        <f>VLOOKUP($A20,'Return Data'!$B$7:$R$2292,11,0)</f>
        <v>3.8868</v>
      </c>
      <c r="Q20" s="61">
        <f t="shared" si="6"/>
        <v>13</v>
      </c>
      <c r="R20" s="60">
        <f>VLOOKUP($A20,'Return Data'!$B$7:$R$2292,12,0)</f>
        <v>3.8441000000000001</v>
      </c>
      <c r="S20" s="61">
        <f t="shared" si="7"/>
        <v>11</v>
      </c>
      <c r="T20" s="60">
        <f>VLOOKUP($A20,'Return Data'!$B$7:$R$2292,13,0)</f>
        <v>3.8033999999999999</v>
      </c>
      <c r="U20" s="61">
        <f t="shared" si="12"/>
        <v>13</v>
      </c>
      <c r="V20" s="60">
        <f>VLOOKUP($A20,'Return Data'!$B$7:$R$2292,17,0)</f>
        <v>3.8121999999999998</v>
      </c>
      <c r="W20" s="61">
        <f t="shared" si="13"/>
        <v>15</v>
      </c>
      <c r="X20" s="60">
        <f>VLOOKUP($A20,'Return Data'!$B$7:$R$2292,14,0)</f>
        <v>4.9481000000000002</v>
      </c>
      <c r="Y20" s="61">
        <f t="shared" si="14"/>
        <v>13</v>
      </c>
      <c r="Z20" s="60">
        <f>VLOOKUP($A20,'Return Data'!$B$7:$R$2292,16,0)</f>
        <v>7.4086999999999996</v>
      </c>
      <c r="AA20" s="62">
        <f t="shared" si="15"/>
        <v>9</v>
      </c>
    </row>
    <row r="21" spans="1:27" x14ac:dyDescent="0.3">
      <c r="A21" s="58" t="s">
        <v>1431</v>
      </c>
      <c r="B21" s="59">
        <f>VLOOKUP($A21,'Return Data'!$B$7:$R$2292,3,0)</f>
        <v>44762</v>
      </c>
      <c r="C21" s="60">
        <f>VLOOKUP($A21,'Return Data'!$B$7:$R$2292,4,0)</f>
        <v>36.449300000000001</v>
      </c>
      <c r="D21" s="60">
        <f>VLOOKUP($A21,'Return Data'!$B$7:$R$2292,5,0)</f>
        <v>2.2031999999999998</v>
      </c>
      <c r="E21" s="61">
        <f t="shared" si="0"/>
        <v>12</v>
      </c>
      <c r="F21" s="60">
        <f>VLOOKUP($A21,'Return Data'!$B$7:$R$2292,6,0)</f>
        <v>3.286</v>
      </c>
      <c r="G21" s="61">
        <f t="shared" si="1"/>
        <v>19</v>
      </c>
      <c r="H21" s="60">
        <f>VLOOKUP($A21,'Return Data'!$B$7:$R$2292,7,0)</f>
        <v>3.4499</v>
      </c>
      <c r="I21" s="61">
        <f t="shared" si="2"/>
        <v>20</v>
      </c>
      <c r="J21" s="60">
        <f>VLOOKUP($A21,'Return Data'!$B$7:$R$2292,8,0)</f>
        <v>4.1409000000000002</v>
      </c>
      <c r="K21" s="61">
        <f t="shared" si="3"/>
        <v>18</v>
      </c>
      <c r="L21" s="60">
        <f>VLOOKUP($A21,'Return Data'!$B$7:$R$2292,9,0)</f>
        <v>6.1528</v>
      </c>
      <c r="M21" s="61">
        <f t="shared" si="4"/>
        <v>7</v>
      </c>
      <c r="N21" s="60">
        <f>VLOOKUP($A21,'Return Data'!$B$7:$R$2292,10,0)</f>
        <v>3.8214999999999999</v>
      </c>
      <c r="O21" s="61">
        <f t="shared" si="5"/>
        <v>7</v>
      </c>
      <c r="P21" s="60">
        <f>VLOOKUP($A21,'Return Data'!$B$7:$R$2292,11,0)</f>
        <v>4.0136000000000003</v>
      </c>
      <c r="Q21" s="61">
        <f t="shared" si="6"/>
        <v>8</v>
      </c>
      <c r="R21" s="60">
        <f>VLOOKUP($A21,'Return Data'!$B$7:$R$2292,12,0)</f>
        <v>3.9544999999999999</v>
      </c>
      <c r="S21" s="61">
        <f t="shared" si="7"/>
        <v>8</v>
      </c>
      <c r="T21" s="60">
        <f>VLOOKUP($A21,'Return Data'!$B$7:$R$2292,13,0)</f>
        <v>3.8767</v>
      </c>
      <c r="U21" s="61">
        <f t="shared" si="12"/>
        <v>11</v>
      </c>
      <c r="V21" s="60">
        <f>VLOOKUP($A21,'Return Data'!$B$7:$R$2292,17,0)</f>
        <v>3.9401999999999999</v>
      </c>
      <c r="W21" s="61">
        <f t="shared" si="13"/>
        <v>13</v>
      </c>
      <c r="X21" s="60">
        <f>VLOOKUP($A21,'Return Data'!$B$7:$R$2292,14,0)</f>
        <v>5.1787000000000001</v>
      </c>
      <c r="Y21" s="61">
        <f t="shared" si="14"/>
        <v>10</v>
      </c>
      <c r="Z21" s="60">
        <f>VLOOKUP($A21,'Return Data'!$B$7:$R$2292,16,0)</f>
        <v>7.4886999999999997</v>
      </c>
      <c r="AA21" s="62">
        <f t="shared" si="15"/>
        <v>6</v>
      </c>
    </row>
    <row r="22" spans="1:27" x14ac:dyDescent="0.3">
      <c r="A22" s="58" t="s">
        <v>1433</v>
      </c>
      <c r="B22" s="59">
        <f>VLOOKUP($A22,'Return Data'!$B$7:$R$2292,3,0)</f>
        <v>44762</v>
      </c>
      <c r="C22" s="60">
        <f>VLOOKUP($A22,'Return Data'!$B$7:$R$2292,4,0)</f>
        <v>36.7744</v>
      </c>
      <c r="D22" s="60">
        <f>VLOOKUP($A22,'Return Data'!$B$7:$R$2292,5,0)</f>
        <v>0.99260000000000004</v>
      </c>
      <c r="E22" s="61">
        <f t="shared" si="0"/>
        <v>19</v>
      </c>
      <c r="F22" s="60">
        <f>VLOOKUP($A22,'Return Data'!$B$7:$R$2292,6,0)</f>
        <v>2.9788000000000001</v>
      </c>
      <c r="G22" s="61">
        <f t="shared" si="1"/>
        <v>22</v>
      </c>
      <c r="H22" s="60">
        <f>VLOOKUP($A22,'Return Data'!$B$7:$R$2292,7,0)</f>
        <v>3.0360999999999998</v>
      </c>
      <c r="I22" s="61">
        <f t="shared" si="2"/>
        <v>24</v>
      </c>
      <c r="J22" s="60">
        <f>VLOOKUP($A22,'Return Data'!$B$7:$R$2292,8,0)</f>
        <v>3.6278000000000001</v>
      </c>
      <c r="K22" s="61">
        <f t="shared" si="3"/>
        <v>25</v>
      </c>
      <c r="L22" s="60">
        <f>VLOOKUP($A22,'Return Data'!$B$7:$R$2292,9,0)</f>
        <v>5.5469999999999997</v>
      </c>
      <c r="M22" s="61">
        <f t="shared" si="4"/>
        <v>20</v>
      </c>
      <c r="N22" s="60">
        <f>VLOOKUP($A22,'Return Data'!$B$7:$R$2292,10,0)</f>
        <v>3.5097999999999998</v>
      </c>
      <c r="O22" s="61">
        <f t="shared" si="5"/>
        <v>19</v>
      </c>
      <c r="P22" s="60">
        <f>VLOOKUP($A22,'Return Data'!$B$7:$R$2292,11,0)</f>
        <v>3.7694999999999999</v>
      </c>
      <c r="Q22" s="61">
        <f t="shared" si="6"/>
        <v>18</v>
      </c>
      <c r="R22" s="60">
        <f>VLOOKUP($A22,'Return Data'!$B$7:$R$2292,12,0)</f>
        <v>3.7265000000000001</v>
      </c>
      <c r="S22" s="61">
        <f t="shared" si="7"/>
        <v>18</v>
      </c>
      <c r="T22" s="60">
        <f>VLOOKUP($A22,'Return Data'!$B$7:$R$2292,13,0)</f>
        <v>3.6623000000000001</v>
      </c>
      <c r="U22" s="61">
        <f t="shared" si="12"/>
        <v>19</v>
      </c>
      <c r="V22" s="60">
        <f>VLOOKUP($A22,'Return Data'!$B$7:$R$2292,17,0)</f>
        <v>3.6211000000000002</v>
      </c>
      <c r="W22" s="61">
        <f t="shared" si="13"/>
        <v>19</v>
      </c>
      <c r="X22" s="60">
        <f>VLOOKUP($A22,'Return Data'!$B$7:$R$2292,14,0)</f>
        <v>4.8377999999999997</v>
      </c>
      <c r="Y22" s="61">
        <f t="shared" si="14"/>
        <v>15</v>
      </c>
      <c r="Z22" s="60">
        <f>VLOOKUP($A22,'Return Data'!$B$7:$R$2292,16,0)</f>
        <v>7.4089999999999998</v>
      </c>
      <c r="AA22" s="62">
        <f t="shared" si="15"/>
        <v>8</v>
      </c>
    </row>
    <row r="23" spans="1:27" x14ac:dyDescent="0.3">
      <c r="A23" s="58" t="s">
        <v>1434</v>
      </c>
      <c r="B23" s="59">
        <f>VLOOKUP($A23,'Return Data'!$B$7:$R$2292,3,0)</f>
        <v>44762</v>
      </c>
      <c r="C23" s="60">
        <f>VLOOKUP($A23,'Return Data'!$B$7:$R$2292,4,0)</f>
        <v>1107.414</v>
      </c>
      <c r="D23" s="60">
        <f>VLOOKUP($A23,'Return Data'!$B$7:$R$2292,5,0)</f>
        <v>-1.9775</v>
      </c>
      <c r="E23" s="61">
        <f t="shared" si="0"/>
        <v>25</v>
      </c>
      <c r="F23" s="60">
        <f>VLOOKUP($A23,'Return Data'!$B$7:$R$2292,6,0)</f>
        <v>3.7138</v>
      </c>
      <c r="G23" s="61">
        <f t="shared" si="1"/>
        <v>11</v>
      </c>
      <c r="H23" s="60">
        <f>VLOOKUP($A23,'Return Data'!$B$7:$R$2292,7,0)</f>
        <v>3.5545</v>
      </c>
      <c r="I23" s="61">
        <f t="shared" si="2"/>
        <v>16</v>
      </c>
      <c r="J23" s="60">
        <f>VLOOKUP($A23,'Return Data'!$B$7:$R$2292,8,0)</f>
        <v>3.8990999999999998</v>
      </c>
      <c r="K23" s="61">
        <f t="shared" si="3"/>
        <v>23</v>
      </c>
      <c r="L23" s="60">
        <f>VLOOKUP($A23,'Return Data'!$B$7:$R$2292,9,0)</f>
        <v>4.6913</v>
      </c>
      <c r="M23" s="61">
        <f t="shared" si="4"/>
        <v>23</v>
      </c>
      <c r="N23" s="60">
        <f>VLOOKUP($A23,'Return Data'!$B$7:$R$2292,10,0)</f>
        <v>3.4674</v>
      </c>
      <c r="O23" s="61">
        <f t="shared" si="5"/>
        <v>20</v>
      </c>
      <c r="P23" s="60">
        <f>VLOOKUP($A23,'Return Data'!$B$7:$R$2292,11,0)</f>
        <v>3.5703</v>
      </c>
      <c r="Q23" s="61">
        <f t="shared" si="6"/>
        <v>23</v>
      </c>
      <c r="R23" s="60">
        <f>VLOOKUP($A23,'Return Data'!$B$7:$R$2292,12,0)</f>
        <v>3.4506999999999999</v>
      </c>
      <c r="S23" s="61">
        <f t="shared" si="7"/>
        <v>24</v>
      </c>
      <c r="T23" s="60">
        <f>VLOOKUP($A23,'Return Data'!$B$7:$R$2292,13,0)</f>
        <v>3.4500999999999999</v>
      </c>
      <c r="U23" s="61">
        <f t="shared" si="12"/>
        <v>23</v>
      </c>
      <c r="V23" s="60">
        <f>VLOOKUP($A23,'Return Data'!$B$7:$R$2292,17,0)</f>
        <v>3.4727000000000001</v>
      </c>
      <c r="W23" s="61">
        <f t="shared" si="13"/>
        <v>22</v>
      </c>
      <c r="X23" s="60"/>
      <c r="Y23" s="61"/>
      <c r="Z23" s="60">
        <f>VLOOKUP($A23,'Return Data'!$B$7:$R$2292,16,0)</f>
        <v>3.9304000000000001</v>
      </c>
      <c r="AA23" s="62">
        <f t="shared" si="15"/>
        <v>26</v>
      </c>
    </row>
    <row r="24" spans="1:27" x14ac:dyDescent="0.3">
      <c r="A24" s="58" t="s">
        <v>1436</v>
      </c>
      <c r="B24" s="59">
        <f>VLOOKUP($A24,'Return Data'!$B$7:$R$2292,3,0)</f>
        <v>44762</v>
      </c>
      <c r="C24" s="60">
        <f>VLOOKUP($A24,'Return Data'!$B$7:$R$2292,4,0)</f>
        <v>1141.9434000000001</v>
      </c>
      <c r="D24" s="60">
        <f>VLOOKUP($A24,'Return Data'!$B$7:$R$2292,5,0)</f>
        <v>0.83750000000000002</v>
      </c>
      <c r="E24" s="61">
        <f t="shared" si="0"/>
        <v>21</v>
      </c>
      <c r="F24" s="60">
        <f>VLOOKUP($A24,'Return Data'!$B$7:$R$2292,6,0)</f>
        <v>3.7077</v>
      </c>
      <c r="G24" s="61">
        <f t="shared" si="1"/>
        <v>12</v>
      </c>
      <c r="H24" s="60">
        <f>VLOOKUP($A24,'Return Data'!$B$7:$R$2292,7,0)</f>
        <v>3.8136999999999999</v>
      </c>
      <c r="I24" s="61">
        <f t="shared" si="2"/>
        <v>10</v>
      </c>
      <c r="J24" s="60">
        <f>VLOOKUP($A24,'Return Data'!$B$7:$R$2292,8,0)</f>
        <v>4.5045000000000002</v>
      </c>
      <c r="K24" s="61">
        <f t="shared" si="3"/>
        <v>11</v>
      </c>
      <c r="L24" s="60">
        <f>VLOOKUP($A24,'Return Data'!$B$7:$R$2292,9,0)</f>
        <v>5.9496000000000002</v>
      </c>
      <c r="M24" s="61">
        <f t="shared" si="4"/>
        <v>14</v>
      </c>
      <c r="N24" s="60">
        <f>VLOOKUP($A24,'Return Data'!$B$7:$R$2292,10,0)</f>
        <v>3.6019999999999999</v>
      </c>
      <c r="O24" s="61">
        <f t="shared" si="5"/>
        <v>16</v>
      </c>
      <c r="P24" s="60">
        <f>VLOOKUP($A24,'Return Data'!$B$7:$R$2292,11,0)</f>
        <v>3.8087</v>
      </c>
      <c r="Q24" s="61">
        <f t="shared" si="6"/>
        <v>16</v>
      </c>
      <c r="R24" s="60">
        <f>VLOOKUP($A24,'Return Data'!$B$7:$R$2292,12,0)</f>
        <v>3.7764000000000002</v>
      </c>
      <c r="S24" s="61">
        <f t="shared" si="7"/>
        <v>15</v>
      </c>
      <c r="T24" s="60">
        <f>VLOOKUP($A24,'Return Data'!$B$7:$R$2292,13,0)</f>
        <v>3.7536</v>
      </c>
      <c r="U24" s="61">
        <f t="shared" si="12"/>
        <v>18</v>
      </c>
      <c r="V24" s="60">
        <f>VLOOKUP($A24,'Return Data'!$B$7:$R$2292,17,0)</f>
        <v>3.8845999999999998</v>
      </c>
      <c r="W24" s="61">
        <f t="shared" si="13"/>
        <v>14</v>
      </c>
      <c r="X24" s="60"/>
      <c r="Y24" s="61"/>
      <c r="Z24" s="60">
        <f>VLOOKUP($A24,'Return Data'!$B$7:$R$2292,16,0)</f>
        <v>4.9286000000000003</v>
      </c>
      <c r="AA24" s="62">
        <f t="shared" si="15"/>
        <v>22</v>
      </c>
    </row>
    <row r="25" spans="1:27" x14ac:dyDescent="0.3">
      <c r="A25" s="58" t="s">
        <v>1438</v>
      </c>
      <c r="B25" s="59">
        <f>VLOOKUP($A25,'Return Data'!$B$7:$R$2292,3,0)</f>
        <v>44762</v>
      </c>
      <c r="C25" s="60">
        <f>VLOOKUP($A25,'Return Data'!$B$7:$R$2292,4,0)</f>
        <v>14.534800000000001</v>
      </c>
      <c r="D25" s="60">
        <f>VLOOKUP($A25,'Return Data'!$B$7:$R$2292,5,0)</f>
        <v>-0.25109999999999999</v>
      </c>
      <c r="E25" s="61">
        <f t="shared" si="0"/>
        <v>24</v>
      </c>
      <c r="F25" s="60">
        <f>VLOOKUP($A25,'Return Data'!$B$7:$R$2292,6,0)</f>
        <v>3.4670999999999998</v>
      </c>
      <c r="G25" s="61">
        <f t="shared" si="1"/>
        <v>16</v>
      </c>
      <c r="H25" s="60">
        <f>VLOOKUP($A25,'Return Data'!$B$7:$R$2292,7,0)</f>
        <v>3.1947999999999999</v>
      </c>
      <c r="I25" s="61">
        <f t="shared" si="2"/>
        <v>22</v>
      </c>
      <c r="J25" s="60">
        <f>VLOOKUP($A25,'Return Data'!$B$7:$R$2292,8,0)</f>
        <v>3.5564</v>
      </c>
      <c r="K25" s="61">
        <f t="shared" si="3"/>
        <v>26</v>
      </c>
      <c r="L25" s="60">
        <f>VLOOKUP($A25,'Return Data'!$B$7:$R$2292,9,0)</f>
        <v>4.3514999999999997</v>
      </c>
      <c r="M25" s="61">
        <f t="shared" si="4"/>
        <v>26</v>
      </c>
      <c r="N25" s="60">
        <f>VLOOKUP($A25,'Return Data'!$B$7:$R$2292,10,0)</f>
        <v>3.0167000000000002</v>
      </c>
      <c r="O25" s="61">
        <f t="shared" si="5"/>
        <v>25</v>
      </c>
      <c r="P25" s="60">
        <f>VLOOKUP($A25,'Return Data'!$B$7:$R$2292,11,0)</f>
        <v>3.2309000000000001</v>
      </c>
      <c r="Q25" s="61">
        <f t="shared" si="6"/>
        <v>25</v>
      </c>
      <c r="R25" s="60">
        <f>VLOOKUP($A25,'Return Data'!$B$7:$R$2292,12,0)</f>
        <v>3.1417000000000002</v>
      </c>
      <c r="S25" s="61">
        <f t="shared" si="7"/>
        <v>25</v>
      </c>
      <c r="T25" s="60">
        <f>VLOOKUP($A25,'Return Data'!$B$7:$R$2292,13,0)</f>
        <v>3.1898</v>
      </c>
      <c r="U25" s="61">
        <f t="shared" si="12"/>
        <v>25</v>
      </c>
      <c r="V25" s="60">
        <f>VLOOKUP($A25,'Return Data'!$B$7:$R$2292,17,0)</f>
        <v>3.2219000000000002</v>
      </c>
      <c r="W25" s="61">
        <f t="shared" si="13"/>
        <v>24</v>
      </c>
      <c r="X25" s="60">
        <f>VLOOKUP($A25,'Return Data'!$B$7:$R$2292,14,0)</f>
        <v>3.9384999999999999</v>
      </c>
      <c r="Y25" s="61">
        <f t="shared" si="14"/>
        <v>22</v>
      </c>
      <c r="Z25" s="60">
        <f>VLOOKUP($A25,'Return Data'!$B$7:$R$2292,16,0)</f>
        <v>4.3041999999999998</v>
      </c>
      <c r="AA25" s="62">
        <f t="shared" si="15"/>
        <v>25</v>
      </c>
    </row>
    <row r="26" spans="1:27" x14ac:dyDescent="0.3">
      <c r="A26" s="58" t="s">
        <v>1879</v>
      </c>
      <c r="B26" s="59">
        <f>VLOOKUP($A26,'Return Data'!$B$7:$R$2292,3,0)</f>
        <v>44757</v>
      </c>
      <c r="C26" s="60">
        <f>VLOOKUP($A26,'Return Data'!$B$7:$R$2292,4,0)</f>
        <v>2401.2478999999998</v>
      </c>
      <c r="D26" s="60">
        <f>VLOOKUP($A26,'Return Data'!$B$7:$R$2292,5,0)</f>
        <v>2.7635999999999998</v>
      </c>
      <c r="E26" s="61">
        <f t="shared" si="0"/>
        <v>7</v>
      </c>
      <c r="F26" s="60">
        <f>VLOOKUP($A26,'Return Data'!$B$7:$R$2292,6,0)</f>
        <v>2.4001000000000001</v>
      </c>
      <c r="G26" s="61">
        <f t="shared" si="1"/>
        <v>24</v>
      </c>
      <c r="H26" s="60">
        <f>VLOOKUP($A26,'Return Data'!$B$7:$R$2292,7,0)</f>
        <v>2.9134000000000002</v>
      </c>
      <c r="I26" s="61">
        <f t="shared" si="2"/>
        <v>25</v>
      </c>
      <c r="J26" s="60">
        <f>VLOOKUP($A26,'Return Data'!$B$7:$R$2292,8,0)</f>
        <v>4.6058000000000003</v>
      </c>
      <c r="K26" s="61">
        <f t="shared" si="3"/>
        <v>6</v>
      </c>
      <c r="L26" s="60">
        <f>VLOOKUP($A26,'Return Data'!$B$7:$R$2292,9,0)</f>
        <v>4.4955999999999996</v>
      </c>
      <c r="M26" s="61">
        <f t="shared" si="4"/>
        <v>25</v>
      </c>
      <c r="N26" s="60">
        <f>VLOOKUP($A26,'Return Data'!$B$7:$R$2292,10,0)</f>
        <v>2.7745000000000002</v>
      </c>
      <c r="O26" s="61">
        <f t="shared" si="5"/>
        <v>26</v>
      </c>
      <c r="P26" s="60">
        <f>VLOOKUP($A26,'Return Data'!$B$7:$R$2292,11,0)</f>
        <v>2.8532000000000002</v>
      </c>
      <c r="Q26" s="61">
        <f t="shared" si="6"/>
        <v>26</v>
      </c>
      <c r="R26" s="60">
        <f>VLOOKUP($A26,'Return Data'!$B$7:$R$2292,12,0)</f>
        <v>2.9994000000000001</v>
      </c>
      <c r="S26" s="61">
        <f t="shared" si="7"/>
        <v>26</v>
      </c>
      <c r="T26" s="60">
        <f>VLOOKUP($A26,'Return Data'!$B$7:$R$2292,13,0)</f>
        <v>2.9994000000000001</v>
      </c>
      <c r="U26" s="61">
        <f t="shared" si="12"/>
        <v>26</v>
      </c>
      <c r="V26" s="60">
        <f>VLOOKUP($A26,'Return Data'!$B$7:$R$2292,17,0)</f>
        <v>2.956</v>
      </c>
      <c r="W26" s="61">
        <f t="shared" si="13"/>
        <v>25</v>
      </c>
      <c r="X26" s="60">
        <f>VLOOKUP($A26,'Return Data'!$B$7:$R$2292,14,0)</f>
        <v>3.9735</v>
      </c>
      <c r="Y26" s="61">
        <f t="shared" si="14"/>
        <v>21</v>
      </c>
      <c r="Z26" s="60">
        <f>VLOOKUP($A26,'Return Data'!$B$7:$R$2292,16,0)</f>
        <v>6.9295999999999998</v>
      </c>
      <c r="AA26" s="62">
        <f t="shared" si="15"/>
        <v>14</v>
      </c>
    </row>
    <row r="27" spans="1:27" x14ac:dyDescent="0.3">
      <c r="A27" s="58" t="s">
        <v>1441</v>
      </c>
      <c r="B27" s="59">
        <f>VLOOKUP($A27,'Return Data'!$B$7:$R$2292,3,0)</f>
        <v>44762</v>
      </c>
      <c r="C27" s="60">
        <f>VLOOKUP($A27,'Return Data'!$B$7:$R$2292,4,0)</f>
        <v>3575.7885999999999</v>
      </c>
      <c r="D27" s="60">
        <f>VLOOKUP($A27,'Return Data'!$B$7:$R$2292,5,0)</f>
        <v>-2.0066999999999999</v>
      </c>
      <c r="E27" s="61">
        <f t="shared" si="0"/>
        <v>26</v>
      </c>
      <c r="F27" s="60">
        <f>VLOOKUP($A27,'Return Data'!$B$7:$R$2292,6,0)</f>
        <v>1.6398999999999999</v>
      </c>
      <c r="G27" s="61">
        <f t="shared" si="1"/>
        <v>25</v>
      </c>
      <c r="H27" s="60">
        <f>VLOOKUP($A27,'Return Data'!$B$7:$R$2292,7,0)</f>
        <v>3.5045999999999999</v>
      </c>
      <c r="I27" s="61">
        <f t="shared" si="2"/>
        <v>19</v>
      </c>
      <c r="J27" s="60">
        <f>VLOOKUP($A27,'Return Data'!$B$7:$R$2292,8,0)</f>
        <v>4.7180999999999997</v>
      </c>
      <c r="K27" s="61">
        <f t="shared" si="3"/>
        <v>4</v>
      </c>
      <c r="L27" s="60">
        <f>VLOOKUP($A27,'Return Data'!$B$7:$R$2292,9,0)</f>
        <v>6.6889000000000003</v>
      </c>
      <c r="M27" s="61">
        <f t="shared" si="4"/>
        <v>2</v>
      </c>
      <c r="N27" s="60">
        <f>VLOOKUP($A27,'Return Data'!$B$7:$R$2292,10,0)</f>
        <v>4.4527999999999999</v>
      </c>
      <c r="O27" s="61">
        <f t="shared" si="5"/>
        <v>1</v>
      </c>
      <c r="P27" s="60">
        <f>VLOOKUP($A27,'Return Data'!$B$7:$R$2292,11,0)</f>
        <v>4.5042999999999997</v>
      </c>
      <c r="Q27" s="61">
        <f t="shared" si="6"/>
        <v>2</v>
      </c>
      <c r="R27" s="60">
        <f>VLOOKUP($A27,'Return Data'!$B$7:$R$2292,12,0)</f>
        <v>4.6559999999999997</v>
      </c>
      <c r="S27" s="61">
        <f t="shared" si="7"/>
        <v>2</v>
      </c>
      <c r="T27" s="60">
        <f>VLOOKUP($A27,'Return Data'!$B$7:$R$2292,13,0)</f>
        <v>4.6935000000000002</v>
      </c>
      <c r="U27" s="61">
        <f t="shared" si="12"/>
        <v>3</v>
      </c>
      <c r="V27" s="60">
        <f>VLOOKUP($A27,'Return Data'!$B$7:$R$2292,17,0)</f>
        <v>7.4882</v>
      </c>
      <c r="W27" s="61">
        <f t="shared" si="13"/>
        <v>2</v>
      </c>
      <c r="X27" s="60">
        <f>VLOOKUP($A27,'Return Data'!$B$7:$R$2292,14,0)</f>
        <v>5.3155999999999999</v>
      </c>
      <c r="Y27" s="61">
        <f t="shared" si="14"/>
        <v>8</v>
      </c>
      <c r="Z27" s="60">
        <f>VLOOKUP($A27,'Return Data'!$B$7:$R$2292,16,0)</f>
        <v>7.1146000000000003</v>
      </c>
      <c r="AA27" s="62">
        <f t="shared" si="15"/>
        <v>12</v>
      </c>
    </row>
    <row r="28" spans="1:27" x14ac:dyDescent="0.3">
      <c r="A28" s="58" t="s">
        <v>1949</v>
      </c>
      <c r="B28" s="59">
        <f>VLOOKUP($A28,'Return Data'!$B$7:$R$2292,3,0)</f>
        <v>44762</v>
      </c>
      <c r="C28" s="60">
        <f>VLOOKUP($A28,'Return Data'!$B$7:$R$2292,4,0)</f>
        <v>28.985600000000002</v>
      </c>
      <c r="D28" s="60">
        <f>VLOOKUP($A28,'Return Data'!$B$7:$R$2292,5,0)</f>
        <v>2.0148999999999999</v>
      </c>
      <c r="E28" s="61">
        <f t="shared" si="0"/>
        <v>14</v>
      </c>
      <c r="F28" s="60">
        <f>VLOOKUP($A28,'Return Data'!$B$7:$R$2292,6,0)</f>
        <v>3.7545000000000002</v>
      </c>
      <c r="G28" s="61">
        <f t="shared" si="1"/>
        <v>9</v>
      </c>
      <c r="H28" s="60">
        <f>VLOOKUP($A28,'Return Data'!$B$7:$R$2292,7,0)</f>
        <v>4.2309000000000001</v>
      </c>
      <c r="I28" s="61">
        <f t="shared" si="2"/>
        <v>6</v>
      </c>
      <c r="J28" s="60">
        <f>VLOOKUP($A28,'Return Data'!$B$7:$R$2292,8,0)</f>
        <v>4.5231000000000003</v>
      </c>
      <c r="K28" s="61">
        <f t="shared" si="3"/>
        <v>10</v>
      </c>
      <c r="L28" s="60">
        <f>VLOOKUP($A28,'Return Data'!$B$7:$R$2292,9,0)</f>
        <v>5.9008000000000003</v>
      </c>
      <c r="M28" s="61">
        <f t="shared" si="4"/>
        <v>15</v>
      </c>
      <c r="N28" s="60">
        <f>VLOOKUP($A28,'Return Data'!$B$7:$R$2292,10,0)</f>
        <v>3.8715000000000002</v>
      </c>
      <c r="O28" s="61">
        <f t="shared" si="5"/>
        <v>6</v>
      </c>
      <c r="P28" s="60">
        <f>VLOOKUP($A28,'Return Data'!$B$7:$R$2292,11,0)</f>
        <v>4.0415000000000001</v>
      </c>
      <c r="Q28" s="61">
        <f t="shared" si="6"/>
        <v>7</v>
      </c>
      <c r="R28" s="60">
        <f>VLOOKUP($A28,'Return Data'!$B$7:$R$2292,12,0)</f>
        <v>3.9192999999999998</v>
      </c>
      <c r="S28" s="61">
        <f t="shared" si="7"/>
        <v>9</v>
      </c>
      <c r="T28" s="60">
        <f>VLOOKUP($A28,'Return Data'!$B$7:$R$2292,13,0)</f>
        <v>3.8723999999999998</v>
      </c>
      <c r="U28" s="61">
        <f t="shared" si="12"/>
        <v>12</v>
      </c>
      <c r="V28" s="60">
        <f>VLOOKUP($A28,'Return Data'!$B$7:$R$2292,17,0)</f>
        <v>3.9716999999999998</v>
      </c>
      <c r="W28" s="61">
        <f t="shared" si="13"/>
        <v>11</v>
      </c>
      <c r="X28" s="60">
        <f>VLOOKUP($A28,'Return Data'!$B$7:$R$2292,14,0)</f>
        <v>6.2130999999999998</v>
      </c>
      <c r="Y28" s="61">
        <f t="shared" si="14"/>
        <v>3</v>
      </c>
      <c r="Z28" s="60">
        <f>VLOOKUP($A28,'Return Data'!$B$7:$R$2292,16,0)</f>
        <v>8.2220999999999993</v>
      </c>
      <c r="AA28" s="62">
        <f t="shared" si="15"/>
        <v>2</v>
      </c>
    </row>
    <row r="29" spans="1:27" x14ac:dyDescent="0.3">
      <c r="A29" s="58" t="s">
        <v>1444</v>
      </c>
      <c r="B29" s="59">
        <f>VLOOKUP($A29,'Return Data'!$B$7:$R$2292,3,0)</f>
        <v>44762</v>
      </c>
      <c r="C29" s="60">
        <f>VLOOKUP($A29,'Return Data'!$B$7:$R$2292,4,0)</f>
        <v>4944.2902999999997</v>
      </c>
      <c r="D29" s="60">
        <f>VLOOKUP($A29,'Return Data'!$B$7:$R$2292,5,0)</f>
        <v>3.3519000000000001</v>
      </c>
      <c r="E29" s="61">
        <f t="shared" si="0"/>
        <v>4</v>
      </c>
      <c r="F29" s="60">
        <f>VLOOKUP($A29,'Return Data'!$B$7:$R$2292,6,0)</f>
        <v>3.5047000000000001</v>
      </c>
      <c r="G29" s="61">
        <f t="shared" si="1"/>
        <v>15</v>
      </c>
      <c r="H29" s="60">
        <f>VLOOKUP($A29,'Return Data'!$B$7:$R$2292,7,0)</f>
        <v>4.0198999999999998</v>
      </c>
      <c r="I29" s="61">
        <f t="shared" si="2"/>
        <v>8</v>
      </c>
      <c r="J29" s="60">
        <f>VLOOKUP($A29,'Return Data'!$B$7:$R$2292,8,0)</f>
        <v>4.2081</v>
      </c>
      <c r="K29" s="61">
        <f t="shared" si="3"/>
        <v>15</v>
      </c>
      <c r="L29" s="60">
        <f>VLOOKUP($A29,'Return Data'!$B$7:$R$2292,9,0)</f>
        <v>5.9621000000000004</v>
      </c>
      <c r="M29" s="61">
        <f t="shared" si="4"/>
        <v>13</v>
      </c>
      <c r="N29" s="60">
        <f>VLOOKUP($A29,'Return Data'!$B$7:$R$2292,10,0)</f>
        <v>3.2448000000000001</v>
      </c>
      <c r="O29" s="61">
        <f t="shared" si="5"/>
        <v>24</v>
      </c>
      <c r="P29" s="60">
        <f>VLOOKUP($A29,'Return Data'!$B$7:$R$2292,11,0)</f>
        <v>3.6263000000000001</v>
      </c>
      <c r="Q29" s="61">
        <f t="shared" si="6"/>
        <v>21</v>
      </c>
      <c r="R29" s="60">
        <f>VLOOKUP($A29,'Return Data'!$B$7:$R$2292,12,0)</f>
        <v>3.6286999999999998</v>
      </c>
      <c r="S29" s="61">
        <f t="shared" si="7"/>
        <v>20</v>
      </c>
      <c r="T29" s="60">
        <f>VLOOKUP($A29,'Return Data'!$B$7:$R$2292,13,0)</f>
        <v>3.6295000000000002</v>
      </c>
      <c r="U29" s="61">
        <f t="shared" si="12"/>
        <v>20</v>
      </c>
      <c r="V29" s="60">
        <f>VLOOKUP($A29,'Return Data'!$B$7:$R$2292,17,0)</f>
        <v>3.734</v>
      </c>
      <c r="W29" s="61">
        <f t="shared" si="13"/>
        <v>17</v>
      </c>
      <c r="X29" s="60">
        <f>VLOOKUP($A29,'Return Data'!$B$7:$R$2292,14,0)</f>
        <v>4.9832999999999998</v>
      </c>
      <c r="Y29" s="61">
        <f t="shared" si="14"/>
        <v>12</v>
      </c>
      <c r="Z29" s="60">
        <f>VLOOKUP($A29,'Return Data'!$B$7:$R$2292,16,0)</f>
        <v>7.2241999999999997</v>
      </c>
      <c r="AA29" s="62">
        <f t="shared" si="15"/>
        <v>11</v>
      </c>
    </row>
    <row r="30" spans="1:27" x14ac:dyDescent="0.3">
      <c r="A30" s="58" t="s">
        <v>1927</v>
      </c>
      <c r="B30" s="59">
        <f>VLOOKUP($A30,'Return Data'!$B$7:$R$2292,3,0)</f>
        <v>44762</v>
      </c>
      <c r="C30" s="60">
        <f>VLOOKUP($A30,'Return Data'!$B$7:$R$2292,4,0)</f>
        <v>2372.1332000000002</v>
      </c>
      <c r="D30" s="60">
        <f>VLOOKUP($A30,'Return Data'!$B$7:$R$2292,5,0)</f>
        <v>1.5203</v>
      </c>
      <c r="E30" s="61">
        <f t="shared" si="0"/>
        <v>17</v>
      </c>
      <c r="F30" s="60">
        <f>VLOOKUP($A30,'Return Data'!$B$7:$R$2292,6,0)</f>
        <v>3.7877999999999998</v>
      </c>
      <c r="G30" s="61">
        <f t="shared" si="1"/>
        <v>7</v>
      </c>
      <c r="H30" s="60">
        <f>VLOOKUP($A30,'Return Data'!$B$7:$R$2292,7,0)</f>
        <v>3.9714999999999998</v>
      </c>
      <c r="I30" s="61">
        <f t="shared" si="2"/>
        <v>9</v>
      </c>
      <c r="J30" s="60">
        <f>VLOOKUP($A30,'Return Data'!$B$7:$R$2292,8,0)</f>
        <v>4.5671999999999997</v>
      </c>
      <c r="K30" s="61">
        <f t="shared" si="3"/>
        <v>8</v>
      </c>
      <c r="L30" s="60">
        <f>VLOOKUP($A30,'Return Data'!$B$7:$R$2292,9,0)</f>
        <v>5.6294000000000004</v>
      </c>
      <c r="M30" s="61">
        <f t="shared" si="4"/>
        <v>19</v>
      </c>
      <c r="N30" s="60">
        <f>VLOOKUP($A30,'Return Data'!$B$7:$R$2292,10,0)</f>
        <v>3.9996</v>
      </c>
      <c r="O30" s="61">
        <f t="shared" si="5"/>
        <v>4</v>
      </c>
      <c r="P30" s="60">
        <f>VLOOKUP($A30,'Return Data'!$B$7:$R$2292,11,0)</f>
        <v>4.0624000000000002</v>
      </c>
      <c r="Q30" s="61">
        <f t="shared" si="6"/>
        <v>5</v>
      </c>
      <c r="R30" s="60">
        <f>VLOOKUP($A30,'Return Data'!$B$7:$R$2292,12,0)</f>
        <v>3.9073000000000002</v>
      </c>
      <c r="S30" s="61">
        <f t="shared" si="7"/>
        <v>10</v>
      </c>
      <c r="T30" s="60">
        <f>VLOOKUP($A30,'Return Data'!$B$7:$R$2292,13,0)</f>
        <v>3.7847</v>
      </c>
      <c r="U30" s="61">
        <f t="shared" si="12"/>
        <v>15</v>
      </c>
      <c r="V30" s="60">
        <f>VLOOKUP($A30,'Return Data'!$B$7:$R$2292,17,0)</f>
        <v>3.6978</v>
      </c>
      <c r="W30" s="61">
        <f t="shared" si="13"/>
        <v>18</v>
      </c>
      <c r="X30" s="60">
        <f>VLOOKUP($A30,'Return Data'!$B$7:$R$2292,14,0)</f>
        <v>4.5114000000000001</v>
      </c>
      <c r="Y30" s="61">
        <f t="shared" si="14"/>
        <v>19</v>
      </c>
      <c r="Z30" s="60">
        <f>VLOOKUP($A30,'Return Data'!$B$7:$R$2292,16,0)</f>
        <v>6.6185999999999998</v>
      </c>
      <c r="AA30" s="62">
        <f t="shared" si="15"/>
        <v>16</v>
      </c>
    </row>
    <row r="31" spans="1:27" x14ac:dyDescent="0.3">
      <c r="A31" s="58" t="s">
        <v>1448</v>
      </c>
      <c r="B31" s="59">
        <f>VLOOKUP($A31,'Return Data'!$B$7:$R$2292,3,0)</f>
        <v>44762</v>
      </c>
      <c r="C31" s="60">
        <f>VLOOKUP($A31,'Return Data'!$B$7:$R$2292,4,0)</f>
        <v>12.041</v>
      </c>
      <c r="D31" s="60">
        <f>VLOOKUP($A31,'Return Data'!$B$7:$R$2292,5,0)</f>
        <v>2.4251999999999998</v>
      </c>
      <c r="E31" s="61">
        <f t="shared" si="0"/>
        <v>10</v>
      </c>
      <c r="F31" s="60">
        <f>VLOOKUP($A31,'Return Data'!$B$7:$R$2292,6,0)</f>
        <v>3.0931999999999999</v>
      </c>
      <c r="G31" s="61">
        <f t="shared" si="1"/>
        <v>20</v>
      </c>
      <c r="H31" s="60">
        <f>VLOOKUP($A31,'Return Data'!$B$7:$R$2292,7,0)</f>
        <v>3.51</v>
      </c>
      <c r="I31" s="61">
        <f t="shared" si="2"/>
        <v>18</v>
      </c>
      <c r="J31" s="60">
        <f>VLOOKUP($A31,'Return Data'!$B$7:$R$2292,8,0)</f>
        <v>4.2942</v>
      </c>
      <c r="K31" s="61">
        <f t="shared" si="3"/>
        <v>13</v>
      </c>
      <c r="L31" s="60">
        <f>VLOOKUP($A31,'Return Data'!$B$7:$R$2292,9,0)</f>
        <v>5.8174999999999999</v>
      </c>
      <c r="M31" s="61">
        <f t="shared" si="4"/>
        <v>16</v>
      </c>
      <c r="N31" s="60">
        <f>VLOOKUP($A31,'Return Data'!$B$7:$R$2292,10,0)</f>
        <v>3.7557</v>
      </c>
      <c r="O31" s="61">
        <f t="shared" si="5"/>
        <v>8</v>
      </c>
      <c r="P31" s="60">
        <f>VLOOKUP($A31,'Return Data'!$B$7:$R$2292,11,0)</f>
        <v>3.9878999999999998</v>
      </c>
      <c r="Q31" s="61">
        <f t="shared" si="6"/>
        <v>9</v>
      </c>
      <c r="R31" s="60">
        <f>VLOOKUP($A31,'Return Data'!$B$7:$R$2292,12,0)</f>
        <v>3.9872999999999998</v>
      </c>
      <c r="S31" s="61">
        <f t="shared" si="7"/>
        <v>7</v>
      </c>
      <c r="T31" s="60">
        <f>VLOOKUP($A31,'Return Data'!$B$7:$R$2292,13,0)</f>
        <v>4.0106000000000002</v>
      </c>
      <c r="U31" s="61">
        <f t="shared" si="12"/>
        <v>9</v>
      </c>
      <c r="V31" s="60">
        <f>VLOOKUP($A31,'Return Data'!$B$7:$R$2292,17,0)</f>
        <v>4.0194999999999999</v>
      </c>
      <c r="W31" s="61">
        <f t="shared" si="13"/>
        <v>10</v>
      </c>
      <c r="X31" s="60">
        <f>VLOOKUP($A31,'Return Data'!$B$7:$R$2292,14,0)</f>
        <v>5.0030000000000001</v>
      </c>
      <c r="Y31" s="61">
        <f t="shared" si="14"/>
        <v>11</v>
      </c>
      <c r="Z31" s="60">
        <f>VLOOKUP($A31,'Return Data'!$B$7:$R$2292,16,0)</f>
        <v>5.4608999999999996</v>
      </c>
      <c r="AA31" s="62">
        <f t="shared" si="15"/>
        <v>21</v>
      </c>
    </row>
    <row r="32" spans="1:27" x14ac:dyDescent="0.3">
      <c r="A32" s="58" t="s">
        <v>1450</v>
      </c>
      <c r="B32" s="59">
        <f>VLOOKUP($A32,'Return Data'!$B$7:$R$2292,3,0)</f>
        <v>44762</v>
      </c>
      <c r="C32" s="60">
        <f>VLOOKUP($A32,'Return Data'!$B$7:$R$2292,4,0)</f>
        <v>3686.4632000000001</v>
      </c>
      <c r="D32" s="60">
        <f>VLOOKUP($A32,'Return Data'!$B$7:$R$2292,5,0)</f>
        <v>1.7258</v>
      </c>
      <c r="E32" s="61">
        <f t="shared" si="0"/>
        <v>15</v>
      </c>
      <c r="F32" s="60">
        <f>VLOOKUP($A32,'Return Data'!$B$7:$R$2292,6,0)</f>
        <v>3.3437000000000001</v>
      </c>
      <c r="G32" s="61">
        <f t="shared" si="1"/>
        <v>18</v>
      </c>
      <c r="H32" s="60">
        <f>VLOOKUP($A32,'Return Data'!$B$7:$R$2292,7,0)</f>
        <v>3.6959</v>
      </c>
      <c r="I32" s="61">
        <f t="shared" si="2"/>
        <v>11</v>
      </c>
      <c r="J32" s="60">
        <f>VLOOKUP($A32,'Return Data'!$B$7:$R$2292,8,0)</f>
        <v>4.6048</v>
      </c>
      <c r="K32" s="61">
        <f t="shared" si="3"/>
        <v>7</v>
      </c>
      <c r="L32" s="60">
        <f>VLOOKUP($A32,'Return Data'!$B$7:$R$2292,9,0)</f>
        <v>6.1383999999999999</v>
      </c>
      <c r="M32" s="61">
        <f t="shared" si="4"/>
        <v>8</v>
      </c>
      <c r="N32" s="60">
        <f>VLOOKUP($A32,'Return Data'!$B$7:$R$2292,10,0)</f>
        <v>3.6953999999999998</v>
      </c>
      <c r="O32" s="61">
        <f t="shared" si="5"/>
        <v>11</v>
      </c>
      <c r="P32" s="60">
        <f>VLOOKUP($A32,'Return Data'!$B$7:$R$2292,11,0)</f>
        <v>3.9167000000000001</v>
      </c>
      <c r="Q32" s="61">
        <f t="shared" si="6"/>
        <v>10</v>
      </c>
      <c r="R32" s="60">
        <f>VLOOKUP($A32,'Return Data'!$B$7:$R$2292,12,0)</f>
        <v>3.8092999999999999</v>
      </c>
      <c r="S32" s="61">
        <f t="shared" si="7"/>
        <v>14</v>
      </c>
      <c r="T32" s="60">
        <f>VLOOKUP($A32,'Return Data'!$B$7:$R$2292,13,0)</f>
        <v>6.6864999999999997</v>
      </c>
      <c r="U32" s="61">
        <f t="shared" si="12"/>
        <v>2</v>
      </c>
      <c r="V32" s="60">
        <f>VLOOKUP($A32,'Return Data'!$B$7:$R$2292,17,0)</f>
        <v>5.524</v>
      </c>
      <c r="W32" s="61">
        <f t="shared" si="13"/>
        <v>3</v>
      </c>
      <c r="X32" s="60">
        <f>VLOOKUP($A32,'Return Data'!$B$7:$R$2292,14,0)</f>
        <v>6.0208000000000004</v>
      </c>
      <c r="Y32" s="61">
        <f t="shared" si="14"/>
        <v>4</v>
      </c>
      <c r="Z32" s="60">
        <f>VLOOKUP($A32,'Return Data'!$B$7:$R$2292,16,0)</f>
        <v>7.4984999999999999</v>
      </c>
      <c r="AA32" s="62">
        <f t="shared" si="15"/>
        <v>5</v>
      </c>
    </row>
    <row r="33" spans="1:27" x14ac:dyDescent="0.3">
      <c r="A33" s="58" t="s">
        <v>1940</v>
      </c>
      <c r="B33" s="59">
        <f>VLOOKUP($A33,'Return Data'!$B$7:$R$2292,3,0)</f>
        <v>44762</v>
      </c>
      <c r="C33" s="60">
        <f>VLOOKUP($A33,'Return Data'!$B$7:$R$2292,4,0)</f>
        <v>1151.4621999999999</v>
      </c>
      <c r="D33" s="60">
        <f>VLOOKUP($A33,'Return Data'!$B$7:$R$2292,5,0)</f>
        <v>0.92879999999999996</v>
      </c>
      <c r="E33" s="61">
        <f t="shared" si="0"/>
        <v>20</v>
      </c>
      <c r="F33" s="60">
        <f>VLOOKUP($A33,'Return Data'!$B$7:$R$2292,6,0)</f>
        <v>4.1054000000000004</v>
      </c>
      <c r="G33" s="61">
        <f t="shared" si="1"/>
        <v>4</v>
      </c>
      <c r="H33" s="60">
        <f>VLOOKUP($A33,'Return Data'!$B$7:$R$2292,7,0)</f>
        <v>3.379</v>
      </c>
      <c r="I33" s="61">
        <f t="shared" si="2"/>
        <v>21</v>
      </c>
      <c r="J33" s="60">
        <f>VLOOKUP($A33,'Return Data'!$B$7:$R$2292,8,0)</f>
        <v>3.8319000000000001</v>
      </c>
      <c r="K33" s="61">
        <f t="shared" si="3"/>
        <v>24</v>
      </c>
      <c r="L33" s="60">
        <f>VLOOKUP($A33,'Return Data'!$B$7:$R$2292,9,0)</f>
        <v>4.8583999999999996</v>
      </c>
      <c r="M33" s="61">
        <f t="shared" si="4"/>
        <v>22</v>
      </c>
      <c r="N33" s="60">
        <f>VLOOKUP($A33,'Return Data'!$B$7:$R$2292,10,0)</f>
        <v>3.5602999999999998</v>
      </c>
      <c r="O33" s="61">
        <f t="shared" si="5"/>
        <v>18</v>
      </c>
      <c r="P33" s="60">
        <f>VLOOKUP($A33,'Return Data'!$B$7:$R$2292,11,0)</f>
        <v>3.6770999999999998</v>
      </c>
      <c r="Q33" s="61">
        <f t="shared" si="6"/>
        <v>19</v>
      </c>
      <c r="R33" s="60">
        <f>VLOOKUP($A33,'Return Data'!$B$7:$R$2292,12,0)</f>
        <v>3.5333999999999999</v>
      </c>
      <c r="S33" s="61">
        <f t="shared" si="7"/>
        <v>22</v>
      </c>
      <c r="T33" s="60">
        <f>VLOOKUP($A33,'Return Data'!$B$7:$R$2292,13,0)</f>
        <v>4.1262999999999996</v>
      </c>
      <c r="U33" s="61">
        <f t="shared" si="12"/>
        <v>6</v>
      </c>
      <c r="V33" s="60">
        <f>VLOOKUP($A33,'Return Data'!$B$7:$R$2292,17,0)</f>
        <v>4.2541000000000002</v>
      </c>
      <c r="W33" s="61">
        <f t="shared" si="13"/>
        <v>8</v>
      </c>
      <c r="X33" s="60"/>
      <c r="Y33" s="61"/>
      <c r="Z33" s="60">
        <f>VLOOKUP($A33,'Return Data'!$B$7:$R$2292,16,0)</f>
        <v>4.6189999999999998</v>
      </c>
      <c r="AA33" s="62">
        <f t="shared" si="15"/>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1.8501269230769231</v>
      </c>
      <c r="E35" s="69"/>
      <c r="F35" s="70">
        <f>AVERAGE(F8:F33)</f>
        <v>3.441334615384616</v>
      </c>
      <c r="G35" s="69"/>
      <c r="H35" s="70">
        <f>AVERAGE(H8:H33)</f>
        <v>3.7134115384615387</v>
      </c>
      <c r="I35" s="69"/>
      <c r="J35" s="70">
        <f>AVERAGE(J8:J33)</f>
        <v>4.3110461538461546</v>
      </c>
      <c r="K35" s="69"/>
      <c r="L35" s="70">
        <f>AVERAGE(L8:L33)</f>
        <v>5.7714461538461528</v>
      </c>
      <c r="M35" s="69"/>
      <c r="N35" s="70">
        <f>AVERAGE(N8:N33)</f>
        <v>3.6453500000000001</v>
      </c>
      <c r="O35" s="69"/>
      <c r="P35" s="70">
        <f>AVERAGE(P8:P33)</f>
        <v>3.9133384615384617</v>
      </c>
      <c r="Q35" s="69"/>
      <c r="R35" s="70">
        <f>AVERAGE(R8:R33)</f>
        <v>4.0078461538461534</v>
      </c>
      <c r="S35" s="69"/>
      <c r="T35" s="70">
        <f>AVERAGE(T8:T33)</f>
        <v>4.1856730769230772</v>
      </c>
      <c r="U35" s="69"/>
      <c r="V35" s="70">
        <f>AVERAGE(V8:V33)</f>
        <v>4.2943280000000001</v>
      </c>
      <c r="W35" s="69"/>
      <c r="X35" s="70">
        <f>AVERAGE(X8:X33)</f>
        <v>5.2382181818181826</v>
      </c>
      <c r="Y35" s="69"/>
      <c r="Z35" s="70">
        <f>AVERAGE(Z8:Z33)</f>
        <v>6.5902576923076923</v>
      </c>
      <c r="AA35" s="71"/>
    </row>
    <row r="36" spans="1:27" x14ac:dyDescent="0.3">
      <c r="A36" s="68" t="s">
        <v>28</v>
      </c>
      <c r="B36" s="69"/>
      <c r="C36" s="69"/>
      <c r="D36" s="70">
        <f>MIN(D8:D33)</f>
        <v>-2.0066999999999999</v>
      </c>
      <c r="E36" s="69"/>
      <c r="F36" s="70">
        <f>MIN(F8:F33)</f>
        <v>1.4204000000000001</v>
      </c>
      <c r="G36" s="69"/>
      <c r="H36" s="70">
        <f>MIN(H8:H33)</f>
        <v>2.4236</v>
      </c>
      <c r="I36" s="69"/>
      <c r="J36" s="70">
        <f>MIN(J8:J33)</f>
        <v>3.5564</v>
      </c>
      <c r="K36" s="69"/>
      <c r="L36" s="70">
        <f>MIN(L8:L33)</f>
        <v>4.3514999999999997</v>
      </c>
      <c r="M36" s="69"/>
      <c r="N36" s="70">
        <f>MIN(N8:N33)</f>
        <v>2.7745000000000002</v>
      </c>
      <c r="O36" s="69"/>
      <c r="P36" s="70">
        <f>MIN(P8:P33)</f>
        <v>2.8532000000000002</v>
      </c>
      <c r="Q36" s="69"/>
      <c r="R36" s="70">
        <f>MIN(R8:R33)</f>
        <v>2.9994000000000001</v>
      </c>
      <c r="S36" s="69"/>
      <c r="T36" s="70">
        <f>MIN(T8:T33)</f>
        <v>2.9994000000000001</v>
      </c>
      <c r="U36" s="69"/>
      <c r="V36" s="70">
        <f>MIN(V8:V33)</f>
        <v>2.956</v>
      </c>
      <c r="W36" s="69"/>
      <c r="X36" s="70">
        <f>MIN(X8:X33)</f>
        <v>3.9384999999999999</v>
      </c>
      <c r="Y36" s="69"/>
      <c r="Z36" s="70">
        <f>MIN(Z8:Z33)</f>
        <v>3.9304000000000001</v>
      </c>
      <c r="AA36" s="71"/>
    </row>
    <row r="37" spans="1:27" ht="15" thickBot="1" x14ac:dyDescent="0.35">
      <c r="A37" s="72" t="s">
        <v>29</v>
      </c>
      <c r="B37" s="73"/>
      <c r="C37" s="73"/>
      <c r="D37" s="74">
        <f>MAX(D8:D33)</f>
        <v>5.5884999999999998</v>
      </c>
      <c r="E37" s="73"/>
      <c r="F37" s="74">
        <f>MAX(F8:F33)</f>
        <v>4.6928000000000001</v>
      </c>
      <c r="G37" s="73"/>
      <c r="H37" s="74">
        <f>MAX(H8:H33)</f>
        <v>4.8204000000000002</v>
      </c>
      <c r="I37" s="73"/>
      <c r="J37" s="74">
        <f>MAX(J8:J33)</f>
        <v>4.9713000000000003</v>
      </c>
      <c r="K37" s="73"/>
      <c r="L37" s="74">
        <f>MAX(L8:L33)</f>
        <v>7.1584000000000003</v>
      </c>
      <c r="M37" s="73"/>
      <c r="N37" s="74">
        <f>MAX(N8:N33)</f>
        <v>4.4527999999999999</v>
      </c>
      <c r="O37" s="73"/>
      <c r="P37" s="74">
        <f>MAX(P8:P33)</f>
        <v>6.2948000000000004</v>
      </c>
      <c r="Q37" s="73"/>
      <c r="R37" s="74">
        <f>MAX(R8:R33)</f>
        <v>9.6887000000000008</v>
      </c>
      <c r="S37" s="73"/>
      <c r="T37" s="74">
        <f>MAX(T8:T33)</f>
        <v>10.8567</v>
      </c>
      <c r="U37" s="73"/>
      <c r="V37" s="74">
        <f>MAX(V8:V33)</f>
        <v>9.5952000000000002</v>
      </c>
      <c r="W37" s="73"/>
      <c r="X37" s="74">
        <f>MAX(X8:X33)</f>
        <v>7.9122000000000003</v>
      </c>
      <c r="Y37" s="73"/>
      <c r="Z37" s="74">
        <f>MAX(Z8:Z33)</f>
        <v>9.0056999999999992</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44762</v>
      </c>
      <c r="C8" s="60">
        <f>VLOOKUP($A8,'Return Data'!$B$7:$R$2292,4,0)</f>
        <v>445.02010000000001</v>
      </c>
      <c r="D8" s="60">
        <f>VLOOKUP($A8,'Return Data'!$B$7:$R$2292,5,0)</f>
        <v>3.2800000000000003E-2</v>
      </c>
      <c r="E8" s="61">
        <f t="shared" ref="E8:E33" si="0">RANK(D8,D$8:D$33,0)</f>
        <v>22</v>
      </c>
      <c r="F8" s="60">
        <f>VLOOKUP($A8,'Return Data'!$B$7:$R$2292,6,0)</f>
        <v>1.2468999999999999</v>
      </c>
      <c r="G8" s="61">
        <f t="shared" ref="G8:G33" si="1">RANK(F8,F$8:F$33,0)</f>
        <v>25</v>
      </c>
      <c r="H8" s="60">
        <f>VLOOKUP($A8,'Return Data'!$B$7:$R$2292,7,0)</f>
        <v>2.2517999999999998</v>
      </c>
      <c r="I8" s="61">
        <f t="shared" ref="I8:I33" si="2">RANK(H8,H$8:H$33,0)</f>
        <v>25</v>
      </c>
      <c r="J8" s="60">
        <f>VLOOKUP($A8,'Return Data'!$B$7:$R$2292,8,0)</f>
        <v>3.7559999999999998</v>
      </c>
      <c r="K8" s="61">
        <f t="shared" ref="K8:K33" si="3">RANK(J8,J$8:J$33,0)</f>
        <v>15</v>
      </c>
      <c r="L8" s="60">
        <f>VLOOKUP($A8,'Return Data'!$B$7:$R$2292,9,0)</f>
        <v>6.1083999999999996</v>
      </c>
      <c r="M8" s="61">
        <f t="shared" ref="M8:M33" si="4">RANK(L8,L$8:L$33,0)</f>
        <v>2</v>
      </c>
      <c r="N8" s="60">
        <f>VLOOKUP($A8,'Return Data'!$B$7:$R$2292,10,0)</f>
        <v>3.5278</v>
      </c>
      <c r="O8" s="61">
        <f t="shared" ref="O8:O33" si="5">RANK(N8,N$8:N$33,0)</f>
        <v>4</v>
      </c>
      <c r="P8" s="60">
        <f>VLOOKUP($A8,'Return Data'!$B$7:$R$2292,11,0)</f>
        <v>3.8797000000000001</v>
      </c>
      <c r="Q8" s="61">
        <f t="shared" ref="Q8:Q33" si="6">RANK(P8,P$8:P$33,0)</f>
        <v>2</v>
      </c>
      <c r="R8" s="60">
        <f>VLOOKUP($A8,'Return Data'!$B$7:$R$2292,12,0)</f>
        <v>3.8807</v>
      </c>
      <c r="S8" s="61">
        <f t="shared" ref="S8:S33" si="7">RANK(R8,R$8:R$33,0)</f>
        <v>2</v>
      </c>
      <c r="T8" s="60">
        <f>VLOOKUP($A8,'Return Data'!$B$7:$R$2292,13,0)</f>
        <v>3.8706999999999998</v>
      </c>
      <c r="U8" s="61">
        <f t="shared" ref="U8" si="8">RANK(T8,T$8:T$33,0)</f>
        <v>4</v>
      </c>
      <c r="V8" s="60">
        <f>VLOOKUP($A8,'Return Data'!$B$7:$R$2292,17,0)</f>
        <v>4.2316000000000003</v>
      </c>
      <c r="W8" s="61">
        <f>RANK(V8,V$8:V$33,0)</f>
        <v>5</v>
      </c>
      <c r="X8" s="60">
        <f>VLOOKUP($A8,'Return Data'!$B$7:$R$2292,14,0)</f>
        <v>5.4996999999999998</v>
      </c>
      <c r="Y8" s="61">
        <f>RANK(X8,X$8:X$33,0)</f>
        <v>4</v>
      </c>
      <c r="Z8" s="60">
        <f>VLOOKUP($A8,'Return Data'!$B$7:$R$2292,16,0)</f>
        <v>7.4436</v>
      </c>
      <c r="AA8" s="62">
        <f t="shared" ref="AA8" si="9">RANK(Z8,Z$8:Z$33,0)</f>
        <v>4</v>
      </c>
    </row>
    <row r="9" spans="1:27" x14ac:dyDescent="0.3">
      <c r="A9" s="58" t="s">
        <v>1405</v>
      </c>
      <c r="B9" s="59">
        <f>VLOOKUP($A9,'Return Data'!$B$7:$R$2292,3,0)</f>
        <v>44762</v>
      </c>
      <c r="C9" s="60">
        <f>VLOOKUP($A9,'Return Data'!$B$7:$R$2292,4,0)</f>
        <v>12.1915</v>
      </c>
      <c r="D9" s="60">
        <f>VLOOKUP($A9,'Return Data'!$B$7:$R$2292,5,0)</f>
        <v>1.4970000000000001</v>
      </c>
      <c r="E9" s="61">
        <f t="shared" si="0"/>
        <v>14</v>
      </c>
      <c r="F9" s="60">
        <f>VLOOKUP($A9,'Return Data'!$B$7:$R$2292,6,0)</f>
        <v>2.8753000000000002</v>
      </c>
      <c r="G9" s="61">
        <f t="shared" si="1"/>
        <v>16</v>
      </c>
      <c r="H9" s="60">
        <f>VLOOKUP($A9,'Return Data'!$B$7:$R$2292,7,0)</f>
        <v>3.3809999999999998</v>
      </c>
      <c r="I9" s="61">
        <f t="shared" si="2"/>
        <v>11</v>
      </c>
      <c r="J9" s="60">
        <f>VLOOKUP($A9,'Return Data'!$B$7:$R$2292,8,0)</f>
        <v>4.0694999999999997</v>
      </c>
      <c r="K9" s="61">
        <f t="shared" si="3"/>
        <v>7</v>
      </c>
      <c r="L9" s="60">
        <f>VLOOKUP($A9,'Return Data'!$B$7:$R$2292,9,0)</f>
        <v>5.5236999999999998</v>
      </c>
      <c r="M9" s="61">
        <f t="shared" si="4"/>
        <v>14</v>
      </c>
      <c r="N9" s="60">
        <f>VLOOKUP($A9,'Return Data'!$B$7:$R$2292,10,0)</f>
        <v>3.0531000000000001</v>
      </c>
      <c r="O9" s="61">
        <f t="shared" si="5"/>
        <v>18</v>
      </c>
      <c r="P9" s="60">
        <f>VLOOKUP($A9,'Return Data'!$B$7:$R$2292,11,0)</f>
        <v>3.2949999999999999</v>
      </c>
      <c r="Q9" s="61">
        <f t="shared" si="6"/>
        <v>18</v>
      </c>
      <c r="R9" s="60">
        <f>VLOOKUP($A9,'Return Data'!$B$7:$R$2292,12,0)</f>
        <v>3.2002999999999999</v>
      </c>
      <c r="S9" s="61">
        <f t="shared" si="7"/>
        <v>18</v>
      </c>
      <c r="T9" s="60">
        <f>VLOOKUP($A9,'Return Data'!$B$7:$R$2292,13,0)</f>
        <v>3.1473</v>
      </c>
      <c r="U9" s="61">
        <f t="shared" ref="U9:U33" si="10">RANK(T9,T$8:T$33,0)</f>
        <v>20</v>
      </c>
      <c r="V9" s="60">
        <f>VLOOKUP($A9,'Return Data'!$B$7:$R$2292,17,0)</f>
        <v>3.4272999999999998</v>
      </c>
      <c r="W9" s="61">
        <f t="shared" ref="W9:W33" si="11">RANK(V9,V$8:V$33,0)</f>
        <v>15</v>
      </c>
      <c r="X9" s="60">
        <f>VLOOKUP($A9,'Return Data'!$B$7:$R$2292,14,0)</f>
        <v>4.4459999999999997</v>
      </c>
      <c r="Y9" s="61">
        <f t="shared" ref="Y9:Y32" si="12">RANK(X9,X$8:X$33,0)</f>
        <v>14</v>
      </c>
      <c r="Z9" s="60">
        <f>VLOOKUP($A9,'Return Data'!$B$7:$R$2292,16,0)</f>
        <v>5.2671999999999999</v>
      </c>
      <c r="AA9" s="62">
        <f t="shared" ref="AA9:AA33" si="13">RANK(Z9,Z$8:Z$33,0)</f>
        <v>19</v>
      </c>
    </row>
    <row r="10" spans="1:27" x14ac:dyDescent="0.3">
      <c r="A10" s="58" t="s">
        <v>2010</v>
      </c>
      <c r="B10" s="59">
        <f>VLOOKUP($A10,'Return Data'!$B$7:$R$2292,3,0)</f>
        <v>44762</v>
      </c>
      <c r="C10" s="60">
        <f>VLOOKUP($A10,'Return Data'!$B$7:$R$2292,4,0)</f>
        <v>1255.0569</v>
      </c>
      <c r="D10" s="60">
        <f>VLOOKUP($A10,'Return Data'!$B$7:$R$2292,5,0)</f>
        <v>3.7462</v>
      </c>
      <c r="E10" s="61">
        <f t="shared" si="0"/>
        <v>3</v>
      </c>
      <c r="F10" s="60">
        <f>VLOOKUP($A10,'Return Data'!$B$7:$R$2292,6,0)</f>
        <v>4.1047000000000002</v>
      </c>
      <c r="G10" s="61">
        <f t="shared" si="1"/>
        <v>2</v>
      </c>
      <c r="H10" s="60">
        <f>VLOOKUP($A10,'Return Data'!$B$7:$R$2292,7,0)</f>
        <v>4.6597999999999997</v>
      </c>
      <c r="I10" s="61">
        <f t="shared" si="2"/>
        <v>1</v>
      </c>
      <c r="J10" s="60">
        <f>VLOOKUP($A10,'Return Data'!$B$7:$R$2292,8,0)</f>
        <v>4.8305999999999996</v>
      </c>
      <c r="K10" s="61">
        <f t="shared" si="3"/>
        <v>1</v>
      </c>
      <c r="L10" s="60">
        <f>VLOOKUP($A10,'Return Data'!$B$7:$R$2292,9,0)</f>
        <v>7.0480999999999998</v>
      </c>
      <c r="M10" s="61">
        <f t="shared" si="4"/>
        <v>1</v>
      </c>
      <c r="N10" s="60">
        <f>VLOOKUP($A10,'Return Data'!$B$7:$R$2292,10,0)</f>
        <v>3.5186000000000002</v>
      </c>
      <c r="O10" s="61">
        <f t="shared" si="5"/>
        <v>5</v>
      </c>
      <c r="P10" s="60">
        <f>VLOOKUP($A10,'Return Data'!$B$7:$R$2292,11,0)</f>
        <v>3.7338</v>
      </c>
      <c r="Q10" s="61">
        <f t="shared" si="6"/>
        <v>3</v>
      </c>
      <c r="R10" s="60">
        <f>VLOOKUP($A10,'Return Data'!$B$7:$R$2292,12,0)</f>
        <v>3.823</v>
      </c>
      <c r="S10" s="61">
        <f t="shared" si="7"/>
        <v>3</v>
      </c>
      <c r="T10" s="60">
        <f>VLOOKUP($A10,'Return Data'!$B$7:$R$2292,13,0)</f>
        <v>3.7317999999999998</v>
      </c>
      <c r="U10" s="61">
        <f t="shared" si="10"/>
        <v>6</v>
      </c>
      <c r="V10" s="60">
        <f>VLOOKUP($A10,'Return Data'!$B$7:$R$2292,17,0)</f>
        <v>3.7423999999999999</v>
      </c>
      <c r="W10" s="61">
        <f t="shared" si="11"/>
        <v>8</v>
      </c>
      <c r="X10" s="60">
        <f>VLOOKUP($A10,'Return Data'!$B$7:$R$2292,14,0)</f>
        <v>4.6383000000000001</v>
      </c>
      <c r="Y10" s="61">
        <f t="shared" si="12"/>
        <v>11</v>
      </c>
      <c r="Z10" s="60">
        <f>VLOOKUP($A10,'Return Data'!$B$7:$R$2292,16,0)</f>
        <v>5.6449999999999996</v>
      </c>
      <c r="AA10" s="62">
        <f t="shared" si="13"/>
        <v>17</v>
      </c>
    </row>
    <row r="11" spans="1:27" x14ac:dyDescent="0.3">
      <c r="A11" s="58" t="s">
        <v>2045</v>
      </c>
      <c r="B11" s="59">
        <f>VLOOKUP($A11,'Return Data'!$B$7:$R$2292,3,0)</f>
        <v>44762</v>
      </c>
      <c r="C11" s="60">
        <f>VLOOKUP($A11,'Return Data'!$B$7:$R$2292,4,0)</f>
        <v>2631.1397000000002</v>
      </c>
      <c r="D11" s="60">
        <f>VLOOKUP($A11,'Return Data'!$B$7:$R$2292,5,0)</f>
        <v>1.5468</v>
      </c>
      <c r="E11" s="61">
        <f t="shared" si="0"/>
        <v>13</v>
      </c>
      <c r="F11" s="60">
        <f>VLOOKUP($A11,'Return Data'!$B$7:$R$2292,6,0)</f>
        <v>3.8502000000000001</v>
      </c>
      <c r="G11" s="61">
        <f t="shared" si="1"/>
        <v>3</v>
      </c>
      <c r="H11" s="60">
        <f>VLOOKUP($A11,'Return Data'!$B$7:$R$2292,7,0)</f>
        <v>4.2847</v>
      </c>
      <c r="I11" s="61">
        <f t="shared" si="2"/>
        <v>3</v>
      </c>
      <c r="J11" s="60">
        <f>VLOOKUP($A11,'Return Data'!$B$7:$R$2292,8,0)</f>
        <v>4.3841000000000001</v>
      </c>
      <c r="K11" s="61">
        <f t="shared" si="3"/>
        <v>4</v>
      </c>
      <c r="L11" s="60">
        <f>VLOOKUP($A11,'Return Data'!$B$7:$R$2292,9,0)</f>
        <v>5.8630000000000004</v>
      </c>
      <c r="M11" s="61">
        <f t="shared" si="4"/>
        <v>5</v>
      </c>
      <c r="N11" s="60">
        <f>VLOOKUP($A11,'Return Data'!$B$7:$R$2292,10,0)</f>
        <v>3.2138</v>
      </c>
      <c r="O11" s="61">
        <f t="shared" si="5"/>
        <v>13</v>
      </c>
      <c r="P11" s="60">
        <f>VLOOKUP($A11,'Return Data'!$B$7:$R$2292,11,0)</f>
        <v>3.4485000000000001</v>
      </c>
      <c r="Q11" s="61">
        <f t="shared" si="6"/>
        <v>13</v>
      </c>
      <c r="R11" s="60">
        <f>VLOOKUP($A11,'Return Data'!$B$7:$R$2292,12,0)</f>
        <v>3.3969</v>
      </c>
      <c r="S11" s="61">
        <f t="shared" si="7"/>
        <v>13</v>
      </c>
      <c r="T11" s="60">
        <f>VLOOKUP($A11,'Return Data'!$B$7:$R$2292,13,0)</f>
        <v>3.3468</v>
      </c>
      <c r="U11" s="61">
        <f t="shared" si="10"/>
        <v>15</v>
      </c>
      <c r="V11" s="60">
        <f>VLOOKUP($A11,'Return Data'!$B$7:$R$2292,17,0)</f>
        <v>3.33</v>
      </c>
      <c r="W11" s="61">
        <f t="shared" si="11"/>
        <v>17</v>
      </c>
      <c r="X11" s="60">
        <f>VLOOKUP($A11,'Return Data'!$B$7:$R$2292,14,0)</f>
        <v>4.3414000000000001</v>
      </c>
      <c r="Y11" s="61">
        <f t="shared" si="12"/>
        <v>15</v>
      </c>
      <c r="Z11" s="60">
        <f>VLOOKUP($A11,'Return Data'!$B$7:$R$2292,16,0)</f>
        <v>7.1443000000000003</v>
      </c>
      <c r="AA11" s="62">
        <f t="shared" si="13"/>
        <v>7</v>
      </c>
    </row>
    <row r="12" spans="1:27" x14ac:dyDescent="0.3">
      <c r="A12" s="58" t="s">
        <v>1407</v>
      </c>
      <c r="B12" s="59">
        <f>VLOOKUP($A12,'Return Data'!$B$7:$R$2292,3,0)</f>
        <v>44762</v>
      </c>
      <c r="C12" s="60">
        <f>VLOOKUP($A12,'Return Data'!$B$7:$R$2292,4,0)</f>
        <v>3158.8281000000002</v>
      </c>
      <c r="D12" s="60">
        <f>VLOOKUP($A12,'Return Data'!$B$7:$R$2292,5,0)</f>
        <v>5.0420999999999996</v>
      </c>
      <c r="E12" s="61">
        <f t="shared" si="0"/>
        <v>1</v>
      </c>
      <c r="F12" s="60">
        <f>VLOOKUP($A12,'Return Data'!$B$7:$R$2292,6,0)</f>
        <v>3.1442999999999999</v>
      </c>
      <c r="G12" s="61">
        <f t="shared" si="1"/>
        <v>11</v>
      </c>
      <c r="H12" s="60">
        <f>VLOOKUP($A12,'Return Data'!$B$7:$R$2292,7,0)</f>
        <v>3.1316000000000002</v>
      </c>
      <c r="I12" s="61">
        <f t="shared" si="2"/>
        <v>15</v>
      </c>
      <c r="J12" s="60">
        <f>VLOOKUP($A12,'Return Data'!$B$7:$R$2292,8,0)</f>
        <v>3.6152000000000002</v>
      </c>
      <c r="K12" s="61">
        <f t="shared" si="3"/>
        <v>20</v>
      </c>
      <c r="L12" s="60">
        <f>VLOOKUP($A12,'Return Data'!$B$7:$R$2292,9,0)</f>
        <v>5.0860000000000003</v>
      </c>
      <c r="M12" s="61">
        <f t="shared" si="4"/>
        <v>18</v>
      </c>
      <c r="N12" s="60">
        <f>VLOOKUP($A12,'Return Data'!$B$7:$R$2292,10,0)</f>
        <v>2.9018000000000002</v>
      </c>
      <c r="O12" s="61">
        <f t="shared" si="5"/>
        <v>22</v>
      </c>
      <c r="P12" s="60">
        <f>VLOOKUP($A12,'Return Data'!$B$7:$R$2292,11,0)</f>
        <v>3.0348000000000002</v>
      </c>
      <c r="Q12" s="61">
        <f t="shared" si="6"/>
        <v>22</v>
      </c>
      <c r="R12" s="60">
        <f>VLOOKUP($A12,'Return Data'!$B$7:$R$2292,12,0)</f>
        <v>2.9234</v>
      </c>
      <c r="S12" s="61">
        <f t="shared" si="7"/>
        <v>22</v>
      </c>
      <c r="T12" s="60">
        <f>VLOOKUP($A12,'Return Data'!$B$7:$R$2292,13,0)</f>
        <v>2.8378000000000001</v>
      </c>
      <c r="U12" s="61">
        <f t="shared" si="10"/>
        <v>23</v>
      </c>
      <c r="V12" s="60">
        <f>VLOOKUP($A12,'Return Data'!$B$7:$R$2292,17,0)</f>
        <v>2.7711000000000001</v>
      </c>
      <c r="W12" s="61">
        <f t="shared" si="11"/>
        <v>22</v>
      </c>
      <c r="X12" s="60">
        <f>VLOOKUP($A12,'Return Data'!$B$7:$R$2292,14,0)</f>
        <v>3.8405</v>
      </c>
      <c r="Y12" s="61">
        <f t="shared" si="12"/>
        <v>19</v>
      </c>
      <c r="Z12" s="60">
        <f>VLOOKUP($A12,'Return Data'!$B$7:$R$2292,16,0)</f>
        <v>6.8861999999999997</v>
      </c>
      <c r="AA12" s="62">
        <f t="shared" si="13"/>
        <v>10</v>
      </c>
    </row>
    <row r="13" spans="1:27" x14ac:dyDescent="0.3">
      <c r="A13" s="58" t="s">
        <v>1409</v>
      </c>
      <c r="B13" s="59">
        <f>VLOOKUP($A13,'Return Data'!$B$7:$R$2292,3,0)</f>
        <v>44762</v>
      </c>
      <c r="C13" s="60">
        <f>VLOOKUP($A13,'Return Data'!$B$7:$R$2292,4,0)</f>
        <v>2813.9944999999998</v>
      </c>
      <c r="D13" s="60">
        <f>VLOOKUP($A13,'Return Data'!$B$7:$R$2292,5,0)</f>
        <v>-0.25679999999999997</v>
      </c>
      <c r="E13" s="61">
        <f t="shared" si="0"/>
        <v>23</v>
      </c>
      <c r="F13" s="60">
        <f>VLOOKUP($A13,'Return Data'!$B$7:$R$2292,6,0)</f>
        <v>2.1602999999999999</v>
      </c>
      <c r="G13" s="61">
        <f t="shared" si="1"/>
        <v>23</v>
      </c>
      <c r="H13" s="60">
        <f>VLOOKUP($A13,'Return Data'!$B$7:$R$2292,7,0)</f>
        <v>2.4115000000000002</v>
      </c>
      <c r="I13" s="61">
        <f t="shared" si="2"/>
        <v>24</v>
      </c>
      <c r="J13" s="60">
        <f>VLOOKUP($A13,'Return Data'!$B$7:$R$2292,8,0)</f>
        <v>3.2993000000000001</v>
      </c>
      <c r="K13" s="61">
        <f t="shared" si="3"/>
        <v>24</v>
      </c>
      <c r="L13" s="60">
        <f>VLOOKUP($A13,'Return Data'!$B$7:$R$2292,9,0)</f>
        <v>5.0664999999999996</v>
      </c>
      <c r="M13" s="61">
        <f t="shared" si="4"/>
        <v>19</v>
      </c>
      <c r="N13" s="60">
        <f>VLOOKUP($A13,'Return Data'!$B$7:$R$2292,10,0)</f>
        <v>2.9653999999999998</v>
      </c>
      <c r="O13" s="61">
        <f t="shared" si="5"/>
        <v>21</v>
      </c>
      <c r="P13" s="60">
        <f>VLOOKUP($A13,'Return Data'!$B$7:$R$2292,11,0)</f>
        <v>3.1709000000000001</v>
      </c>
      <c r="Q13" s="61">
        <f t="shared" si="6"/>
        <v>21</v>
      </c>
      <c r="R13" s="60">
        <f>VLOOKUP($A13,'Return Data'!$B$7:$R$2292,12,0)</f>
        <v>3.1111</v>
      </c>
      <c r="S13" s="61">
        <f t="shared" si="7"/>
        <v>21</v>
      </c>
      <c r="T13" s="60">
        <f>VLOOKUP($A13,'Return Data'!$B$7:$R$2292,13,0)</f>
        <v>3.0407999999999999</v>
      </c>
      <c r="U13" s="61">
        <f t="shared" si="10"/>
        <v>22</v>
      </c>
      <c r="V13" s="60">
        <f>VLOOKUP($A13,'Return Data'!$B$7:$R$2292,17,0)</f>
        <v>3.0617000000000001</v>
      </c>
      <c r="W13" s="61">
        <f t="shared" si="11"/>
        <v>21</v>
      </c>
      <c r="X13" s="60">
        <f>VLOOKUP($A13,'Return Data'!$B$7:$R$2292,14,0)</f>
        <v>4.0972</v>
      </c>
      <c r="Y13" s="61">
        <f t="shared" si="12"/>
        <v>18</v>
      </c>
      <c r="Z13" s="60">
        <f>VLOOKUP($A13,'Return Data'!$B$7:$R$2292,16,0)</f>
        <v>6.6882000000000001</v>
      </c>
      <c r="AA13" s="62">
        <f t="shared" si="13"/>
        <v>13</v>
      </c>
    </row>
    <row r="14" spans="1:27" x14ac:dyDescent="0.3">
      <c r="A14" s="58" t="s">
        <v>1412</v>
      </c>
      <c r="B14" s="59">
        <f>VLOOKUP($A14,'Return Data'!$B$7:$R$2292,3,0)</f>
        <v>44762</v>
      </c>
      <c r="C14" s="60">
        <f>VLOOKUP($A14,'Return Data'!$B$7:$R$2292,4,0)</f>
        <v>34.764000000000003</v>
      </c>
      <c r="D14" s="60">
        <f>VLOOKUP($A14,'Return Data'!$B$7:$R$2292,5,0)</f>
        <v>4.7252999999999998</v>
      </c>
      <c r="E14" s="61">
        <f t="shared" si="0"/>
        <v>2</v>
      </c>
      <c r="F14" s="60">
        <f>VLOOKUP($A14,'Return Data'!$B$7:$R$2292,6,0)</f>
        <v>4.6856999999999998</v>
      </c>
      <c r="G14" s="61">
        <f t="shared" si="1"/>
        <v>1</v>
      </c>
      <c r="H14" s="60">
        <f>VLOOKUP($A14,'Return Data'!$B$7:$R$2292,7,0)</f>
        <v>4.6539000000000001</v>
      </c>
      <c r="I14" s="61">
        <f t="shared" si="2"/>
        <v>2</v>
      </c>
      <c r="J14" s="60">
        <f>VLOOKUP($A14,'Return Data'!$B$7:$R$2292,8,0)</f>
        <v>4.6204000000000001</v>
      </c>
      <c r="K14" s="61">
        <f t="shared" si="3"/>
        <v>2</v>
      </c>
      <c r="L14" s="60">
        <f>VLOOKUP($A14,'Return Data'!$B$7:$R$2292,9,0)</f>
        <v>4.6125999999999996</v>
      </c>
      <c r="M14" s="61">
        <f t="shared" si="4"/>
        <v>21</v>
      </c>
      <c r="N14" s="60">
        <f>VLOOKUP($A14,'Return Data'!$B$7:$R$2292,10,0)</f>
        <v>4.2194000000000003</v>
      </c>
      <c r="O14" s="61">
        <f t="shared" si="5"/>
        <v>1</v>
      </c>
      <c r="P14" s="60">
        <f>VLOOKUP($A14,'Return Data'!$B$7:$R$2292,11,0)</f>
        <v>11.7281</v>
      </c>
      <c r="Q14" s="61">
        <f t="shared" si="6"/>
        <v>1</v>
      </c>
      <c r="R14" s="60">
        <f>VLOOKUP($A14,'Return Data'!$B$7:$R$2292,12,0)</f>
        <v>13.434799999999999</v>
      </c>
      <c r="S14" s="61">
        <f t="shared" si="7"/>
        <v>1</v>
      </c>
      <c r="T14" s="60">
        <f>VLOOKUP($A14,'Return Data'!$B$7:$R$2292,13,0)</f>
        <v>13.752800000000001</v>
      </c>
      <c r="U14" s="61">
        <f t="shared" si="10"/>
        <v>1</v>
      </c>
      <c r="V14" s="60">
        <f>VLOOKUP($A14,'Return Data'!$B$7:$R$2292,17,0)</f>
        <v>10.9869</v>
      </c>
      <c r="W14" s="61">
        <f t="shared" si="11"/>
        <v>1</v>
      </c>
      <c r="X14" s="60">
        <f>VLOOKUP($A14,'Return Data'!$B$7:$R$2292,14,0)</f>
        <v>8.7855000000000008</v>
      </c>
      <c r="Y14" s="61">
        <f t="shared" si="12"/>
        <v>1</v>
      </c>
      <c r="Z14" s="60">
        <f>VLOOKUP($A14,'Return Data'!$B$7:$R$2292,16,0)</f>
        <v>8.9107000000000003</v>
      </c>
      <c r="AA14" s="62">
        <f t="shared" si="13"/>
        <v>1</v>
      </c>
    </row>
    <row r="15" spans="1:27" x14ac:dyDescent="0.3">
      <c r="A15" s="58" t="s">
        <v>1415</v>
      </c>
      <c r="B15" s="59">
        <f>VLOOKUP($A15,'Return Data'!$B$7:$R$2292,3,0)</f>
        <v>44762</v>
      </c>
      <c r="C15" s="60">
        <f>VLOOKUP($A15,'Return Data'!$B$7:$R$2292,4,0)</f>
        <v>12.4017</v>
      </c>
      <c r="D15" s="60">
        <f>VLOOKUP($A15,'Return Data'!$B$7:$R$2292,5,0)</f>
        <v>1.766</v>
      </c>
      <c r="E15" s="61">
        <f t="shared" si="0"/>
        <v>12</v>
      </c>
      <c r="F15" s="60">
        <f>VLOOKUP($A15,'Return Data'!$B$7:$R$2292,6,0)</f>
        <v>2.7675999999999998</v>
      </c>
      <c r="G15" s="61">
        <f t="shared" si="1"/>
        <v>20</v>
      </c>
      <c r="H15" s="60">
        <f>VLOOKUP($A15,'Return Data'!$B$7:$R$2292,7,0)</f>
        <v>3.3237000000000001</v>
      </c>
      <c r="I15" s="61">
        <f t="shared" si="2"/>
        <v>13</v>
      </c>
      <c r="J15" s="60">
        <f>VLOOKUP($A15,'Return Data'!$B$7:$R$2292,8,0)</f>
        <v>3.9792999999999998</v>
      </c>
      <c r="K15" s="61">
        <f t="shared" si="3"/>
        <v>9</v>
      </c>
      <c r="L15" s="60">
        <f>VLOOKUP($A15,'Return Data'!$B$7:$R$2292,9,0)</f>
        <v>5.7069000000000001</v>
      </c>
      <c r="M15" s="61">
        <f t="shared" si="4"/>
        <v>9</v>
      </c>
      <c r="N15" s="60">
        <f>VLOOKUP($A15,'Return Data'!$B$7:$R$2292,10,0)</f>
        <v>3.3098000000000001</v>
      </c>
      <c r="O15" s="61">
        <f t="shared" si="5"/>
        <v>10</v>
      </c>
      <c r="P15" s="60">
        <f>VLOOKUP($A15,'Return Data'!$B$7:$R$2292,11,0)</f>
        <v>3.5695000000000001</v>
      </c>
      <c r="Q15" s="61">
        <f t="shared" si="6"/>
        <v>8</v>
      </c>
      <c r="R15" s="60">
        <f>VLOOKUP($A15,'Return Data'!$B$7:$R$2292,12,0)</f>
        <v>3.5093999999999999</v>
      </c>
      <c r="S15" s="61">
        <f t="shared" si="7"/>
        <v>8</v>
      </c>
      <c r="T15" s="60">
        <f>VLOOKUP($A15,'Return Data'!$B$7:$R$2292,13,0)</f>
        <v>3.4820000000000002</v>
      </c>
      <c r="U15" s="61">
        <f t="shared" si="10"/>
        <v>11</v>
      </c>
      <c r="V15" s="60">
        <f>VLOOKUP($A15,'Return Data'!$B$7:$R$2292,17,0)</f>
        <v>3.7684000000000002</v>
      </c>
      <c r="W15" s="61">
        <f t="shared" si="11"/>
        <v>7</v>
      </c>
      <c r="X15" s="60">
        <f>VLOOKUP($A15,'Return Data'!$B$7:$R$2292,14,0)</f>
        <v>4.9824000000000002</v>
      </c>
      <c r="Y15" s="61">
        <f t="shared" si="12"/>
        <v>7</v>
      </c>
      <c r="Z15" s="60">
        <f>VLOOKUP($A15,'Return Data'!$B$7:$R$2292,16,0)</f>
        <v>5.7935999999999996</v>
      </c>
      <c r="AA15" s="62">
        <f t="shared" si="13"/>
        <v>15</v>
      </c>
    </row>
    <row r="16" spans="1:27" x14ac:dyDescent="0.3">
      <c r="A16" s="58" t="s">
        <v>1417</v>
      </c>
      <c r="B16" s="59">
        <f>VLOOKUP($A16,'Return Data'!$B$7:$R$2292,3,0)</f>
        <v>44762</v>
      </c>
      <c r="C16" s="60">
        <f>VLOOKUP($A16,'Return Data'!$B$7:$R$2292,4,0)</f>
        <v>1106.7941000000001</v>
      </c>
      <c r="D16" s="60">
        <f>VLOOKUP($A16,'Return Data'!$B$7:$R$2292,5,0)</f>
        <v>2.4207999999999998</v>
      </c>
      <c r="E16" s="61">
        <f t="shared" si="0"/>
        <v>6</v>
      </c>
      <c r="F16" s="60">
        <f>VLOOKUP($A16,'Return Data'!$B$7:$R$2292,6,0)</f>
        <v>3.1316000000000002</v>
      </c>
      <c r="G16" s="61">
        <f t="shared" si="1"/>
        <v>12</v>
      </c>
      <c r="H16" s="60">
        <f>VLOOKUP($A16,'Return Data'!$B$7:$R$2292,7,0)</f>
        <v>3.4155000000000002</v>
      </c>
      <c r="I16" s="61">
        <f t="shared" si="2"/>
        <v>8</v>
      </c>
      <c r="J16" s="60">
        <f>VLOOKUP($A16,'Return Data'!$B$7:$R$2292,8,0)</f>
        <v>3.8986999999999998</v>
      </c>
      <c r="K16" s="61">
        <f t="shared" si="3"/>
        <v>14</v>
      </c>
      <c r="L16" s="60">
        <f>VLOOKUP($A16,'Return Data'!$B$7:$R$2292,9,0)</f>
        <v>5.7178000000000004</v>
      </c>
      <c r="M16" s="61">
        <f t="shared" si="4"/>
        <v>7</v>
      </c>
      <c r="N16" s="60">
        <f>VLOOKUP($A16,'Return Data'!$B$7:$R$2292,10,0)</f>
        <v>3.3304999999999998</v>
      </c>
      <c r="O16" s="61">
        <f t="shared" si="5"/>
        <v>9</v>
      </c>
      <c r="P16" s="60">
        <f>VLOOKUP($A16,'Return Data'!$B$7:$R$2292,11,0)</f>
        <v>3.5110000000000001</v>
      </c>
      <c r="Q16" s="61">
        <f t="shared" si="6"/>
        <v>10</v>
      </c>
      <c r="R16" s="60">
        <f>VLOOKUP($A16,'Return Data'!$B$7:$R$2292,12,0)</f>
        <v>3.5011999999999999</v>
      </c>
      <c r="S16" s="61">
        <f t="shared" si="7"/>
        <v>9</v>
      </c>
      <c r="T16" s="60">
        <f>VLOOKUP($A16,'Return Data'!$B$7:$R$2292,13,0)</f>
        <v>3.512</v>
      </c>
      <c r="U16" s="61">
        <f t="shared" si="10"/>
        <v>8</v>
      </c>
      <c r="V16" s="60"/>
      <c r="W16" s="61"/>
      <c r="X16" s="60"/>
      <c r="Y16" s="61"/>
      <c r="Z16" s="60">
        <f>VLOOKUP($A16,'Return Data'!$B$7:$R$2292,16,0)</f>
        <v>4.1867000000000001</v>
      </c>
      <c r="AA16" s="62">
        <f t="shared" si="13"/>
        <v>22</v>
      </c>
    </row>
    <row r="17" spans="1:27" x14ac:dyDescent="0.3">
      <c r="A17" s="58" t="s">
        <v>1418</v>
      </c>
      <c r="B17" s="59">
        <f>VLOOKUP($A17,'Return Data'!$B$7:$R$2292,3,0)</f>
        <v>44762</v>
      </c>
      <c r="C17" s="60">
        <f>VLOOKUP($A17,'Return Data'!$B$7:$R$2292,4,0)</f>
        <v>22.662700000000001</v>
      </c>
      <c r="D17" s="60">
        <f>VLOOKUP($A17,'Return Data'!$B$7:$R$2292,5,0)</f>
        <v>2.4159999999999999</v>
      </c>
      <c r="E17" s="61">
        <f t="shared" si="0"/>
        <v>7</v>
      </c>
      <c r="F17" s="60">
        <f>VLOOKUP($A17,'Return Data'!$B$7:$R$2292,6,0)</f>
        <v>3.8029000000000002</v>
      </c>
      <c r="G17" s="61">
        <f t="shared" si="1"/>
        <v>4</v>
      </c>
      <c r="H17" s="60">
        <f>VLOOKUP($A17,'Return Data'!$B$7:$R$2292,7,0)</f>
        <v>3.7761</v>
      </c>
      <c r="I17" s="61">
        <f t="shared" si="2"/>
        <v>6</v>
      </c>
      <c r="J17" s="60">
        <f>VLOOKUP($A17,'Return Data'!$B$7:$R$2292,8,0)</f>
        <v>4.3903999999999996</v>
      </c>
      <c r="K17" s="61">
        <f t="shared" si="3"/>
        <v>3</v>
      </c>
      <c r="L17" s="60">
        <f>VLOOKUP($A17,'Return Data'!$B$7:$R$2292,9,0)</f>
        <v>5.6795</v>
      </c>
      <c r="M17" s="61">
        <f t="shared" si="4"/>
        <v>10</v>
      </c>
      <c r="N17" s="60">
        <f>VLOOKUP($A17,'Return Data'!$B$7:$R$2292,10,0)</f>
        <v>3.6109</v>
      </c>
      <c r="O17" s="61">
        <f t="shared" si="5"/>
        <v>3</v>
      </c>
      <c r="P17" s="60">
        <f>VLOOKUP($A17,'Return Data'!$B$7:$R$2292,11,0)</f>
        <v>3.6703000000000001</v>
      </c>
      <c r="Q17" s="61">
        <f t="shared" si="6"/>
        <v>5</v>
      </c>
      <c r="R17" s="60">
        <f>VLOOKUP($A17,'Return Data'!$B$7:$R$2292,12,0)</f>
        <v>3.6652999999999998</v>
      </c>
      <c r="S17" s="61">
        <f t="shared" si="7"/>
        <v>5</v>
      </c>
      <c r="T17" s="60">
        <f>VLOOKUP($A17,'Return Data'!$B$7:$R$2292,13,0)</f>
        <v>3.7185000000000001</v>
      </c>
      <c r="U17" s="61">
        <f t="shared" si="10"/>
        <v>7</v>
      </c>
      <c r="V17" s="60">
        <f>VLOOKUP($A17,'Return Data'!$B$7:$R$2292,17,0)</f>
        <v>4.2333999999999996</v>
      </c>
      <c r="W17" s="61">
        <f t="shared" si="11"/>
        <v>4</v>
      </c>
      <c r="X17" s="60">
        <f>VLOOKUP($A17,'Return Data'!$B$7:$R$2292,14,0)</f>
        <v>5.3898000000000001</v>
      </c>
      <c r="Y17" s="61">
        <f t="shared" si="12"/>
        <v>6</v>
      </c>
      <c r="Z17" s="60">
        <f>VLOOKUP($A17,'Return Data'!$B$7:$R$2292,16,0)</f>
        <v>7.5628000000000002</v>
      </c>
      <c r="AA17" s="62">
        <f t="shared" si="13"/>
        <v>3</v>
      </c>
    </row>
    <row r="18" spans="1:27" x14ac:dyDescent="0.3">
      <c r="A18" s="58" t="s">
        <v>1420</v>
      </c>
      <c r="B18" s="59">
        <f>VLOOKUP($A18,'Return Data'!$B$7:$R$2292,3,0)</f>
        <v>44762</v>
      </c>
      <c r="C18" s="60">
        <f>VLOOKUP($A18,'Return Data'!$B$7:$R$2292,4,0)</f>
        <v>2277.2002000000002</v>
      </c>
      <c r="D18" s="60">
        <f>VLOOKUP($A18,'Return Data'!$B$7:$R$2292,5,0)</f>
        <v>1.3431999999999999</v>
      </c>
      <c r="E18" s="61">
        <f t="shared" si="0"/>
        <v>15</v>
      </c>
      <c r="F18" s="60">
        <f>VLOOKUP($A18,'Return Data'!$B$7:$R$2292,6,0)</f>
        <v>3.7526000000000002</v>
      </c>
      <c r="G18" s="61">
        <f t="shared" si="1"/>
        <v>5</v>
      </c>
      <c r="H18" s="60">
        <f>VLOOKUP($A18,'Return Data'!$B$7:$R$2292,7,0)</f>
        <v>3.8843000000000001</v>
      </c>
      <c r="I18" s="61">
        <f t="shared" si="2"/>
        <v>4</v>
      </c>
      <c r="J18" s="60">
        <f>VLOOKUP($A18,'Return Data'!$B$7:$R$2292,8,0)</f>
        <v>3.9156</v>
      </c>
      <c r="K18" s="61">
        <f t="shared" si="3"/>
        <v>12</v>
      </c>
      <c r="L18" s="60">
        <f>VLOOKUP($A18,'Return Data'!$B$7:$R$2292,9,0)</f>
        <v>5.2988999999999997</v>
      </c>
      <c r="M18" s="61">
        <f t="shared" si="4"/>
        <v>16</v>
      </c>
      <c r="N18" s="60">
        <f>VLOOKUP($A18,'Return Data'!$B$7:$R$2292,10,0)</f>
        <v>3.4432999999999998</v>
      </c>
      <c r="O18" s="61">
        <f t="shared" si="5"/>
        <v>6</v>
      </c>
      <c r="P18" s="60">
        <f>VLOOKUP($A18,'Return Data'!$B$7:$R$2292,11,0)</f>
        <v>3.5424000000000002</v>
      </c>
      <c r="Q18" s="61">
        <f t="shared" si="6"/>
        <v>9</v>
      </c>
      <c r="R18" s="60">
        <f>VLOOKUP($A18,'Return Data'!$B$7:$R$2292,12,0)</f>
        <v>3.4477000000000002</v>
      </c>
      <c r="S18" s="61">
        <f t="shared" si="7"/>
        <v>11</v>
      </c>
      <c r="T18" s="60">
        <f>VLOOKUP($A18,'Return Data'!$B$7:$R$2292,13,0)</f>
        <v>4.0064000000000002</v>
      </c>
      <c r="U18" s="61">
        <f t="shared" si="10"/>
        <v>3</v>
      </c>
      <c r="V18" s="60">
        <f>VLOOKUP($A18,'Return Data'!$B$7:$R$2292,17,0)</f>
        <v>4.0045999999999999</v>
      </c>
      <c r="W18" s="61">
        <f t="shared" si="11"/>
        <v>6</v>
      </c>
      <c r="X18" s="60">
        <f>VLOOKUP($A18,'Return Data'!$B$7:$R$2292,14,0)</f>
        <v>6.1886000000000001</v>
      </c>
      <c r="Y18" s="61">
        <f t="shared" si="12"/>
        <v>2</v>
      </c>
      <c r="Z18" s="60">
        <f>VLOOKUP($A18,'Return Data'!$B$7:$R$2292,16,0)</f>
        <v>7.1696</v>
      </c>
      <c r="AA18" s="62">
        <f t="shared" si="13"/>
        <v>6</v>
      </c>
    </row>
    <row r="19" spans="1:27" x14ac:dyDescent="0.3">
      <c r="A19" s="58" t="s">
        <v>1423</v>
      </c>
      <c r="B19" s="59">
        <f>VLOOKUP($A19,'Return Data'!$B$7:$R$2292,3,0)</f>
        <v>44762</v>
      </c>
      <c r="C19" s="60">
        <f>VLOOKUP($A19,'Return Data'!$B$7:$R$2292,4,0)</f>
        <v>12.453200000000001</v>
      </c>
      <c r="D19" s="60">
        <f>VLOOKUP($A19,'Return Data'!$B$7:$R$2292,5,0)</f>
        <v>2.9312</v>
      </c>
      <c r="E19" s="61">
        <f t="shared" si="0"/>
        <v>5</v>
      </c>
      <c r="F19" s="60">
        <f>VLOOKUP($A19,'Return Data'!$B$7:$R$2292,6,0)</f>
        <v>3.4015</v>
      </c>
      <c r="G19" s="61">
        <f t="shared" si="1"/>
        <v>8</v>
      </c>
      <c r="H19" s="60">
        <f>VLOOKUP($A19,'Return Data'!$B$7:$R$2292,7,0)</f>
        <v>3.3938000000000001</v>
      </c>
      <c r="I19" s="61">
        <f t="shared" si="2"/>
        <v>9</v>
      </c>
      <c r="J19" s="60">
        <f>VLOOKUP($A19,'Return Data'!$B$7:$R$2292,8,0)</f>
        <v>3.9628000000000001</v>
      </c>
      <c r="K19" s="61">
        <f t="shared" si="3"/>
        <v>10</v>
      </c>
      <c r="L19" s="60">
        <f>VLOOKUP($A19,'Return Data'!$B$7:$R$2292,9,0)</f>
        <v>5.9199000000000002</v>
      </c>
      <c r="M19" s="61">
        <f t="shared" si="4"/>
        <v>3</v>
      </c>
      <c r="N19" s="60">
        <f>VLOOKUP($A19,'Return Data'!$B$7:$R$2292,10,0)</f>
        <v>3.1781999999999999</v>
      </c>
      <c r="O19" s="61">
        <f t="shared" si="5"/>
        <v>14</v>
      </c>
      <c r="P19" s="60">
        <f>VLOOKUP($A19,'Return Data'!$B$7:$R$2292,11,0)</f>
        <v>3.4672999999999998</v>
      </c>
      <c r="Q19" s="61">
        <f t="shared" si="6"/>
        <v>11</v>
      </c>
      <c r="R19" s="60">
        <f>VLOOKUP($A19,'Return Data'!$B$7:$R$2292,12,0)</f>
        <v>3.4527000000000001</v>
      </c>
      <c r="S19" s="61">
        <f t="shared" si="7"/>
        <v>10</v>
      </c>
      <c r="T19" s="60">
        <f>VLOOKUP($A19,'Return Data'!$B$7:$R$2292,13,0)</f>
        <v>3.3975</v>
      </c>
      <c r="U19" s="61">
        <f t="shared" si="10"/>
        <v>14</v>
      </c>
      <c r="V19" s="60">
        <f>VLOOKUP($A19,'Return Data'!$B$7:$R$2292,17,0)</f>
        <v>3.4035000000000002</v>
      </c>
      <c r="W19" s="61">
        <f t="shared" si="11"/>
        <v>16</v>
      </c>
      <c r="X19" s="60">
        <f>VLOOKUP($A19,'Return Data'!$B$7:$R$2292,14,0)</f>
        <v>4.6779999999999999</v>
      </c>
      <c r="Y19" s="61">
        <f t="shared" si="12"/>
        <v>10</v>
      </c>
      <c r="Z19" s="60">
        <f>VLOOKUP($A19,'Return Data'!$B$7:$R$2292,16,0)</f>
        <v>5.6261000000000001</v>
      </c>
      <c r="AA19" s="62">
        <f t="shared" si="13"/>
        <v>18</v>
      </c>
    </row>
    <row r="20" spans="1:27" x14ac:dyDescent="0.3">
      <c r="A20" s="58" t="s">
        <v>1426</v>
      </c>
      <c r="B20" s="59">
        <f>VLOOKUP($A20,'Return Data'!$B$7:$R$2292,3,0)</f>
        <v>44762</v>
      </c>
      <c r="C20" s="60">
        <f>VLOOKUP($A20,'Return Data'!$B$7:$R$2292,4,0)</f>
        <v>2217.8924000000002</v>
      </c>
      <c r="D20" s="60">
        <f>VLOOKUP($A20,'Return Data'!$B$7:$R$2292,5,0)</f>
        <v>2.0638000000000001</v>
      </c>
      <c r="E20" s="61">
        <f t="shared" si="0"/>
        <v>8</v>
      </c>
      <c r="F20" s="60">
        <f>VLOOKUP($A20,'Return Data'!$B$7:$R$2292,6,0)</f>
        <v>3.0859999999999999</v>
      </c>
      <c r="G20" s="61">
        <f t="shared" si="1"/>
        <v>14</v>
      </c>
      <c r="H20" s="60">
        <f>VLOOKUP($A20,'Return Data'!$B$7:$R$2292,7,0)</f>
        <v>3.0095999999999998</v>
      </c>
      <c r="I20" s="61">
        <f t="shared" si="2"/>
        <v>17</v>
      </c>
      <c r="J20" s="60">
        <f>VLOOKUP($A20,'Return Data'!$B$7:$R$2292,8,0)</f>
        <v>3.6798000000000002</v>
      </c>
      <c r="K20" s="61">
        <f t="shared" si="3"/>
        <v>19</v>
      </c>
      <c r="L20" s="60">
        <f>VLOOKUP($A20,'Return Data'!$B$7:$R$2292,9,0)</f>
        <v>5.6132</v>
      </c>
      <c r="M20" s="61">
        <f t="shared" si="4"/>
        <v>12</v>
      </c>
      <c r="N20" s="60">
        <f>VLOOKUP($A20,'Return Data'!$B$7:$R$2292,10,0)</f>
        <v>2.9664999999999999</v>
      </c>
      <c r="O20" s="61">
        <f t="shared" si="5"/>
        <v>20</v>
      </c>
      <c r="P20" s="60">
        <f>VLOOKUP($A20,'Return Data'!$B$7:$R$2292,11,0)</f>
        <v>3.2259000000000002</v>
      </c>
      <c r="Q20" s="61">
        <f t="shared" si="6"/>
        <v>19</v>
      </c>
      <c r="R20" s="60">
        <f>VLOOKUP($A20,'Return Data'!$B$7:$R$2292,12,0)</f>
        <v>3.1787000000000001</v>
      </c>
      <c r="S20" s="61">
        <f t="shared" si="7"/>
        <v>20</v>
      </c>
      <c r="T20" s="60">
        <f>VLOOKUP($A20,'Return Data'!$B$7:$R$2292,13,0)</f>
        <v>3.1316999999999999</v>
      </c>
      <c r="U20" s="61">
        <f t="shared" si="10"/>
        <v>21</v>
      </c>
      <c r="V20" s="60">
        <f>VLOOKUP($A20,'Return Data'!$B$7:$R$2292,17,0)</f>
        <v>3.1402000000000001</v>
      </c>
      <c r="W20" s="61">
        <f t="shared" si="11"/>
        <v>20</v>
      </c>
      <c r="X20" s="60">
        <f>VLOOKUP($A20,'Return Data'!$B$7:$R$2292,14,0)</f>
        <v>4.2967000000000004</v>
      </c>
      <c r="Y20" s="61">
        <f t="shared" si="12"/>
        <v>16</v>
      </c>
      <c r="Z20" s="60">
        <f>VLOOKUP($A20,'Return Data'!$B$7:$R$2292,16,0)</f>
        <v>7.1325000000000003</v>
      </c>
      <c r="AA20" s="62">
        <f t="shared" si="13"/>
        <v>8</v>
      </c>
    </row>
    <row r="21" spans="1:27" x14ac:dyDescent="0.3">
      <c r="A21" s="58" t="s">
        <v>1430</v>
      </c>
      <c r="B21" s="59">
        <f>VLOOKUP($A21,'Return Data'!$B$7:$R$2292,3,0)</f>
        <v>44762</v>
      </c>
      <c r="C21" s="60">
        <f>VLOOKUP($A21,'Return Data'!$B$7:$R$2292,4,0)</f>
        <v>35.251100000000001</v>
      </c>
      <c r="D21" s="60">
        <f>VLOOKUP($A21,'Return Data'!$B$7:$R$2292,5,0)</f>
        <v>1.8638999999999999</v>
      </c>
      <c r="E21" s="61">
        <f t="shared" si="0"/>
        <v>10</v>
      </c>
      <c r="F21" s="60">
        <f>VLOOKUP($A21,'Return Data'!$B$7:$R$2292,6,0)</f>
        <v>2.8589000000000002</v>
      </c>
      <c r="G21" s="61">
        <f t="shared" si="1"/>
        <v>17</v>
      </c>
      <c r="H21" s="60">
        <f>VLOOKUP($A21,'Return Data'!$B$7:$R$2292,7,0)</f>
        <v>3.0192999999999999</v>
      </c>
      <c r="I21" s="61">
        <f t="shared" si="2"/>
        <v>16</v>
      </c>
      <c r="J21" s="60">
        <f>VLOOKUP($A21,'Return Data'!$B$7:$R$2292,8,0)</f>
        <v>3.7031999999999998</v>
      </c>
      <c r="K21" s="61">
        <f t="shared" si="3"/>
        <v>17</v>
      </c>
      <c r="L21" s="60">
        <f>VLOOKUP($A21,'Return Data'!$B$7:$R$2292,9,0)</f>
        <v>5.7146999999999997</v>
      </c>
      <c r="M21" s="61">
        <f t="shared" si="4"/>
        <v>8</v>
      </c>
      <c r="N21" s="60">
        <f>VLOOKUP($A21,'Return Data'!$B$7:$R$2292,10,0)</f>
        <v>3.3988</v>
      </c>
      <c r="O21" s="61">
        <f t="shared" si="5"/>
        <v>7</v>
      </c>
      <c r="P21" s="60">
        <f>VLOOKUP($A21,'Return Data'!$B$7:$R$2292,11,0)</f>
        <v>3.5912999999999999</v>
      </c>
      <c r="Q21" s="61">
        <f t="shared" si="6"/>
        <v>7</v>
      </c>
      <c r="R21" s="60">
        <f>VLOOKUP($A21,'Return Data'!$B$7:$R$2292,12,0)</f>
        <v>3.5228999999999999</v>
      </c>
      <c r="S21" s="61">
        <f t="shared" si="7"/>
        <v>7</v>
      </c>
      <c r="T21" s="60">
        <f>VLOOKUP($A21,'Return Data'!$B$7:$R$2292,13,0)</f>
        <v>3.4363000000000001</v>
      </c>
      <c r="U21" s="61">
        <f t="shared" si="10"/>
        <v>13</v>
      </c>
      <c r="V21" s="60">
        <f>VLOOKUP($A21,'Return Data'!$B$7:$R$2292,17,0)</f>
        <v>3.4916</v>
      </c>
      <c r="W21" s="61">
        <f t="shared" si="11"/>
        <v>11</v>
      </c>
      <c r="X21" s="60">
        <f>VLOOKUP($A21,'Return Data'!$B$7:$R$2292,14,0)</f>
        <v>4.7225000000000001</v>
      </c>
      <c r="Y21" s="61">
        <f t="shared" si="12"/>
        <v>9</v>
      </c>
      <c r="Z21" s="60">
        <f>VLOOKUP($A21,'Return Data'!$B$7:$R$2292,16,0)</f>
        <v>7.2732000000000001</v>
      </c>
      <c r="AA21" s="62">
        <f t="shared" si="13"/>
        <v>5</v>
      </c>
    </row>
    <row r="22" spans="1:27" x14ac:dyDescent="0.3">
      <c r="A22" s="58" t="s">
        <v>1432</v>
      </c>
      <c r="B22" s="59">
        <f>VLOOKUP($A22,'Return Data'!$B$7:$R$2292,3,0)</f>
        <v>44762</v>
      </c>
      <c r="C22" s="60">
        <f>VLOOKUP($A22,'Return Data'!$B$7:$R$2292,4,0)</f>
        <v>35.7943</v>
      </c>
      <c r="D22" s="60">
        <f>VLOOKUP($A22,'Return Data'!$B$7:$R$2292,5,0)</f>
        <v>0.81579999999999997</v>
      </c>
      <c r="E22" s="61">
        <f t="shared" si="0"/>
        <v>18</v>
      </c>
      <c r="F22" s="60">
        <f>VLOOKUP($A22,'Return Data'!$B$7:$R$2292,6,0)</f>
        <v>2.8155000000000001</v>
      </c>
      <c r="G22" s="61">
        <f t="shared" si="1"/>
        <v>19</v>
      </c>
      <c r="H22" s="60">
        <f>VLOOKUP($A22,'Return Data'!$B$7:$R$2292,7,0)</f>
        <v>2.8567999999999998</v>
      </c>
      <c r="I22" s="61">
        <f t="shared" si="2"/>
        <v>18</v>
      </c>
      <c r="J22" s="60">
        <f>VLOOKUP($A22,'Return Data'!$B$7:$R$2292,8,0)</f>
        <v>3.4643000000000002</v>
      </c>
      <c r="K22" s="61">
        <f t="shared" si="3"/>
        <v>22</v>
      </c>
      <c r="L22" s="60">
        <f>VLOOKUP($A22,'Return Data'!$B$7:$R$2292,9,0)</f>
        <v>5.3840000000000003</v>
      </c>
      <c r="M22" s="61">
        <f t="shared" si="4"/>
        <v>15</v>
      </c>
      <c r="N22" s="60">
        <f>VLOOKUP($A22,'Return Data'!$B$7:$R$2292,10,0)</f>
        <v>3.3479999999999999</v>
      </c>
      <c r="O22" s="61">
        <f t="shared" si="5"/>
        <v>8</v>
      </c>
      <c r="P22" s="60">
        <f>VLOOKUP($A22,'Return Data'!$B$7:$R$2292,11,0)</f>
        <v>3.6065</v>
      </c>
      <c r="Q22" s="61">
        <f t="shared" si="6"/>
        <v>6</v>
      </c>
      <c r="R22" s="60">
        <f>VLOOKUP($A22,'Return Data'!$B$7:$R$2292,12,0)</f>
        <v>3.5621</v>
      </c>
      <c r="S22" s="61">
        <f t="shared" si="7"/>
        <v>6</v>
      </c>
      <c r="T22" s="60">
        <f>VLOOKUP($A22,'Return Data'!$B$7:$R$2292,13,0)</f>
        <v>3.4965999999999999</v>
      </c>
      <c r="U22" s="61">
        <f t="shared" si="10"/>
        <v>10</v>
      </c>
      <c r="V22" s="60">
        <f>VLOOKUP($A22,'Return Data'!$B$7:$R$2292,17,0)</f>
        <v>3.4456000000000002</v>
      </c>
      <c r="W22" s="61">
        <f t="shared" si="11"/>
        <v>14</v>
      </c>
      <c r="X22" s="60">
        <f>VLOOKUP($A22,'Return Data'!$B$7:$R$2292,14,0)</f>
        <v>4.6111000000000004</v>
      </c>
      <c r="Y22" s="61">
        <f t="shared" si="12"/>
        <v>12</v>
      </c>
      <c r="Z22" s="60">
        <f>VLOOKUP($A22,'Return Data'!$B$7:$R$2292,16,0)</f>
        <v>3.8218000000000001</v>
      </c>
      <c r="AA22" s="62">
        <f t="shared" si="13"/>
        <v>25</v>
      </c>
    </row>
    <row r="23" spans="1:27" x14ac:dyDescent="0.3">
      <c r="A23" s="58" t="s">
        <v>1435</v>
      </c>
      <c r="B23" s="59">
        <f>VLOOKUP($A23,'Return Data'!$B$7:$R$2292,3,0)</f>
        <v>44762</v>
      </c>
      <c r="C23" s="60">
        <f>VLOOKUP($A23,'Return Data'!$B$7:$R$2292,4,0)</f>
        <v>1100.9367999999999</v>
      </c>
      <c r="D23" s="60">
        <f>VLOOKUP($A23,'Return Data'!$B$7:$R$2292,5,0)</f>
        <v>-2.1781000000000001</v>
      </c>
      <c r="E23" s="61">
        <f t="shared" si="0"/>
        <v>25</v>
      </c>
      <c r="F23" s="60">
        <f>VLOOKUP($A23,'Return Data'!$B$7:$R$2292,6,0)</f>
        <v>3.5152999999999999</v>
      </c>
      <c r="G23" s="61">
        <f t="shared" si="1"/>
        <v>6</v>
      </c>
      <c r="H23" s="60">
        <f>VLOOKUP($A23,'Return Data'!$B$7:$R$2292,7,0)</f>
        <v>3.3553999999999999</v>
      </c>
      <c r="I23" s="61">
        <f t="shared" si="2"/>
        <v>12</v>
      </c>
      <c r="J23" s="60">
        <f>VLOOKUP($A23,'Return Data'!$B$7:$R$2292,8,0)</f>
        <v>3.7035</v>
      </c>
      <c r="K23" s="61">
        <f t="shared" si="3"/>
        <v>16</v>
      </c>
      <c r="L23" s="60">
        <f>VLOOKUP($A23,'Return Data'!$B$7:$R$2292,9,0)</f>
        <v>4.4938000000000002</v>
      </c>
      <c r="M23" s="61">
        <f t="shared" si="4"/>
        <v>22</v>
      </c>
      <c r="N23" s="60">
        <f>VLOOKUP($A23,'Return Data'!$B$7:$R$2292,10,0)</f>
        <v>3.2544</v>
      </c>
      <c r="O23" s="61">
        <f t="shared" si="5"/>
        <v>12</v>
      </c>
      <c r="P23" s="60">
        <f>VLOOKUP($A23,'Return Data'!$B$7:$R$2292,11,0)</f>
        <v>3.3607999999999998</v>
      </c>
      <c r="Q23" s="61">
        <f t="shared" si="6"/>
        <v>16</v>
      </c>
      <c r="R23" s="60">
        <f>VLOOKUP($A23,'Return Data'!$B$7:$R$2292,12,0)</f>
        <v>3.2418999999999998</v>
      </c>
      <c r="S23" s="61">
        <f t="shared" si="7"/>
        <v>16</v>
      </c>
      <c r="T23" s="60">
        <f>VLOOKUP($A23,'Return Data'!$B$7:$R$2292,13,0)</f>
        <v>3.2410999999999999</v>
      </c>
      <c r="U23" s="61">
        <f t="shared" si="10"/>
        <v>18</v>
      </c>
      <c r="V23" s="60">
        <f>VLOOKUP($A23,'Return Data'!$B$7:$R$2292,17,0)</f>
        <v>3.2675000000000001</v>
      </c>
      <c r="W23" s="61">
        <f t="shared" si="11"/>
        <v>18</v>
      </c>
      <c r="X23" s="60"/>
      <c r="Y23" s="61"/>
      <c r="Z23" s="60">
        <f>VLOOKUP($A23,'Return Data'!$B$7:$R$2292,16,0)</f>
        <v>3.7002000000000002</v>
      </c>
      <c r="AA23" s="62">
        <f t="shared" si="13"/>
        <v>26</v>
      </c>
    </row>
    <row r="24" spans="1:27" x14ac:dyDescent="0.3">
      <c r="A24" s="58" t="s">
        <v>1437</v>
      </c>
      <c r="B24" s="59">
        <f>VLOOKUP($A24,'Return Data'!$B$7:$R$2292,3,0)</f>
        <v>44762</v>
      </c>
      <c r="C24" s="60">
        <f>VLOOKUP($A24,'Return Data'!$B$7:$R$2292,4,0)</f>
        <v>1128.78</v>
      </c>
      <c r="D24" s="60">
        <f>VLOOKUP($A24,'Return Data'!$B$7:$R$2292,5,0)</f>
        <v>0.41710000000000003</v>
      </c>
      <c r="E24" s="61">
        <f t="shared" si="0"/>
        <v>19</v>
      </c>
      <c r="F24" s="60">
        <f>VLOOKUP($A24,'Return Data'!$B$7:$R$2292,6,0)</f>
        <v>3.2881</v>
      </c>
      <c r="G24" s="61">
        <f t="shared" si="1"/>
        <v>10</v>
      </c>
      <c r="H24" s="60">
        <f>VLOOKUP($A24,'Return Data'!$B$7:$R$2292,7,0)</f>
        <v>3.3933</v>
      </c>
      <c r="I24" s="61">
        <f t="shared" si="2"/>
        <v>10</v>
      </c>
      <c r="J24" s="60">
        <f>VLOOKUP($A24,'Return Data'!$B$7:$R$2292,8,0)</f>
        <v>4.0827999999999998</v>
      </c>
      <c r="K24" s="61">
        <f t="shared" si="3"/>
        <v>6</v>
      </c>
      <c r="L24" s="60">
        <f>VLOOKUP($A24,'Return Data'!$B$7:$R$2292,9,0)</f>
        <v>5.5266000000000002</v>
      </c>
      <c r="M24" s="61">
        <f t="shared" si="4"/>
        <v>13</v>
      </c>
      <c r="N24" s="60">
        <f>VLOOKUP($A24,'Return Data'!$B$7:$R$2292,10,0)</f>
        <v>3.1781000000000001</v>
      </c>
      <c r="O24" s="61">
        <f t="shared" si="5"/>
        <v>15</v>
      </c>
      <c r="P24" s="60">
        <f>VLOOKUP($A24,'Return Data'!$B$7:$R$2292,11,0)</f>
        <v>3.3815</v>
      </c>
      <c r="Q24" s="61">
        <f t="shared" si="6"/>
        <v>15</v>
      </c>
      <c r="R24" s="60">
        <f>VLOOKUP($A24,'Return Data'!$B$7:$R$2292,12,0)</f>
        <v>3.3451</v>
      </c>
      <c r="S24" s="61">
        <f t="shared" si="7"/>
        <v>15</v>
      </c>
      <c r="T24" s="60">
        <f>VLOOKUP($A24,'Return Data'!$B$7:$R$2292,13,0)</f>
        <v>3.3208000000000002</v>
      </c>
      <c r="U24" s="61">
        <f t="shared" si="10"/>
        <v>17</v>
      </c>
      <c r="V24" s="60">
        <f>VLOOKUP($A24,'Return Data'!$B$7:$R$2292,17,0)</f>
        <v>3.4502999999999999</v>
      </c>
      <c r="W24" s="61">
        <f t="shared" si="11"/>
        <v>13</v>
      </c>
      <c r="X24" s="60"/>
      <c r="Y24" s="61"/>
      <c r="Z24" s="60">
        <f>VLOOKUP($A24,'Return Data'!$B$7:$R$2292,16,0)</f>
        <v>4.4885999999999999</v>
      </c>
      <c r="AA24" s="62">
        <f t="shared" si="13"/>
        <v>21</v>
      </c>
    </row>
    <row r="25" spans="1:27" x14ac:dyDescent="0.3">
      <c r="A25" s="58" t="s">
        <v>1439</v>
      </c>
      <c r="B25" s="59">
        <f>VLOOKUP($A25,'Return Data'!$B$7:$R$2292,3,0)</f>
        <v>44762</v>
      </c>
      <c r="C25" s="60">
        <f>VLOOKUP($A25,'Return Data'!$B$7:$R$2292,4,0)</f>
        <v>13.9869</v>
      </c>
      <c r="D25" s="60">
        <f>VLOOKUP($A25,'Return Data'!$B$7:$R$2292,5,0)</f>
        <v>-0.78290000000000004</v>
      </c>
      <c r="E25" s="61">
        <f t="shared" si="0"/>
        <v>24</v>
      </c>
      <c r="F25" s="60">
        <f>VLOOKUP($A25,'Return Data'!$B$7:$R$2292,6,0)</f>
        <v>2.9761000000000002</v>
      </c>
      <c r="G25" s="61">
        <f t="shared" si="1"/>
        <v>15</v>
      </c>
      <c r="H25" s="60">
        <f>VLOOKUP($A25,'Return Data'!$B$7:$R$2292,7,0)</f>
        <v>2.7227999999999999</v>
      </c>
      <c r="I25" s="61">
        <f t="shared" si="2"/>
        <v>20</v>
      </c>
      <c r="J25" s="60">
        <f>VLOOKUP($A25,'Return Data'!$B$7:$R$2292,8,0)</f>
        <v>3.0605000000000002</v>
      </c>
      <c r="K25" s="61">
        <f t="shared" si="3"/>
        <v>26</v>
      </c>
      <c r="L25" s="60">
        <f>VLOOKUP($A25,'Return Data'!$B$7:$R$2292,9,0)</f>
        <v>3.8656999999999999</v>
      </c>
      <c r="M25" s="61">
        <f t="shared" si="4"/>
        <v>25</v>
      </c>
      <c r="N25" s="60">
        <f>VLOOKUP($A25,'Return Data'!$B$7:$R$2292,10,0)</f>
        <v>2.5249999999999999</v>
      </c>
      <c r="O25" s="61">
        <f t="shared" si="5"/>
        <v>25</v>
      </c>
      <c r="P25" s="60">
        <f>VLOOKUP($A25,'Return Data'!$B$7:$R$2292,11,0)</f>
        <v>2.7252000000000001</v>
      </c>
      <c r="Q25" s="61">
        <f t="shared" si="6"/>
        <v>25</v>
      </c>
      <c r="R25" s="60">
        <f>VLOOKUP($A25,'Return Data'!$B$7:$R$2292,12,0)</f>
        <v>2.6019000000000001</v>
      </c>
      <c r="S25" s="61">
        <f t="shared" si="7"/>
        <v>25</v>
      </c>
      <c r="T25" s="60">
        <f>VLOOKUP($A25,'Return Data'!$B$7:$R$2292,13,0)</f>
        <v>2.5756000000000001</v>
      </c>
      <c r="U25" s="61">
        <f t="shared" si="10"/>
        <v>25</v>
      </c>
      <c r="V25" s="60">
        <f>VLOOKUP($A25,'Return Data'!$B$7:$R$2292,17,0)</f>
        <v>2.6839</v>
      </c>
      <c r="W25" s="61">
        <f t="shared" si="11"/>
        <v>24</v>
      </c>
      <c r="X25" s="60">
        <f>VLOOKUP($A25,'Return Data'!$B$7:$R$2292,14,0)</f>
        <v>3.5779000000000001</v>
      </c>
      <c r="Y25" s="61">
        <f t="shared" si="12"/>
        <v>21</v>
      </c>
      <c r="Z25" s="60">
        <f>VLOOKUP($A25,'Return Data'!$B$7:$R$2292,16,0)</f>
        <v>3.8534999999999999</v>
      </c>
      <c r="AA25" s="62">
        <f t="shared" si="13"/>
        <v>24</v>
      </c>
    </row>
    <row r="26" spans="1:27" x14ac:dyDescent="0.3">
      <c r="A26" s="58" t="s">
        <v>1880</v>
      </c>
      <c r="B26" s="59">
        <f>VLOOKUP($A26,'Return Data'!$B$7:$R$2292,3,0)</f>
        <v>44757</v>
      </c>
      <c r="C26" s="60">
        <f>VLOOKUP($A26,'Return Data'!$B$7:$R$2292,4,0)</f>
        <v>2251.9395</v>
      </c>
      <c r="D26" s="60">
        <f>VLOOKUP($A26,'Return Data'!$B$7:$R$2292,5,0)</f>
        <v>1.8365</v>
      </c>
      <c r="E26" s="61">
        <f t="shared" si="0"/>
        <v>11</v>
      </c>
      <c r="F26" s="60">
        <f>VLOOKUP($A26,'Return Data'!$B$7:$R$2292,6,0)</f>
        <v>1.4735</v>
      </c>
      <c r="G26" s="61">
        <f t="shared" si="1"/>
        <v>24</v>
      </c>
      <c r="H26" s="60">
        <f>VLOOKUP($A26,'Return Data'!$B$7:$R$2292,7,0)</f>
        <v>1.9890000000000001</v>
      </c>
      <c r="I26" s="61">
        <f t="shared" si="2"/>
        <v>26</v>
      </c>
      <c r="J26" s="60">
        <f>VLOOKUP($A26,'Return Data'!$B$7:$R$2292,8,0)</f>
        <v>3.6808000000000001</v>
      </c>
      <c r="K26" s="61">
        <f t="shared" si="3"/>
        <v>18</v>
      </c>
      <c r="L26" s="60">
        <f>VLOOKUP($A26,'Return Data'!$B$7:$R$2292,9,0)</f>
        <v>3.5710999999999999</v>
      </c>
      <c r="M26" s="61">
        <f t="shared" si="4"/>
        <v>26</v>
      </c>
      <c r="N26" s="60">
        <f>VLOOKUP($A26,'Return Data'!$B$7:$R$2292,10,0)</f>
        <v>1.849</v>
      </c>
      <c r="O26" s="61">
        <f t="shared" si="5"/>
        <v>26</v>
      </c>
      <c r="P26" s="60">
        <f>VLOOKUP($A26,'Return Data'!$B$7:$R$2292,11,0)</f>
        <v>1.9219999999999999</v>
      </c>
      <c r="Q26" s="61">
        <f t="shared" si="6"/>
        <v>26</v>
      </c>
      <c r="R26" s="60">
        <f>VLOOKUP($A26,'Return Data'!$B$7:$R$2292,12,0)</f>
        <v>2.0615999999999999</v>
      </c>
      <c r="S26" s="61">
        <f t="shared" si="7"/>
        <v>26</v>
      </c>
      <c r="T26" s="60">
        <f>VLOOKUP($A26,'Return Data'!$B$7:$R$2292,13,0)</f>
        <v>2.0558999999999998</v>
      </c>
      <c r="U26" s="61">
        <f t="shared" si="10"/>
        <v>26</v>
      </c>
      <c r="V26" s="60">
        <f>VLOOKUP($A26,'Return Data'!$B$7:$R$2292,17,0)</f>
        <v>2.0137999999999998</v>
      </c>
      <c r="W26" s="61">
        <f t="shared" si="11"/>
        <v>25</v>
      </c>
      <c r="X26" s="60">
        <f>VLOOKUP($A26,'Return Data'!$B$7:$R$2292,14,0)</f>
        <v>3.1059999999999999</v>
      </c>
      <c r="Y26" s="61">
        <f t="shared" si="12"/>
        <v>22</v>
      </c>
      <c r="Z26" s="60">
        <f>VLOOKUP($A26,'Return Data'!$B$7:$R$2292,16,0)</f>
        <v>6.7610999999999999</v>
      </c>
      <c r="AA26" s="62">
        <f t="shared" si="13"/>
        <v>12</v>
      </c>
    </row>
    <row r="27" spans="1:27" x14ac:dyDescent="0.3">
      <c r="A27" s="58" t="s">
        <v>1440</v>
      </c>
      <c r="B27" s="59">
        <f>VLOOKUP($A27,'Return Data'!$B$7:$R$2292,3,0)</f>
        <v>44762</v>
      </c>
      <c r="C27" s="60">
        <f>VLOOKUP($A27,'Return Data'!$B$7:$R$2292,4,0)</f>
        <v>3316.2130000000002</v>
      </c>
      <c r="D27" s="60">
        <f>VLOOKUP($A27,'Return Data'!$B$7:$R$2292,5,0)</f>
        <v>-2.8064</v>
      </c>
      <c r="E27" s="61">
        <f t="shared" si="0"/>
        <v>26</v>
      </c>
      <c r="F27" s="60">
        <f>VLOOKUP($A27,'Return Data'!$B$7:$R$2292,6,0)</f>
        <v>0.84030000000000005</v>
      </c>
      <c r="G27" s="61">
        <f t="shared" si="1"/>
        <v>26</v>
      </c>
      <c r="H27" s="60">
        <f>VLOOKUP($A27,'Return Data'!$B$7:$R$2292,7,0)</f>
        <v>2.7042999999999999</v>
      </c>
      <c r="I27" s="61">
        <f t="shared" si="2"/>
        <v>22</v>
      </c>
      <c r="J27" s="60">
        <f>VLOOKUP($A27,'Return Data'!$B$7:$R$2292,8,0)</f>
        <v>3.9169999999999998</v>
      </c>
      <c r="K27" s="61">
        <f t="shared" si="3"/>
        <v>11</v>
      </c>
      <c r="L27" s="60">
        <f>VLOOKUP($A27,'Return Data'!$B$7:$R$2292,9,0)</f>
        <v>5.8846999999999996</v>
      </c>
      <c r="M27" s="61">
        <f t="shared" si="4"/>
        <v>4</v>
      </c>
      <c r="N27" s="60">
        <f>VLOOKUP($A27,'Return Data'!$B$7:$R$2292,10,0)</f>
        <v>3.6444999999999999</v>
      </c>
      <c r="O27" s="61">
        <f t="shared" si="5"/>
        <v>2</v>
      </c>
      <c r="P27" s="60">
        <f>VLOOKUP($A27,'Return Data'!$B$7:$R$2292,11,0)</f>
        <v>3.6886999999999999</v>
      </c>
      <c r="Q27" s="61">
        <f t="shared" si="6"/>
        <v>4</v>
      </c>
      <c r="R27" s="60">
        <f>VLOOKUP($A27,'Return Data'!$B$7:$R$2292,12,0)</f>
        <v>3.8159999999999998</v>
      </c>
      <c r="S27" s="61">
        <f t="shared" si="7"/>
        <v>4</v>
      </c>
      <c r="T27" s="60">
        <f>VLOOKUP($A27,'Return Data'!$B$7:$R$2292,13,0)</f>
        <v>3.8298999999999999</v>
      </c>
      <c r="U27" s="61">
        <f t="shared" si="10"/>
        <v>5</v>
      </c>
      <c r="V27" s="60">
        <f>VLOOKUP($A27,'Return Data'!$B$7:$R$2292,17,0)</f>
        <v>6.6226000000000003</v>
      </c>
      <c r="W27" s="61">
        <f t="shared" si="11"/>
        <v>2</v>
      </c>
      <c r="X27" s="60">
        <f>VLOOKUP($A27,'Return Data'!$B$7:$R$2292,14,0)</f>
        <v>4.4789000000000003</v>
      </c>
      <c r="Y27" s="61">
        <f t="shared" si="12"/>
        <v>13</v>
      </c>
      <c r="Z27" s="60">
        <f>VLOOKUP($A27,'Return Data'!$B$7:$R$2292,16,0)</f>
        <v>5.9824000000000002</v>
      </c>
      <c r="AA27" s="62">
        <f t="shared" si="13"/>
        <v>14</v>
      </c>
    </row>
    <row r="28" spans="1:27" x14ac:dyDescent="0.3">
      <c r="A28" s="58" t="s">
        <v>1948</v>
      </c>
      <c r="B28" s="59">
        <f>VLOOKUP($A28,'Return Data'!$B$7:$R$2292,3,0)</f>
        <v>44762</v>
      </c>
      <c r="C28" s="60">
        <f>VLOOKUP($A28,'Return Data'!$B$7:$R$2292,4,0)</f>
        <v>28.2514</v>
      </c>
      <c r="D28" s="60">
        <f>VLOOKUP($A28,'Return Data'!$B$7:$R$2292,5,0)</f>
        <v>1.292</v>
      </c>
      <c r="E28" s="61">
        <f t="shared" si="0"/>
        <v>16</v>
      </c>
      <c r="F28" s="60">
        <f>VLOOKUP($A28,'Return Data'!$B$7:$R$2292,6,0)</f>
        <v>3.1278999999999999</v>
      </c>
      <c r="G28" s="61">
        <f t="shared" si="1"/>
        <v>13</v>
      </c>
      <c r="H28" s="60">
        <f>VLOOKUP($A28,'Return Data'!$B$7:$R$2292,7,0)</f>
        <v>3.62</v>
      </c>
      <c r="I28" s="61">
        <f t="shared" si="2"/>
        <v>7</v>
      </c>
      <c r="J28" s="60">
        <f>VLOOKUP($A28,'Return Data'!$B$7:$R$2292,8,0)</f>
        <v>3.9095</v>
      </c>
      <c r="K28" s="61">
        <f t="shared" si="3"/>
        <v>13</v>
      </c>
      <c r="L28" s="60">
        <f>VLOOKUP($A28,'Return Data'!$B$7:$R$2292,9,0)</f>
        <v>5.2897999999999996</v>
      </c>
      <c r="M28" s="61">
        <f t="shared" si="4"/>
        <v>17</v>
      </c>
      <c r="N28" s="60">
        <f>VLOOKUP($A28,'Return Data'!$B$7:$R$2292,10,0)</f>
        <v>3.2719999999999998</v>
      </c>
      <c r="O28" s="61">
        <f t="shared" si="5"/>
        <v>11</v>
      </c>
      <c r="P28" s="60">
        <f>VLOOKUP($A28,'Return Data'!$B$7:$R$2292,11,0)</f>
        <v>3.4588999999999999</v>
      </c>
      <c r="Q28" s="61">
        <f t="shared" si="6"/>
        <v>12</v>
      </c>
      <c r="R28" s="60">
        <f>VLOOKUP($A28,'Return Data'!$B$7:$R$2292,12,0)</f>
        <v>3.3586</v>
      </c>
      <c r="S28" s="61">
        <f t="shared" si="7"/>
        <v>14</v>
      </c>
      <c r="T28" s="60">
        <f>VLOOKUP($A28,'Return Data'!$B$7:$R$2292,13,0)</f>
        <v>3.3306</v>
      </c>
      <c r="U28" s="61">
        <f t="shared" si="10"/>
        <v>16</v>
      </c>
      <c r="V28" s="60">
        <f>VLOOKUP($A28,'Return Data'!$B$7:$R$2292,17,0)</f>
        <v>3.4621</v>
      </c>
      <c r="W28" s="61">
        <f t="shared" si="11"/>
        <v>12</v>
      </c>
      <c r="X28" s="60">
        <f>VLOOKUP($A28,'Return Data'!$B$7:$R$2292,14,0)</f>
        <v>5.8639999999999999</v>
      </c>
      <c r="Y28" s="61">
        <f t="shared" si="12"/>
        <v>3</v>
      </c>
      <c r="Z28" s="60">
        <f>VLOOKUP($A28,'Return Data'!$B$7:$R$2292,16,0)</f>
        <v>7.6707999999999998</v>
      </c>
      <c r="AA28" s="62">
        <f t="shared" si="13"/>
        <v>2</v>
      </c>
    </row>
    <row r="29" spans="1:27" x14ac:dyDescent="0.3">
      <c r="A29" s="58" t="s">
        <v>1445</v>
      </c>
      <c r="B29" s="59">
        <f>VLOOKUP($A29,'Return Data'!$B$7:$R$2292,3,0)</f>
        <v>44762</v>
      </c>
      <c r="C29" s="60">
        <f>VLOOKUP($A29,'Return Data'!$B$7:$R$2292,4,0)</f>
        <v>4889.6840000000002</v>
      </c>
      <c r="D29" s="60">
        <f>VLOOKUP($A29,'Return Data'!$B$7:$R$2292,5,0)</f>
        <v>3.1720000000000002</v>
      </c>
      <c r="E29" s="61">
        <f t="shared" si="0"/>
        <v>4</v>
      </c>
      <c r="F29" s="60">
        <f>VLOOKUP($A29,'Return Data'!$B$7:$R$2292,6,0)</f>
        <v>3.3222999999999998</v>
      </c>
      <c r="G29" s="61">
        <f t="shared" si="1"/>
        <v>9</v>
      </c>
      <c r="H29" s="60">
        <f>VLOOKUP($A29,'Return Data'!$B$7:$R$2292,7,0)</f>
        <v>3.8382000000000001</v>
      </c>
      <c r="I29" s="61">
        <f t="shared" si="2"/>
        <v>5</v>
      </c>
      <c r="J29" s="60">
        <f>VLOOKUP($A29,'Return Data'!$B$7:$R$2292,8,0)</f>
        <v>4.0270999999999999</v>
      </c>
      <c r="K29" s="61">
        <f t="shared" si="3"/>
        <v>8</v>
      </c>
      <c r="L29" s="60">
        <f>VLOOKUP($A29,'Return Data'!$B$7:$R$2292,9,0)</f>
        <v>5.7808999999999999</v>
      </c>
      <c r="M29" s="61">
        <f t="shared" si="4"/>
        <v>6</v>
      </c>
      <c r="N29" s="60">
        <f>VLOOKUP($A29,'Return Data'!$B$7:$R$2292,10,0)</f>
        <v>3.0629</v>
      </c>
      <c r="O29" s="61">
        <f t="shared" si="5"/>
        <v>17</v>
      </c>
      <c r="P29" s="60">
        <f>VLOOKUP($A29,'Return Data'!$B$7:$R$2292,11,0)</f>
        <v>3.4439000000000002</v>
      </c>
      <c r="Q29" s="61">
        <f t="shared" si="6"/>
        <v>14</v>
      </c>
      <c r="R29" s="60">
        <f>VLOOKUP($A29,'Return Data'!$B$7:$R$2292,12,0)</f>
        <v>3.4443999999999999</v>
      </c>
      <c r="S29" s="61">
        <f t="shared" si="7"/>
        <v>12</v>
      </c>
      <c r="T29" s="60">
        <f>VLOOKUP($A29,'Return Data'!$B$7:$R$2292,13,0)</f>
        <v>3.4432999999999998</v>
      </c>
      <c r="U29" s="61">
        <f t="shared" si="10"/>
        <v>12</v>
      </c>
      <c r="V29" s="60">
        <f>VLOOKUP($A29,'Return Data'!$B$7:$R$2292,17,0)</f>
        <v>3.5488</v>
      </c>
      <c r="W29" s="61">
        <f t="shared" si="11"/>
        <v>10</v>
      </c>
      <c r="X29" s="60">
        <f>VLOOKUP($A29,'Return Data'!$B$7:$R$2292,14,0)</f>
        <v>4.8014999999999999</v>
      </c>
      <c r="Y29" s="61">
        <f t="shared" si="12"/>
        <v>8</v>
      </c>
      <c r="Z29" s="60">
        <f>VLOOKUP($A29,'Return Data'!$B$7:$R$2292,16,0)</f>
        <v>7.0848000000000004</v>
      </c>
      <c r="AA29" s="62">
        <f t="shared" si="13"/>
        <v>9</v>
      </c>
    </row>
    <row r="30" spans="1:27" x14ac:dyDescent="0.3">
      <c r="A30" s="58" t="s">
        <v>1926</v>
      </c>
      <c r="B30" s="59">
        <f>VLOOKUP($A30,'Return Data'!$B$7:$R$2292,3,0)</f>
        <v>44762</v>
      </c>
      <c r="C30" s="60">
        <f>VLOOKUP($A30,'Return Data'!$B$7:$R$2292,4,0)</f>
        <v>2254.9378000000002</v>
      </c>
      <c r="D30" s="60">
        <f>VLOOKUP($A30,'Return Data'!$B$7:$R$2292,5,0)</f>
        <v>0.25900000000000001</v>
      </c>
      <c r="E30" s="61">
        <f t="shared" si="0"/>
        <v>20</v>
      </c>
      <c r="F30" s="60">
        <f>VLOOKUP($A30,'Return Data'!$B$7:$R$2292,6,0)</f>
        <v>2.5278999999999998</v>
      </c>
      <c r="G30" s="61">
        <f t="shared" si="1"/>
        <v>21</v>
      </c>
      <c r="H30" s="60">
        <f>VLOOKUP($A30,'Return Data'!$B$7:$R$2292,7,0)</f>
        <v>2.7122000000000002</v>
      </c>
      <c r="I30" s="61">
        <f t="shared" si="2"/>
        <v>21</v>
      </c>
      <c r="J30" s="60">
        <f>VLOOKUP($A30,'Return Data'!$B$7:$R$2292,8,0)</f>
        <v>3.3064</v>
      </c>
      <c r="K30" s="61">
        <f t="shared" si="3"/>
        <v>23</v>
      </c>
      <c r="L30" s="60">
        <f>VLOOKUP($A30,'Return Data'!$B$7:$R$2292,9,0)</f>
        <v>4.3642000000000003</v>
      </c>
      <c r="M30" s="61">
        <f t="shared" si="4"/>
        <v>23</v>
      </c>
      <c r="N30" s="60">
        <f>VLOOKUP($A30,'Return Data'!$B$7:$R$2292,10,0)</f>
        <v>2.7751000000000001</v>
      </c>
      <c r="O30" s="61">
        <f t="shared" si="5"/>
        <v>24</v>
      </c>
      <c r="P30" s="60">
        <f>VLOOKUP($A30,'Return Data'!$B$7:$R$2292,11,0)</f>
        <v>2.8029999999999999</v>
      </c>
      <c r="Q30" s="61">
        <f t="shared" si="6"/>
        <v>24</v>
      </c>
      <c r="R30" s="60">
        <f>VLOOKUP($A30,'Return Data'!$B$7:$R$2292,12,0)</f>
        <v>2.7656000000000001</v>
      </c>
      <c r="S30" s="61">
        <f t="shared" si="7"/>
        <v>24</v>
      </c>
      <c r="T30" s="60">
        <f>VLOOKUP($A30,'Return Data'!$B$7:$R$2292,13,0)</f>
        <v>2.7187000000000001</v>
      </c>
      <c r="U30" s="61">
        <f t="shared" si="10"/>
        <v>24</v>
      </c>
      <c r="V30" s="60">
        <f>VLOOKUP($A30,'Return Data'!$B$7:$R$2292,17,0)</f>
        <v>2.7454999999999998</v>
      </c>
      <c r="W30" s="61">
        <f t="shared" si="11"/>
        <v>23</v>
      </c>
      <c r="X30" s="60">
        <f>VLOOKUP($A30,'Return Data'!$B$7:$R$2292,14,0)</f>
        <v>3.5878999999999999</v>
      </c>
      <c r="Y30" s="61">
        <f t="shared" si="12"/>
        <v>20</v>
      </c>
      <c r="Z30" s="60">
        <f>VLOOKUP($A30,'Return Data'!$B$7:$R$2292,16,0)</f>
        <v>5.7394999999999996</v>
      </c>
      <c r="AA30" s="62">
        <f t="shared" si="13"/>
        <v>16</v>
      </c>
    </row>
    <row r="31" spans="1:27" x14ac:dyDescent="0.3">
      <c r="A31" s="58" t="s">
        <v>1449</v>
      </c>
      <c r="B31" s="59">
        <f>VLOOKUP($A31,'Return Data'!$B$7:$R$2292,3,0)</f>
        <v>44762</v>
      </c>
      <c r="C31" s="60">
        <f>VLOOKUP($A31,'Return Data'!$B$7:$R$2292,4,0)</f>
        <v>11.742699999999999</v>
      </c>
      <c r="D31" s="60">
        <f>VLOOKUP($A31,'Return Data'!$B$7:$R$2292,5,0)</f>
        <v>1.8651</v>
      </c>
      <c r="E31" s="61">
        <f t="shared" si="0"/>
        <v>9</v>
      </c>
      <c r="F31" s="60">
        <f>VLOOKUP($A31,'Return Data'!$B$7:$R$2292,6,0)</f>
        <v>2.3631000000000002</v>
      </c>
      <c r="G31" s="61">
        <f t="shared" si="1"/>
        <v>22</v>
      </c>
      <c r="H31" s="60">
        <f>VLOOKUP($A31,'Return Data'!$B$7:$R$2292,7,0)</f>
        <v>2.7545000000000002</v>
      </c>
      <c r="I31" s="61">
        <f t="shared" si="2"/>
        <v>19</v>
      </c>
      <c r="J31" s="60">
        <f>VLOOKUP($A31,'Return Data'!$B$7:$R$2292,8,0)</f>
        <v>3.5348999999999999</v>
      </c>
      <c r="K31" s="61">
        <f t="shared" si="3"/>
        <v>21</v>
      </c>
      <c r="L31" s="60">
        <f>VLOOKUP($A31,'Return Data'!$B$7:$R$2292,9,0)</f>
        <v>5.0564</v>
      </c>
      <c r="M31" s="61">
        <f t="shared" si="4"/>
        <v>20</v>
      </c>
      <c r="N31" s="60">
        <f>VLOOKUP($A31,'Return Data'!$B$7:$R$2292,10,0)</f>
        <v>2.9731000000000001</v>
      </c>
      <c r="O31" s="61">
        <f t="shared" si="5"/>
        <v>19</v>
      </c>
      <c r="P31" s="60">
        <f>VLOOKUP($A31,'Return Data'!$B$7:$R$2292,11,0)</f>
        <v>3.2012999999999998</v>
      </c>
      <c r="Q31" s="61">
        <f t="shared" si="6"/>
        <v>20</v>
      </c>
      <c r="R31" s="60">
        <f>VLOOKUP($A31,'Return Data'!$B$7:$R$2292,12,0)</f>
        <v>3.1978</v>
      </c>
      <c r="S31" s="61">
        <f t="shared" si="7"/>
        <v>19</v>
      </c>
      <c r="T31" s="60">
        <f>VLOOKUP($A31,'Return Data'!$B$7:$R$2292,13,0)</f>
        <v>3.2061999999999999</v>
      </c>
      <c r="U31" s="61">
        <f t="shared" si="10"/>
        <v>19</v>
      </c>
      <c r="V31" s="60">
        <f>VLOOKUP($A31,'Return Data'!$B$7:$R$2292,17,0)</f>
        <v>3.2288000000000001</v>
      </c>
      <c r="W31" s="61">
        <f t="shared" si="11"/>
        <v>19</v>
      </c>
      <c r="X31" s="60">
        <f>VLOOKUP($A31,'Return Data'!$B$7:$R$2292,14,0)</f>
        <v>4.2172999999999998</v>
      </c>
      <c r="Y31" s="61">
        <f t="shared" si="12"/>
        <v>17</v>
      </c>
      <c r="Z31" s="60">
        <f>VLOOKUP($A31,'Return Data'!$B$7:$R$2292,16,0)</f>
        <v>4.7062999999999997</v>
      </c>
      <c r="AA31" s="62">
        <f t="shared" si="13"/>
        <v>20</v>
      </c>
    </row>
    <row r="32" spans="1:27" x14ac:dyDescent="0.3">
      <c r="A32" s="58" t="s">
        <v>1451</v>
      </c>
      <c r="B32" s="59">
        <f>VLOOKUP($A32,'Return Data'!$B$7:$R$2292,3,0)</f>
        <v>44762</v>
      </c>
      <c r="C32" s="60">
        <f>VLOOKUP($A32,'Return Data'!$B$7:$R$2292,4,0)</f>
        <v>3492.9899</v>
      </c>
      <c r="D32" s="60">
        <f>VLOOKUP($A32,'Return Data'!$B$7:$R$2292,5,0)</f>
        <v>1.2059</v>
      </c>
      <c r="E32" s="61">
        <f t="shared" si="0"/>
        <v>17</v>
      </c>
      <c r="F32" s="60">
        <f>VLOOKUP($A32,'Return Data'!$B$7:$R$2292,6,0)</f>
        <v>2.8235000000000001</v>
      </c>
      <c r="G32" s="61">
        <f t="shared" si="1"/>
        <v>18</v>
      </c>
      <c r="H32" s="60">
        <f>VLOOKUP($A32,'Return Data'!$B$7:$R$2292,7,0)</f>
        <v>3.1753999999999998</v>
      </c>
      <c r="I32" s="61">
        <f t="shared" si="2"/>
        <v>14</v>
      </c>
      <c r="J32" s="60">
        <f>VLOOKUP($A32,'Return Data'!$B$7:$R$2292,8,0)</f>
        <v>4.0838999999999999</v>
      </c>
      <c r="K32" s="61">
        <f t="shared" si="3"/>
        <v>5</v>
      </c>
      <c r="L32" s="60">
        <f>VLOOKUP($A32,'Return Data'!$B$7:$R$2292,9,0)</f>
        <v>5.6158000000000001</v>
      </c>
      <c r="M32" s="61">
        <f t="shared" si="4"/>
        <v>11</v>
      </c>
      <c r="N32" s="60">
        <f>VLOOKUP($A32,'Return Data'!$B$7:$R$2292,10,0)</f>
        <v>3.1331000000000002</v>
      </c>
      <c r="O32" s="61">
        <f t="shared" si="5"/>
        <v>16</v>
      </c>
      <c r="P32" s="60">
        <f>VLOOKUP($A32,'Return Data'!$B$7:$R$2292,11,0)</f>
        <v>3.3376000000000001</v>
      </c>
      <c r="Q32" s="61">
        <f t="shared" si="6"/>
        <v>17</v>
      </c>
      <c r="R32" s="60">
        <f>VLOOKUP($A32,'Return Data'!$B$7:$R$2292,12,0)</f>
        <v>3.2216</v>
      </c>
      <c r="S32" s="61">
        <f t="shared" si="7"/>
        <v>17</v>
      </c>
      <c r="T32" s="60">
        <f>VLOOKUP($A32,'Return Data'!$B$7:$R$2292,13,0)</f>
        <v>6.0804</v>
      </c>
      <c r="U32" s="61">
        <f t="shared" si="10"/>
        <v>2</v>
      </c>
      <c r="V32" s="60">
        <f>VLOOKUP($A32,'Return Data'!$B$7:$R$2292,17,0)</f>
        <v>4.9511000000000003</v>
      </c>
      <c r="W32" s="61">
        <f t="shared" si="11"/>
        <v>3</v>
      </c>
      <c r="X32" s="60">
        <f>VLOOKUP($A32,'Return Data'!$B$7:$R$2292,14,0)</f>
        <v>5.4344999999999999</v>
      </c>
      <c r="Y32" s="61">
        <f t="shared" si="12"/>
        <v>5</v>
      </c>
      <c r="Z32" s="60">
        <f>VLOOKUP($A32,'Return Data'!$B$7:$R$2292,16,0)</f>
        <v>6.8400999999999996</v>
      </c>
      <c r="AA32" s="62">
        <f t="shared" si="13"/>
        <v>11</v>
      </c>
    </row>
    <row r="33" spans="1:27" x14ac:dyDescent="0.3">
      <c r="A33" s="58" t="s">
        <v>1941</v>
      </c>
      <c r="B33" s="59">
        <f>VLOOKUP($A33,'Return Data'!$B$7:$R$2292,3,0)</f>
        <v>44762</v>
      </c>
      <c r="C33" s="60">
        <f>VLOOKUP($A33,'Return Data'!$B$7:$R$2292,4,0)</f>
        <v>1131.8584000000001</v>
      </c>
      <c r="D33" s="60">
        <f>VLOOKUP($A33,'Return Data'!$B$7:$R$2292,5,0)</f>
        <v>0.22900000000000001</v>
      </c>
      <c r="E33" s="61">
        <f t="shared" si="0"/>
        <v>21</v>
      </c>
      <c r="F33" s="60">
        <f>VLOOKUP($A33,'Return Data'!$B$7:$R$2292,6,0)</f>
        <v>3.4056999999999999</v>
      </c>
      <c r="G33" s="61">
        <f t="shared" si="1"/>
        <v>7</v>
      </c>
      <c r="H33" s="60">
        <f>VLOOKUP($A33,'Return Data'!$B$7:$R$2292,7,0)</f>
        <v>2.6789000000000001</v>
      </c>
      <c r="I33" s="61">
        <f t="shared" si="2"/>
        <v>23</v>
      </c>
      <c r="J33" s="60">
        <f>VLOOKUP($A33,'Return Data'!$B$7:$R$2292,8,0)</f>
        <v>3.1309</v>
      </c>
      <c r="K33" s="61">
        <f t="shared" si="3"/>
        <v>25</v>
      </c>
      <c r="L33" s="60">
        <f>VLOOKUP($A33,'Return Data'!$B$7:$R$2292,9,0)</f>
        <v>4.1557000000000004</v>
      </c>
      <c r="M33" s="61">
        <f t="shared" si="4"/>
        <v>24</v>
      </c>
      <c r="N33" s="60">
        <f>VLOOKUP($A33,'Return Data'!$B$7:$R$2292,10,0)</f>
        <v>2.8546999999999998</v>
      </c>
      <c r="O33" s="61">
        <f t="shared" si="5"/>
        <v>23</v>
      </c>
      <c r="P33" s="60">
        <f>VLOOKUP($A33,'Return Data'!$B$7:$R$2292,11,0)</f>
        <v>2.9670999999999998</v>
      </c>
      <c r="Q33" s="61">
        <f t="shared" si="6"/>
        <v>23</v>
      </c>
      <c r="R33" s="60">
        <f>VLOOKUP($A33,'Return Data'!$B$7:$R$2292,12,0)</f>
        <v>2.8814000000000002</v>
      </c>
      <c r="S33" s="61">
        <f t="shared" si="7"/>
        <v>23</v>
      </c>
      <c r="T33" s="60">
        <f>VLOOKUP($A33,'Return Data'!$B$7:$R$2292,13,0)</f>
        <v>3.5011999999999999</v>
      </c>
      <c r="U33" s="61">
        <f t="shared" si="10"/>
        <v>9</v>
      </c>
      <c r="V33" s="60">
        <f>VLOOKUP($A33,'Return Data'!$B$7:$R$2292,17,0)</f>
        <v>3.6812999999999998</v>
      </c>
      <c r="W33" s="61">
        <f t="shared" si="11"/>
        <v>9</v>
      </c>
      <c r="X33" s="60"/>
      <c r="Y33" s="61"/>
      <c r="Z33" s="60">
        <f>VLOOKUP($A33,'Return Data'!$B$7:$R$2292,16,0)</f>
        <v>4.0453999999999999</v>
      </c>
      <c r="AA33" s="62">
        <f t="shared" si="13"/>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1.4024346153846152</v>
      </c>
      <c r="E35" s="69"/>
      <c r="F35" s="70">
        <f>AVERAGE(F8:F33)</f>
        <v>2.9749115384615381</v>
      </c>
      <c r="G35" s="69"/>
      <c r="H35" s="70">
        <f>AVERAGE(H8:H33)</f>
        <v>3.2460538461538464</v>
      </c>
      <c r="I35" s="69"/>
      <c r="J35" s="70">
        <f>AVERAGE(J8:J33)</f>
        <v>3.8464038461538461</v>
      </c>
      <c r="K35" s="69"/>
      <c r="L35" s="70">
        <f>AVERAGE(L8:L33)</f>
        <v>5.3056884615384616</v>
      </c>
      <c r="M35" s="69"/>
      <c r="N35" s="70">
        <f>AVERAGE(N8:N33)</f>
        <v>3.1733769230769222</v>
      </c>
      <c r="O35" s="69"/>
      <c r="P35" s="70">
        <f>AVERAGE(P8:P33)</f>
        <v>3.6448076923076917</v>
      </c>
      <c r="Q35" s="69"/>
      <c r="R35" s="70">
        <f>AVERAGE(R8:R33)</f>
        <v>3.6748499999999997</v>
      </c>
      <c r="S35" s="69"/>
      <c r="T35" s="70">
        <f>AVERAGE(T8:T33)</f>
        <v>3.8158730769230762</v>
      </c>
      <c r="U35" s="69"/>
      <c r="V35" s="70">
        <f>AVERAGE(V8:V33)</f>
        <v>3.8677599999999996</v>
      </c>
      <c r="W35" s="69"/>
      <c r="X35" s="70">
        <f>AVERAGE(X8:X33)</f>
        <v>4.7993499999999996</v>
      </c>
      <c r="Y35" s="69"/>
      <c r="Z35" s="70">
        <f>AVERAGE(Z8:Z33)</f>
        <v>6.0547769230769237</v>
      </c>
      <c r="AA35" s="71"/>
    </row>
    <row r="36" spans="1:27" x14ac:dyDescent="0.3">
      <c r="A36" s="68" t="s">
        <v>28</v>
      </c>
      <c r="B36" s="69"/>
      <c r="C36" s="69"/>
      <c r="D36" s="70">
        <f>MIN(D8:D33)</f>
        <v>-2.8064</v>
      </c>
      <c r="E36" s="69"/>
      <c r="F36" s="70">
        <f>MIN(F8:F33)</f>
        <v>0.84030000000000005</v>
      </c>
      <c r="G36" s="69"/>
      <c r="H36" s="70">
        <f>MIN(H8:H33)</f>
        <v>1.9890000000000001</v>
      </c>
      <c r="I36" s="69"/>
      <c r="J36" s="70">
        <f>MIN(J8:J33)</f>
        <v>3.0605000000000002</v>
      </c>
      <c r="K36" s="69"/>
      <c r="L36" s="70">
        <f>MIN(L8:L33)</f>
        <v>3.5710999999999999</v>
      </c>
      <c r="M36" s="69"/>
      <c r="N36" s="70">
        <f>MIN(N8:N33)</f>
        <v>1.849</v>
      </c>
      <c r="O36" s="69"/>
      <c r="P36" s="70">
        <f>MIN(P8:P33)</f>
        <v>1.9219999999999999</v>
      </c>
      <c r="Q36" s="69"/>
      <c r="R36" s="70">
        <f>MIN(R8:R33)</f>
        <v>2.0615999999999999</v>
      </c>
      <c r="S36" s="69"/>
      <c r="T36" s="70">
        <f>MIN(T8:T33)</f>
        <v>2.0558999999999998</v>
      </c>
      <c r="U36" s="69"/>
      <c r="V36" s="70">
        <f>MIN(V8:V33)</f>
        <v>2.0137999999999998</v>
      </c>
      <c r="W36" s="69"/>
      <c r="X36" s="70">
        <f>MIN(X8:X33)</f>
        <v>3.1059999999999999</v>
      </c>
      <c r="Y36" s="69"/>
      <c r="Z36" s="70">
        <f>MIN(Z8:Z33)</f>
        <v>3.7002000000000002</v>
      </c>
      <c r="AA36" s="71"/>
    </row>
    <row r="37" spans="1:27" ht="15" thickBot="1" x14ac:dyDescent="0.35">
      <c r="A37" s="72" t="s">
        <v>29</v>
      </c>
      <c r="B37" s="73"/>
      <c r="C37" s="73"/>
      <c r="D37" s="74">
        <f>MAX(D8:D33)</f>
        <v>5.0420999999999996</v>
      </c>
      <c r="E37" s="73"/>
      <c r="F37" s="74">
        <f>MAX(F8:F33)</f>
        <v>4.6856999999999998</v>
      </c>
      <c r="G37" s="73"/>
      <c r="H37" s="74">
        <f>MAX(H8:H33)</f>
        <v>4.6597999999999997</v>
      </c>
      <c r="I37" s="73"/>
      <c r="J37" s="74">
        <f>MAX(J8:J33)</f>
        <v>4.8305999999999996</v>
      </c>
      <c r="K37" s="73"/>
      <c r="L37" s="74">
        <f>MAX(L8:L33)</f>
        <v>7.0480999999999998</v>
      </c>
      <c r="M37" s="73"/>
      <c r="N37" s="74">
        <f>MAX(N8:N33)</f>
        <v>4.2194000000000003</v>
      </c>
      <c r="O37" s="73"/>
      <c r="P37" s="74">
        <f>MAX(P8:P33)</f>
        <v>11.7281</v>
      </c>
      <c r="Q37" s="73"/>
      <c r="R37" s="74">
        <f>MAX(R8:R33)</f>
        <v>13.434799999999999</v>
      </c>
      <c r="S37" s="73"/>
      <c r="T37" s="74">
        <f>MAX(T8:T33)</f>
        <v>13.752800000000001</v>
      </c>
      <c r="U37" s="73"/>
      <c r="V37" s="74">
        <f>MAX(V8:V33)</f>
        <v>10.9869</v>
      </c>
      <c r="W37" s="73"/>
      <c r="X37" s="74">
        <f>MAX(X8:X33)</f>
        <v>8.7855000000000008</v>
      </c>
      <c r="Y37" s="73"/>
      <c r="Z37" s="74">
        <f>MAX(Z8:Z33)</f>
        <v>8.9107000000000003</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44762</v>
      </c>
      <c r="C8" s="60">
        <f>VLOOKUP($A8,'Return Data'!$B$7:$R$2292,4,0)</f>
        <v>302.2294</v>
      </c>
      <c r="D8" s="60">
        <f>VLOOKUP($A8,'Return Data'!$B$7:$R$2292,5,0)</f>
        <v>3.0316000000000001</v>
      </c>
      <c r="E8" s="61">
        <f t="shared" ref="E8:E24" si="0">RANK(D8,D$8:D$24,0)</f>
        <v>3</v>
      </c>
      <c r="F8" s="60">
        <f>VLOOKUP($A8,'Return Data'!$B$7:$R$2292,6,0)</f>
        <v>3.4241999999999999</v>
      </c>
      <c r="G8" s="61">
        <f t="shared" ref="G8:G24" si="1">RANK(F8,F$8:F$24,0)</f>
        <v>11</v>
      </c>
      <c r="H8" s="60">
        <f>VLOOKUP($A8,'Return Data'!$B$7:$R$2292,7,0)</f>
        <v>3.5270999999999999</v>
      </c>
      <c r="I8" s="61">
        <f t="shared" ref="I8:I24" si="2">RANK(H8,H$8:H$24,0)</f>
        <v>13</v>
      </c>
      <c r="J8" s="60">
        <f>VLOOKUP($A8,'Return Data'!$B$7:$R$2292,8,0)</f>
        <v>4.3048000000000002</v>
      </c>
      <c r="K8" s="61">
        <f t="shared" ref="K8:K24" si="3">RANK(J8,J$8:J$24,0)</f>
        <v>10</v>
      </c>
      <c r="L8" s="60">
        <f>VLOOKUP($A8,'Return Data'!$B$7:$R$2292,9,0)</f>
        <v>6.3769</v>
      </c>
      <c r="M8" s="61">
        <f t="shared" ref="M8:M24" si="4">RANK(L8,L$8:L$24,0)</f>
        <v>2</v>
      </c>
      <c r="N8" s="60">
        <f>VLOOKUP($A8,'Return Data'!$B$7:$R$2292,10,0)</f>
        <v>3.6110000000000002</v>
      </c>
      <c r="O8" s="61">
        <f t="shared" ref="O8:O24" si="5">RANK(N8,N$8:N$24,0)</f>
        <v>9</v>
      </c>
      <c r="P8" s="60">
        <f>VLOOKUP($A8,'Return Data'!$B$7:$R$2292,11,0)</f>
        <v>3.9712999999999998</v>
      </c>
      <c r="Q8" s="61">
        <f t="shared" ref="Q8:Q24" si="6">RANK(P8,P$8:P$24,0)</f>
        <v>8</v>
      </c>
      <c r="R8" s="60">
        <f>VLOOKUP($A8,'Return Data'!$B$7:$R$2292,12,0)</f>
        <v>3.9777</v>
      </c>
      <c r="S8" s="61">
        <f t="shared" ref="S8:S24" si="7">RANK(R8,R$8:R$24,0)</f>
        <v>7</v>
      </c>
      <c r="T8" s="60">
        <f>VLOOKUP($A8,'Return Data'!$B$7:$R$2292,13,0)</f>
        <v>3.9495</v>
      </c>
      <c r="U8" s="61">
        <f t="shared" ref="U8:U19" si="8">RANK(T8,T$8:T$24,0)</f>
        <v>6</v>
      </c>
      <c r="V8" s="60">
        <f>VLOOKUP($A8,'Return Data'!$B$7:$R$2292,17,0)</f>
        <v>4.0858999999999996</v>
      </c>
      <c r="W8" s="61">
        <f>RANK(V8,V$8:V$24,0)</f>
        <v>2</v>
      </c>
      <c r="X8" s="60">
        <f>VLOOKUP($A8,'Return Data'!$B$7:$R$2292,14,0)</f>
        <v>5.3661000000000003</v>
      </c>
      <c r="Y8" s="61">
        <f>RANK(X8,X$8:X$24,0)</f>
        <v>2</v>
      </c>
      <c r="Z8" s="60">
        <f>VLOOKUP($A8,'Return Data'!$B$7:$R$2292,16,0)</f>
        <v>7.4143999999999997</v>
      </c>
      <c r="AA8" s="62">
        <f t="shared" ref="AA8:AA24" si="9">RANK(Z8,Z$8:Z$24,0)</f>
        <v>5</v>
      </c>
    </row>
    <row r="9" spans="1:27" x14ac:dyDescent="0.3">
      <c r="A9" s="58" t="s">
        <v>1136</v>
      </c>
      <c r="B9" s="59">
        <f>VLOOKUP($A9,'Return Data'!$B$7:$R$2292,3,0)</f>
        <v>44762</v>
      </c>
      <c r="C9" s="60">
        <f>VLOOKUP($A9,'Return Data'!$B$7:$R$2292,4,0)</f>
        <v>1164.7396000000001</v>
      </c>
      <c r="D9" s="60">
        <f>VLOOKUP($A9,'Return Data'!$B$7:$R$2292,5,0)</f>
        <v>2.7736000000000001</v>
      </c>
      <c r="E9" s="61">
        <f t="shared" si="0"/>
        <v>6</v>
      </c>
      <c r="F9" s="60">
        <f>VLOOKUP($A9,'Return Data'!$B$7:$R$2292,6,0)</f>
        <v>3.4750999999999999</v>
      </c>
      <c r="G9" s="61">
        <f t="shared" si="1"/>
        <v>9</v>
      </c>
      <c r="H9" s="60">
        <f>VLOOKUP($A9,'Return Data'!$B$7:$R$2292,7,0)</f>
        <v>4.0537000000000001</v>
      </c>
      <c r="I9" s="61">
        <f t="shared" si="2"/>
        <v>6</v>
      </c>
      <c r="J9" s="60">
        <f>VLOOKUP($A9,'Return Data'!$B$7:$R$2292,8,0)</f>
        <v>4.5747999999999998</v>
      </c>
      <c r="K9" s="61">
        <f t="shared" si="3"/>
        <v>5</v>
      </c>
      <c r="L9" s="60">
        <f>VLOOKUP($A9,'Return Data'!$B$7:$R$2292,9,0)</f>
        <v>6.1657999999999999</v>
      </c>
      <c r="M9" s="61">
        <f t="shared" si="4"/>
        <v>6</v>
      </c>
      <c r="N9" s="60">
        <f>VLOOKUP($A9,'Return Data'!$B$7:$R$2292,10,0)</f>
        <v>3.7843</v>
      </c>
      <c r="O9" s="61">
        <f t="shared" si="5"/>
        <v>6</v>
      </c>
      <c r="P9" s="60">
        <f>VLOOKUP($A9,'Return Data'!$B$7:$R$2292,11,0)</f>
        <v>4.0415000000000001</v>
      </c>
      <c r="Q9" s="61">
        <f t="shared" si="6"/>
        <v>6</v>
      </c>
      <c r="R9" s="60">
        <f>VLOOKUP($A9,'Return Data'!$B$7:$R$2292,12,0)</f>
        <v>3.9838</v>
      </c>
      <c r="S9" s="61">
        <f t="shared" si="7"/>
        <v>6</v>
      </c>
      <c r="T9" s="60">
        <f>VLOOKUP($A9,'Return Data'!$B$7:$R$2292,13,0)</f>
        <v>3.9531999999999998</v>
      </c>
      <c r="U9" s="61">
        <f t="shared" si="8"/>
        <v>5</v>
      </c>
      <c r="V9" s="60"/>
      <c r="W9" s="61"/>
      <c r="X9" s="60"/>
      <c r="Y9" s="61"/>
      <c r="Z9" s="60">
        <f>VLOOKUP($A9,'Return Data'!$B$7:$R$2292,16,0)</f>
        <v>5.2939999999999996</v>
      </c>
      <c r="AA9" s="62">
        <f t="shared" si="9"/>
        <v>15</v>
      </c>
    </row>
    <row r="10" spans="1:27" x14ac:dyDescent="0.3">
      <c r="A10" s="58" t="s">
        <v>1985</v>
      </c>
      <c r="B10" s="59">
        <f>VLOOKUP($A10,'Return Data'!$B$7:$R$2292,3,0)</f>
        <v>44762</v>
      </c>
      <c r="C10" s="60">
        <f>VLOOKUP($A10,'Return Data'!$B$7:$R$2292,4,0)</f>
        <v>1139.6542999999999</v>
      </c>
      <c r="D10" s="60">
        <f>VLOOKUP($A10,'Return Data'!$B$7:$R$2292,5,0)</f>
        <v>4.4972000000000003</v>
      </c>
      <c r="E10" s="61">
        <f t="shared" si="0"/>
        <v>1</v>
      </c>
      <c r="F10" s="60">
        <f>VLOOKUP($A10,'Return Data'!$B$7:$R$2292,6,0)</f>
        <v>4.5045000000000002</v>
      </c>
      <c r="G10" s="61">
        <f t="shared" si="1"/>
        <v>1</v>
      </c>
      <c r="H10" s="60">
        <f>VLOOKUP($A10,'Return Data'!$B$7:$R$2292,7,0)</f>
        <v>4.4817</v>
      </c>
      <c r="I10" s="61">
        <f t="shared" si="2"/>
        <v>1</v>
      </c>
      <c r="J10" s="60">
        <f>VLOOKUP($A10,'Return Data'!$B$7:$R$2292,8,0)</f>
        <v>4.4112</v>
      </c>
      <c r="K10" s="61">
        <f t="shared" si="3"/>
        <v>8</v>
      </c>
      <c r="L10" s="60">
        <f>VLOOKUP($A10,'Return Data'!$B$7:$R$2292,9,0)</f>
        <v>4.5945</v>
      </c>
      <c r="M10" s="61">
        <f t="shared" si="4"/>
        <v>16</v>
      </c>
      <c r="N10" s="60">
        <f>VLOOKUP($A10,'Return Data'!$B$7:$R$2292,10,0)</f>
        <v>3.0945999999999998</v>
      </c>
      <c r="O10" s="61">
        <f t="shared" si="5"/>
        <v>14</v>
      </c>
      <c r="P10" s="60">
        <f>VLOOKUP($A10,'Return Data'!$B$7:$R$2292,11,0)</f>
        <v>3.472</v>
      </c>
      <c r="Q10" s="61">
        <f t="shared" si="6"/>
        <v>15</v>
      </c>
      <c r="R10" s="60">
        <f>VLOOKUP($A10,'Return Data'!$B$7:$R$2292,12,0)</f>
        <v>3.5585</v>
      </c>
      <c r="S10" s="61">
        <f t="shared" si="7"/>
        <v>14</v>
      </c>
      <c r="T10" s="60">
        <f>VLOOKUP($A10,'Return Data'!$B$7:$R$2292,13,0)</f>
        <v>3.5442999999999998</v>
      </c>
      <c r="U10" s="61">
        <f t="shared" si="8"/>
        <v>14</v>
      </c>
      <c r="V10" s="60"/>
      <c r="W10" s="61"/>
      <c r="X10" s="60"/>
      <c r="Y10" s="61"/>
      <c r="Z10" s="60">
        <f>VLOOKUP($A10,'Return Data'!$B$7:$R$2292,16,0)</f>
        <v>4.3247</v>
      </c>
      <c r="AA10" s="62">
        <f t="shared" si="9"/>
        <v>17</v>
      </c>
    </row>
    <row r="11" spans="1:27" x14ac:dyDescent="0.3">
      <c r="A11" s="58" t="s">
        <v>1138</v>
      </c>
      <c r="B11" s="59">
        <f>VLOOKUP($A11,'Return Data'!$B$7:$R$2292,3,0)</f>
        <v>44762</v>
      </c>
      <c r="C11" s="60">
        <f>VLOOKUP($A11,'Return Data'!$B$7:$R$2292,4,0)</f>
        <v>44.021799999999999</v>
      </c>
      <c r="D11" s="60">
        <f>VLOOKUP($A11,'Return Data'!$B$7:$R$2292,5,0)</f>
        <v>0.2487</v>
      </c>
      <c r="E11" s="61">
        <f t="shared" si="0"/>
        <v>17</v>
      </c>
      <c r="F11" s="60">
        <f>VLOOKUP($A11,'Return Data'!$B$7:$R$2292,6,0)</f>
        <v>2.6044</v>
      </c>
      <c r="G11" s="61">
        <f t="shared" si="1"/>
        <v>17</v>
      </c>
      <c r="H11" s="60">
        <f>VLOOKUP($A11,'Return Data'!$B$7:$R$2292,7,0)</f>
        <v>2.9272999999999998</v>
      </c>
      <c r="I11" s="61">
        <f t="shared" si="2"/>
        <v>17</v>
      </c>
      <c r="J11" s="60">
        <f>VLOOKUP($A11,'Return Data'!$B$7:$R$2292,8,0)</f>
        <v>3.7957999999999998</v>
      </c>
      <c r="K11" s="61">
        <f t="shared" si="3"/>
        <v>16</v>
      </c>
      <c r="L11" s="60">
        <f>VLOOKUP($A11,'Return Data'!$B$7:$R$2292,9,0)</f>
        <v>6.2393000000000001</v>
      </c>
      <c r="M11" s="61">
        <f t="shared" si="4"/>
        <v>4</v>
      </c>
      <c r="N11" s="60">
        <f>VLOOKUP($A11,'Return Data'!$B$7:$R$2292,10,0)</f>
        <v>1.9428000000000001</v>
      </c>
      <c r="O11" s="61">
        <f t="shared" si="5"/>
        <v>17</v>
      </c>
      <c r="P11" s="60">
        <f>VLOOKUP($A11,'Return Data'!$B$7:$R$2292,11,0)</f>
        <v>2.8203999999999998</v>
      </c>
      <c r="Q11" s="61">
        <f t="shared" si="6"/>
        <v>17</v>
      </c>
      <c r="R11" s="60">
        <f>VLOOKUP($A11,'Return Data'!$B$7:$R$2292,12,0)</f>
        <v>3.0701999999999998</v>
      </c>
      <c r="S11" s="61">
        <f t="shared" si="7"/>
        <v>17</v>
      </c>
      <c r="T11" s="60">
        <f>VLOOKUP($A11,'Return Data'!$B$7:$R$2292,13,0)</f>
        <v>3.2292000000000001</v>
      </c>
      <c r="U11" s="61">
        <f t="shared" si="8"/>
        <v>16</v>
      </c>
      <c r="V11" s="60">
        <f>VLOOKUP($A11,'Return Data'!$B$7:$R$2292,17,0)</f>
        <v>3.5617000000000001</v>
      </c>
      <c r="W11" s="61">
        <f t="shared" ref="W11:W19" si="10">RANK(V11,V$8:V$24,0)</f>
        <v>13</v>
      </c>
      <c r="X11" s="60">
        <f>VLOOKUP($A11,'Return Data'!$B$7:$R$2292,14,0)</f>
        <v>4.8459000000000003</v>
      </c>
      <c r="Y11" s="61">
        <f t="shared" ref="Y11:Y19" si="11">RANK(X11,X$8:X$24,0)</f>
        <v>12</v>
      </c>
      <c r="Z11" s="60">
        <f>VLOOKUP($A11,'Return Data'!$B$7:$R$2292,16,0)</f>
        <v>6.9469000000000003</v>
      </c>
      <c r="AA11" s="62">
        <f t="shared" si="9"/>
        <v>12</v>
      </c>
    </row>
    <row r="12" spans="1:27" x14ac:dyDescent="0.3">
      <c r="A12" s="58" t="s">
        <v>1141</v>
      </c>
      <c r="B12" s="59">
        <f>VLOOKUP($A12,'Return Data'!$B$7:$R$2292,3,0)</f>
        <v>44762</v>
      </c>
      <c r="C12" s="60">
        <f>VLOOKUP($A12,'Return Data'!$B$7:$R$2292,4,0)</f>
        <v>41.908999999999999</v>
      </c>
      <c r="D12" s="60">
        <f>VLOOKUP($A12,'Return Data'!$B$7:$R$2292,5,0)</f>
        <v>0.95809999999999995</v>
      </c>
      <c r="E12" s="61">
        <f t="shared" si="0"/>
        <v>14</v>
      </c>
      <c r="F12" s="60">
        <f>VLOOKUP($A12,'Return Data'!$B$7:$R$2292,6,0)</f>
        <v>3.1541000000000001</v>
      </c>
      <c r="G12" s="61">
        <f t="shared" si="1"/>
        <v>14</v>
      </c>
      <c r="H12" s="60">
        <f>VLOOKUP($A12,'Return Data'!$B$7:$R$2292,7,0)</f>
        <v>3.2991999999999999</v>
      </c>
      <c r="I12" s="61">
        <f t="shared" si="2"/>
        <v>14</v>
      </c>
      <c r="J12" s="60">
        <f>VLOOKUP($A12,'Return Data'!$B$7:$R$2292,8,0)</f>
        <v>3.8252999999999999</v>
      </c>
      <c r="K12" s="61">
        <f t="shared" si="3"/>
        <v>15</v>
      </c>
      <c r="L12" s="60">
        <f>VLOOKUP($A12,'Return Data'!$B$7:$R$2292,9,0)</f>
        <v>5.8076999999999996</v>
      </c>
      <c r="M12" s="61">
        <f t="shared" si="4"/>
        <v>13</v>
      </c>
      <c r="N12" s="60">
        <f>VLOOKUP($A12,'Return Data'!$B$7:$R$2292,10,0)</f>
        <v>3.3361000000000001</v>
      </c>
      <c r="O12" s="61">
        <f t="shared" si="5"/>
        <v>13</v>
      </c>
      <c r="P12" s="60">
        <f>VLOOKUP($A12,'Return Data'!$B$7:$R$2292,11,0)</f>
        <v>3.6192000000000002</v>
      </c>
      <c r="Q12" s="61">
        <f t="shared" si="6"/>
        <v>13</v>
      </c>
      <c r="R12" s="60">
        <f>VLOOKUP($A12,'Return Data'!$B$7:$R$2292,12,0)</f>
        <v>3.6240000000000001</v>
      </c>
      <c r="S12" s="61">
        <f t="shared" si="7"/>
        <v>13</v>
      </c>
      <c r="T12" s="60">
        <f>VLOOKUP($A12,'Return Data'!$B$7:$R$2292,13,0)</f>
        <v>3.661</v>
      </c>
      <c r="U12" s="61">
        <f t="shared" si="8"/>
        <v>11</v>
      </c>
      <c r="V12" s="60">
        <f>VLOOKUP($A12,'Return Data'!$B$7:$R$2292,17,0)</f>
        <v>3.7423999999999999</v>
      </c>
      <c r="W12" s="61">
        <f t="shared" si="10"/>
        <v>9</v>
      </c>
      <c r="X12" s="60">
        <f>VLOOKUP($A12,'Return Data'!$B$7:$R$2292,14,0)</f>
        <v>5.1009000000000002</v>
      </c>
      <c r="Y12" s="61">
        <f t="shared" si="11"/>
        <v>9</v>
      </c>
      <c r="Z12" s="60">
        <f>VLOOKUP($A12,'Return Data'!$B$7:$R$2292,16,0)</f>
        <v>7.52</v>
      </c>
      <c r="AA12" s="62">
        <f t="shared" si="9"/>
        <v>3</v>
      </c>
    </row>
    <row r="13" spans="1:27" x14ac:dyDescent="0.3">
      <c r="A13" s="58" t="s">
        <v>1143</v>
      </c>
      <c r="B13" s="59">
        <f>VLOOKUP($A13,'Return Data'!$B$7:$R$2292,3,0)</f>
        <v>44762</v>
      </c>
      <c r="C13" s="60">
        <f>VLOOKUP($A13,'Return Data'!$B$7:$R$2292,4,0)</f>
        <v>4707.0614999999998</v>
      </c>
      <c r="D13" s="60">
        <f>VLOOKUP($A13,'Return Data'!$B$7:$R$2292,5,0)</f>
        <v>2.1139000000000001</v>
      </c>
      <c r="E13" s="61">
        <f t="shared" si="0"/>
        <v>9</v>
      </c>
      <c r="F13" s="60">
        <f>VLOOKUP($A13,'Return Data'!$B$7:$R$2292,6,0)</f>
        <v>3.6897000000000002</v>
      </c>
      <c r="G13" s="61">
        <f t="shared" si="1"/>
        <v>5</v>
      </c>
      <c r="H13" s="60">
        <f>VLOOKUP($A13,'Return Data'!$B$7:$R$2292,7,0)</f>
        <v>4.1420000000000003</v>
      </c>
      <c r="I13" s="61">
        <f t="shared" si="2"/>
        <v>5</v>
      </c>
      <c r="J13" s="60">
        <f>VLOOKUP($A13,'Return Data'!$B$7:$R$2292,8,0)</f>
        <v>4.6417999999999999</v>
      </c>
      <c r="K13" s="61">
        <f t="shared" si="3"/>
        <v>2</v>
      </c>
      <c r="L13" s="60">
        <f>VLOOKUP($A13,'Return Data'!$B$7:$R$2292,9,0)</f>
        <v>6.0853000000000002</v>
      </c>
      <c r="M13" s="61">
        <f t="shared" si="4"/>
        <v>9</v>
      </c>
      <c r="N13" s="60">
        <f>VLOOKUP($A13,'Return Data'!$B$7:$R$2292,10,0)</f>
        <v>3.6859999999999999</v>
      </c>
      <c r="O13" s="61">
        <f t="shared" si="5"/>
        <v>8</v>
      </c>
      <c r="P13" s="60">
        <f>VLOOKUP($A13,'Return Data'!$B$7:$R$2292,11,0)</f>
        <v>3.9895999999999998</v>
      </c>
      <c r="Q13" s="61">
        <f t="shared" si="6"/>
        <v>7</v>
      </c>
      <c r="R13" s="60">
        <f>VLOOKUP($A13,'Return Data'!$B$7:$R$2292,12,0)</f>
        <v>3.9502000000000002</v>
      </c>
      <c r="S13" s="61">
        <f t="shared" si="7"/>
        <v>8</v>
      </c>
      <c r="T13" s="60">
        <f>VLOOKUP($A13,'Return Data'!$B$7:$R$2292,13,0)</f>
        <v>3.9226000000000001</v>
      </c>
      <c r="U13" s="61">
        <f t="shared" si="8"/>
        <v>7</v>
      </c>
      <c r="V13" s="60">
        <f>VLOOKUP($A13,'Return Data'!$B$7:$R$2292,17,0)</f>
        <v>4.0263999999999998</v>
      </c>
      <c r="W13" s="61">
        <f t="shared" si="10"/>
        <v>4</v>
      </c>
      <c r="X13" s="60">
        <f>VLOOKUP($A13,'Return Data'!$B$7:$R$2292,14,0)</f>
        <v>5.3625999999999996</v>
      </c>
      <c r="Y13" s="61">
        <f t="shared" si="11"/>
        <v>3</v>
      </c>
      <c r="Z13" s="60">
        <f>VLOOKUP($A13,'Return Data'!$B$7:$R$2292,16,0)</f>
        <v>7.3068999999999997</v>
      </c>
      <c r="AA13" s="62">
        <f t="shared" si="9"/>
        <v>6</v>
      </c>
    </row>
    <row r="14" spans="1:27" x14ac:dyDescent="0.3">
      <c r="A14" s="58" t="s">
        <v>1145</v>
      </c>
      <c r="B14" s="59">
        <f>VLOOKUP($A14,'Return Data'!$B$7:$R$2292,3,0)</f>
        <v>44762</v>
      </c>
      <c r="C14" s="60">
        <f>VLOOKUP($A14,'Return Data'!$B$7:$R$2292,4,0)</f>
        <v>310.21710000000002</v>
      </c>
      <c r="D14" s="60">
        <f>VLOOKUP($A14,'Return Data'!$B$7:$R$2292,5,0)</f>
        <v>0.94130000000000003</v>
      </c>
      <c r="E14" s="61">
        <f t="shared" si="0"/>
        <v>15</v>
      </c>
      <c r="F14" s="60">
        <f>VLOOKUP($A14,'Return Data'!$B$7:$R$2292,6,0)</f>
        <v>3.2134999999999998</v>
      </c>
      <c r="G14" s="61">
        <f t="shared" si="1"/>
        <v>13</v>
      </c>
      <c r="H14" s="60">
        <f>VLOOKUP($A14,'Return Data'!$B$7:$R$2292,7,0)</f>
        <v>3.8839999999999999</v>
      </c>
      <c r="I14" s="61">
        <f t="shared" si="2"/>
        <v>9</v>
      </c>
      <c r="J14" s="60">
        <f>VLOOKUP($A14,'Return Data'!$B$7:$R$2292,8,0)</f>
        <v>4.4492000000000003</v>
      </c>
      <c r="K14" s="61">
        <f t="shared" si="3"/>
        <v>7</v>
      </c>
      <c r="L14" s="60">
        <f>VLOOKUP($A14,'Return Data'!$B$7:$R$2292,9,0)</f>
        <v>6.0003000000000002</v>
      </c>
      <c r="M14" s="61">
        <f t="shared" si="4"/>
        <v>10</v>
      </c>
      <c r="N14" s="60">
        <f>VLOOKUP($A14,'Return Data'!$B$7:$R$2292,10,0)</f>
        <v>3.6021000000000001</v>
      </c>
      <c r="O14" s="61">
        <f t="shared" si="5"/>
        <v>10</v>
      </c>
      <c r="P14" s="60">
        <f>VLOOKUP($A14,'Return Data'!$B$7:$R$2292,11,0)</f>
        <v>3.9110999999999998</v>
      </c>
      <c r="Q14" s="61">
        <f t="shared" si="6"/>
        <v>9</v>
      </c>
      <c r="R14" s="60">
        <f>VLOOKUP($A14,'Return Data'!$B$7:$R$2292,12,0)</f>
        <v>3.8389000000000002</v>
      </c>
      <c r="S14" s="61">
        <f t="shared" si="7"/>
        <v>10</v>
      </c>
      <c r="T14" s="60">
        <f>VLOOKUP($A14,'Return Data'!$B$7:$R$2292,13,0)</f>
        <v>3.8304999999999998</v>
      </c>
      <c r="U14" s="61">
        <f t="shared" si="8"/>
        <v>9</v>
      </c>
      <c r="V14" s="60">
        <f>VLOOKUP($A14,'Return Data'!$B$7:$R$2292,17,0)</f>
        <v>3.9276</v>
      </c>
      <c r="W14" s="61">
        <f t="shared" si="10"/>
        <v>8</v>
      </c>
      <c r="X14" s="60">
        <f>VLOOKUP($A14,'Return Data'!$B$7:$R$2292,14,0)</f>
        <v>5.1584000000000003</v>
      </c>
      <c r="Y14" s="61">
        <f t="shared" si="11"/>
        <v>7</v>
      </c>
      <c r="Z14" s="60">
        <f>VLOOKUP($A14,'Return Data'!$B$7:$R$2292,16,0)</f>
        <v>7.2522000000000002</v>
      </c>
      <c r="AA14" s="62">
        <f t="shared" si="9"/>
        <v>9</v>
      </c>
    </row>
    <row r="15" spans="1:27" x14ac:dyDescent="0.3">
      <c r="A15" s="58" t="s">
        <v>1146</v>
      </c>
      <c r="B15" s="59">
        <f>VLOOKUP($A15,'Return Data'!$B$7:$R$2292,3,0)</f>
        <v>44762</v>
      </c>
      <c r="C15" s="60">
        <f>VLOOKUP($A15,'Return Data'!$B$7:$R$2292,4,0)</f>
        <v>35.292999999999999</v>
      </c>
      <c r="D15" s="60">
        <f>VLOOKUP($A15,'Return Data'!$B$7:$R$2292,5,0)</f>
        <v>1.8616999999999999</v>
      </c>
      <c r="E15" s="61">
        <f t="shared" si="0"/>
        <v>10</v>
      </c>
      <c r="F15" s="60">
        <f>VLOOKUP($A15,'Return Data'!$B$7:$R$2292,6,0)</f>
        <v>3.4559000000000002</v>
      </c>
      <c r="G15" s="61">
        <f t="shared" si="1"/>
        <v>10</v>
      </c>
      <c r="H15" s="60">
        <f>VLOOKUP($A15,'Return Data'!$B$7:$R$2292,7,0)</f>
        <v>3.7997999999999998</v>
      </c>
      <c r="I15" s="61">
        <f t="shared" si="2"/>
        <v>10</v>
      </c>
      <c r="J15" s="60">
        <f>VLOOKUP($A15,'Return Data'!$B$7:$R$2292,8,0)</f>
        <v>4.2990000000000004</v>
      </c>
      <c r="K15" s="61">
        <f t="shared" si="3"/>
        <v>11</v>
      </c>
      <c r="L15" s="60">
        <f>VLOOKUP($A15,'Return Data'!$B$7:$R$2292,9,0)</f>
        <v>6.1360000000000001</v>
      </c>
      <c r="M15" s="61">
        <f t="shared" si="4"/>
        <v>7</v>
      </c>
      <c r="N15" s="60">
        <f>VLOOKUP($A15,'Return Data'!$B$7:$R$2292,10,0)</f>
        <v>3.5404</v>
      </c>
      <c r="O15" s="61">
        <f t="shared" si="5"/>
        <v>11</v>
      </c>
      <c r="P15" s="60">
        <f>VLOOKUP($A15,'Return Data'!$B$7:$R$2292,11,0)</f>
        <v>3.8448000000000002</v>
      </c>
      <c r="Q15" s="61">
        <f t="shared" si="6"/>
        <v>11</v>
      </c>
      <c r="R15" s="60">
        <f>VLOOKUP($A15,'Return Data'!$B$7:$R$2292,12,0)</f>
        <v>3.8005</v>
      </c>
      <c r="S15" s="61">
        <f t="shared" si="7"/>
        <v>11</v>
      </c>
      <c r="T15" s="60">
        <f>VLOOKUP($A15,'Return Data'!$B$7:$R$2292,13,0)</f>
        <v>3.738</v>
      </c>
      <c r="U15" s="61">
        <f t="shared" si="8"/>
        <v>10</v>
      </c>
      <c r="V15" s="60">
        <f>VLOOKUP($A15,'Return Data'!$B$7:$R$2292,17,0)</f>
        <v>3.7080000000000002</v>
      </c>
      <c r="W15" s="61">
        <f t="shared" si="10"/>
        <v>10</v>
      </c>
      <c r="X15" s="60">
        <f>VLOOKUP($A15,'Return Data'!$B$7:$R$2292,14,0)</f>
        <v>4.8711000000000002</v>
      </c>
      <c r="Y15" s="61">
        <f t="shared" si="11"/>
        <v>11</v>
      </c>
      <c r="Z15" s="60">
        <f>VLOOKUP($A15,'Return Data'!$B$7:$R$2292,16,0)</f>
        <v>7.1866000000000003</v>
      </c>
      <c r="AA15" s="62">
        <f t="shared" si="9"/>
        <v>11</v>
      </c>
    </row>
    <row r="16" spans="1:27" x14ac:dyDescent="0.3">
      <c r="A16" s="58" t="s">
        <v>1151</v>
      </c>
      <c r="B16" s="59">
        <f>VLOOKUP($A16,'Return Data'!$B$7:$R$2292,3,0)</f>
        <v>44762</v>
      </c>
      <c r="C16" s="60">
        <f>VLOOKUP($A16,'Return Data'!$B$7:$R$2292,4,0)</f>
        <v>2556.7361000000001</v>
      </c>
      <c r="D16" s="60">
        <f>VLOOKUP($A16,'Return Data'!$B$7:$R$2292,5,0)</f>
        <v>1.4534</v>
      </c>
      <c r="E16" s="61">
        <f t="shared" si="0"/>
        <v>12</v>
      </c>
      <c r="F16" s="60">
        <f>VLOOKUP($A16,'Return Data'!$B$7:$R$2292,6,0)</f>
        <v>2.6145999999999998</v>
      </c>
      <c r="G16" s="61">
        <f t="shared" si="1"/>
        <v>16</v>
      </c>
      <c r="H16" s="60">
        <f>VLOOKUP($A16,'Return Data'!$B$7:$R$2292,7,0)</f>
        <v>3.2648999999999999</v>
      </c>
      <c r="I16" s="61">
        <f t="shared" si="2"/>
        <v>15</v>
      </c>
      <c r="J16" s="60">
        <f>VLOOKUP($A16,'Return Data'!$B$7:$R$2292,8,0)</f>
        <v>4.2450000000000001</v>
      </c>
      <c r="K16" s="61">
        <f t="shared" si="3"/>
        <v>13</v>
      </c>
      <c r="L16" s="60">
        <f>VLOOKUP($A16,'Return Data'!$B$7:$R$2292,9,0)</f>
        <v>6.6058000000000003</v>
      </c>
      <c r="M16" s="61">
        <f t="shared" si="4"/>
        <v>1</v>
      </c>
      <c r="N16" s="60">
        <f>VLOOKUP($A16,'Return Data'!$B$7:$R$2292,10,0)</f>
        <v>2.1271</v>
      </c>
      <c r="O16" s="61">
        <f t="shared" si="5"/>
        <v>16</v>
      </c>
      <c r="P16" s="60">
        <f>VLOOKUP($A16,'Return Data'!$B$7:$R$2292,11,0)</f>
        <v>2.9315000000000002</v>
      </c>
      <c r="Q16" s="61">
        <f t="shared" si="6"/>
        <v>16</v>
      </c>
      <c r="R16" s="60">
        <f>VLOOKUP($A16,'Return Data'!$B$7:$R$2292,12,0)</f>
        <v>3.1560000000000001</v>
      </c>
      <c r="S16" s="61">
        <f t="shared" si="7"/>
        <v>16</v>
      </c>
      <c r="T16" s="60">
        <f>VLOOKUP($A16,'Return Data'!$B$7:$R$2292,13,0)</f>
        <v>3.2991000000000001</v>
      </c>
      <c r="U16" s="61">
        <f t="shared" si="8"/>
        <v>15</v>
      </c>
      <c r="V16" s="60">
        <f>VLOOKUP($A16,'Return Data'!$B$7:$R$2292,17,0)</f>
        <v>3.6335999999999999</v>
      </c>
      <c r="W16" s="61">
        <f t="shared" si="10"/>
        <v>11</v>
      </c>
      <c r="X16" s="60">
        <f>VLOOKUP($A16,'Return Data'!$B$7:$R$2292,14,0)</f>
        <v>4.8353000000000002</v>
      </c>
      <c r="Y16" s="61">
        <f t="shared" si="11"/>
        <v>13</v>
      </c>
      <c r="Z16" s="60">
        <f>VLOOKUP($A16,'Return Data'!$B$7:$R$2292,16,0)</f>
        <v>7.5686</v>
      </c>
      <c r="AA16" s="62">
        <f t="shared" si="9"/>
        <v>2</v>
      </c>
    </row>
    <row r="17" spans="1:27" x14ac:dyDescent="0.3">
      <c r="A17" s="58" t="s">
        <v>1155</v>
      </c>
      <c r="B17" s="59">
        <f>VLOOKUP($A17,'Return Data'!$B$7:$R$2292,3,0)</f>
        <v>44762</v>
      </c>
      <c r="C17" s="60">
        <f>VLOOKUP($A17,'Return Data'!$B$7:$R$2292,4,0)</f>
        <v>3663.5763999999999</v>
      </c>
      <c r="D17" s="60">
        <f>VLOOKUP($A17,'Return Data'!$B$7:$R$2292,5,0)</f>
        <v>0.98240000000000005</v>
      </c>
      <c r="E17" s="61">
        <f t="shared" si="0"/>
        <v>13</v>
      </c>
      <c r="F17" s="60">
        <f>VLOOKUP($A17,'Return Data'!$B$7:$R$2292,6,0)</f>
        <v>3.4182999999999999</v>
      </c>
      <c r="G17" s="61">
        <f t="shared" si="1"/>
        <v>12</v>
      </c>
      <c r="H17" s="60">
        <f>VLOOKUP($A17,'Return Data'!$B$7:$R$2292,7,0)</f>
        <v>3.6758999999999999</v>
      </c>
      <c r="I17" s="61">
        <f t="shared" si="2"/>
        <v>12</v>
      </c>
      <c r="J17" s="60">
        <f>VLOOKUP($A17,'Return Data'!$B$7:$R$2292,8,0)</f>
        <v>4.2523</v>
      </c>
      <c r="K17" s="61">
        <f t="shared" si="3"/>
        <v>12</v>
      </c>
      <c r="L17" s="60">
        <f>VLOOKUP($A17,'Return Data'!$B$7:$R$2292,9,0)</f>
        <v>5.9865000000000004</v>
      </c>
      <c r="M17" s="61">
        <f t="shared" si="4"/>
        <v>11</v>
      </c>
      <c r="N17" s="60">
        <f>VLOOKUP($A17,'Return Data'!$B$7:$R$2292,10,0)</f>
        <v>3.8757999999999999</v>
      </c>
      <c r="O17" s="61">
        <f t="shared" si="5"/>
        <v>4</v>
      </c>
      <c r="P17" s="60">
        <f>VLOOKUP($A17,'Return Data'!$B$7:$R$2292,11,0)</f>
        <v>4.1037999999999997</v>
      </c>
      <c r="Q17" s="61">
        <f t="shared" si="6"/>
        <v>3</v>
      </c>
      <c r="R17" s="60">
        <f>VLOOKUP($A17,'Return Data'!$B$7:$R$2292,12,0)</f>
        <v>4.0218999999999996</v>
      </c>
      <c r="S17" s="61">
        <f t="shared" si="7"/>
        <v>4</v>
      </c>
      <c r="T17" s="60">
        <f>VLOOKUP($A17,'Return Data'!$B$7:$R$2292,13,0)</f>
        <v>3.9575999999999998</v>
      </c>
      <c r="U17" s="61">
        <f t="shared" si="8"/>
        <v>4</v>
      </c>
      <c r="V17" s="60">
        <f>VLOOKUP($A17,'Return Data'!$B$7:$R$2292,17,0)</f>
        <v>3.9405999999999999</v>
      </c>
      <c r="W17" s="61">
        <f t="shared" si="10"/>
        <v>7</v>
      </c>
      <c r="X17" s="60">
        <f>VLOOKUP($A17,'Return Data'!$B$7:$R$2292,14,0)</f>
        <v>5.0038999999999998</v>
      </c>
      <c r="Y17" s="61">
        <f t="shared" si="11"/>
        <v>10</v>
      </c>
      <c r="Z17" s="60">
        <f>VLOOKUP($A17,'Return Data'!$B$7:$R$2292,16,0)</f>
        <v>7.2211999999999996</v>
      </c>
      <c r="AA17" s="62">
        <f t="shared" si="9"/>
        <v>10</v>
      </c>
    </row>
    <row r="18" spans="1:27" x14ac:dyDescent="0.3">
      <c r="A18" s="58" t="s">
        <v>1156</v>
      </c>
      <c r="B18" s="59">
        <f>VLOOKUP($A18,'Return Data'!$B$7:$R$2292,3,0)</f>
        <v>44762</v>
      </c>
      <c r="C18" s="60">
        <f>VLOOKUP($A18,'Return Data'!$B$7:$R$2292,4,0)</f>
        <v>33.6601169941503</v>
      </c>
      <c r="D18" s="60">
        <f>VLOOKUP($A18,'Return Data'!$B$7:$R$2292,5,0)</f>
        <v>0.32529999999999998</v>
      </c>
      <c r="E18" s="61">
        <f t="shared" si="0"/>
        <v>16</v>
      </c>
      <c r="F18" s="60">
        <f>VLOOKUP($A18,'Return Data'!$B$7:$R$2292,6,0)</f>
        <v>2.9613999999999998</v>
      </c>
      <c r="G18" s="61">
        <f t="shared" si="1"/>
        <v>15</v>
      </c>
      <c r="H18" s="60">
        <f>VLOOKUP($A18,'Return Data'!$B$7:$R$2292,7,0)</f>
        <v>3.0455999999999999</v>
      </c>
      <c r="I18" s="61">
        <f t="shared" si="2"/>
        <v>16</v>
      </c>
      <c r="J18" s="60">
        <f>VLOOKUP($A18,'Return Data'!$B$7:$R$2292,8,0)</f>
        <v>3.6764000000000001</v>
      </c>
      <c r="K18" s="61">
        <f t="shared" si="3"/>
        <v>17</v>
      </c>
      <c r="L18" s="60">
        <f>VLOOKUP($A18,'Return Data'!$B$7:$R$2292,9,0)</f>
        <v>5.4786999999999999</v>
      </c>
      <c r="M18" s="61">
        <f t="shared" si="4"/>
        <v>14</v>
      </c>
      <c r="N18" s="60">
        <f>VLOOKUP($A18,'Return Data'!$B$7:$R$2292,10,0)</f>
        <v>2.9872999999999998</v>
      </c>
      <c r="O18" s="61">
        <f t="shared" si="5"/>
        <v>15</v>
      </c>
      <c r="P18" s="60">
        <f>VLOOKUP($A18,'Return Data'!$B$7:$R$2292,11,0)</f>
        <v>3.4893000000000001</v>
      </c>
      <c r="Q18" s="61">
        <f t="shared" si="6"/>
        <v>14</v>
      </c>
      <c r="R18" s="60">
        <f>VLOOKUP($A18,'Return Data'!$B$7:$R$2292,12,0)</f>
        <v>3.5257999999999998</v>
      </c>
      <c r="S18" s="61">
        <f t="shared" si="7"/>
        <v>15</v>
      </c>
      <c r="T18" s="60">
        <f>VLOOKUP($A18,'Return Data'!$B$7:$R$2292,13,0)</f>
        <v>3.5501999999999998</v>
      </c>
      <c r="U18" s="61">
        <f t="shared" si="8"/>
        <v>13</v>
      </c>
      <c r="V18" s="60">
        <f>VLOOKUP($A18,'Return Data'!$B$7:$R$2292,17,0)</f>
        <v>3.4933000000000001</v>
      </c>
      <c r="W18" s="61">
        <f t="shared" si="10"/>
        <v>14</v>
      </c>
      <c r="X18" s="60">
        <f>VLOOKUP($A18,'Return Data'!$B$7:$R$2292,14,0)</f>
        <v>5.4314</v>
      </c>
      <c r="Y18" s="61">
        <f t="shared" si="11"/>
        <v>1</v>
      </c>
      <c r="Z18" s="60">
        <f>VLOOKUP($A18,'Return Data'!$B$7:$R$2292,16,0)</f>
        <v>7.5164999999999997</v>
      </c>
      <c r="AA18" s="62">
        <f t="shared" si="9"/>
        <v>4</v>
      </c>
    </row>
    <row r="19" spans="1:27" x14ac:dyDescent="0.3">
      <c r="A19" s="58" t="s">
        <v>1159</v>
      </c>
      <c r="B19" s="59">
        <f>VLOOKUP($A19,'Return Data'!$B$7:$R$2292,3,0)</f>
        <v>44762</v>
      </c>
      <c r="C19" s="60">
        <f>VLOOKUP($A19,'Return Data'!$B$7:$R$2292,4,0)</f>
        <v>3390.9706000000001</v>
      </c>
      <c r="D19" s="60">
        <f>VLOOKUP($A19,'Return Data'!$B$7:$R$2292,5,0)</f>
        <v>1.6286</v>
      </c>
      <c r="E19" s="61">
        <f t="shared" si="0"/>
        <v>11</v>
      </c>
      <c r="F19" s="60">
        <f>VLOOKUP($A19,'Return Data'!$B$7:$R$2292,6,0)</f>
        <v>3.6324999999999998</v>
      </c>
      <c r="G19" s="61">
        <f t="shared" si="1"/>
        <v>7</v>
      </c>
      <c r="H19" s="60">
        <f>VLOOKUP($A19,'Return Data'!$B$7:$R$2292,7,0)</f>
        <v>3.9927999999999999</v>
      </c>
      <c r="I19" s="61">
        <f t="shared" si="2"/>
        <v>8</v>
      </c>
      <c r="J19" s="60">
        <f>VLOOKUP($A19,'Return Data'!$B$7:$R$2292,8,0)</f>
        <v>4.5900999999999996</v>
      </c>
      <c r="K19" s="61">
        <f t="shared" si="3"/>
        <v>4</v>
      </c>
      <c r="L19" s="60">
        <f>VLOOKUP($A19,'Return Data'!$B$7:$R$2292,9,0)</f>
        <v>6.2320000000000002</v>
      </c>
      <c r="M19" s="61">
        <f t="shared" si="4"/>
        <v>5</v>
      </c>
      <c r="N19" s="60">
        <f>VLOOKUP($A19,'Return Data'!$B$7:$R$2292,10,0)</f>
        <v>4.0156000000000001</v>
      </c>
      <c r="O19" s="61">
        <f t="shared" si="5"/>
        <v>2</v>
      </c>
      <c r="P19" s="60">
        <f>VLOOKUP($A19,'Return Data'!$B$7:$R$2292,11,0)</f>
        <v>4.2232000000000003</v>
      </c>
      <c r="Q19" s="61">
        <f t="shared" si="6"/>
        <v>1</v>
      </c>
      <c r="R19" s="60">
        <f>VLOOKUP($A19,'Return Data'!$B$7:$R$2292,12,0)</f>
        <v>4.1467999999999998</v>
      </c>
      <c r="S19" s="61">
        <f t="shared" si="7"/>
        <v>1</v>
      </c>
      <c r="T19" s="60">
        <f>VLOOKUP($A19,'Return Data'!$B$7:$R$2292,13,0)</f>
        <v>4.0488999999999997</v>
      </c>
      <c r="U19" s="61">
        <f t="shared" si="8"/>
        <v>1</v>
      </c>
      <c r="V19" s="60">
        <f>VLOOKUP($A19,'Return Data'!$B$7:$R$2292,17,0)</f>
        <v>4.0781999999999998</v>
      </c>
      <c r="W19" s="61">
        <f t="shared" si="10"/>
        <v>3</v>
      </c>
      <c r="X19" s="60">
        <f>VLOOKUP($A19,'Return Data'!$B$7:$R$2292,14,0)</f>
        <v>5.1848999999999998</v>
      </c>
      <c r="Y19" s="61">
        <f t="shared" si="11"/>
        <v>6</v>
      </c>
      <c r="Z19" s="60">
        <f>VLOOKUP($A19,'Return Data'!$B$7:$R$2292,16,0)</f>
        <v>7.2971000000000004</v>
      </c>
      <c r="AA19" s="62">
        <f t="shared" si="9"/>
        <v>7</v>
      </c>
    </row>
    <row r="20" spans="1:27" x14ac:dyDescent="0.3">
      <c r="A20" s="58" t="s">
        <v>1160</v>
      </c>
      <c r="B20" s="59">
        <f>VLOOKUP($A20,'Return Data'!$B$7:$R$2292,3,0)</f>
        <v>44762</v>
      </c>
      <c r="C20" s="60">
        <f>VLOOKUP($A20,'Return Data'!$B$7:$R$2292,4,0)</f>
        <v>1107.7491</v>
      </c>
      <c r="D20" s="60">
        <f>VLOOKUP($A20,'Return Data'!$B$7:$R$2292,5,0)</f>
        <v>3.5522999999999998</v>
      </c>
      <c r="E20" s="61">
        <f t="shared" si="0"/>
        <v>2</v>
      </c>
      <c r="F20" s="60">
        <f>VLOOKUP($A20,'Return Data'!$B$7:$R$2292,6,0)</f>
        <v>4.2516999999999996</v>
      </c>
      <c r="G20" s="61">
        <f t="shared" si="1"/>
        <v>3</v>
      </c>
      <c r="H20" s="60">
        <f>VLOOKUP($A20,'Return Data'!$B$7:$R$2292,7,0)</f>
        <v>4.3752000000000004</v>
      </c>
      <c r="I20" s="61">
        <f t="shared" si="2"/>
        <v>2</v>
      </c>
      <c r="J20" s="60">
        <f>VLOOKUP($A20,'Return Data'!$B$7:$R$2292,8,0)</f>
        <v>4.5221999999999998</v>
      </c>
      <c r="K20" s="61">
        <f t="shared" si="3"/>
        <v>6</v>
      </c>
      <c r="L20" s="60">
        <f>VLOOKUP($A20,'Return Data'!$B$7:$R$2292,9,0)</f>
        <v>5.2550999999999997</v>
      </c>
      <c r="M20" s="61">
        <f t="shared" si="4"/>
        <v>15</v>
      </c>
      <c r="N20" s="60">
        <f>VLOOKUP($A20,'Return Data'!$B$7:$R$2292,10,0)</f>
        <v>4.1281999999999996</v>
      </c>
      <c r="O20" s="61">
        <f t="shared" si="5"/>
        <v>1</v>
      </c>
      <c r="P20" s="60">
        <f>VLOOKUP($A20,'Return Data'!$B$7:$R$2292,11,0)</f>
        <v>4.1661000000000001</v>
      </c>
      <c r="Q20" s="61">
        <f t="shared" si="6"/>
        <v>2</v>
      </c>
      <c r="R20" s="60">
        <f>VLOOKUP($A20,'Return Data'!$B$7:$R$2292,12,0)</f>
        <v>4.0378999999999996</v>
      </c>
      <c r="S20" s="61">
        <f t="shared" si="7"/>
        <v>3</v>
      </c>
      <c r="T20" s="60"/>
      <c r="U20" s="61"/>
      <c r="V20" s="60"/>
      <c r="W20" s="61"/>
      <c r="X20" s="60"/>
      <c r="Y20" s="61"/>
      <c r="Z20" s="60">
        <f>VLOOKUP($A20,'Return Data'!$B$7:$R$2292,16,0)</f>
        <v>4.4074</v>
      </c>
      <c r="AA20" s="62">
        <f t="shared" si="9"/>
        <v>16</v>
      </c>
    </row>
    <row r="21" spans="1:27" x14ac:dyDescent="0.3">
      <c r="A21" s="58" t="s">
        <v>1164</v>
      </c>
      <c r="B21" s="59">
        <f>VLOOKUP($A21,'Return Data'!$B$7:$R$2292,3,0)</f>
        <v>44762</v>
      </c>
      <c r="C21" s="60">
        <f>VLOOKUP($A21,'Return Data'!$B$7:$R$2292,4,0)</f>
        <v>35.941699999999997</v>
      </c>
      <c r="D21" s="60">
        <f>VLOOKUP($A21,'Return Data'!$B$7:$R$2292,5,0)</f>
        <v>2.4373999999999998</v>
      </c>
      <c r="E21" s="61">
        <f t="shared" si="0"/>
        <v>7</v>
      </c>
      <c r="F21" s="60">
        <f>VLOOKUP($A21,'Return Data'!$B$7:$R$2292,6,0)</f>
        <v>3.6781000000000001</v>
      </c>
      <c r="G21" s="61">
        <f t="shared" si="1"/>
        <v>6</v>
      </c>
      <c r="H21" s="60">
        <f>VLOOKUP($A21,'Return Data'!$B$7:$R$2292,7,0)</f>
        <v>4.1814999999999998</v>
      </c>
      <c r="I21" s="61">
        <f t="shared" si="2"/>
        <v>4</v>
      </c>
      <c r="J21" s="60">
        <f>VLOOKUP($A21,'Return Data'!$B$7:$R$2292,8,0)</f>
        <v>4.6580000000000004</v>
      </c>
      <c r="K21" s="61">
        <f t="shared" si="3"/>
        <v>1</v>
      </c>
      <c r="L21" s="60">
        <f>VLOOKUP($A21,'Return Data'!$B$7:$R$2292,9,0)</f>
        <v>6.117</v>
      </c>
      <c r="M21" s="61">
        <f t="shared" si="4"/>
        <v>8</v>
      </c>
      <c r="N21" s="60">
        <f>VLOOKUP($A21,'Return Data'!$B$7:$R$2292,10,0)</f>
        <v>3.4906999999999999</v>
      </c>
      <c r="O21" s="61">
        <f t="shared" si="5"/>
        <v>12</v>
      </c>
      <c r="P21" s="60">
        <f>VLOOKUP($A21,'Return Data'!$B$7:$R$2292,11,0)</f>
        <v>3.9005000000000001</v>
      </c>
      <c r="Q21" s="61">
        <f t="shared" si="6"/>
        <v>10</v>
      </c>
      <c r="R21" s="60">
        <f>VLOOKUP($A21,'Return Data'!$B$7:$R$2292,12,0)</f>
        <v>3.8727999999999998</v>
      </c>
      <c r="S21" s="61">
        <f t="shared" si="7"/>
        <v>9</v>
      </c>
      <c r="T21" s="60">
        <f>VLOOKUP($A21,'Return Data'!$B$7:$R$2292,13,0)</f>
        <v>3.8633000000000002</v>
      </c>
      <c r="U21" s="61">
        <f>RANK(T21,T$8:T$24,0)</f>
        <v>8</v>
      </c>
      <c r="V21" s="60">
        <f>VLOOKUP($A21,'Return Data'!$B$7:$R$2292,17,0)</f>
        <v>4.0185000000000004</v>
      </c>
      <c r="W21" s="61">
        <f>RANK(V21,V$8:V$24,0)</f>
        <v>6</v>
      </c>
      <c r="X21" s="60">
        <f>VLOOKUP($A21,'Return Data'!$B$7:$R$2292,14,0)</f>
        <v>5.2244999999999999</v>
      </c>
      <c r="Y21" s="61">
        <f>RANK(X21,X$8:X$24,0)</f>
        <v>5</v>
      </c>
      <c r="Z21" s="60">
        <f>VLOOKUP($A21,'Return Data'!$B$7:$R$2292,16,0)</f>
        <v>7.5915999999999997</v>
      </c>
      <c r="AA21" s="62">
        <f t="shared" si="9"/>
        <v>1</v>
      </c>
    </row>
    <row r="22" spans="1:27" x14ac:dyDescent="0.3">
      <c r="A22" s="58" t="s">
        <v>1166</v>
      </c>
      <c r="B22" s="59">
        <f>VLOOKUP($A22,'Return Data'!$B$7:$R$2292,3,0)</f>
        <v>44762</v>
      </c>
      <c r="C22" s="60">
        <f>VLOOKUP($A22,'Return Data'!$B$7:$R$2292,4,0)</f>
        <v>12.264099999999999</v>
      </c>
      <c r="D22" s="60">
        <f>VLOOKUP($A22,'Return Data'!$B$7:$R$2292,5,0)</f>
        <v>2.9763999999999999</v>
      </c>
      <c r="E22" s="61">
        <f t="shared" si="0"/>
        <v>4</v>
      </c>
      <c r="F22" s="60">
        <f>VLOOKUP($A22,'Return Data'!$B$7:$R$2292,6,0)</f>
        <v>4.4074</v>
      </c>
      <c r="G22" s="61">
        <f t="shared" si="1"/>
        <v>2</v>
      </c>
      <c r="H22" s="60">
        <f>VLOOKUP($A22,'Return Data'!$B$7:$R$2292,7,0)</f>
        <v>4.2976999999999999</v>
      </c>
      <c r="I22" s="61">
        <f t="shared" si="2"/>
        <v>3</v>
      </c>
      <c r="J22" s="60">
        <f>VLOOKUP($A22,'Return Data'!$B$7:$R$2292,8,0)</f>
        <v>4.4078999999999997</v>
      </c>
      <c r="K22" s="61">
        <f t="shared" si="3"/>
        <v>9</v>
      </c>
      <c r="L22" s="60">
        <f>VLOOKUP($A22,'Return Data'!$B$7:$R$2292,9,0)</f>
        <v>4.5507</v>
      </c>
      <c r="M22" s="61">
        <f t="shared" si="4"/>
        <v>17</v>
      </c>
      <c r="N22" s="60">
        <f>VLOOKUP($A22,'Return Data'!$B$7:$R$2292,10,0)</f>
        <v>3.8934000000000002</v>
      </c>
      <c r="O22" s="61">
        <f t="shared" si="5"/>
        <v>3</v>
      </c>
      <c r="P22" s="60">
        <f>VLOOKUP($A22,'Return Data'!$B$7:$R$2292,11,0)</f>
        <v>3.8405</v>
      </c>
      <c r="Q22" s="61">
        <f t="shared" si="6"/>
        <v>12</v>
      </c>
      <c r="R22" s="60">
        <f>VLOOKUP($A22,'Return Data'!$B$7:$R$2292,12,0)</f>
        <v>3.6671</v>
      </c>
      <c r="S22" s="61">
        <f t="shared" si="7"/>
        <v>12</v>
      </c>
      <c r="T22" s="60">
        <f>VLOOKUP($A22,'Return Data'!$B$7:$R$2292,13,0)</f>
        <v>3.6187</v>
      </c>
      <c r="U22" s="61">
        <f>RANK(T22,T$8:T$24,0)</f>
        <v>12</v>
      </c>
      <c r="V22" s="60">
        <f>VLOOKUP($A22,'Return Data'!$B$7:$R$2292,17,0)</f>
        <v>3.6049000000000002</v>
      </c>
      <c r="W22" s="61">
        <f>RANK(V22,V$8:V$24,0)</f>
        <v>12</v>
      </c>
      <c r="X22" s="60"/>
      <c r="Y22" s="61"/>
      <c r="Z22" s="60">
        <f>VLOOKUP($A22,'Return Data'!$B$7:$R$2292,16,0)</f>
        <v>5.4932999999999996</v>
      </c>
      <c r="AA22" s="62">
        <f t="shared" si="9"/>
        <v>14</v>
      </c>
    </row>
    <row r="23" spans="1:27" x14ac:dyDescent="0.3">
      <c r="A23" s="58" t="s">
        <v>1168</v>
      </c>
      <c r="B23" s="59">
        <f>VLOOKUP($A23,'Return Data'!$B$7:$R$2292,3,0)</f>
        <v>44762</v>
      </c>
      <c r="C23" s="60">
        <f>VLOOKUP($A23,'Return Data'!$B$7:$R$2292,4,0)</f>
        <v>3867.9276</v>
      </c>
      <c r="D23" s="60">
        <f>VLOOKUP($A23,'Return Data'!$B$7:$R$2292,5,0)</f>
        <v>2.7783000000000002</v>
      </c>
      <c r="E23" s="61">
        <f t="shared" si="0"/>
        <v>5</v>
      </c>
      <c r="F23" s="60">
        <f>VLOOKUP($A23,'Return Data'!$B$7:$R$2292,6,0)</f>
        <v>3.7635000000000001</v>
      </c>
      <c r="G23" s="61">
        <f t="shared" si="1"/>
        <v>4</v>
      </c>
      <c r="H23" s="60">
        <f>VLOOKUP($A23,'Return Data'!$B$7:$R$2292,7,0)</f>
        <v>4.0265000000000004</v>
      </c>
      <c r="I23" s="61">
        <f t="shared" si="2"/>
        <v>7</v>
      </c>
      <c r="J23" s="60">
        <f>VLOOKUP($A23,'Return Data'!$B$7:$R$2292,8,0)</f>
        <v>4.6048</v>
      </c>
      <c r="K23" s="61">
        <f t="shared" si="3"/>
        <v>3</v>
      </c>
      <c r="L23" s="60">
        <f>VLOOKUP($A23,'Return Data'!$B$7:$R$2292,9,0)</f>
        <v>6.3029999999999999</v>
      </c>
      <c r="M23" s="61">
        <f t="shared" si="4"/>
        <v>3</v>
      </c>
      <c r="N23" s="60">
        <f>VLOOKUP($A23,'Return Data'!$B$7:$R$2292,10,0)</f>
        <v>3.7444000000000002</v>
      </c>
      <c r="O23" s="61">
        <f t="shared" si="5"/>
        <v>7</v>
      </c>
      <c r="P23" s="60">
        <f>VLOOKUP($A23,'Return Data'!$B$7:$R$2292,11,0)</f>
        <v>4.1028000000000002</v>
      </c>
      <c r="Q23" s="61">
        <f t="shared" si="6"/>
        <v>4</v>
      </c>
      <c r="R23" s="60">
        <f>VLOOKUP($A23,'Return Data'!$B$7:$R$2292,12,0)</f>
        <v>4.0815000000000001</v>
      </c>
      <c r="S23" s="61">
        <f t="shared" si="7"/>
        <v>2</v>
      </c>
      <c r="T23" s="60">
        <f>VLOOKUP($A23,'Return Data'!$B$7:$R$2292,13,0)</f>
        <v>4.0342000000000002</v>
      </c>
      <c r="U23" s="61">
        <f>RANK(T23,T$8:T$24,0)</f>
        <v>2</v>
      </c>
      <c r="V23" s="60">
        <f>VLOOKUP($A23,'Return Data'!$B$7:$R$2292,17,0)</f>
        <v>4.2176999999999998</v>
      </c>
      <c r="W23" s="61">
        <f>RANK(V23,V$8:V$24,0)</f>
        <v>1</v>
      </c>
      <c r="X23" s="60">
        <f>VLOOKUP($A23,'Return Data'!$B$7:$R$2292,14,0)</f>
        <v>5.3441999999999998</v>
      </c>
      <c r="Y23" s="61">
        <f>RANK(X23,X$8:X$24,0)</f>
        <v>4</v>
      </c>
      <c r="Z23" s="60">
        <f>VLOOKUP($A23,'Return Data'!$B$7:$R$2292,16,0)</f>
        <v>6.4905999999999997</v>
      </c>
      <c r="AA23" s="62">
        <f t="shared" si="9"/>
        <v>13</v>
      </c>
    </row>
    <row r="24" spans="1:27" x14ac:dyDescent="0.3">
      <c r="A24" s="58" t="s">
        <v>1170</v>
      </c>
      <c r="B24" s="59">
        <f>VLOOKUP($A24,'Return Data'!$B$7:$R$2292,3,0)</f>
        <v>44762</v>
      </c>
      <c r="C24" s="60">
        <f>VLOOKUP($A24,'Return Data'!$B$7:$R$2292,4,0)</f>
        <v>2519.3791999999999</v>
      </c>
      <c r="D24" s="60">
        <f>VLOOKUP($A24,'Return Data'!$B$7:$R$2292,5,0)</f>
        <v>2.4196</v>
      </c>
      <c r="E24" s="61">
        <f t="shared" si="0"/>
        <v>8</v>
      </c>
      <c r="F24" s="60">
        <f>VLOOKUP($A24,'Return Data'!$B$7:$R$2292,6,0)</f>
        <v>3.5547</v>
      </c>
      <c r="G24" s="61">
        <f t="shared" si="1"/>
        <v>8</v>
      </c>
      <c r="H24" s="60">
        <f>VLOOKUP($A24,'Return Data'!$B$7:$R$2292,7,0)</f>
        <v>3.7078000000000002</v>
      </c>
      <c r="I24" s="61">
        <f t="shared" si="2"/>
        <v>11</v>
      </c>
      <c r="J24" s="60">
        <f>VLOOKUP($A24,'Return Data'!$B$7:$R$2292,8,0)</f>
        <v>4.1753</v>
      </c>
      <c r="K24" s="61">
        <f t="shared" si="3"/>
        <v>14</v>
      </c>
      <c r="L24" s="60">
        <f>VLOOKUP($A24,'Return Data'!$B$7:$R$2292,9,0)</f>
        <v>5.9347000000000003</v>
      </c>
      <c r="M24" s="61">
        <f t="shared" si="4"/>
        <v>12</v>
      </c>
      <c r="N24" s="60">
        <f>VLOOKUP($A24,'Return Data'!$B$7:$R$2292,10,0)</f>
        <v>3.8643000000000001</v>
      </c>
      <c r="O24" s="61">
        <f t="shared" si="5"/>
        <v>5</v>
      </c>
      <c r="P24" s="60">
        <f>VLOOKUP($A24,'Return Data'!$B$7:$R$2292,11,0)</f>
        <v>4.0883000000000003</v>
      </c>
      <c r="Q24" s="61">
        <f t="shared" si="6"/>
        <v>5</v>
      </c>
      <c r="R24" s="60">
        <f>VLOOKUP($A24,'Return Data'!$B$7:$R$2292,12,0)</f>
        <v>4.0141999999999998</v>
      </c>
      <c r="S24" s="61">
        <f t="shared" si="7"/>
        <v>5</v>
      </c>
      <c r="T24" s="60">
        <f>VLOOKUP($A24,'Return Data'!$B$7:$R$2292,13,0)</f>
        <v>3.9626999999999999</v>
      </c>
      <c r="U24" s="61">
        <f>RANK(T24,T$8:T$24,0)</f>
        <v>3</v>
      </c>
      <c r="V24" s="60">
        <f>VLOOKUP($A24,'Return Data'!$B$7:$R$2292,17,0)</f>
        <v>4.0221999999999998</v>
      </c>
      <c r="W24" s="61">
        <f>RANK(V24,V$8:V$24,0)</f>
        <v>5</v>
      </c>
      <c r="X24" s="60">
        <f>VLOOKUP($A24,'Return Data'!$B$7:$R$2292,14,0)</f>
        <v>5.1262999999999996</v>
      </c>
      <c r="Y24" s="61">
        <f>RANK(X24,X$8:X$24,0)</f>
        <v>8</v>
      </c>
      <c r="Z24" s="60">
        <f>VLOOKUP($A24,'Return Data'!$B$7:$R$2292,16,0)</f>
        <v>7.2877000000000001</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2.057635294117647</v>
      </c>
      <c r="E26" s="69"/>
      <c r="F26" s="70">
        <f>AVERAGE(F8:F24)</f>
        <v>3.5178588235294121</v>
      </c>
      <c r="G26" s="69"/>
      <c r="H26" s="70">
        <f>AVERAGE(H8:H24)</f>
        <v>3.8048647058823528</v>
      </c>
      <c r="I26" s="69"/>
      <c r="J26" s="70">
        <f>AVERAGE(J8:J24)</f>
        <v>4.3196411764705882</v>
      </c>
      <c r="K26" s="69"/>
      <c r="L26" s="70">
        <f>AVERAGE(L8:L24)</f>
        <v>5.8746647058823545</v>
      </c>
      <c r="M26" s="69"/>
      <c r="N26" s="70">
        <f>AVERAGE(N8:N24)</f>
        <v>3.4543588235294109</v>
      </c>
      <c r="O26" s="69"/>
      <c r="P26" s="70">
        <f>AVERAGE(P8:P24)</f>
        <v>3.7950529411764706</v>
      </c>
      <c r="Q26" s="69"/>
      <c r="R26" s="70">
        <f>AVERAGE(R8:R24)</f>
        <v>3.7839882352941165</v>
      </c>
      <c r="S26" s="69"/>
      <c r="T26" s="70">
        <f>AVERAGE(T8:T24)</f>
        <v>3.7601874999999998</v>
      </c>
      <c r="U26" s="69"/>
      <c r="V26" s="70">
        <f>AVERAGE(V8:V24)</f>
        <v>3.8615000000000004</v>
      </c>
      <c r="W26" s="69"/>
      <c r="X26" s="70">
        <f>AVERAGE(X8:X24)</f>
        <v>5.1427307692307682</v>
      </c>
      <c r="Y26" s="69"/>
      <c r="Z26" s="70">
        <f>AVERAGE(Z8:Z24)</f>
        <v>6.7129235294117642</v>
      </c>
      <c r="AA26" s="71"/>
    </row>
    <row r="27" spans="1:27" x14ac:dyDescent="0.3">
      <c r="A27" s="68" t="s">
        <v>28</v>
      </c>
      <c r="B27" s="69"/>
      <c r="C27" s="69"/>
      <c r="D27" s="70">
        <f>MIN(D8:D24)</f>
        <v>0.2487</v>
      </c>
      <c r="E27" s="69"/>
      <c r="F27" s="70">
        <f>MIN(F8:F24)</f>
        <v>2.6044</v>
      </c>
      <c r="G27" s="69"/>
      <c r="H27" s="70">
        <f>MIN(H8:H24)</f>
        <v>2.9272999999999998</v>
      </c>
      <c r="I27" s="69"/>
      <c r="J27" s="70">
        <f>MIN(J8:J24)</f>
        <v>3.6764000000000001</v>
      </c>
      <c r="K27" s="69"/>
      <c r="L27" s="70">
        <f>MIN(L8:L24)</f>
        <v>4.5507</v>
      </c>
      <c r="M27" s="69"/>
      <c r="N27" s="70">
        <f>MIN(N8:N24)</f>
        <v>1.9428000000000001</v>
      </c>
      <c r="O27" s="69"/>
      <c r="P27" s="70">
        <f>MIN(P8:P24)</f>
        <v>2.8203999999999998</v>
      </c>
      <c r="Q27" s="69"/>
      <c r="R27" s="70">
        <f>MIN(R8:R24)</f>
        <v>3.0701999999999998</v>
      </c>
      <c r="S27" s="69"/>
      <c r="T27" s="70">
        <f>MIN(T8:T24)</f>
        <v>3.2292000000000001</v>
      </c>
      <c r="U27" s="69"/>
      <c r="V27" s="70">
        <f>MIN(V8:V24)</f>
        <v>3.4933000000000001</v>
      </c>
      <c r="W27" s="69"/>
      <c r="X27" s="70">
        <f>MIN(X8:X24)</f>
        <v>4.8353000000000002</v>
      </c>
      <c r="Y27" s="69"/>
      <c r="Z27" s="70">
        <f>MIN(Z8:Z24)</f>
        <v>4.3247</v>
      </c>
      <c r="AA27" s="71"/>
    </row>
    <row r="28" spans="1:27" ht="15" thickBot="1" x14ac:dyDescent="0.35">
      <c r="A28" s="72" t="s">
        <v>29</v>
      </c>
      <c r="B28" s="73"/>
      <c r="C28" s="73"/>
      <c r="D28" s="74">
        <f>MAX(D8:D24)</f>
        <v>4.4972000000000003</v>
      </c>
      <c r="E28" s="73"/>
      <c r="F28" s="74">
        <f>MAX(F8:F24)</f>
        <v>4.5045000000000002</v>
      </c>
      <c r="G28" s="73"/>
      <c r="H28" s="74">
        <f>MAX(H8:H24)</f>
        <v>4.4817</v>
      </c>
      <c r="I28" s="73"/>
      <c r="J28" s="74">
        <f>MAX(J8:J24)</f>
        <v>4.6580000000000004</v>
      </c>
      <c r="K28" s="73"/>
      <c r="L28" s="74">
        <f>MAX(L8:L24)</f>
        <v>6.6058000000000003</v>
      </c>
      <c r="M28" s="73"/>
      <c r="N28" s="74">
        <f>MAX(N8:N24)</f>
        <v>4.1281999999999996</v>
      </c>
      <c r="O28" s="73"/>
      <c r="P28" s="74">
        <f>MAX(P8:P24)</f>
        <v>4.2232000000000003</v>
      </c>
      <c r="Q28" s="73"/>
      <c r="R28" s="74">
        <f>MAX(R8:R24)</f>
        <v>4.1467999999999998</v>
      </c>
      <c r="S28" s="73"/>
      <c r="T28" s="74">
        <f>MAX(T8:T24)</f>
        <v>4.0488999999999997</v>
      </c>
      <c r="U28" s="73"/>
      <c r="V28" s="74">
        <f>MAX(V8:V24)</f>
        <v>4.2176999999999998</v>
      </c>
      <c r="W28" s="73"/>
      <c r="X28" s="74">
        <f>MAX(X8:X24)</f>
        <v>5.4314</v>
      </c>
      <c r="Y28" s="73"/>
      <c r="Z28" s="74">
        <f>MAX(Z8:Z24)</f>
        <v>7.5915999999999997</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44762</v>
      </c>
      <c r="C8" s="60">
        <f>VLOOKUP($A8,'Return Data'!$B$7:$R$2292,4,0)</f>
        <v>299.45699999999999</v>
      </c>
      <c r="D8" s="60">
        <f>VLOOKUP($A8,'Return Data'!$B$7:$R$2292,5,0)</f>
        <v>2.9011</v>
      </c>
      <c r="E8" s="61">
        <f t="shared" ref="E8:E24" si="0">RANK(D8,D$8:D$24,0)</f>
        <v>4</v>
      </c>
      <c r="F8" s="60">
        <f>VLOOKUP($A8,'Return Data'!$B$7:$R$2292,6,0)</f>
        <v>3.3022</v>
      </c>
      <c r="G8" s="61">
        <f t="shared" ref="G8:G24" si="1">RANK(F8,F$8:F$24,0)</f>
        <v>10</v>
      </c>
      <c r="H8" s="60">
        <f>VLOOKUP($A8,'Return Data'!$B$7:$R$2292,7,0)</f>
        <v>3.4064000000000001</v>
      </c>
      <c r="I8" s="61">
        <f t="shared" ref="I8:I24" si="2">RANK(H8,H$8:H$24,0)</f>
        <v>12</v>
      </c>
      <c r="J8" s="60">
        <f>VLOOKUP($A8,'Return Data'!$B$7:$R$2292,8,0)</f>
        <v>4.1848000000000001</v>
      </c>
      <c r="K8" s="61">
        <f t="shared" ref="K8:K24" si="3">RANK(J8,J$8:J$24,0)</f>
        <v>7</v>
      </c>
      <c r="L8" s="60">
        <f>VLOOKUP($A8,'Return Data'!$B$7:$R$2292,9,0)</f>
        <v>6.2556000000000003</v>
      </c>
      <c r="M8" s="61">
        <f t="shared" ref="M8:M24" si="4">RANK(L8,L$8:L$24,0)</f>
        <v>2</v>
      </c>
      <c r="N8" s="60">
        <f>VLOOKUP($A8,'Return Data'!$B$7:$R$2292,10,0)</f>
        <v>3.4870999999999999</v>
      </c>
      <c r="O8" s="61">
        <f t="shared" ref="O8:O24" si="5">RANK(N8,N$8:N$24,0)</f>
        <v>8</v>
      </c>
      <c r="P8" s="60">
        <f>VLOOKUP($A8,'Return Data'!$B$7:$R$2292,11,0)</f>
        <v>3.8481999999999998</v>
      </c>
      <c r="Q8" s="61">
        <f t="shared" ref="Q8:Q24" si="6">RANK(P8,P$8:P$24,0)</f>
        <v>5</v>
      </c>
      <c r="R8" s="60">
        <f>VLOOKUP($A8,'Return Data'!$B$7:$R$2292,12,0)</f>
        <v>3.8534999999999999</v>
      </c>
      <c r="S8" s="61">
        <f t="shared" ref="S8:S24" si="7">RANK(R8,R$8:R$24,0)</f>
        <v>4</v>
      </c>
      <c r="T8" s="60">
        <f>VLOOKUP($A8,'Return Data'!$B$7:$R$2292,13,0)</f>
        <v>3.8250999999999999</v>
      </c>
      <c r="U8" s="61">
        <f t="shared" ref="U8:U19" si="8">RANK(T8,T$8:T$24,0)</f>
        <v>4</v>
      </c>
      <c r="V8" s="60">
        <f>VLOOKUP($A8,'Return Data'!$B$7:$R$2292,17,0)</f>
        <v>3.9662999999999999</v>
      </c>
      <c r="W8" s="61">
        <f>RANK(V8,V$8:V$24,0)</f>
        <v>3</v>
      </c>
      <c r="X8" s="60">
        <f>VLOOKUP($A8,'Return Data'!$B$7:$R$2292,14,0)</f>
        <v>5.2426000000000004</v>
      </c>
      <c r="Y8" s="61">
        <f>RANK(X8,X$8:X$24,0)</f>
        <v>1</v>
      </c>
      <c r="Z8" s="60">
        <f>VLOOKUP($A8,'Return Data'!$B$7:$R$2292,16,0)</f>
        <v>6.7545999999999999</v>
      </c>
      <c r="AA8" s="62">
        <f t="shared" ref="AA8:AA24" si="9">RANK(Z8,Z$8:Z$24,0)</f>
        <v>10</v>
      </c>
    </row>
    <row r="9" spans="1:27" x14ac:dyDescent="0.3">
      <c r="A9" s="58" t="s">
        <v>1137</v>
      </c>
      <c r="B9" s="59">
        <f>VLOOKUP($A9,'Return Data'!$B$7:$R$2292,3,0)</f>
        <v>44762</v>
      </c>
      <c r="C9" s="60">
        <f>VLOOKUP($A9,'Return Data'!$B$7:$R$2292,4,0)</f>
        <v>1159.6108999999999</v>
      </c>
      <c r="D9" s="60">
        <f>VLOOKUP($A9,'Return Data'!$B$7:$R$2292,5,0)</f>
        <v>2.6190000000000002</v>
      </c>
      <c r="E9" s="61">
        <f t="shared" si="0"/>
        <v>5</v>
      </c>
      <c r="F9" s="60">
        <f>VLOOKUP($A9,'Return Data'!$B$7:$R$2292,6,0)</f>
        <v>3.3216000000000001</v>
      </c>
      <c r="G9" s="61">
        <f t="shared" si="1"/>
        <v>8</v>
      </c>
      <c r="H9" s="60">
        <f>VLOOKUP($A9,'Return Data'!$B$7:$R$2292,7,0)</f>
        <v>3.9001000000000001</v>
      </c>
      <c r="I9" s="61">
        <f t="shared" si="2"/>
        <v>4</v>
      </c>
      <c r="J9" s="60">
        <f>VLOOKUP($A9,'Return Data'!$B$7:$R$2292,8,0)</f>
        <v>4.4208999999999996</v>
      </c>
      <c r="K9" s="61">
        <f t="shared" si="3"/>
        <v>3</v>
      </c>
      <c r="L9" s="60">
        <f>VLOOKUP($A9,'Return Data'!$B$7:$R$2292,9,0)</f>
        <v>6.0114000000000001</v>
      </c>
      <c r="M9" s="61">
        <f t="shared" si="4"/>
        <v>5</v>
      </c>
      <c r="N9" s="60">
        <f>VLOOKUP($A9,'Return Data'!$B$7:$R$2292,10,0)</f>
        <v>3.6288999999999998</v>
      </c>
      <c r="O9" s="61">
        <f t="shared" si="5"/>
        <v>5</v>
      </c>
      <c r="P9" s="60">
        <f>VLOOKUP($A9,'Return Data'!$B$7:$R$2292,11,0)</f>
        <v>3.8828</v>
      </c>
      <c r="Q9" s="61">
        <f t="shared" si="6"/>
        <v>4</v>
      </c>
      <c r="R9" s="60">
        <f>VLOOKUP($A9,'Return Data'!$B$7:$R$2292,12,0)</f>
        <v>3.8266</v>
      </c>
      <c r="S9" s="61">
        <f t="shared" si="7"/>
        <v>5</v>
      </c>
      <c r="T9" s="60">
        <f>VLOOKUP($A9,'Return Data'!$B$7:$R$2292,13,0)</f>
        <v>3.7959000000000001</v>
      </c>
      <c r="U9" s="61">
        <f t="shared" si="8"/>
        <v>5</v>
      </c>
      <c r="V9" s="60"/>
      <c r="W9" s="61"/>
      <c r="X9" s="60"/>
      <c r="Y9" s="61"/>
      <c r="Z9" s="60">
        <f>VLOOKUP($A9,'Return Data'!$B$7:$R$2292,16,0)</f>
        <v>5.1368999999999998</v>
      </c>
      <c r="AA9" s="62">
        <f t="shared" si="9"/>
        <v>15</v>
      </c>
    </row>
    <row r="10" spans="1:27" x14ac:dyDescent="0.3">
      <c r="A10" s="58" t="s">
        <v>1986</v>
      </c>
      <c r="B10" s="59">
        <f>VLOOKUP($A10,'Return Data'!$B$7:$R$2292,3,0)</f>
        <v>44762</v>
      </c>
      <c r="C10" s="60">
        <f>VLOOKUP($A10,'Return Data'!$B$7:$R$2292,4,0)</f>
        <v>1129.6617000000001</v>
      </c>
      <c r="D10" s="60">
        <f>VLOOKUP($A10,'Return Data'!$B$7:$R$2292,5,0)</f>
        <v>4.3140000000000001</v>
      </c>
      <c r="E10" s="61">
        <f t="shared" si="0"/>
        <v>1</v>
      </c>
      <c r="F10" s="60">
        <f>VLOOKUP($A10,'Return Data'!$B$7:$R$2292,6,0)</f>
        <v>4.1976000000000004</v>
      </c>
      <c r="G10" s="61">
        <f t="shared" si="1"/>
        <v>2</v>
      </c>
      <c r="H10" s="60">
        <f>VLOOKUP($A10,'Return Data'!$B$7:$R$2292,7,0)</f>
        <v>4.2098000000000004</v>
      </c>
      <c r="I10" s="61">
        <f t="shared" si="2"/>
        <v>2</v>
      </c>
      <c r="J10" s="60">
        <f>VLOOKUP($A10,'Return Data'!$B$7:$R$2292,8,0)</f>
        <v>4.1824000000000003</v>
      </c>
      <c r="K10" s="61">
        <f t="shared" si="3"/>
        <v>8</v>
      </c>
      <c r="L10" s="60">
        <f>VLOOKUP($A10,'Return Data'!$B$7:$R$2292,9,0)</f>
        <v>4.3883999999999999</v>
      </c>
      <c r="M10" s="61">
        <f t="shared" si="4"/>
        <v>17</v>
      </c>
      <c r="N10" s="60">
        <f>VLOOKUP($A10,'Return Data'!$B$7:$R$2292,10,0)</f>
        <v>2.8422999999999998</v>
      </c>
      <c r="O10" s="61">
        <f t="shared" si="5"/>
        <v>14</v>
      </c>
      <c r="P10" s="60">
        <f>VLOOKUP($A10,'Return Data'!$B$7:$R$2292,11,0)</f>
        <v>3.2381000000000002</v>
      </c>
      <c r="Q10" s="61">
        <f t="shared" si="6"/>
        <v>13</v>
      </c>
      <c r="R10" s="60">
        <f>VLOOKUP($A10,'Return Data'!$B$7:$R$2292,12,0)</f>
        <v>3.3231999999999999</v>
      </c>
      <c r="S10" s="61">
        <f t="shared" si="7"/>
        <v>12</v>
      </c>
      <c r="T10" s="60">
        <f>VLOOKUP($A10,'Return Data'!$B$7:$R$2292,13,0)</f>
        <v>3.2911999999999999</v>
      </c>
      <c r="U10" s="61">
        <f t="shared" si="8"/>
        <v>12</v>
      </c>
      <c r="V10" s="60"/>
      <c r="W10" s="61"/>
      <c r="X10" s="60"/>
      <c r="Y10" s="61"/>
      <c r="Z10" s="60">
        <f>VLOOKUP($A10,'Return Data'!$B$7:$R$2292,16,0)</f>
        <v>4.0274999999999999</v>
      </c>
      <c r="AA10" s="62">
        <f t="shared" si="9"/>
        <v>16</v>
      </c>
    </row>
    <row r="11" spans="1:27" x14ac:dyDescent="0.3">
      <c r="A11" s="58" t="s">
        <v>1139</v>
      </c>
      <c r="B11" s="59">
        <f>VLOOKUP($A11,'Return Data'!$B$7:$R$2292,3,0)</f>
        <v>44762</v>
      </c>
      <c r="C11" s="60">
        <f>VLOOKUP($A11,'Return Data'!$B$7:$R$2292,4,0)</f>
        <v>43.018999999999998</v>
      </c>
      <c r="D11" s="60">
        <f>VLOOKUP($A11,'Return Data'!$B$7:$R$2292,5,0)</f>
        <v>-8.48E-2</v>
      </c>
      <c r="E11" s="61">
        <f t="shared" si="0"/>
        <v>16</v>
      </c>
      <c r="F11" s="60">
        <f>VLOOKUP($A11,'Return Data'!$B$7:$R$2292,6,0)</f>
        <v>2.3424999999999998</v>
      </c>
      <c r="G11" s="61">
        <f t="shared" si="1"/>
        <v>16</v>
      </c>
      <c r="H11" s="60">
        <f>VLOOKUP($A11,'Return Data'!$B$7:$R$2292,7,0)</f>
        <v>2.6680000000000001</v>
      </c>
      <c r="I11" s="61">
        <f t="shared" si="2"/>
        <v>16</v>
      </c>
      <c r="J11" s="60">
        <f>VLOOKUP($A11,'Return Data'!$B$7:$R$2292,8,0)</f>
        <v>3.532</v>
      </c>
      <c r="K11" s="61">
        <f t="shared" si="3"/>
        <v>16</v>
      </c>
      <c r="L11" s="60">
        <f>VLOOKUP($A11,'Return Data'!$B$7:$R$2292,9,0)</f>
        <v>5.9768999999999997</v>
      </c>
      <c r="M11" s="61">
        <f t="shared" si="4"/>
        <v>6</v>
      </c>
      <c r="N11" s="60">
        <f>VLOOKUP($A11,'Return Data'!$B$7:$R$2292,10,0)</f>
        <v>1.69</v>
      </c>
      <c r="O11" s="61">
        <f t="shared" si="5"/>
        <v>17</v>
      </c>
      <c r="P11" s="60">
        <f>VLOOKUP($A11,'Return Data'!$B$7:$R$2292,11,0)</f>
        <v>2.5712000000000002</v>
      </c>
      <c r="Q11" s="61">
        <f t="shared" si="6"/>
        <v>17</v>
      </c>
      <c r="R11" s="60">
        <f>VLOOKUP($A11,'Return Data'!$B$7:$R$2292,12,0)</f>
        <v>2.8206000000000002</v>
      </c>
      <c r="S11" s="61">
        <f t="shared" si="7"/>
        <v>16</v>
      </c>
      <c r="T11" s="60">
        <f>VLOOKUP($A11,'Return Data'!$B$7:$R$2292,13,0)</f>
        <v>2.9820000000000002</v>
      </c>
      <c r="U11" s="61">
        <f t="shared" si="8"/>
        <v>15</v>
      </c>
      <c r="V11" s="60">
        <f>VLOOKUP($A11,'Return Data'!$B$7:$R$2292,17,0)</f>
        <v>3.3266</v>
      </c>
      <c r="W11" s="61">
        <f t="shared" ref="W11:W19" si="10">RANK(V11,V$8:V$24,0)</f>
        <v>11</v>
      </c>
      <c r="X11" s="60">
        <f>VLOOKUP($A11,'Return Data'!$B$7:$R$2292,14,0)</f>
        <v>4.6074000000000002</v>
      </c>
      <c r="Y11" s="61">
        <f t="shared" ref="Y11:Y19" si="11">RANK(X11,X$8:X$24,0)</f>
        <v>11</v>
      </c>
      <c r="Z11" s="60">
        <f>VLOOKUP($A11,'Return Data'!$B$7:$R$2292,16,0)</f>
        <v>6.6028000000000002</v>
      </c>
      <c r="AA11" s="62">
        <f t="shared" si="9"/>
        <v>12</v>
      </c>
    </row>
    <row r="12" spans="1:27" x14ac:dyDescent="0.3">
      <c r="A12" s="58" t="s">
        <v>1140</v>
      </c>
      <c r="B12" s="59">
        <f>VLOOKUP($A12,'Return Data'!$B$7:$R$2292,3,0)</f>
        <v>44762</v>
      </c>
      <c r="C12" s="60">
        <f>VLOOKUP($A12,'Return Data'!$B$7:$R$2292,4,0)</f>
        <v>40.751600000000003</v>
      </c>
      <c r="D12" s="60">
        <f>VLOOKUP($A12,'Return Data'!$B$7:$R$2292,5,0)</f>
        <v>0.80610000000000004</v>
      </c>
      <c r="E12" s="61">
        <f t="shared" si="0"/>
        <v>15</v>
      </c>
      <c r="F12" s="60">
        <f>VLOOKUP($A12,'Return Data'!$B$7:$R$2292,6,0)</f>
        <v>2.9748000000000001</v>
      </c>
      <c r="G12" s="61">
        <f t="shared" si="1"/>
        <v>13</v>
      </c>
      <c r="H12" s="60">
        <f>VLOOKUP($A12,'Return Data'!$B$7:$R$2292,7,0)</f>
        <v>3.1238999999999999</v>
      </c>
      <c r="I12" s="61">
        <f t="shared" si="2"/>
        <v>14</v>
      </c>
      <c r="J12" s="60">
        <f>VLOOKUP($A12,'Return Data'!$B$7:$R$2292,8,0)</f>
        <v>3.6581999999999999</v>
      </c>
      <c r="K12" s="61">
        <f t="shared" si="3"/>
        <v>14</v>
      </c>
      <c r="L12" s="60">
        <f>VLOOKUP($A12,'Return Data'!$B$7:$R$2292,9,0)</f>
        <v>5.6418999999999997</v>
      </c>
      <c r="M12" s="61">
        <f t="shared" si="4"/>
        <v>11</v>
      </c>
      <c r="N12" s="60">
        <f>VLOOKUP($A12,'Return Data'!$B$7:$R$2292,10,0)</f>
        <v>3.1705000000000001</v>
      </c>
      <c r="O12" s="61">
        <f t="shared" si="5"/>
        <v>11</v>
      </c>
      <c r="P12" s="60">
        <f>VLOOKUP($A12,'Return Data'!$B$7:$R$2292,11,0)</f>
        <v>3.4538000000000002</v>
      </c>
      <c r="Q12" s="61">
        <f t="shared" si="6"/>
        <v>11</v>
      </c>
      <c r="R12" s="60">
        <f>VLOOKUP($A12,'Return Data'!$B$7:$R$2292,12,0)</f>
        <v>3.4569000000000001</v>
      </c>
      <c r="S12" s="61">
        <f t="shared" si="7"/>
        <v>10</v>
      </c>
      <c r="T12" s="60">
        <f>VLOOKUP($A12,'Return Data'!$B$7:$R$2292,13,0)</f>
        <v>3.4914000000000001</v>
      </c>
      <c r="U12" s="61">
        <f t="shared" si="8"/>
        <v>10</v>
      </c>
      <c r="V12" s="60">
        <f>VLOOKUP($A12,'Return Data'!$B$7:$R$2292,17,0)</f>
        <v>3.5773999999999999</v>
      </c>
      <c r="W12" s="61">
        <f t="shared" si="10"/>
        <v>8</v>
      </c>
      <c r="X12" s="60">
        <f>VLOOKUP($A12,'Return Data'!$B$7:$R$2292,14,0)</f>
        <v>4.9362000000000004</v>
      </c>
      <c r="Y12" s="61">
        <f t="shared" si="11"/>
        <v>7</v>
      </c>
      <c r="Z12" s="60">
        <f>VLOOKUP($A12,'Return Data'!$B$7:$R$2292,16,0)</f>
        <v>7.1116999999999999</v>
      </c>
      <c r="AA12" s="62">
        <f t="shared" si="9"/>
        <v>5</v>
      </c>
    </row>
    <row r="13" spans="1:27" x14ac:dyDescent="0.3">
      <c r="A13" s="58" t="s">
        <v>1142</v>
      </c>
      <c r="B13" s="59">
        <f>VLOOKUP($A13,'Return Data'!$B$7:$R$2292,3,0)</f>
        <v>44762</v>
      </c>
      <c r="C13" s="60">
        <f>VLOOKUP($A13,'Return Data'!$B$7:$R$2292,4,0)</f>
        <v>4639.3402999999998</v>
      </c>
      <c r="D13" s="60">
        <f>VLOOKUP($A13,'Return Data'!$B$7:$R$2292,5,0)</f>
        <v>1.9135</v>
      </c>
      <c r="E13" s="61">
        <f t="shared" si="0"/>
        <v>9</v>
      </c>
      <c r="F13" s="60">
        <f>VLOOKUP($A13,'Return Data'!$B$7:$R$2292,6,0)</f>
        <v>3.4895</v>
      </c>
      <c r="G13" s="61">
        <f t="shared" si="1"/>
        <v>6</v>
      </c>
      <c r="H13" s="60">
        <f>VLOOKUP($A13,'Return Data'!$B$7:$R$2292,7,0)</f>
        <v>3.9418000000000002</v>
      </c>
      <c r="I13" s="61">
        <f t="shared" si="2"/>
        <v>3</v>
      </c>
      <c r="J13" s="60">
        <f>VLOOKUP($A13,'Return Data'!$B$7:$R$2292,8,0)</f>
        <v>4.4413</v>
      </c>
      <c r="K13" s="61">
        <f t="shared" si="3"/>
        <v>2</v>
      </c>
      <c r="L13" s="60">
        <f>VLOOKUP($A13,'Return Data'!$B$7:$R$2292,9,0)</f>
        <v>5.8859000000000004</v>
      </c>
      <c r="M13" s="61">
        <f t="shared" si="4"/>
        <v>8</v>
      </c>
      <c r="N13" s="60">
        <f>VLOOKUP($A13,'Return Data'!$B$7:$R$2292,10,0)</f>
        <v>3.4847999999999999</v>
      </c>
      <c r="O13" s="61">
        <f t="shared" si="5"/>
        <v>9</v>
      </c>
      <c r="P13" s="60">
        <f>VLOOKUP($A13,'Return Data'!$B$7:$R$2292,11,0)</f>
        <v>3.7995999999999999</v>
      </c>
      <c r="Q13" s="61">
        <f t="shared" si="6"/>
        <v>7</v>
      </c>
      <c r="R13" s="60">
        <f>VLOOKUP($A13,'Return Data'!$B$7:$R$2292,12,0)</f>
        <v>3.7745000000000002</v>
      </c>
      <c r="S13" s="61">
        <f t="shared" si="7"/>
        <v>7</v>
      </c>
      <c r="T13" s="60">
        <f>VLOOKUP($A13,'Return Data'!$B$7:$R$2292,13,0)</f>
        <v>3.7534000000000001</v>
      </c>
      <c r="U13" s="61">
        <f t="shared" si="8"/>
        <v>7</v>
      </c>
      <c r="V13" s="60">
        <f>VLOOKUP($A13,'Return Data'!$B$7:$R$2292,17,0)</f>
        <v>3.8693</v>
      </c>
      <c r="W13" s="61">
        <f t="shared" si="10"/>
        <v>5</v>
      </c>
      <c r="X13" s="60">
        <f>VLOOKUP($A13,'Return Data'!$B$7:$R$2292,14,0)</f>
        <v>5.1882999999999999</v>
      </c>
      <c r="Y13" s="61">
        <f t="shared" si="11"/>
        <v>2</v>
      </c>
      <c r="Z13" s="60">
        <f>VLOOKUP($A13,'Return Data'!$B$7:$R$2292,16,0)</f>
        <v>6.9858000000000002</v>
      </c>
      <c r="AA13" s="62">
        <f t="shared" si="9"/>
        <v>9</v>
      </c>
    </row>
    <row r="14" spans="1:27" x14ac:dyDescent="0.3">
      <c r="A14" s="58" t="s">
        <v>1144</v>
      </c>
      <c r="B14" s="59">
        <f>VLOOKUP($A14,'Return Data'!$B$7:$R$2292,3,0)</f>
        <v>44762</v>
      </c>
      <c r="C14" s="60">
        <f>VLOOKUP($A14,'Return Data'!$B$7:$R$2292,4,0)</f>
        <v>307.41730000000001</v>
      </c>
      <c r="D14" s="60">
        <f>VLOOKUP($A14,'Return Data'!$B$7:$R$2292,5,0)</f>
        <v>0.81930000000000003</v>
      </c>
      <c r="E14" s="61">
        <f t="shared" si="0"/>
        <v>14</v>
      </c>
      <c r="F14" s="60">
        <f>VLOOKUP($A14,'Return Data'!$B$7:$R$2292,6,0)</f>
        <v>3.0931000000000002</v>
      </c>
      <c r="G14" s="61">
        <f t="shared" si="1"/>
        <v>12</v>
      </c>
      <c r="H14" s="60">
        <f>VLOOKUP($A14,'Return Data'!$B$7:$R$2292,7,0)</f>
        <v>3.7648000000000001</v>
      </c>
      <c r="I14" s="61">
        <f t="shared" si="2"/>
        <v>7</v>
      </c>
      <c r="J14" s="60">
        <f>VLOOKUP($A14,'Return Data'!$B$7:$R$2292,8,0)</f>
        <v>4.3289999999999997</v>
      </c>
      <c r="K14" s="61">
        <f t="shared" si="3"/>
        <v>5</v>
      </c>
      <c r="L14" s="60">
        <f>VLOOKUP($A14,'Return Data'!$B$7:$R$2292,9,0)</f>
        <v>5.8796999999999997</v>
      </c>
      <c r="M14" s="61">
        <f t="shared" si="4"/>
        <v>9</v>
      </c>
      <c r="N14" s="60">
        <f>VLOOKUP($A14,'Return Data'!$B$7:$R$2292,10,0)</f>
        <v>3.4809999999999999</v>
      </c>
      <c r="O14" s="61">
        <f t="shared" si="5"/>
        <v>10</v>
      </c>
      <c r="P14" s="60">
        <f>VLOOKUP($A14,'Return Data'!$B$7:$R$2292,11,0)</f>
        <v>3.7888000000000002</v>
      </c>
      <c r="Q14" s="61">
        <f t="shared" si="6"/>
        <v>8</v>
      </c>
      <c r="R14" s="60">
        <f>VLOOKUP($A14,'Return Data'!$B$7:$R$2292,12,0)</f>
        <v>3.7155</v>
      </c>
      <c r="S14" s="61">
        <f t="shared" si="7"/>
        <v>8</v>
      </c>
      <c r="T14" s="60">
        <f>VLOOKUP($A14,'Return Data'!$B$7:$R$2292,13,0)</f>
        <v>3.706</v>
      </c>
      <c r="U14" s="61">
        <f t="shared" si="8"/>
        <v>8</v>
      </c>
      <c r="V14" s="60">
        <f>VLOOKUP($A14,'Return Data'!$B$7:$R$2292,17,0)</f>
        <v>3.8029000000000002</v>
      </c>
      <c r="W14" s="61">
        <f t="shared" si="10"/>
        <v>7</v>
      </c>
      <c r="X14" s="60">
        <f>VLOOKUP($A14,'Return Data'!$B$7:$R$2292,14,0)</f>
        <v>5.0331000000000001</v>
      </c>
      <c r="Y14" s="61">
        <f t="shared" si="11"/>
        <v>5</v>
      </c>
      <c r="Z14" s="60">
        <f>VLOOKUP($A14,'Return Data'!$B$7:$R$2292,16,0)</f>
        <v>7.0975000000000001</v>
      </c>
      <c r="AA14" s="62">
        <f t="shared" si="9"/>
        <v>6</v>
      </c>
    </row>
    <row r="15" spans="1:27" x14ac:dyDescent="0.3">
      <c r="A15" s="58" t="s">
        <v>1147</v>
      </c>
      <c r="B15" s="59">
        <f>VLOOKUP($A15,'Return Data'!$B$7:$R$2292,3,0)</f>
        <v>44762</v>
      </c>
      <c r="C15" s="60">
        <f>VLOOKUP($A15,'Return Data'!$B$7:$R$2292,4,0)</f>
        <v>33.171300000000002</v>
      </c>
      <c r="D15" s="60">
        <f>VLOOKUP($A15,'Return Data'!$B$7:$R$2292,5,0)</f>
        <v>1.2103999999999999</v>
      </c>
      <c r="E15" s="61">
        <f t="shared" si="0"/>
        <v>11</v>
      </c>
      <c r="F15" s="60">
        <f>VLOOKUP($A15,'Return Data'!$B$7:$R$2292,6,0)</f>
        <v>2.7738999999999998</v>
      </c>
      <c r="G15" s="61">
        <f t="shared" si="1"/>
        <v>14</v>
      </c>
      <c r="H15" s="60">
        <f>VLOOKUP($A15,'Return Data'!$B$7:$R$2292,7,0)</f>
        <v>3.13</v>
      </c>
      <c r="I15" s="61">
        <f t="shared" si="2"/>
        <v>13</v>
      </c>
      <c r="J15" s="60">
        <f>VLOOKUP($A15,'Return Data'!$B$7:$R$2292,8,0)</f>
        <v>3.6282999999999999</v>
      </c>
      <c r="K15" s="61">
        <f t="shared" si="3"/>
        <v>15</v>
      </c>
      <c r="L15" s="60">
        <f>VLOOKUP($A15,'Return Data'!$B$7:$R$2292,9,0)</f>
        <v>5.4638</v>
      </c>
      <c r="M15" s="61">
        <f t="shared" si="4"/>
        <v>13</v>
      </c>
      <c r="N15" s="60">
        <f>VLOOKUP($A15,'Return Data'!$B$7:$R$2292,10,0)</f>
        <v>2.8692000000000002</v>
      </c>
      <c r="O15" s="61">
        <f t="shared" si="5"/>
        <v>13</v>
      </c>
      <c r="P15" s="60">
        <f>VLOOKUP($A15,'Return Data'!$B$7:$R$2292,11,0)</f>
        <v>3.1677</v>
      </c>
      <c r="Q15" s="61">
        <f t="shared" si="6"/>
        <v>14</v>
      </c>
      <c r="R15" s="60">
        <f>VLOOKUP($A15,'Return Data'!$B$7:$R$2292,12,0)</f>
        <v>3.1181999999999999</v>
      </c>
      <c r="S15" s="61">
        <f t="shared" si="7"/>
        <v>14</v>
      </c>
      <c r="T15" s="60">
        <f>VLOOKUP($A15,'Return Data'!$B$7:$R$2292,13,0)</f>
        <v>3.0503999999999998</v>
      </c>
      <c r="U15" s="61">
        <f t="shared" si="8"/>
        <v>14</v>
      </c>
      <c r="V15" s="60">
        <f>VLOOKUP($A15,'Return Data'!$B$7:$R$2292,17,0)</f>
        <v>2.9897</v>
      </c>
      <c r="W15" s="61">
        <f t="shared" si="10"/>
        <v>14</v>
      </c>
      <c r="X15" s="60">
        <f>VLOOKUP($A15,'Return Data'!$B$7:$R$2292,14,0)</f>
        <v>4.1203000000000003</v>
      </c>
      <c r="Y15" s="61">
        <f t="shared" si="11"/>
        <v>13</v>
      </c>
      <c r="Z15" s="60">
        <f>VLOOKUP($A15,'Return Data'!$B$7:$R$2292,16,0)</f>
        <v>6.3657000000000004</v>
      </c>
      <c r="AA15" s="62">
        <f t="shared" si="9"/>
        <v>13</v>
      </c>
    </row>
    <row r="16" spans="1:27" x14ac:dyDescent="0.3">
      <c r="A16" s="58" t="s">
        <v>1150</v>
      </c>
      <c r="B16" s="59">
        <f>VLOOKUP($A16,'Return Data'!$B$7:$R$2292,3,0)</f>
        <v>44762</v>
      </c>
      <c r="C16" s="60">
        <f>VLOOKUP($A16,'Return Data'!$B$7:$R$2292,4,0)</f>
        <v>2490.2811000000002</v>
      </c>
      <c r="D16" s="60">
        <f>VLOOKUP($A16,'Return Data'!$B$7:$R$2292,5,0)</f>
        <v>1.1228</v>
      </c>
      <c r="E16" s="61">
        <f t="shared" si="0"/>
        <v>12</v>
      </c>
      <c r="F16" s="60">
        <f>VLOOKUP($A16,'Return Data'!$B$7:$R$2292,6,0)</f>
        <v>2.2839999999999998</v>
      </c>
      <c r="G16" s="61">
        <f t="shared" si="1"/>
        <v>17</v>
      </c>
      <c r="H16" s="60">
        <f>VLOOKUP($A16,'Return Data'!$B$7:$R$2292,7,0)</f>
        <v>2.9337</v>
      </c>
      <c r="I16" s="61">
        <f t="shared" si="2"/>
        <v>15</v>
      </c>
      <c r="J16" s="60">
        <f>VLOOKUP($A16,'Return Data'!$B$7:$R$2292,8,0)</f>
        <v>3.9138999999999999</v>
      </c>
      <c r="K16" s="61">
        <f t="shared" si="3"/>
        <v>12</v>
      </c>
      <c r="L16" s="60">
        <f>VLOOKUP($A16,'Return Data'!$B$7:$R$2292,9,0)</f>
        <v>6.2813999999999997</v>
      </c>
      <c r="M16" s="61">
        <f t="shared" si="4"/>
        <v>1</v>
      </c>
      <c r="N16" s="60">
        <f>VLOOKUP($A16,'Return Data'!$B$7:$R$2292,10,0)</f>
        <v>1.7979000000000001</v>
      </c>
      <c r="O16" s="61">
        <f t="shared" si="5"/>
        <v>16</v>
      </c>
      <c r="P16" s="60">
        <f>VLOOKUP($A16,'Return Data'!$B$7:$R$2292,11,0)</f>
        <v>2.5920999999999998</v>
      </c>
      <c r="Q16" s="61">
        <f t="shared" si="6"/>
        <v>16</v>
      </c>
      <c r="R16" s="60">
        <f>VLOOKUP($A16,'Return Data'!$B$7:$R$2292,12,0)</f>
        <v>2.8086000000000002</v>
      </c>
      <c r="S16" s="61">
        <f t="shared" si="7"/>
        <v>17</v>
      </c>
      <c r="T16" s="60">
        <f>VLOOKUP($A16,'Return Data'!$B$7:$R$2292,13,0)</f>
        <v>2.9466000000000001</v>
      </c>
      <c r="U16" s="61">
        <f t="shared" si="8"/>
        <v>16</v>
      </c>
      <c r="V16" s="60">
        <f>VLOOKUP($A16,'Return Data'!$B$7:$R$2292,17,0)</f>
        <v>3.2757000000000001</v>
      </c>
      <c r="W16" s="61">
        <f t="shared" si="10"/>
        <v>12</v>
      </c>
      <c r="X16" s="60">
        <f>VLOOKUP($A16,'Return Data'!$B$7:$R$2292,14,0)</f>
        <v>4.4936999999999996</v>
      </c>
      <c r="Y16" s="61">
        <f t="shared" si="11"/>
        <v>12</v>
      </c>
      <c r="Z16" s="60">
        <f>VLOOKUP($A16,'Return Data'!$B$7:$R$2292,16,0)</f>
        <v>7.3281999999999998</v>
      </c>
      <c r="AA16" s="62">
        <f t="shared" si="9"/>
        <v>2</v>
      </c>
    </row>
    <row r="17" spans="1:27" x14ac:dyDescent="0.3">
      <c r="A17" s="58" t="s">
        <v>1154</v>
      </c>
      <c r="B17" s="59">
        <f>VLOOKUP($A17,'Return Data'!$B$7:$R$2292,3,0)</f>
        <v>44762</v>
      </c>
      <c r="C17" s="60">
        <f>VLOOKUP($A17,'Return Data'!$B$7:$R$2292,4,0)</f>
        <v>3642.2494000000002</v>
      </c>
      <c r="D17" s="60">
        <f>VLOOKUP($A17,'Return Data'!$B$7:$R$2292,5,0)</f>
        <v>0.87890000000000001</v>
      </c>
      <c r="E17" s="61">
        <f t="shared" si="0"/>
        <v>13</v>
      </c>
      <c r="F17" s="60">
        <f>VLOOKUP($A17,'Return Data'!$B$7:$R$2292,6,0)</f>
        <v>3.3153000000000001</v>
      </c>
      <c r="G17" s="61">
        <f t="shared" si="1"/>
        <v>9</v>
      </c>
      <c r="H17" s="60">
        <f>VLOOKUP($A17,'Return Data'!$B$7:$R$2292,7,0)</f>
        <v>3.573</v>
      </c>
      <c r="I17" s="61">
        <f t="shared" si="2"/>
        <v>11</v>
      </c>
      <c r="J17" s="60">
        <f>VLOOKUP($A17,'Return Data'!$B$7:$R$2292,8,0)</f>
        <v>4.1493000000000002</v>
      </c>
      <c r="K17" s="61">
        <f t="shared" si="3"/>
        <v>9</v>
      </c>
      <c r="L17" s="60">
        <f>VLOOKUP($A17,'Return Data'!$B$7:$R$2292,9,0)</f>
        <v>5.8864000000000001</v>
      </c>
      <c r="M17" s="61">
        <f t="shared" si="4"/>
        <v>7</v>
      </c>
      <c r="N17" s="60">
        <f>VLOOKUP($A17,'Return Data'!$B$7:$R$2292,10,0)</f>
        <v>3.7953999999999999</v>
      </c>
      <c r="O17" s="61">
        <f t="shared" si="5"/>
        <v>3</v>
      </c>
      <c r="P17" s="60">
        <f>VLOOKUP($A17,'Return Data'!$B$7:$R$2292,11,0)</f>
        <v>4.0256999999999996</v>
      </c>
      <c r="Q17" s="61">
        <f t="shared" si="6"/>
        <v>2</v>
      </c>
      <c r="R17" s="60">
        <f>VLOOKUP($A17,'Return Data'!$B$7:$R$2292,12,0)</f>
        <v>3.944</v>
      </c>
      <c r="S17" s="61">
        <f t="shared" si="7"/>
        <v>2</v>
      </c>
      <c r="T17" s="60">
        <f>VLOOKUP($A17,'Return Data'!$B$7:$R$2292,13,0)</f>
        <v>3.8794</v>
      </c>
      <c r="U17" s="61">
        <f t="shared" si="8"/>
        <v>2</v>
      </c>
      <c r="V17" s="60">
        <f>VLOOKUP($A17,'Return Data'!$B$7:$R$2292,17,0)</f>
        <v>3.8538999999999999</v>
      </c>
      <c r="W17" s="61">
        <f t="shared" si="10"/>
        <v>6</v>
      </c>
      <c r="X17" s="60">
        <f>VLOOKUP($A17,'Return Data'!$B$7:$R$2292,14,0)</f>
        <v>4.9153000000000002</v>
      </c>
      <c r="Y17" s="61">
        <f t="shared" si="11"/>
        <v>9</v>
      </c>
      <c r="Z17" s="60">
        <f>VLOOKUP($A17,'Return Data'!$B$7:$R$2292,16,0)</f>
        <v>7.0284000000000004</v>
      </c>
      <c r="AA17" s="62">
        <f t="shared" si="9"/>
        <v>7</v>
      </c>
    </row>
    <row r="18" spans="1:27" x14ac:dyDescent="0.3">
      <c r="A18" s="58" t="s">
        <v>1157</v>
      </c>
      <c r="B18" s="59">
        <f>VLOOKUP($A18,'Return Data'!$B$7:$R$2292,3,0)</f>
        <v>44762</v>
      </c>
      <c r="C18" s="60">
        <f>VLOOKUP($A18,'Return Data'!$B$7:$R$2292,4,0)</f>
        <v>32.382180890955503</v>
      </c>
      <c r="D18" s="60">
        <f>VLOOKUP($A18,'Return Data'!$B$7:$R$2292,5,0)</f>
        <v>-0.1691</v>
      </c>
      <c r="E18" s="61">
        <f t="shared" si="0"/>
        <v>17</v>
      </c>
      <c r="F18" s="60">
        <f>VLOOKUP($A18,'Return Data'!$B$7:$R$2292,6,0)</f>
        <v>2.4691999999999998</v>
      </c>
      <c r="G18" s="61">
        <f t="shared" si="1"/>
        <v>15</v>
      </c>
      <c r="H18" s="60">
        <f>VLOOKUP($A18,'Return Data'!$B$7:$R$2292,7,0)</f>
        <v>2.5613999999999999</v>
      </c>
      <c r="I18" s="61">
        <f t="shared" si="2"/>
        <v>17</v>
      </c>
      <c r="J18" s="60">
        <f>VLOOKUP($A18,'Return Data'!$B$7:$R$2292,8,0)</f>
        <v>3.1920000000000002</v>
      </c>
      <c r="K18" s="61">
        <f t="shared" si="3"/>
        <v>17</v>
      </c>
      <c r="L18" s="60">
        <f>VLOOKUP($A18,'Return Data'!$B$7:$R$2292,9,0)</f>
        <v>4.9908999999999999</v>
      </c>
      <c r="M18" s="61">
        <f t="shared" si="4"/>
        <v>14</v>
      </c>
      <c r="N18" s="60">
        <f>VLOOKUP($A18,'Return Data'!$B$7:$R$2292,10,0)</f>
        <v>2.5013000000000001</v>
      </c>
      <c r="O18" s="61">
        <f t="shared" si="5"/>
        <v>15</v>
      </c>
      <c r="P18" s="60">
        <f>VLOOKUP($A18,'Return Data'!$B$7:$R$2292,11,0)</f>
        <v>3.0205000000000002</v>
      </c>
      <c r="Q18" s="61">
        <f t="shared" si="6"/>
        <v>15</v>
      </c>
      <c r="R18" s="60">
        <f>VLOOKUP($A18,'Return Data'!$B$7:$R$2292,12,0)</f>
        <v>3.0467</v>
      </c>
      <c r="S18" s="61">
        <f t="shared" si="7"/>
        <v>15</v>
      </c>
      <c r="T18" s="60">
        <f>VLOOKUP($A18,'Return Data'!$B$7:$R$2292,13,0)</f>
        <v>3.0638999999999998</v>
      </c>
      <c r="U18" s="61">
        <f t="shared" si="8"/>
        <v>13</v>
      </c>
      <c r="V18" s="60">
        <f>VLOOKUP($A18,'Return Data'!$B$7:$R$2292,17,0)</f>
        <v>3.0030000000000001</v>
      </c>
      <c r="W18" s="61">
        <f t="shared" si="10"/>
        <v>13</v>
      </c>
      <c r="X18" s="60">
        <f>VLOOKUP($A18,'Return Data'!$B$7:$R$2292,14,0)</f>
        <v>4.9302999999999999</v>
      </c>
      <c r="Y18" s="61">
        <f t="shared" si="11"/>
        <v>8</v>
      </c>
      <c r="Z18" s="60">
        <f>VLOOKUP($A18,'Return Data'!$B$7:$R$2292,16,0)</f>
        <v>7.1767000000000003</v>
      </c>
      <c r="AA18" s="62">
        <f t="shared" si="9"/>
        <v>4</v>
      </c>
    </row>
    <row r="19" spans="1:27" x14ac:dyDescent="0.3">
      <c r="A19" s="58" t="s">
        <v>1158</v>
      </c>
      <c r="B19" s="59">
        <f>VLOOKUP($A19,'Return Data'!$B$7:$R$2292,3,0)</f>
        <v>44762</v>
      </c>
      <c r="C19" s="60">
        <f>VLOOKUP($A19,'Return Data'!$B$7:$R$2292,4,0)</f>
        <v>3360.4931000000001</v>
      </c>
      <c r="D19" s="60">
        <f>VLOOKUP($A19,'Return Data'!$B$7:$R$2292,5,0)</f>
        <v>1.5283</v>
      </c>
      <c r="E19" s="61">
        <f t="shared" si="0"/>
        <v>10</v>
      </c>
      <c r="F19" s="60">
        <f>VLOOKUP($A19,'Return Data'!$B$7:$R$2292,6,0)</f>
        <v>3.5323000000000002</v>
      </c>
      <c r="G19" s="61">
        <f t="shared" si="1"/>
        <v>4</v>
      </c>
      <c r="H19" s="60">
        <f>VLOOKUP($A19,'Return Data'!$B$7:$R$2292,7,0)</f>
        <v>3.8927</v>
      </c>
      <c r="I19" s="61">
        <f t="shared" si="2"/>
        <v>5</v>
      </c>
      <c r="J19" s="60">
        <f>VLOOKUP($A19,'Return Data'!$B$7:$R$2292,8,0)</f>
        <v>4.4898999999999996</v>
      </c>
      <c r="K19" s="61">
        <f t="shared" si="3"/>
        <v>1</v>
      </c>
      <c r="L19" s="60">
        <f>VLOOKUP($A19,'Return Data'!$B$7:$R$2292,9,0)</f>
        <v>6.1315</v>
      </c>
      <c r="M19" s="61">
        <f t="shared" si="4"/>
        <v>3</v>
      </c>
      <c r="N19" s="60">
        <f>VLOOKUP($A19,'Return Data'!$B$7:$R$2292,10,0)</f>
        <v>3.9144999999999999</v>
      </c>
      <c r="O19" s="61">
        <f t="shared" si="5"/>
        <v>1</v>
      </c>
      <c r="P19" s="60">
        <f>VLOOKUP($A19,'Return Data'!$B$7:$R$2292,11,0)</f>
        <v>4.1124000000000001</v>
      </c>
      <c r="Q19" s="61">
        <f t="shared" si="6"/>
        <v>1</v>
      </c>
      <c r="R19" s="60">
        <f>VLOOKUP($A19,'Return Data'!$B$7:$R$2292,12,0)</f>
        <v>4.0380000000000003</v>
      </c>
      <c r="S19" s="61">
        <f t="shared" si="7"/>
        <v>1</v>
      </c>
      <c r="T19" s="60">
        <f>VLOOKUP($A19,'Return Data'!$B$7:$R$2292,13,0)</f>
        <v>3.9405000000000001</v>
      </c>
      <c r="U19" s="61">
        <f t="shared" si="8"/>
        <v>1</v>
      </c>
      <c r="V19" s="60">
        <f>VLOOKUP($A19,'Return Data'!$B$7:$R$2292,17,0)</f>
        <v>3.972</v>
      </c>
      <c r="W19" s="61">
        <f t="shared" si="10"/>
        <v>2</v>
      </c>
      <c r="X19" s="60">
        <f>VLOOKUP($A19,'Return Data'!$B$7:$R$2292,14,0)</f>
        <v>5.0784000000000002</v>
      </c>
      <c r="Y19" s="61">
        <f t="shared" si="11"/>
        <v>4</v>
      </c>
      <c r="Z19" s="60">
        <f>VLOOKUP($A19,'Return Data'!$B$7:$R$2292,16,0)</f>
        <v>7.3423999999999996</v>
      </c>
      <c r="AA19" s="62">
        <f t="shared" si="9"/>
        <v>1</v>
      </c>
    </row>
    <row r="20" spans="1:27" x14ac:dyDescent="0.3">
      <c r="A20" s="58" t="s">
        <v>1161</v>
      </c>
      <c r="B20" s="59">
        <f>VLOOKUP($A20,'Return Data'!$B$7:$R$2292,3,0)</f>
        <v>44762</v>
      </c>
      <c r="C20" s="60">
        <f>VLOOKUP($A20,'Return Data'!$B$7:$R$2292,4,0)</f>
        <v>1086.3576</v>
      </c>
      <c r="D20" s="60">
        <f>VLOOKUP($A20,'Return Data'!$B$7:$R$2292,5,0)</f>
        <v>2.93</v>
      </c>
      <c r="E20" s="61">
        <f t="shared" si="0"/>
        <v>3</v>
      </c>
      <c r="F20" s="60">
        <f>VLOOKUP($A20,'Return Data'!$B$7:$R$2292,6,0)</f>
        <v>3.6284000000000001</v>
      </c>
      <c r="G20" s="61">
        <f t="shared" si="1"/>
        <v>3</v>
      </c>
      <c r="H20" s="60">
        <f>VLOOKUP($A20,'Return Data'!$B$7:$R$2292,7,0)</f>
        <v>3.7517999999999998</v>
      </c>
      <c r="I20" s="61">
        <f t="shared" si="2"/>
        <v>8</v>
      </c>
      <c r="J20" s="60">
        <f>VLOOKUP($A20,'Return Data'!$B$7:$R$2292,8,0)</f>
        <v>3.8997000000000002</v>
      </c>
      <c r="K20" s="61">
        <f t="shared" si="3"/>
        <v>13</v>
      </c>
      <c r="L20" s="60">
        <f>VLOOKUP($A20,'Return Data'!$B$7:$R$2292,9,0)</f>
        <v>4.6302000000000003</v>
      </c>
      <c r="M20" s="61">
        <f t="shared" si="4"/>
        <v>15</v>
      </c>
      <c r="N20" s="60">
        <f>VLOOKUP($A20,'Return Data'!$B$7:$R$2292,10,0)</f>
        <v>3.5055999999999998</v>
      </c>
      <c r="O20" s="61">
        <f t="shared" si="5"/>
        <v>6</v>
      </c>
      <c r="P20" s="60">
        <f>VLOOKUP($A20,'Return Data'!$B$7:$R$2292,11,0)</f>
        <v>3.5182000000000002</v>
      </c>
      <c r="Q20" s="61">
        <f t="shared" si="6"/>
        <v>10</v>
      </c>
      <c r="R20" s="60">
        <f>VLOOKUP($A20,'Return Data'!$B$7:$R$2292,12,0)</f>
        <v>3.3005</v>
      </c>
      <c r="S20" s="61">
        <f t="shared" si="7"/>
        <v>13</v>
      </c>
      <c r="T20" s="60"/>
      <c r="U20" s="61"/>
      <c r="V20" s="60"/>
      <c r="W20" s="61"/>
      <c r="X20" s="60"/>
      <c r="Y20" s="61"/>
      <c r="Z20" s="60">
        <f>VLOOKUP($A20,'Return Data'!$B$7:$R$2292,16,0)</f>
        <v>3.5528</v>
      </c>
      <c r="AA20" s="62">
        <f t="shared" si="9"/>
        <v>17</v>
      </c>
    </row>
    <row r="21" spans="1:27" x14ac:dyDescent="0.3">
      <c r="A21" s="58" t="s">
        <v>1165</v>
      </c>
      <c r="B21" s="59">
        <f>VLOOKUP($A21,'Return Data'!$B$7:$R$2292,3,0)</f>
        <v>44762</v>
      </c>
      <c r="C21" s="60">
        <f>VLOOKUP($A21,'Return Data'!$B$7:$R$2292,4,0)</f>
        <v>33.999000000000002</v>
      </c>
      <c r="D21" s="60">
        <f>VLOOKUP($A21,'Return Data'!$B$7:$R$2292,5,0)</f>
        <v>1.9325000000000001</v>
      </c>
      <c r="E21" s="61">
        <f t="shared" si="0"/>
        <v>8</v>
      </c>
      <c r="F21" s="60">
        <f>VLOOKUP($A21,'Return Data'!$B$7:$R$2292,6,0)</f>
        <v>3.1576</v>
      </c>
      <c r="G21" s="61">
        <f t="shared" si="1"/>
        <v>11</v>
      </c>
      <c r="H21" s="60">
        <f>VLOOKUP($A21,'Return Data'!$B$7:$R$2292,7,0)</f>
        <v>3.6680000000000001</v>
      </c>
      <c r="I21" s="61">
        <f t="shared" si="2"/>
        <v>9</v>
      </c>
      <c r="J21" s="60">
        <f>VLOOKUP($A21,'Return Data'!$B$7:$R$2292,8,0)</f>
        <v>4.1321000000000003</v>
      </c>
      <c r="K21" s="61">
        <f t="shared" si="3"/>
        <v>10</v>
      </c>
      <c r="L21" s="60">
        <f>VLOOKUP($A21,'Return Data'!$B$7:$R$2292,9,0)</f>
        <v>5.5902000000000003</v>
      </c>
      <c r="M21" s="61">
        <f t="shared" si="4"/>
        <v>12</v>
      </c>
      <c r="N21" s="60">
        <f>VLOOKUP($A21,'Return Data'!$B$7:$R$2292,10,0)</f>
        <v>2.9676</v>
      </c>
      <c r="O21" s="61">
        <f t="shared" si="5"/>
        <v>12</v>
      </c>
      <c r="P21" s="60">
        <f>VLOOKUP($A21,'Return Data'!$B$7:$R$2292,11,0)</f>
        <v>3.3666999999999998</v>
      </c>
      <c r="Q21" s="61">
        <f t="shared" si="6"/>
        <v>12</v>
      </c>
      <c r="R21" s="60">
        <f>VLOOKUP($A21,'Return Data'!$B$7:$R$2292,12,0)</f>
        <v>3.3319999999999999</v>
      </c>
      <c r="S21" s="61">
        <f t="shared" si="7"/>
        <v>11</v>
      </c>
      <c r="T21" s="60">
        <f>VLOOKUP($A21,'Return Data'!$B$7:$R$2292,13,0)</f>
        <v>3.3166000000000002</v>
      </c>
      <c r="U21" s="61">
        <f>RANK(T21,T$8:T$24,0)</f>
        <v>11</v>
      </c>
      <c r="V21" s="60">
        <f>VLOOKUP($A21,'Return Data'!$B$7:$R$2292,17,0)</f>
        <v>3.4740000000000002</v>
      </c>
      <c r="W21" s="61">
        <f>RANK(V21,V$8:V$24,0)</f>
        <v>10</v>
      </c>
      <c r="X21" s="60">
        <f>VLOOKUP($A21,'Return Data'!$B$7:$R$2292,14,0)</f>
        <v>4.6547999999999998</v>
      </c>
      <c r="Y21" s="61">
        <f>RANK(X21,X$8:X$24,0)</f>
        <v>10</v>
      </c>
      <c r="Z21" s="60">
        <f>VLOOKUP($A21,'Return Data'!$B$7:$R$2292,16,0)</f>
        <v>7.024</v>
      </c>
      <c r="AA21" s="62">
        <f t="shared" si="9"/>
        <v>8</v>
      </c>
    </row>
    <row r="22" spans="1:27" x14ac:dyDescent="0.3">
      <c r="A22" s="58" t="s">
        <v>1167</v>
      </c>
      <c r="B22" s="59">
        <f>VLOOKUP($A22,'Return Data'!$B$7:$R$2292,3,0)</f>
        <v>44762</v>
      </c>
      <c r="C22" s="60">
        <f>VLOOKUP($A22,'Return Data'!$B$7:$R$2292,4,0)</f>
        <v>12.221</v>
      </c>
      <c r="D22" s="60">
        <f>VLOOKUP($A22,'Return Data'!$B$7:$R$2292,5,0)</f>
        <v>2.9868999999999999</v>
      </c>
      <c r="E22" s="61">
        <f t="shared" si="0"/>
        <v>2</v>
      </c>
      <c r="F22" s="60">
        <f>VLOOKUP($A22,'Return Data'!$B$7:$R$2292,6,0)</f>
        <v>4.3033000000000001</v>
      </c>
      <c r="G22" s="61">
        <f t="shared" si="1"/>
        <v>1</v>
      </c>
      <c r="H22" s="60">
        <f>VLOOKUP($A22,'Return Data'!$B$7:$R$2292,7,0)</f>
        <v>4.2274000000000003</v>
      </c>
      <c r="I22" s="61">
        <f t="shared" si="2"/>
        <v>1</v>
      </c>
      <c r="J22" s="60">
        <f>VLOOKUP($A22,'Return Data'!$B$7:$R$2292,8,0)</f>
        <v>4.3164999999999996</v>
      </c>
      <c r="K22" s="61">
        <f t="shared" si="3"/>
        <v>6</v>
      </c>
      <c r="L22" s="60">
        <f>VLOOKUP($A22,'Return Data'!$B$7:$R$2292,9,0)</f>
        <v>4.4564000000000004</v>
      </c>
      <c r="M22" s="61">
        <f t="shared" si="4"/>
        <v>16</v>
      </c>
      <c r="N22" s="60">
        <f>VLOOKUP($A22,'Return Data'!$B$7:$R$2292,10,0)</f>
        <v>3.8403</v>
      </c>
      <c r="O22" s="61">
        <f t="shared" si="5"/>
        <v>2</v>
      </c>
      <c r="P22" s="60">
        <f>VLOOKUP($A22,'Return Data'!$B$7:$R$2292,11,0)</f>
        <v>3.7686000000000002</v>
      </c>
      <c r="Q22" s="61">
        <f t="shared" si="6"/>
        <v>9</v>
      </c>
      <c r="R22" s="60">
        <f>VLOOKUP($A22,'Return Data'!$B$7:$R$2292,12,0)</f>
        <v>3.5880999999999998</v>
      </c>
      <c r="S22" s="61">
        <f t="shared" si="7"/>
        <v>9</v>
      </c>
      <c r="T22" s="60">
        <f>VLOOKUP($A22,'Return Data'!$B$7:$R$2292,13,0)</f>
        <v>3.5352999999999999</v>
      </c>
      <c r="U22" s="61">
        <f>RANK(T22,T$8:T$24,0)</f>
        <v>9</v>
      </c>
      <c r="V22" s="60">
        <f>VLOOKUP($A22,'Return Data'!$B$7:$R$2292,17,0)</f>
        <v>3.5215000000000001</v>
      </c>
      <c r="W22" s="61">
        <f>RANK(V22,V$8:V$24,0)</f>
        <v>9</v>
      </c>
      <c r="X22" s="60"/>
      <c r="Y22" s="61"/>
      <c r="Z22" s="60">
        <f>VLOOKUP($A22,'Return Data'!$B$7:$R$2292,16,0)</f>
        <v>5.3959999999999999</v>
      </c>
      <c r="AA22" s="62">
        <f t="shared" si="9"/>
        <v>14</v>
      </c>
    </row>
    <row r="23" spans="1:27" x14ac:dyDescent="0.3">
      <c r="A23" s="58" t="s">
        <v>1169</v>
      </c>
      <c r="B23" s="59">
        <f>VLOOKUP($A23,'Return Data'!$B$7:$R$2292,3,0)</f>
        <v>44762</v>
      </c>
      <c r="C23" s="60">
        <f>VLOOKUP($A23,'Return Data'!$B$7:$R$2292,4,0)</f>
        <v>3825.2977000000001</v>
      </c>
      <c r="D23" s="60">
        <f>VLOOKUP($A23,'Return Data'!$B$7:$R$2292,5,0)</f>
        <v>2.5287000000000002</v>
      </c>
      <c r="E23" s="61">
        <f t="shared" si="0"/>
        <v>6</v>
      </c>
      <c r="F23" s="60">
        <f>VLOOKUP($A23,'Return Data'!$B$7:$R$2292,6,0)</f>
        <v>3.5163000000000002</v>
      </c>
      <c r="G23" s="61">
        <f t="shared" si="1"/>
        <v>5</v>
      </c>
      <c r="H23" s="60">
        <f>VLOOKUP($A23,'Return Data'!$B$7:$R$2292,7,0)</f>
        <v>3.7787999999999999</v>
      </c>
      <c r="I23" s="61">
        <f t="shared" si="2"/>
        <v>6</v>
      </c>
      <c r="J23" s="60">
        <f>VLOOKUP($A23,'Return Data'!$B$7:$R$2292,8,0)</f>
        <v>4.3823999999999996</v>
      </c>
      <c r="K23" s="61">
        <f t="shared" si="3"/>
        <v>4</v>
      </c>
      <c r="L23" s="60">
        <f>VLOOKUP($A23,'Return Data'!$B$7:$R$2292,9,0)</f>
        <v>6.0633999999999997</v>
      </c>
      <c r="M23" s="61">
        <f t="shared" si="4"/>
        <v>4</v>
      </c>
      <c r="N23" s="60">
        <f>VLOOKUP($A23,'Return Data'!$B$7:$R$2292,10,0)</f>
        <v>3.4967000000000001</v>
      </c>
      <c r="O23" s="61">
        <f t="shared" si="5"/>
        <v>7</v>
      </c>
      <c r="P23" s="60">
        <f>VLOOKUP($A23,'Return Data'!$B$7:$R$2292,11,0)</f>
        <v>3.8371</v>
      </c>
      <c r="Q23" s="61">
        <f t="shared" si="6"/>
        <v>6</v>
      </c>
      <c r="R23" s="60">
        <f>VLOOKUP($A23,'Return Data'!$B$7:$R$2292,12,0)</f>
        <v>3.8193999999999999</v>
      </c>
      <c r="S23" s="61">
        <f t="shared" si="7"/>
        <v>6</v>
      </c>
      <c r="T23" s="60">
        <f>VLOOKUP($A23,'Return Data'!$B$7:$R$2292,13,0)</f>
        <v>3.7839999999999998</v>
      </c>
      <c r="U23" s="61">
        <f>RANK(T23,T$8:T$24,0)</f>
        <v>6</v>
      </c>
      <c r="V23" s="60">
        <f>VLOOKUP($A23,'Return Data'!$B$7:$R$2292,17,0)</f>
        <v>3.9925999999999999</v>
      </c>
      <c r="W23" s="61">
        <f>RANK(V23,V$8:V$24,0)</f>
        <v>1</v>
      </c>
      <c r="X23" s="60">
        <f>VLOOKUP($A23,'Return Data'!$B$7:$R$2292,14,0)</f>
        <v>5.1424000000000003</v>
      </c>
      <c r="Y23" s="61">
        <f>RANK(X23,X$8:X$24,0)</f>
        <v>3</v>
      </c>
      <c r="Z23" s="60">
        <f>VLOOKUP($A23,'Return Data'!$B$7:$R$2292,16,0)</f>
        <v>6.6592000000000002</v>
      </c>
      <c r="AA23" s="62">
        <f t="shared" si="9"/>
        <v>11</v>
      </c>
    </row>
    <row r="24" spans="1:27" x14ac:dyDescent="0.3">
      <c r="A24" s="58" t="s">
        <v>1171</v>
      </c>
      <c r="B24" s="59">
        <f>VLOOKUP($A24,'Return Data'!$B$7:$R$2292,3,0)</f>
        <v>44762</v>
      </c>
      <c r="C24" s="60">
        <f>VLOOKUP($A24,'Return Data'!$B$7:$R$2292,4,0)</f>
        <v>2495.0689000000002</v>
      </c>
      <c r="D24" s="60">
        <f>VLOOKUP($A24,'Return Data'!$B$7:$R$2292,5,0)</f>
        <v>2.3494999999999999</v>
      </c>
      <c r="E24" s="61">
        <f t="shared" si="0"/>
        <v>7</v>
      </c>
      <c r="F24" s="60">
        <f>VLOOKUP($A24,'Return Data'!$B$7:$R$2292,6,0)</f>
        <v>3.4847999999999999</v>
      </c>
      <c r="G24" s="61">
        <f t="shared" si="1"/>
        <v>7</v>
      </c>
      <c r="H24" s="60">
        <f>VLOOKUP($A24,'Return Data'!$B$7:$R$2292,7,0)</f>
        <v>3.6375999999999999</v>
      </c>
      <c r="I24" s="61">
        <f t="shared" si="2"/>
        <v>10</v>
      </c>
      <c r="J24" s="60">
        <f>VLOOKUP($A24,'Return Data'!$B$7:$R$2292,8,0)</f>
        <v>4.1051000000000002</v>
      </c>
      <c r="K24" s="61">
        <f t="shared" si="3"/>
        <v>11</v>
      </c>
      <c r="L24" s="60">
        <f>VLOOKUP($A24,'Return Data'!$B$7:$R$2292,9,0)</f>
        <v>5.8643999999999998</v>
      </c>
      <c r="M24" s="61">
        <f t="shared" si="4"/>
        <v>10</v>
      </c>
      <c r="N24" s="60">
        <f>VLOOKUP($A24,'Return Data'!$B$7:$R$2292,10,0)</f>
        <v>3.7810000000000001</v>
      </c>
      <c r="O24" s="61">
        <f t="shared" si="5"/>
        <v>4</v>
      </c>
      <c r="P24" s="60">
        <f>VLOOKUP($A24,'Return Data'!$B$7:$R$2292,11,0)</f>
        <v>4.0000999999999998</v>
      </c>
      <c r="Q24" s="61">
        <f t="shared" si="6"/>
        <v>3</v>
      </c>
      <c r="R24" s="60">
        <f>VLOOKUP($A24,'Return Data'!$B$7:$R$2292,12,0)</f>
        <v>3.9239000000000002</v>
      </c>
      <c r="S24" s="61">
        <f t="shared" si="7"/>
        <v>3</v>
      </c>
      <c r="T24" s="60">
        <f>VLOOKUP($A24,'Return Data'!$B$7:$R$2292,13,0)</f>
        <v>3.871</v>
      </c>
      <c r="U24" s="61">
        <f>RANK(T24,T$8:T$24,0)</f>
        <v>3</v>
      </c>
      <c r="V24" s="60">
        <f>VLOOKUP($A24,'Return Data'!$B$7:$R$2292,17,0)</f>
        <v>3.9285999999999999</v>
      </c>
      <c r="W24" s="61">
        <f>RANK(V24,V$8:V$24,0)</f>
        <v>4</v>
      </c>
      <c r="X24" s="60">
        <f>VLOOKUP($A24,'Return Data'!$B$7:$R$2292,14,0)</f>
        <v>5.0289999999999999</v>
      </c>
      <c r="Y24" s="61">
        <f>RANK(X24,X$8:X$24,0)</f>
        <v>6</v>
      </c>
      <c r="Z24" s="60">
        <f>VLOOKUP($A24,'Return Data'!$B$7:$R$2292,16,0)</f>
        <v>7.2641999999999998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1.7992411764705885</v>
      </c>
      <c r="E26" s="69"/>
      <c r="F26" s="70">
        <f>AVERAGE(F8:F24)</f>
        <v>3.2462588235294119</v>
      </c>
      <c r="G26" s="69"/>
      <c r="H26" s="70">
        <f>AVERAGE(H8:H24)</f>
        <v>3.5393647058823525</v>
      </c>
      <c r="I26" s="69"/>
      <c r="J26" s="70">
        <f>AVERAGE(J8:J24)</f>
        <v>4.0563411764705881</v>
      </c>
      <c r="K26" s="69"/>
      <c r="L26" s="70">
        <f>AVERAGE(L8:L24)</f>
        <v>5.6116705882352944</v>
      </c>
      <c r="M26" s="69"/>
      <c r="N26" s="70">
        <f>AVERAGE(N8:N24)</f>
        <v>3.1914176470588229</v>
      </c>
      <c r="O26" s="69"/>
      <c r="P26" s="70">
        <f>AVERAGE(P8:P24)</f>
        <v>3.5289176470588237</v>
      </c>
      <c r="Q26" s="69"/>
      <c r="R26" s="70">
        <f>AVERAGE(R8:R24)</f>
        <v>3.5111882352941173</v>
      </c>
      <c r="S26" s="69"/>
      <c r="T26" s="70">
        <f>AVERAGE(T8:T24)</f>
        <v>3.5145437499999996</v>
      </c>
      <c r="U26" s="69"/>
      <c r="V26" s="70">
        <f>AVERAGE(V8:V24)</f>
        <v>3.6109642857142861</v>
      </c>
      <c r="W26" s="69"/>
      <c r="X26" s="70">
        <f>AVERAGE(X8:X24)</f>
        <v>4.8747538461538467</v>
      </c>
      <c r="Y26" s="69"/>
      <c r="Z26" s="70">
        <f>AVERAGE(Z8:Z24)</f>
        <v>6.4032</v>
      </c>
      <c r="AA26" s="71"/>
    </row>
    <row r="27" spans="1:27" x14ac:dyDescent="0.3">
      <c r="A27" s="68" t="s">
        <v>28</v>
      </c>
      <c r="B27" s="69"/>
      <c r="C27" s="69"/>
      <c r="D27" s="70">
        <f>MIN(D8:D24)</f>
        <v>-0.1691</v>
      </c>
      <c r="E27" s="69"/>
      <c r="F27" s="70">
        <f>MIN(F8:F24)</f>
        <v>2.2839999999999998</v>
      </c>
      <c r="G27" s="69"/>
      <c r="H27" s="70">
        <f>MIN(H8:H24)</f>
        <v>2.5613999999999999</v>
      </c>
      <c r="I27" s="69"/>
      <c r="J27" s="70">
        <f>MIN(J8:J24)</f>
        <v>3.1920000000000002</v>
      </c>
      <c r="K27" s="69"/>
      <c r="L27" s="70">
        <f>MIN(L8:L24)</f>
        <v>4.3883999999999999</v>
      </c>
      <c r="M27" s="69"/>
      <c r="N27" s="70">
        <f>MIN(N8:N24)</f>
        <v>1.69</v>
      </c>
      <c r="O27" s="69"/>
      <c r="P27" s="70">
        <f>MIN(P8:P24)</f>
        <v>2.5712000000000002</v>
      </c>
      <c r="Q27" s="69"/>
      <c r="R27" s="70">
        <f>MIN(R8:R24)</f>
        <v>2.8086000000000002</v>
      </c>
      <c r="S27" s="69"/>
      <c r="T27" s="70">
        <f>MIN(T8:T24)</f>
        <v>2.9466000000000001</v>
      </c>
      <c r="U27" s="69"/>
      <c r="V27" s="70">
        <f>MIN(V8:V24)</f>
        <v>2.9897</v>
      </c>
      <c r="W27" s="69"/>
      <c r="X27" s="70">
        <f>MIN(X8:X24)</f>
        <v>4.1203000000000003</v>
      </c>
      <c r="Y27" s="69"/>
      <c r="Z27" s="70">
        <f>MIN(Z8:Z24)</f>
        <v>3.5528</v>
      </c>
      <c r="AA27" s="71"/>
    </row>
    <row r="28" spans="1:27" ht="15" thickBot="1" x14ac:dyDescent="0.35">
      <c r="A28" s="72" t="s">
        <v>29</v>
      </c>
      <c r="B28" s="73"/>
      <c r="C28" s="73"/>
      <c r="D28" s="74">
        <f>MAX(D8:D24)</f>
        <v>4.3140000000000001</v>
      </c>
      <c r="E28" s="73"/>
      <c r="F28" s="74">
        <f>MAX(F8:F24)</f>
        <v>4.3033000000000001</v>
      </c>
      <c r="G28" s="73"/>
      <c r="H28" s="74">
        <f>MAX(H8:H24)</f>
        <v>4.2274000000000003</v>
      </c>
      <c r="I28" s="73"/>
      <c r="J28" s="74">
        <f>MAX(J8:J24)</f>
        <v>4.4898999999999996</v>
      </c>
      <c r="K28" s="73"/>
      <c r="L28" s="74">
        <f>MAX(L8:L24)</f>
        <v>6.2813999999999997</v>
      </c>
      <c r="M28" s="73"/>
      <c r="N28" s="74">
        <f>MAX(N8:N24)</f>
        <v>3.9144999999999999</v>
      </c>
      <c r="O28" s="73"/>
      <c r="P28" s="74">
        <f>MAX(P8:P24)</f>
        <v>4.1124000000000001</v>
      </c>
      <c r="Q28" s="73"/>
      <c r="R28" s="74">
        <f>MAX(R8:R24)</f>
        <v>4.0380000000000003</v>
      </c>
      <c r="S28" s="73"/>
      <c r="T28" s="74">
        <f>MAX(T8:T24)</f>
        <v>3.9405000000000001</v>
      </c>
      <c r="U28" s="73"/>
      <c r="V28" s="74">
        <f>MAX(V8:V24)</f>
        <v>3.9925999999999999</v>
      </c>
      <c r="W28" s="73"/>
      <c r="X28" s="74">
        <f>MAX(X8:X24)</f>
        <v>5.2426000000000004</v>
      </c>
      <c r="Y28" s="73"/>
      <c r="Z28" s="74">
        <f>MAX(Z8:Z24)</f>
        <v>7.3423999999999996</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44762</v>
      </c>
      <c r="C8" s="60">
        <f>VLOOKUP($A8,'Return Data'!$B$7:$R$2292,4,0)</f>
        <v>31.577400000000001</v>
      </c>
      <c r="D8" s="60">
        <f>VLOOKUP($A8,'Return Data'!$B$7:$R$2292,10,0)</f>
        <v>-4.3155000000000001</v>
      </c>
      <c r="E8" s="61">
        <f t="shared" ref="E8:E16" si="0">RANK(D8,D$8:D$16,0)</f>
        <v>7</v>
      </c>
      <c r="F8" s="60">
        <f>VLOOKUP($A8,'Return Data'!$B$7:$R$2292,11,0)</f>
        <v>-9.9604999999999997</v>
      </c>
      <c r="G8" s="61">
        <f t="shared" ref="G8:G16" si="1">RANK(F8,F$8:F$16,0)</f>
        <v>8</v>
      </c>
      <c r="H8" s="60">
        <f>VLOOKUP($A8,'Return Data'!$B$7:$R$2292,12,0)</f>
        <v>-8.9536999999999995</v>
      </c>
      <c r="I8" s="61">
        <f t="shared" ref="I8:I16" si="2">RANK(H8,H$8:H$16,0)</f>
        <v>8</v>
      </c>
      <c r="J8" s="60">
        <f>VLOOKUP($A8,'Return Data'!$B$7:$R$2292,13,0)</f>
        <v>1.6981999999999999</v>
      </c>
      <c r="K8" s="61">
        <f t="shared" ref="K8:K16" si="3">RANK(J8,J$8:J$16,0)</f>
        <v>9</v>
      </c>
      <c r="L8" s="60">
        <f>VLOOKUP($A8,'Return Data'!$B$7:$R$2292,17,0)</f>
        <v>18.194600000000001</v>
      </c>
      <c r="M8" s="61">
        <f t="shared" ref="M8:M14" si="4">RANK(L8,L$8:L$16,0)</f>
        <v>4</v>
      </c>
      <c r="N8" s="60">
        <f>VLOOKUP($A8,'Return Data'!$B$7:$R$2292,14,0)</f>
        <v>14.473800000000001</v>
      </c>
      <c r="O8" s="61">
        <f t="shared" ref="O8:O14" si="5">RANK(N8,N$8:N$16,0)</f>
        <v>4</v>
      </c>
      <c r="P8" s="60">
        <f>VLOOKUP($A8,'Return Data'!$B$7:$R$2292,15,0)</f>
        <v>11.542999999999999</v>
      </c>
      <c r="Q8" s="61">
        <f t="shared" ref="Q8:Q14" si="6">RANK(P8,P$8:P$16,0)</f>
        <v>3</v>
      </c>
      <c r="R8" s="60">
        <f>VLOOKUP($A8,'Return Data'!$B$7:$R$2292,16,0)</f>
        <v>10.014799999999999</v>
      </c>
      <c r="S8" s="62">
        <f t="shared" ref="S8:S16" si="7">RANK(R8,R$8:R$16,0)</f>
        <v>6</v>
      </c>
    </row>
    <row r="9" spans="1:20" x14ac:dyDescent="0.3">
      <c r="A9" s="58" t="s">
        <v>1177</v>
      </c>
      <c r="B9" s="59">
        <f>VLOOKUP($A9,'Return Data'!$B$7:$R$2292,3,0)</f>
        <v>44762</v>
      </c>
      <c r="C9" s="60">
        <f>VLOOKUP($A9,'Return Data'!$B$7:$R$2292,4,0)</f>
        <v>50.436999999999998</v>
      </c>
      <c r="D9" s="60">
        <f>VLOOKUP($A9,'Return Data'!$B$7:$R$2292,10,0)</f>
        <v>-1.0185</v>
      </c>
      <c r="E9" s="61">
        <f t="shared" si="0"/>
        <v>1</v>
      </c>
      <c r="F9" s="60">
        <f>VLOOKUP($A9,'Return Data'!$B$7:$R$2292,11,0)</f>
        <v>-2.1438999999999999</v>
      </c>
      <c r="G9" s="61">
        <f t="shared" si="1"/>
        <v>4</v>
      </c>
      <c r="H9" s="60">
        <f>VLOOKUP($A9,'Return Data'!$B$7:$R$2292,12,0)</f>
        <v>-0.69110000000000005</v>
      </c>
      <c r="I9" s="61">
        <f t="shared" si="2"/>
        <v>4</v>
      </c>
      <c r="J9" s="60">
        <f>VLOOKUP($A9,'Return Data'!$B$7:$R$2292,13,0)</f>
        <v>6.7042999999999999</v>
      </c>
      <c r="K9" s="61">
        <f t="shared" si="3"/>
        <v>4</v>
      </c>
      <c r="L9" s="60">
        <f>VLOOKUP($A9,'Return Data'!$B$7:$R$2292,17,0)</f>
        <v>19.026499999999999</v>
      </c>
      <c r="M9" s="61">
        <f t="shared" si="4"/>
        <v>3</v>
      </c>
      <c r="N9" s="60">
        <f>VLOOKUP($A9,'Return Data'!$B$7:$R$2292,14,0)</f>
        <v>14.9351</v>
      </c>
      <c r="O9" s="61">
        <f t="shared" si="5"/>
        <v>3</v>
      </c>
      <c r="P9" s="60">
        <f>VLOOKUP($A9,'Return Data'!$B$7:$R$2292,15,0)</f>
        <v>10.4236</v>
      </c>
      <c r="Q9" s="61">
        <f t="shared" si="6"/>
        <v>4</v>
      </c>
      <c r="R9" s="60">
        <f>VLOOKUP($A9,'Return Data'!$B$7:$R$2292,16,0)</f>
        <v>10.669</v>
      </c>
      <c r="S9" s="62">
        <f t="shared" si="7"/>
        <v>4</v>
      </c>
    </row>
    <row r="10" spans="1:20" x14ac:dyDescent="0.3">
      <c r="A10" s="58" t="s">
        <v>1179</v>
      </c>
      <c r="B10" s="59">
        <f>VLOOKUP($A10,'Return Data'!$B$7:$R$2292,3,0)</f>
        <v>44762</v>
      </c>
      <c r="C10" s="60">
        <f>VLOOKUP($A10,'Return Data'!$B$7:$R$2292,4,0)</f>
        <v>463.28919999999999</v>
      </c>
      <c r="D10" s="60">
        <f>VLOOKUP($A10,'Return Data'!$B$7:$R$2292,10,0)</f>
        <v>-3.3010000000000002</v>
      </c>
      <c r="E10" s="61">
        <f t="shared" si="0"/>
        <v>6</v>
      </c>
      <c r="F10" s="60">
        <f>VLOOKUP($A10,'Return Data'!$B$7:$R$2292,11,0)</f>
        <v>0.98529999999999995</v>
      </c>
      <c r="G10" s="61">
        <f t="shared" si="1"/>
        <v>1</v>
      </c>
      <c r="H10" s="60">
        <f>VLOOKUP($A10,'Return Data'!$B$7:$R$2292,12,0)</f>
        <v>2.5648</v>
      </c>
      <c r="I10" s="61">
        <f t="shared" si="2"/>
        <v>1</v>
      </c>
      <c r="J10" s="60">
        <f>VLOOKUP($A10,'Return Data'!$B$7:$R$2292,13,0)</f>
        <v>19.525500000000001</v>
      </c>
      <c r="K10" s="61">
        <f t="shared" si="3"/>
        <v>1</v>
      </c>
      <c r="L10" s="60">
        <f>VLOOKUP($A10,'Return Data'!$B$7:$R$2292,17,0)</f>
        <v>29.787400000000002</v>
      </c>
      <c r="M10" s="61">
        <f t="shared" si="4"/>
        <v>2</v>
      </c>
      <c r="N10" s="60">
        <f>VLOOKUP($A10,'Return Data'!$B$7:$R$2292,14,0)</f>
        <v>17.938600000000001</v>
      </c>
      <c r="O10" s="61">
        <f t="shared" si="5"/>
        <v>2</v>
      </c>
      <c r="P10" s="60">
        <f>VLOOKUP($A10,'Return Data'!$B$7:$R$2292,15,0)</f>
        <v>13.049099999999999</v>
      </c>
      <c r="Q10" s="61">
        <f t="shared" si="6"/>
        <v>2</v>
      </c>
      <c r="R10" s="60">
        <f>VLOOKUP($A10,'Return Data'!$B$7:$R$2292,16,0)</f>
        <v>15.4864</v>
      </c>
      <c r="S10" s="62">
        <f t="shared" si="7"/>
        <v>2</v>
      </c>
    </row>
    <row r="11" spans="1:20" x14ac:dyDescent="0.3">
      <c r="A11" s="58" t="s">
        <v>1878</v>
      </c>
      <c r="B11" s="59">
        <f>VLOOKUP($A11,'Return Data'!$B$7:$R$2292,3,0)</f>
        <v>44757</v>
      </c>
      <c r="C11" s="60">
        <f>VLOOKUP($A11,'Return Data'!$B$7:$R$2292,4,0)</f>
        <v>26.843800000000002</v>
      </c>
      <c r="D11" s="60">
        <f>VLOOKUP($A11,'Return Data'!$B$7:$R$2292,10,0)</f>
        <v>-7.0921000000000003</v>
      </c>
      <c r="E11" s="61">
        <f t="shared" si="0"/>
        <v>8</v>
      </c>
      <c r="F11" s="60">
        <f>VLOOKUP($A11,'Return Data'!$B$7:$R$2292,11,0)</f>
        <v>-10.092700000000001</v>
      </c>
      <c r="G11" s="61">
        <f t="shared" si="1"/>
        <v>9</v>
      </c>
      <c r="H11" s="60">
        <f>VLOOKUP($A11,'Return Data'!$B$7:$R$2292,12,0)</f>
        <v>-9.2286999999999999</v>
      </c>
      <c r="I11" s="61">
        <f t="shared" si="2"/>
        <v>9</v>
      </c>
      <c r="J11" s="60">
        <f>VLOOKUP($A11,'Return Data'!$B$7:$R$2292,13,0)</f>
        <v>2.2608999999999999</v>
      </c>
      <c r="K11" s="61">
        <f t="shared" si="3"/>
        <v>7</v>
      </c>
      <c r="L11" s="60">
        <f>VLOOKUP($A11,'Return Data'!$B$7:$R$2292,17,0)</f>
        <v>17.4983</v>
      </c>
      <c r="M11" s="61">
        <f t="shared" si="4"/>
        <v>5</v>
      </c>
      <c r="N11" s="60">
        <f>VLOOKUP($A11,'Return Data'!$B$7:$R$2292,14,0)</f>
        <v>11.3621</v>
      </c>
      <c r="O11" s="61">
        <f t="shared" si="5"/>
        <v>5</v>
      </c>
      <c r="P11" s="60">
        <f>VLOOKUP($A11,'Return Data'!$B$7:$R$2292,15,0)</f>
        <v>8.9623000000000008</v>
      </c>
      <c r="Q11" s="61">
        <f t="shared" si="6"/>
        <v>6</v>
      </c>
      <c r="R11" s="60">
        <f>VLOOKUP($A11,'Return Data'!$B$7:$R$2292,16,0)</f>
        <v>8.8028999999999993</v>
      </c>
      <c r="S11" s="62">
        <f t="shared" si="7"/>
        <v>8</v>
      </c>
    </row>
    <row r="12" spans="1:20" x14ac:dyDescent="0.3">
      <c r="A12" s="58" t="s">
        <v>1181</v>
      </c>
      <c r="B12" s="59">
        <f>VLOOKUP($A12,'Return Data'!$B$7:$R$2292,3,0)</f>
        <v>44762</v>
      </c>
      <c r="C12" s="60">
        <f>VLOOKUP($A12,'Return Data'!$B$7:$R$2292,4,0)</f>
        <v>79.068100000000001</v>
      </c>
      <c r="D12" s="60">
        <f>VLOOKUP($A12,'Return Data'!$B$7:$R$2292,10,0)</f>
        <v>-7.9249999999999998</v>
      </c>
      <c r="E12" s="61">
        <f t="shared" si="0"/>
        <v>9</v>
      </c>
      <c r="F12" s="60">
        <f>VLOOKUP($A12,'Return Data'!$B$7:$R$2292,11,0)</f>
        <v>-5.0899000000000001</v>
      </c>
      <c r="G12" s="61">
        <f t="shared" si="1"/>
        <v>7</v>
      </c>
      <c r="H12" s="60">
        <f>VLOOKUP($A12,'Return Data'!$B$7:$R$2292,12,0)</f>
        <v>1.8444</v>
      </c>
      <c r="I12" s="61">
        <f t="shared" si="2"/>
        <v>2</v>
      </c>
      <c r="J12" s="60">
        <f>VLOOKUP($A12,'Return Data'!$B$7:$R$2292,13,0)</f>
        <v>9.6963000000000008</v>
      </c>
      <c r="K12" s="61">
        <f t="shared" si="3"/>
        <v>2</v>
      </c>
      <c r="L12" s="60">
        <f>VLOOKUP($A12,'Return Data'!$B$7:$R$2292,17,0)</f>
        <v>42.175400000000003</v>
      </c>
      <c r="M12" s="61">
        <f t="shared" si="4"/>
        <v>1</v>
      </c>
      <c r="N12" s="60">
        <f>VLOOKUP($A12,'Return Data'!$B$7:$R$2292,14,0)</f>
        <v>28.127600000000001</v>
      </c>
      <c r="O12" s="61">
        <f t="shared" si="5"/>
        <v>1</v>
      </c>
      <c r="P12" s="60">
        <f>VLOOKUP($A12,'Return Data'!$B$7:$R$2292,15,0)</f>
        <v>17.7059</v>
      </c>
      <c r="Q12" s="61">
        <f t="shared" si="6"/>
        <v>1</v>
      </c>
      <c r="R12" s="60">
        <f>VLOOKUP($A12,'Return Data'!$B$7:$R$2292,16,0)</f>
        <v>13.103999999999999</v>
      </c>
      <c r="S12" s="62">
        <f t="shared" si="7"/>
        <v>3</v>
      </c>
    </row>
    <row r="13" spans="1:20" x14ac:dyDescent="0.3">
      <c r="A13" s="58" t="s">
        <v>734</v>
      </c>
      <c r="B13" s="59">
        <f>VLOOKUP($A13,'Return Data'!$B$7:$R$2292,3,0)</f>
        <v>44762</v>
      </c>
      <c r="C13" s="60">
        <f>VLOOKUP($A13,'Return Data'!$B$7:$R$2292,4,0)</f>
        <v>23.762499999999999</v>
      </c>
      <c r="D13" s="60">
        <f>VLOOKUP($A13,'Return Data'!$B$7:$R$2292,10,0)</f>
        <v>-3.2115999999999998</v>
      </c>
      <c r="E13" s="61">
        <f t="shared" si="0"/>
        <v>5</v>
      </c>
      <c r="F13" s="60">
        <f>VLOOKUP($A13,'Return Data'!$B$7:$R$2292,11,0)</f>
        <v>7.4700000000000003E-2</v>
      </c>
      <c r="G13" s="61">
        <f t="shared" si="1"/>
        <v>2</v>
      </c>
      <c r="H13" s="60">
        <f>VLOOKUP($A13,'Return Data'!$B$7:$R$2292,12,0)</f>
        <v>0.16</v>
      </c>
      <c r="I13" s="61">
        <f t="shared" si="2"/>
        <v>3</v>
      </c>
      <c r="J13" s="60">
        <f>VLOOKUP($A13,'Return Data'!$B$7:$R$2292,13,0)</f>
        <v>3.7501000000000002</v>
      </c>
      <c r="K13" s="61">
        <f t="shared" si="3"/>
        <v>6</v>
      </c>
      <c r="L13" s="60">
        <f>VLOOKUP($A13,'Return Data'!$B$7:$R$2292,17,0)</f>
        <v>9.0627999999999993</v>
      </c>
      <c r="M13" s="61">
        <f t="shared" si="4"/>
        <v>8</v>
      </c>
      <c r="N13" s="60">
        <f>VLOOKUP($A13,'Return Data'!$B$7:$R$2292,14,0)</f>
        <v>8.3353999999999999</v>
      </c>
      <c r="O13" s="61">
        <f t="shared" si="5"/>
        <v>8</v>
      </c>
      <c r="P13" s="60">
        <f>VLOOKUP($A13,'Return Data'!$B$7:$R$2292,15,0)</f>
        <v>7.5298999999999996</v>
      </c>
      <c r="Q13" s="61">
        <f t="shared" si="6"/>
        <v>7</v>
      </c>
      <c r="R13" s="60">
        <f>VLOOKUP($A13,'Return Data'!$B$7:$R$2292,16,0)</f>
        <v>9.0124999999999993</v>
      </c>
      <c r="S13" s="62">
        <f t="shared" si="7"/>
        <v>7</v>
      </c>
    </row>
    <row r="14" spans="1:20" x14ac:dyDescent="0.3">
      <c r="A14" s="58" t="s">
        <v>1182</v>
      </c>
      <c r="B14" s="59">
        <f>VLOOKUP($A14,'Return Data'!$B$7:$R$2292,3,0)</f>
        <v>44762</v>
      </c>
      <c r="C14" s="60">
        <f>VLOOKUP($A14,'Return Data'!$B$7:$R$2292,4,0)</f>
        <v>39.756</v>
      </c>
      <c r="D14" s="60">
        <f>VLOOKUP($A14,'Return Data'!$B$7:$R$2292,10,0)</f>
        <v>-2.8647999999999998</v>
      </c>
      <c r="E14" s="61">
        <f t="shared" si="0"/>
        <v>4</v>
      </c>
      <c r="F14" s="60">
        <f>VLOOKUP($A14,'Return Data'!$B$7:$R$2292,11,0)</f>
        <v>-1.4137</v>
      </c>
      <c r="G14" s="61">
        <f t="shared" si="1"/>
        <v>3</v>
      </c>
      <c r="H14" s="60">
        <f>VLOOKUP($A14,'Return Data'!$B$7:$R$2292,12,0)</f>
        <v>-1.3170999999999999</v>
      </c>
      <c r="I14" s="61">
        <f t="shared" si="2"/>
        <v>6</v>
      </c>
      <c r="J14" s="60">
        <f>VLOOKUP($A14,'Return Data'!$B$7:$R$2292,13,0)</f>
        <v>4.0416999999999996</v>
      </c>
      <c r="K14" s="61">
        <f t="shared" si="3"/>
        <v>5</v>
      </c>
      <c r="L14" s="60">
        <f>VLOOKUP($A14,'Return Data'!$B$7:$R$2292,17,0)</f>
        <v>11.7098</v>
      </c>
      <c r="M14" s="61">
        <f t="shared" si="4"/>
        <v>6</v>
      </c>
      <c r="N14" s="60">
        <f>VLOOKUP($A14,'Return Data'!$B$7:$R$2292,14,0)</f>
        <v>11.1349</v>
      </c>
      <c r="O14" s="61">
        <f t="shared" si="5"/>
        <v>6</v>
      </c>
      <c r="P14" s="60">
        <f>VLOOKUP($A14,'Return Data'!$B$7:$R$2292,15,0)</f>
        <v>9.2737999999999996</v>
      </c>
      <c r="Q14" s="61">
        <f t="shared" si="6"/>
        <v>5</v>
      </c>
      <c r="R14" s="60">
        <f>VLOOKUP($A14,'Return Data'!$B$7:$R$2292,16,0)</f>
        <v>10.580399999999999</v>
      </c>
      <c r="S14" s="62">
        <f t="shared" si="7"/>
        <v>5</v>
      </c>
    </row>
    <row r="15" spans="1:20" x14ac:dyDescent="0.3">
      <c r="A15" s="58" t="s">
        <v>1184</v>
      </c>
      <c r="B15" s="59">
        <f>VLOOKUP($A15,'Return Data'!$B$7:$R$2292,3,0)</f>
        <v>44762</v>
      </c>
      <c r="C15" s="60">
        <f>VLOOKUP($A15,'Return Data'!$B$7:$R$2292,4,0)</f>
        <v>15.7704</v>
      </c>
      <c r="D15" s="60">
        <f>VLOOKUP($A15,'Return Data'!$B$7:$R$2292,10,0)</f>
        <v>-2.2772000000000001</v>
      </c>
      <c r="E15" s="61">
        <f t="shared" si="0"/>
        <v>2</v>
      </c>
      <c r="F15" s="60">
        <f>VLOOKUP($A15,'Return Data'!$B$7:$R$2292,11,0)</f>
        <v>-2.8502999999999998</v>
      </c>
      <c r="G15" s="61">
        <f t="shared" si="1"/>
        <v>5</v>
      </c>
      <c r="H15" s="60">
        <f>VLOOKUP($A15,'Return Data'!$B$7:$R$2292,12,0)</f>
        <v>-1.2399</v>
      </c>
      <c r="I15" s="61">
        <f t="shared" si="2"/>
        <v>5</v>
      </c>
      <c r="J15" s="60">
        <f>VLOOKUP($A15,'Return Data'!$B$7:$R$2292,13,0)</f>
        <v>7.2583000000000002</v>
      </c>
      <c r="K15" s="61">
        <f t="shared" si="3"/>
        <v>3</v>
      </c>
      <c r="L15" s="60"/>
      <c r="M15" s="61"/>
      <c r="N15" s="60"/>
      <c r="O15" s="61"/>
      <c r="P15" s="60"/>
      <c r="Q15" s="61"/>
      <c r="R15" s="60">
        <f>VLOOKUP($A15,'Return Data'!$B$7:$R$2292,16,0)</f>
        <v>21.114000000000001</v>
      </c>
      <c r="S15" s="62">
        <f t="shared" si="7"/>
        <v>1</v>
      </c>
    </row>
    <row r="16" spans="1:20" x14ac:dyDescent="0.3">
      <c r="A16" s="58" t="s">
        <v>1186</v>
      </c>
      <c r="B16" s="59">
        <f>VLOOKUP($A16,'Return Data'!$B$7:$R$2292,3,0)</f>
        <v>44762</v>
      </c>
      <c r="C16" s="60">
        <f>VLOOKUP($A16,'Return Data'!$B$7:$R$2292,4,0)</f>
        <v>45.579799999999999</v>
      </c>
      <c r="D16" s="60">
        <f>VLOOKUP($A16,'Return Data'!$B$7:$R$2292,10,0)</f>
        <v>-2.3529</v>
      </c>
      <c r="E16" s="61">
        <f t="shared" si="0"/>
        <v>3</v>
      </c>
      <c r="F16" s="60">
        <f>VLOOKUP($A16,'Return Data'!$B$7:$R$2292,11,0)</f>
        <v>-4.2133000000000003</v>
      </c>
      <c r="G16" s="61">
        <f t="shared" si="1"/>
        <v>6</v>
      </c>
      <c r="H16" s="60">
        <f>VLOOKUP($A16,'Return Data'!$B$7:$R$2292,12,0)</f>
        <v>-4.2441000000000004</v>
      </c>
      <c r="I16" s="61">
        <f t="shared" si="2"/>
        <v>7</v>
      </c>
      <c r="J16" s="60">
        <f>VLOOKUP($A16,'Return Data'!$B$7:$R$2292,13,0)</f>
        <v>1.8012999999999999</v>
      </c>
      <c r="K16" s="61">
        <f t="shared" si="3"/>
        <v>8</v>
      </c>
      <c r="L16" s="60">
        <f>VLOOKUP($A16,'Return Data'!$B$7:$R$2292,17,0)</f>
        <v>10.6769</v>
      </c>
      <c r="M16" s="61">
        <f>RANK(L16,L$8:L$16,0)</f>
        <v>7</v>
      </c>
      <c r="N16" s="60">
        <f>VLOOKUP($A16,'Return Data'!$B$7:$R$2292,14,0)</f>
        <v>8.9987999999999992</v>
      </c>
      <c r="O16" s="61">
        <f>RANK(N16,N$8:N$16,0)</f>
        <v>7</v>
      </c>
      <c r="P16" s="60">
        <f>VLOOKUP($A16,'Return Data'!$B$7:$R$2292,15,0)</f>
        <v>6.5789</v>
      </c>
      <c r="Q16" s="61">
        <f>RANK(P16,P$8:P$16,0)</f>
        <v>8</v>
      </c>
      <c r="R16" s="60">
        <f>VLOOKUP($A16,'Return Data'!$B$7:$R$2292,16,0)</f>
        <v>7.1233000000000004</v>
      </c>
      <c r="S16" s="62">
        <f t="shared" si="7"/>
        <v>9</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-3.8176222222222216</v>
      </c>
      <c r="E18" s="69"/>
      <c r="F18" s="70">
        <f>AVERAGE(F8:F16)</f>
        <v>-3.8560333333333339</v>
      </c>
      <c r="G18" s="69"/>
      <c r="H18" s="70">
        <f>AVERAGE(H8:H16)</f>
        <v>-2.3450444444444445</v>
      </c>
      <c r="I18" s="69"/>
      <c r="J18" s="70">
        <f>AVERAGE(J8:J16)</f>
        <v>6.3040666666666665</v>
      </c>
      <c r="K18" s="69"/>
      <c r="L18" s="70">
        <f>AVERAGE(L8:L16)</f>
        <v>19.766462499999999</v>
      </c>
      <c r="M18" s="69"/>
      <c r="N18" s="70">
        <f>AVERAGE(N8:N16)</f>
        <v>14.413287499999999</v>
      </c>
      <c r="O18" s="69"/>
      <c r="P18" s="70">
        <f>AVERAGE(P8:P16)</f>
        <v>10.633312499999999</v>
      </c>
      <c r="Q18" s="69"/>
      <c r="R18" s="70">
        <f>AVERAGE(R8:R16)</f>
        <v>11.767477777777778</v>
      </c>
      <c r="S18" s="71"/>
    </row>
    <row r="19" spans="1:19" x14ac:dyDescent="0.3">
      <c r="A19" s="68" t="s">
        <v>28</v>
      </c>
      <c r="B19" s="69"/>
      <c r="C19" s="69"/>
      <c r="D19" s="70">
        <f>MIN(D8:D16)</f>
        <v>-7.9249999999999998</v>
      </c>
      <c r="E19" s="69"/>
      <c r="F19" s="70">
        <f>MIN(F8:F16)</f>
        <v>-10.092700000000001</v>
      </c>
      <c r="G19" s="69"/>
      <c r="H19" s="70">
        <f>MIN(H8:H16)</f>
        <v>-9.2286999999999999</v>
      </c>
      <c r="I19" s="69"/>
      <c r="J19" s="70">
        <f>MIN(J8:J16)</f>
        <v>1.6981999999999999</v>
      </c>
      <c r="K19" s="69"/>
      <c r="L19" s="70">
        <f>MIN(L8:L16)</f>
        <v>9.0627999999999993</v>
      </c>
      <c r="M19" s="69"/>
      <c r="N19" s="70">
        <f>MIN(N8:N16)</f>
        <v>8.3353999999999999</v>
      </c>
      <c r="O19" s="69"/>
      <c r="P19" s="70">
        <f>MIN(P8:P16)</f>
        <v>6.5789</v>
      </c>
      <c r="Q19" s="69"/>
      <c r="R19" s="70">
        <f>MIN(R8:R16)</f>
        <v>7.1233000000000004</v>
      </c>
      <c r="S19" s="71"/>
    </row>
    <row r="20" spans="1:19" ht="15" thickBot="1" x14ac:dyDescent="0.35">
      <c r="A20" s="72" t="s">
        <v>29</v>
      </c>
      <c r="B20" s="73"/>
      <c r="C20" s="73"/>
      <c r="D20" s="74">
        <f>MAX(D8:D16)</f>
        <v>-1.0185</v>
      </c>
      <c r="E20" s="73"/>
      <c r="F20" s="74">
        <f>MAX(F8:F16)</f>
        <v>0.98529999999999995</v>
      </c>
      <c r="G20" s="73"/>
      <c r="H20" s="74">
        <f>MAX(H8:H16)</f>
        <v>2.5648</v>
      </c>
      <c r="I20" s="73"/>
      <c r="J20" s="74">
        <f>MAX(J8:J16)</f>
        <v>19.525500000000001</v>
      </c>
      <c r="K20" s="73"/>
      <c r="L20" s="74">
        <f>MAX(L8:L16)</f>
        <v>42.175400000000003</v>
      </c>
      <c r="M20" s="73"/>
      <c r="N20" s="74">
        <f>MAX(N8:N16)</f>
        <v>28.127600000000001</v>
      </c>
      <c r="O20" s="73"/>
      <c r="P20" s="74">
        <f>MAX(P8:P16)</f>
        <v>17.7059</v>
      </c>
      <c r="Q20" s="73"/>
      <c r="R20" s="74">
        <f>MAX(R8:R16)</f>
        <v>21.114000000000001</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44762</v>
      </c>
      <c r="C8" s="60">
        <f>VLOOKUP($A8,'Return Data'!$B$7:$R$2292,4,0)</f>
        <v>286.2466</v>
      </c>
      <c r="D8" s="60">
        <f>VLOOKUP($A8,'Return Data'!$B$7:$R$2292,5,0)</f>
        <v>6.2747000000000002</v>
      </c>
      <c r="E8" s="61">
        <f>RANK(D8,D$8:D$14,0)</f>
        <v>4</v>
      </c>
      <c r="F8" s="60">
        <f>VLOOKUP($A8,'Return Data'!$B$7:$R$2292,6,0)</f>
        <v>1.7805</v>
      </c>
      <c r="G8" s="61">
        <f>RANK(F8,F$8:F$14,0)</f>
        <v>5</v>
      </c>
      <c r="H8" s="60">
        <f>VLOOKUP($A8,'Return Data'!$B$7:$R$2292,7,0)</f>
        <v>2.5642999999999998</v>
      </c>
      <c r="I8" s="61">
        <f>RANK(H8,H$8:H$14,0)</f>
        <v>6</v>
      </c>
      <c r="J8" s="60">
        <f>VLOOKUP($A8,'Return Data'!$B$7:$R$2292,8,0)</f>
        <v>4.6597999999999997</v>
      </c>
      <c r="K8" s="61">
        <f>RANK(J8,J$8:J$14,0)</f>
        <v>3</v>
      </c>
      <c r="L8" s="60">
        <f>VLOOKUP($A8,'Return Data'!$B$7:$R$2292,9,0)</f>
        <v>7.5187999999999997</v>
      </c>
      <c r="M8" s="61">
        <f>RANK(L8,L$8:L$14,0)</f>
        <v>4</v>
      </c>
      <c r="N8" s="60">
        <f>VLOOKUP($A8,'Return Data'!$B$7:$R$2292,10,0)</f>
        <v>3.1711</v>
      </c>
      <c r="O8" s="61">
        <f>RANK(N8,N$8:N$14,0)</f>
        <v>2</v>
      </c>
      <c r="P8" s="60">
        <f>VLOOKUP($A8,'Return Data'!$B$7:$R$2292,11,0)</f>
        <v>3.9394999999999998</v>
      </c>
      <c r="Q8" s="61">
        <f>RANK(P8,P$8:P$14,0)</f>
        <v>1</v>
      </c>
      <c r="R8" s="60">
        <f>VLOOKUP($A8,'Return Data'!$B$7:$R$2292,12,0)</f>
        <v>3.6966999999999999</v>
      </c>
      <c r="S8" s="61">
        <f>RANK(R8,R$8:R$14,0)</f>
        <v>1</v>
      </c>
      <c r="T8" s="60">
        <f>VLOOKUP($A8,'Return Data'!$B$7:$R$2292,13,0)</f>
        <v>3.8304</v>
      </c>
      <c r="U8" s="61">
        <f>RANK(T8,T$8:T$14,0)</f>
        <v>1</v>
      </c>
      <c r="V8" s="60">
        <f>VLOOKUP($A8,'Return Data'!$B$7:$R$2292,17,0)</f>
        <v>4.3860999999999999</v>
      </c>
      <c r="W8" s="61">
        <f>RANK(V8,V$8:V$14,0)</f>
        <v>4</v>
      </c>
      <c r="X8" s="60">
        <f>VLOOKUP($A8,'Return Data'!$B$7:$R$2292,14,0)</f>
        <v>6.141</v>
      </c>
      <c r="Y8" s="61">
        <f>RANK(X8,X$8:X$14,0)</f>
        <v>4</v>
      </c>
      <c r="Z8" s="60">
        <f>VLOOKUP($A8,'Return Data'!$B$7:$R$2292,16,0)</f>
        <v>8.0574999999999992</v>
      </c>
      <c r="AA8" s="62">
        <f>RANK(Z8,Z$8:Z$14,0)</f>
        <v>2</v>
      </c>
    </row>
    <row r="9" spans="1:27" x14ac:dyDescent="0.3">
      <c r="A9" s="58" t="s">
        <v>774</v>
      </c>
      <c r="B9" s="59">
        <f>VLOOKUP($A9,'Return Data'!$B$7:$R$2292,3,0)</f>
        <v>44762</v>
      </c>
      <c r="C9" s="60">
        <f>VLOOKUP($A9,'Return Data'!$B$7:$R$2292,4,0)</f>
        <v>34.8767</v>
      </c>
      <c r="D9" s="60">
        <f>VLOOKUP($A9,'Return Data'!$B$7:$R$2292,5,0)</f>
        <v>11.201499999999999</v>
      </c>
      <c r="E9" s="61">
        <f t="shared" ref="E9:E14" si="0">RANK(D9,D$8:D$14,0)</f>
        <v>3</v>
      </c>
      <c r="F9" s="60">
        <f>VLOOKUP($A9,'Return Data'!$B$7:$R$2292,6,0)</f>
        <v>4.7962999999999996</v>
      </c>
      <c r="G9" s="61">
        <f t="shared" ref="G9:G14" si="1">RANK(F9,F$8:F$14,0)</f>
        <v>2</v>
      </c>
      <c r="H9" s="60">
        <f>VLOOKUP($A9,'Return Data'!$B$7:$R$2292,7,0)</f>
        <v>5.3878000000000004</v>
      </c>
      <c r="I9" s="61">
        <f t="shared" ref="I9:I14" si="2">RANK(H9,H$8:H$14,0)</f>
        <v>3</v>
      </c>
      <c r="J9" s="60">
        <f>VLOOKUP($A9,'Return Data'!$B$7:$R$2292,8,0)</f>
        <v>4.6429</v>
      </c>
      <c r="K9" s="61">
        <f t="shared" ref="K9:K14" si="3">RANK(J9,J$8:J$14,0)</f>
        <v>4</v>
      </c>
      <c r="L9" s="60">
        <f>VLOOKUP($A9,'Return Data'!$B$7:$R$2292,9,0)</f>
        <v>6.9819000000000004</v>
      </c>
      <c r="M9" s="61">
        <f t="shared" ref="M9:M14" si="4">RANK(L9,L$8:L$14,0)</f>
        <v>6</v>
      </c>
      <c r="N9" s="60">
        <f>VLOOKUP($A9,'Return Data'!$B$7:$R$2292,10,0)</f>
        <v>2.1273</v>
      </c>
      <c r="O9" s="61">
        <f t="shared" ref="O9:O14" si="5">RANK(N9,N$8:N$14,0)</f>
        <v>5</v>
      </c>
      <c r="P9" s="60">
        <f>VLOOKUP($A9,'Return Data'!$B$7:$R$2292,11,0)</f>
        <v>2.8997000000000002</v>
      </c>
      <c r="Q9" s="61">
        <f t="shared" ref="Q9:Q14" si="6">RANK(P9,P$8:P$14,0)</f>
        <v>2</v>
      </c>
      <c r="R9" s="60">
        <f>VLOOKUP($A9,'Return Data'!$B$7:$R$2292,12,0)</f>
        <v>2.6175999999999999</v>
      </c>
      <c r="S9" s="61">
        <f t="shared" ref="S9:S14" si="7">RANK(R9,R$8:R$14,0)</f>
        <v>5</v>
      </c>
      <c r="T9" s="60">
        <f>VLOOKUP($A9,'Return Data'!$B$7:$R$2292,13,0)</f>
        <v>3.4100999999999999</v>
      </c>
      <c r="U9" s="61">
        <f t="shared" ref="U9:U14" si="8">RANK(T9,T$8:T$14,0)</f>
        <v>2</v>
      </c>
      <c r="V9" s="60">
        <f>VLOOKUP($A9,'Return Data'!$B$7:$R$2292,17,0)</f>
        <v>4.2084000000000001</v>
      </c>
      <c r="W9" s="61">
        <f t="shared" ref="W9:W13" si="9">RANK(V9,V$8:V$14,0)</f>
        <v>5</v>
      </c>
      <c r="X9" s="60">
        <f>VLOOKUP($A9,'Return Data'!$B$7:$R$2292,14,0)</f>
        <v>5.3474000000000004</v>
      </c>
      <c r="Y9" s="61">
        <f t="shared" ref="Y9:Y13" si="10">RANK(X9,X$8:X$14,0)</f>
        <v>5</v>
      </c>
      <c r="Z9" s="60">
        <f>VLOOKUP($A9,'Return Data'!$B$7:$R$2292,16,0)</f>
        <v>6.6929999999999996</v>
      </c>
      <c r="AA9" s="62">
        <f t="shared" ref="AA9:AA14" si="11">RANK(Z9,Z$8:Z$14,0)</f>
        <v>5</v>
      </c>
    </row>
    <row r="10" spans="1:27" x14ac:dyDescent="0.3">
      <c r="A10" s="58" t="s">
        <v>776</v>
      </c>
      <c r="B10" s="59">
        <f>VLOOKUP($A10,'Return Data'!$B$7:$R$2292,3,0)</f>
        <v>44762</v>
      </c>
      <c r="C10" s="60">
        <f>VLOOKUP($A10,'Return Data'!$B$7:$R$2292,4,0)</f>
        <v>40.35</v>
      </c>
      <c r="D10" s="60">
        <f>VLOOKUP($A10,'Return Data'!$B$7:$R$2292,5,0)</f>
        <v>13.664300000000001</v>
      </c>
      <c r="E10" s="61">
        <f t="shared" si="0"/>
        <v>2</v>
      </c>
      <c r="F10" s="60">
        <f>VLOOKUP($A10,'Return Data'!$B$7:$R$2292,6,0)</f>
        <v>5.5945999999999998</v>
      </c>
      <c r="G10" s="61">
        <f t="shared" si="1"/>
        <v>1</v>
      </c>
      <c r="H10" s="60">
        <f>VLOOKUP($A10,'Return Data'!$B$7:$R$2292,7,0)</f>
        <v>5.6273999999999997</v>
      </c>
      <c r="I10" s="61">
        <f t="shared" si="2"/>
        <v>2</v>
      </c>
      <c r="J10" s="60">
        <f>VLOOKUP($A10,'Return Data'!$B$7:$R$2292,8,0)</f>
        <v>6.6332000000000004</v>
      </c>
      <c r="K10" s="61">
        <f t="shared" si="3"/>
        <v>2</v>
      </c>
      <c r="L10" s="60">
        <f>VLOOKUP($A10,'Return Data'!$B$7:$R$2292,9,0)</f>
        <v>8.1930999999999994</v>
      </c>
      <c r="M10" s="61">
        <f t="shared" si="4"/>
        <v>3</v>
      </c>
      <c r="N10" s="60">
        <f>VLOOKUP($A10,'Return Data'!$B$7:$R$2292,10,0)</f>
        <v>2.2723</v>
      </c>
      <c r="O10" s="61">
        <f t="shared" si="5"/>
        <v>3</v>
      </c>
      <c r="P10" s="60">
        <f>VLOOKUP($A10,'Return Data'!$B$7:$R$2292,11,0)</f>
        <v>2.6625000000000001</v>
      </c>
      <c r="Q10" s="61">
        <f t="shared" si="6"/>
        <v>5</v>
      </c>
      <c r="R10" s="60">
        <f>VLOOKUP($A10,'Return Data'!$B$7:$R$2292,12,0)</f>
        <v>2.6865000000000001</v>
      </c>
      <c r="S10" s="61">
        <f t="shared" si="7"/>
        <v>3</v>
      </c>
      <c r="T10" s="60">
        <f>VLOOKUP($A10,'Return Data'!$B$7:$R$2292,13,0)</f>
        <v>3.3464999999999998</v>
      </c>
      <c r="U10" s="61">
        <f t="shared" si="8"/>
        <v>3</v>
      </c>
      <c r="V10" s="60">
        <f>VLOOKUP($A10,'Return Data'!$B$7:$R$2292,17,0)</f>
        <v>4.7675999999999998</v>
      </c>
      <c r="W10" s="61">
        <f t="shared" si="9"/>
        <v>1</v>
      </c>
      <c r="X10" s="60">
        <f>VLOOKUP($A10,'Return Data'!$B$7:$R$2292,14,0)</f>
        <v>6.3034999999999997</v>
      </c>
      <c r="Y10" s="61">
        <f t="shared" si="10"/>
        <v>3</v>
      </c>
      <c r="Z10" s="60">
        <f>VLOOKUP($A10,'Return Data'!$B$7:$R$2292,16,0)</f>
        <v>7.8338000000000001</v>
      </c>
      <c r="AA10" s="62">
        <f t="shared" si="11"/>
        <v>4</v>
      </c>
    </row>
    <row r="11" spans="1:27" x14ac:dyDescent="0.3">
      <c r="A11" s="58" t="s">
        <v>778</v>
      </c>
      <c r="B11" s="59">
        <f>VLOOKUP($A11,'Return Data'!$B$7:$R$2292,3,0)</f>
        <v>44762</v>
      </c>
      <c r="C11" s="60">
        <f>VLOOKUP($A11,'Return Data'!$B$7:$R$2292,4,0)</f>
        <v>361.58019999999999</v>
      </c>
      <c r="D11" s="60">
        <f>VLOOKUP($A11,'Return Data'!$B$7:$R$2292,5,0)</f>
        <v>23.525400000000001</v>
      </c>
      <c r="E11" s="61">
        <f t="shared" si="0"/>
        <v>1</v>
      </c>
      <c r="F11" s="60">
        <f>VLOOKUP($A11,'Return Data'!$B$7:$R$2292,6,0)</f>
        <v>1.7669999999999999</v>
      </c>
      <c r="G11" s="61">
        <f t="shared" si="1"/>
        <v>6</v>
      </c>
      <c r="H11" s="60">
        <f>VLOOKUP($A11,'Return Data'!$B$7:$R$2292,7,0)</f>
        <v>7.5082000000000004</v>
      </c>
      <c r="I11" s="61">
        <f t="shared" si="2"/>
        <v>1</v>
      </c>
      <c r="J11" s="60">
        <f>VLOOKUP($A11,'Return Data'!$B$7:$R$2292,8,0)</f>
        <v>11.6447</v>
      </c>
      <c r="K11" s="61">
        <f t="shared" si="3"/>
        <v>1</v>
      </c>
      <c r="L11" s="60">
        <f>VLOOKUP($A11,'Return Data'!$B$7:$R$2292,9,0)</f>
        <v>9.3607999999999993</v>
      </c>
      <c r="M11" s="61">
        <f t="shared" si="4"/>
        <v>2</v>
      </c>
      <c r="N11" s="60">
        <f>VLOOKUP($A11,'Return Data'!$B$7:$R$2292,10,0)</f>
        <v>1.1241000000000001</v>
      </c>
      <c r="O11" s="61">
        <f t="shared" si="5"/>
        <v>6</v>
      </c>
      <c r="P11" s="60">
        <f>VLOOKUP($A11,'Return Data'!$B$7:$R$2292,11,0)</f>
        <v>1.4168000000000001</v>
      </c>
      <c r="Q11" s="61">
        <f t="shared" si="6"/>
        <v>7</v>
      </c>
      <c r="R11" s="60">
        <f>VLOOKUP($A11,'Return Data'!$B$7:$R$2292,12,0)</f>
        <v>1.1444000000000001</v>
      </c>
      <c r="S11" s="61">
        <f t="shared" si="7"/>
        <v>7</v>
      </c>
      <c r="T11" s="60">
        <f>VLOOKUP($A11,'Return Data'!$B$7:$R$2292,13,0)</f>
        <v>2.8224999999999998</v>
      </c>
      <c r="U11" s="61">
        <f t="shared" si="8"/>
        <v>7</v>
      </c>
      <c r="V11" s="60">
        <f>VLOOKUP($A11,'Return Data'!$B$7:$R$2292,17,0)</f>
        <v>4.7417999999999996</v>
      </c>
      <c r="W11" s="61">
        <f t="shared" si="9"/>
        <v>2</v>
      </c>
      <c r="X11" s="60">
        <f>VLOOKUP($A11,'Return Data'!$B$7:$R$2292,14,0)</f>
        <v>6.5340999999999996</v>
      </c>
      <c r="Y11" s="61">
        <f t="shared" si="10"/>
        <v>2</v>
      </c>
      <c r="Z11" s="60">
        <f>VLOOKUP($A11,'Return Data'!$B$7:$R$2292,16,0)</f>
        <v>8.1806999999999999</v>
      </c>
      <c r="AA11" s="62">
        <f t="shared" si="11"/>
        <v>1</v>
      </c>
    </row>
    <row r="12" spans="1:27" x14ac:dyDescent="0.3">
      <c r="A12" s="58" t="s">
        <v>779</v>
      </c>
      <c r="B12" s="59">
        <f>VLOOKUP($A12,'Return Data'!$B$7:$R$2292,3,0)</f>
        <v>44762</v>
      </c>
      <c r="C12" s="60">
        <f>VLOOKUP($A12,'Return Data'!$B$7:$R$2292,4,0)</f>
        <v>1227.1275000000001</v>
      </c>
      <c r="D12" s="60">
        <f>VLOOKUP($A12,'Return Data'!$B$7:$R$2292,5,0)</f>
        <v>6.0034000000000001</v>
      </c>
      <c r="E12" s="61">
        <f t="shared" si="0"/>
        <v>5</v>
      </c>
      <c r="F12" s="60">
        <f>VLOOKUP($A12,'Return Data'!$B$7:$R$2292,6,0)</f>
        <v>1.2483</v>
      </c>
      <c r="G12" s="61">
        <f t="shared" si="1"/>
        <v>7</v>
      </c>
      <c r="H12" s="60">
        <f>VLOOKUP($A12,'Return Data'!$B$7:$R$2292,7,0)</f>
        <v>1.8648</v>
      </c>
      <c r="I12" s="61">
        <f t="shared" si="2"/>
        <v>7</v>
      </c>
      <c r="J12" s="60">
        <f>VLOOKUP($A12,'Return Data'!$B$7:$R$2292,8,0)</f>
        <v>2.7881</v>
      </c>
      <c r="K12" s="61">
        <f t="shared" si="3"/>
        <v>7</v>
      </c>
      <c r="L12" s="60">
        <f>VLOOKUP($A12,'Return Data'!$B$7:$R$2292,9,0)</f>
        <v>10.013400000000001</v>
      </c>
      <c r="M12" s="61">
        <f t="shared" si="4"/>
        <v>1</v>
      </c>
      <c r="N12" s="60">
        <f>VLOOKUP($A12,'Return Data'!$B$7:$R$2292,10,0)</f>
        <v>0.82720000000000005</v>
      </c>
      <c r="O12" s="61">
        <f t="shared" si="5"/>
        <v>7</v>
      </c>
      <c r="P12" s="60">
        <f>VLOOKUP($A12,'Return Data'!$B$7:$R$2292,11,0)</f>
        <v>1.6333</v>
      </c>
      <c r="Q12" s="61">
        <f t="shared" si="6"/>
        <v>6</v>
      </c>
      <c r="R12" s="60">
        <f>VLOOKUP($A12,'Return Data'!$B$7:$R$2292,12,0)</f>
        <v>2.0042</v>
      </c>
      <c r="S12" s="61">
        <f t="shared" si="7"/>
        <v>6</v>
      </c>
      <c r="T12" s="60">
        <f>VLOOKUP($A12,'Return Data'!$B$7:$R$2292,13,0)</f>
        <v>3.2082000000000002</v>
      </c>
      <c r="U12" s="61">
        <f t="shared" si="8"/>
        <v>6</v>
      </c>
      <c r="V12" s="60"/>
      <c r="W12" s="61"/>
      <c r="X12" s="60"/>
      <c r="Y12" s="61"/>
      <c r="Z12" s="60">
        <f>VLOOKUP($A12,'Return Data'!$B$7:$R$2292,16,0)</f>
        <v>6.6344000000000003</v>
      </c>
      <c r="AA12" s="62">
        <f t="shared" si="11"/>
        <v>6</v>
      </c>
    </row>
    <row r="13" spans="1:27" x14ac:dyDescent="0.3">
      <c r="A13" s="58" t="s">
        <v>782</v>
      </c>
      <c r="B13" s="59">
        <f>VLOOKUP($A13,'Return Data'!$B$7:$R$2292,3,0)</f>
        <v>44762</v>
      </c>
      <c r="C13" s="60">
        <f>VLOOKUP($A13,'Return Data'!$B$7:$R$2292,4,0)</f>
        <v>37.945700000000002</v>
      </c>
      <c r="D13" s="60">
        <f>VLOOKUP($A13,'Return Data'!$B$7:$R$2292,5,0)</f>
        <v>2.8858999999999999</v>
      </c>
      <c r="E13" s="61">
        <f t="shared" si="0"/>
        <v>6</v>
      </c>
      <c r="F13" s="60">
        <f>VLOOKUP($A13,'Return Data'!$B$7:$R$2292,6,0)</f>
        <v>2.7328000000000001</v>
      </c>
      <c r="G13" s="61">
        <f t="shared" si="1"/>
        <v>4</v>
      </c>
      <c r="H13" s="60">
        <f>VLOOKUP($A13,'Return Data'!$B$7:$R$2292,7,0)</f>
        <v>3.3275999999999999</v>
      </c>
      <c r="I13" s="61">
        <f t="shared" si="2"/>
        <v>5</v>
      </c>
      <c r="J13" s="60">
        <f>VLOOKUP($A13,'Return Data'!$B$7:$R$2292,8,0)</f>
        <v>4.2805999999999997</v>
      </c>
      <c r="K13" s="61">
        <f t="shared" si="3"/>
        <v>5</v>
      </c>
      <c r="L13" s="60">
        <f>VLOOKUP($A13,'Return Data'!$B$7:$R$2292,9,0)</f>
        <v>7.4455</v>
      </c>
      <c r="M13" s="61">
        <f t="shared" si="4"/>
        <v>5</v>
      </c>
      <c r="N13" s="60">
        <f>VLOOKUP($A13,'Return Data'!$B$7:$R$2292,10,0)</f>
        <v>2.1958000000000002</v>
      </c>
      <c r="O13" s="61">
        <f t="shared" si="5"/>
        <v>4</v>
      </c>
      <c r="P13" s="60">
        <f>VLOOKUP($A13,'Return Data'!$B$7:$R$2292,11,0)</f>
        <v>2.7347000000000001</v>
      </c>
      <c r="Q13" s="61">
        <f t="shared" si="6"/>
        <v>4</v>
      </c>
      <c r="R13" s="60">
        <f>VLOOKUP($A13,'Return Data'!$B$7:$R$2292,12,0)</f>
        <v>2.9262000000000001</v>
      </c>
      <c r="S13" s="61">
        <f t="shared" si="7"/>
        <v>2</v>
      </c>
      <c r="T13" s="60">
        <f>VLOOKUP($A13,'Return Data'!$B$7:$R$2292,13,0)</f>
        <v>3.2751999999999999</v>
      </c>
      <c r="U13" s="61">
        <f t="shared" si="8"/>
        <v>5</v>
      </c>
      <c r="V13" s="60">
        <f>VLOOKUP($A13,'Return Data'!$B$7:$R$2292,17,0)</f>
        <v>4.4936999999999996</v>
      </c>
      <c r="W13" s="61">
        <f t="shared" si="9"/>
        <v>3</v>
      </c>
      <c r="X13" s="60">
        <f>VLOOKUP($A13,'Return Data'!$B$7:$R$2292,14,0)</f>
        <v>6.9873000000000003</v>
      </c>
      <c r="Y13" s="61">
        <f t="shared" si="10"/>
        <v>1</v>
      </c>
      <c r="Z13" s="60">
        <f>VLOOKUP($A13,'Return Data'!$B$7:$R$2292,16,0)</f>
        <v>8.0374999999999996</v>
      </c>
      <c r="AA13" s="62">
        <f t="shared" si="11"/>
        <v>3</v>
      </c>
    </row>
    <row r="14" spans="1:27" x14ac:dyDescent="0.3">
      <c r="A14" s="58" t="s">
        <v>783</v>
      </c>
      <c r="B14" s="59">
        <f>VLOOKUP($A14,'Return Data'!$B$7:$R$2292,3,0)</f>
        <v>44762</v>
      </c>
      <c r="C14" s="60">
        <f>VLOOKUP($A14,'Return Data'!$B$7:$R$2292,4,0)</f>
        <v>1269.1818000000001</v>
      </c>
      <c r="D14" s="60">
        <f>VLOOKUP($A14,'Return Data'!$B$7:$R$2292,5,0)</f>
        <v>-0.19839999999999999</v>
      </c>
      <c r="E14" s="61">
        <f t="shared" si="0"/>
        <v>7</v>
      </c>
      <c r="F14" s="60">
        <f>VLOOKUP($A14,'Return Data'!$B$7:$R$2292,6,0)</f>
        <v>3.0969000000000002</v>
      </c>
      <c r="G14" s="61">
        <f t="shared" si="1"/>
        <v>3</v>
      </c>
      <c r="H14" s="60">
        <f>VLOOKUP($A14,'Return Data'!$B$7:$R$2292,7,0)</f>
        <v>3.6109</v>
      </c>
      <c r="I14" s="61">
        <f t="shared" si="2"/>
        <v>4</v>
      </c>
      <c r="J14" s="60">
        <f>VLOOKUP($A14,'Return Data'!$B$7:$R$2292,8,0)</f>
        <v>3.9729000000000001</v>
      </c>
      <c r="K14" s="61">
        <f t="shared" si="3"/>
        <v>6</v>
      </c>
      <c r="L14" s="60">
        <f>VLOOKUP($A14,'Return Data'!$B$7:$R$2292,9,0)</f>
        <v>6.4570999999999996</v>
      </c>
      <c r="M14" s="61">
        <f t="shared" si="4"/>
        <v>7</v>
      </c>
      <c r="N14" s="60">
        <f>VLOOKUP($A14,'Return Data'!$B$7:$R$2292,10,0)</f>
        <v>3.2118000000000002</v>
      </c>
      <c r="O14" s="61">
        <f t="shared" si="5"/>
        <v>1</v>
      </c>
      <c r="P14" s="60">
        <f>VLOOKUP($A14,'Return Data'!$B$7:$R$2292,11,0)</f>
        <v>2.8971</v>
      </c>
      <c r="Q14" s="61">
        <f t="shared" si="6"/>
        <v>3</v>
      </c>
      <c r="R14" s="60">
        <f>VLOOKUP($A14,'Return Data'!$B$7:$R$2292,12,0)</f>
        <v>2.6362999999999999</v>
      </c>
      <c r="S14" s="61">
        <f t="shared" si="7"/>
        <v>4</v>
      </c>
      <c r="T14" s="60">
        <f>VLOOKUP($A14,'Return Data'!$B$7:$R$2292,13,0)</f>
        <v>3.3147000000000002</v>
      </c>
      <c r="U14" s="61">
        <f t="shared" si="8"/>
        <v>4</v>
      </c>
      <c r="V14" s="60">
        <f>VLOOKUP($A14,'Return Data'!$B$7:$R$2292,17,0)</f>
        <v>3.9285999999999999</v>
      </c>
      <c r="W14" s="61">
        <f t="shared" ref="W14" si="12">RANK(V14,V$8:V$14,0)</f>
        <v>6</v>
      </c>
      <c r="X14" s="60"/>
      <c r="Y14" s="61"/>
      <c r="Z14" s="60">
        <f>VLOOKUP($A14,'Return Data'!$B$7:$R$2292,16,0)</f>
        <v>6.6116000000000001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9.0509714285714278</v>
      </c>
      <c r="E16" s="69"/>
      <c r="F16" s="70">
        <f>AVERAGE(F8:F14)</f>
        <v>3.0023428571428572</v>
      </c>
      <c r="G16" s="69"/>
      <c r="H16" s="70">
        <f>AVERAGE(H8:H14)</f>
        <v>4.270142857142857</v>
      </c>
      <c r="I16" s="69"/>
      <c r="J16" s="70">
        <f>AVERAGE(J8:J14)</f>
        <v>5.5174571428571424</v>
      </c>
      <c r="K16" s="69"/>
      <c r="L16" s="70">
        <f>AVERAGE(L8:L14)</f>
        <v>7.9958</v>
      </c>
      <c r="M16" s="69"/>
      <c r="N16" s="70">
        <f>AVERAGE(N8:N14)</f>
        <v>2.1328</v>
      </c>
      <c r="O16" s="69"/>
      <c r="P16" s="70">
        <f>AVERAGE(P8:P14)</f>
        <v>2.5976571428571424</v>
      </c>
      <c r="Q16" s="69"/>
      <c r="R16" s="70">
        <f>AVERAGE(R8:R14)</f>
        <v>2.5302714285714285</v>
      </c>
      <c r="S16" s="69"/>
      <c r="T16" s="70">
        <f>AVERAGE(T8:T14)</f>
        <v>3.3153714285714284</v>
      </c>
      <c r="U16" s="69"/>
      <c r="V16" s="70">
        <f>AVERAGE(V8:V14)</f>
        <v>4.4210333333333329</v>
      </c>
      <c r="W16" s="69"/>
      <c r="X16" s="70">
        <f>AVERAGE(X8:X14)</f>
        <v>6.2626599999999994</v>
      </c>
      <c r="Y16" s="69"/>
      <c r="Z16" s="70">
        <f>AVERAGE(Z8:Z14)</f>
        <v>7.4355000000000002</v>
      </c>
      <c r="AA16" s="71"/>
    </row>
    <row r="17" spans="1:27" x14ac:dyDescent="0.3">
      <c r="A17" s="68" t="s">
        <v>28</v>
      </c>
      <c r="B17" s="69"/>
      <c r="C17" s="69"/>
      <c r="D17" s="70">
        <f>MIN(D8:D14)</f>
        <v>-0.19839999999999999</v>
      </c>
      <c r="E17" s="69"/>
      <c r="F17" s="70">
        <f>MIN(F8:F14)</f>
        <v>1.2483</v>
      </c>
      <c r="G17" s="69"/>
      <c r="H17" s="70">
        <f>MIN(H8:H14)</f>
        <v>1.8648</v>
      </c>
      <c r="I17" s="69"/>
      <c r="J17" s="70">
        <f>MIN(J8:J14)</f>
        <v>2.7881</v>
      </c>
      <c r="K17" s="69"/>
      <c r="L17" s="70">
        <f>MIN(L8:L14)</f>
        <v>6.4570999999999996</v>
      </c>
      <c r="M17" s="69"/>
      <c r="N17" s="70">
        <f>MIN(N8:N14)</f>
        <v>0.82720000000000005</v>
      </c>
      <c r="O17" s="69"/>
      <c r="P17" s="70">
        <f>MIN(P8:P14)</f>
        <v>1.4168000000000001</v>
      </c>
      <c r="Q17" s="69"/>
      <c r="R17" s="70">
        <f>MIN(R8:R14)</f>
        <v>1.1444000000000001</v>
      </c>
      <c r="S17" s="69"/>
      <c r="T17" s="70">
        <f>MIN(T8:T14)</f>
        <v>2.8224999999999998</v>
      </c>
      <c r="U17" s="69"/>
      <c r="V17" s="70">
        <f>MIN(V8:V14)</f>
        <v>3.9285999999999999</v>
      </c>
      <c r="W17" s="69"/>
      <c r="X17" s="70">
        <f>MIN(X8:X14)</f>
        <v>5.3474000000000004</v>
      </c>
      <c r="Y17" s="69"/>
      <c r="Z17" s="70">
        <f>MIN(Z8:Z14)</f>
        <v>6.6116000000000001</v>
      </c>
      <c r="AA17" s="71"/>
    </row>
    <row r="18" spans="1:27" ht="15" thickBot="1" x14ac:dyDescent="0.35">
      <c r="A18" s="72" t="s">
        <v>29</v>
      </c>
      <c r="B18" s="73"/>
      <c r="C18" s="73"/>
      <c r="D18" s="74">
        <f>MAX(D8:D14)</f>
        <v>23.525400000000001</v>
      </c>
      <c r="E18" s="73"/>
      <c r="F18" s="74">
        <f>MAX(F8:F14)</f>
        <v>5.5945999999999998</v>
      </c>
      <c r="G18" s="73"/>
      <c r="H18" s="74">
        <f>MAX(H8:H14)</f>
        <v>7.5082000000000004</v>
      </c>
      <c r="I18" s="73"/>
      <c r="J18" s="74">
        <f>MAX(J8:J14)</f>
        <v>11.6447</v>
      </c>
      <c r="K18" s="73"/>
      <c r="L18" s="74">
        <f>MAX(L8:L14)</f>
        <v>10.013400000000001</v>
      </c>
      <c r="M18" s="73"/>
      <c r="N18" s="74">
        <f>MAX(N8:N14)</f>
        <v>3.2118000000000002</v>
      </c>
      <c r="O18" s="73"/>
      <c r="P18" s="74">
        <f>MAX(P8:P14)</f>
        <v>3.9394999999999998</v>
      </c>
      <c r="Q18" s="73"/>
      <c r="R18" s="74">
        <f>MAX(R8:R14)</f>
        <v>3.6966999999999999</v>
      </c>
      <c r="S18" s="73"/>
      <c r="T18" s="74">
        <f>MAX(T8:T14)</f>
        <v>3.8304</v>
      </c>
      <c r="U18" s="73"/>
      <c r="V18" s="74">
        <f>MAX(V8:V14)</f>
        <v>4.7675999999999998</v>
      </c>
      <c r="W18" s="73"/>
      <c r="X18" s="74">
        <f>MAX(X8:X14)</f>
        <v>6.9873000000000003</v>
      </c>
      <c r="Y18" s="73"/>
      <c r="Z18" s="74">
        <f>MAX(Z8:Z14)</f>
        <v>8.1806999999999999</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44762</v>
      </c>
      <c r="C8" s="60">
        <f>VLOOKUP($A8,'Return Data'!$B$7:$R$2292,4,0)</f>
        <v>280.34030000000001</v>
      </c>
      <c r="D8" s="60">
        <f>VLOOKUP($A8,'Return Data'!$B$7:$R$2292,5,0)</f>
        <v>6.0552999999999999</v>
      </c>
      <c r="E8" s="61">
        <f>RANK(D8,D$8:D$14,0)</f>
        <v>4</v>
      </c>
      <c r="F8" s="60">
        <f>VLOOKUP($A8,'Return Data'!$B$7:$R$2292,6,0)</f>
        <v>1.5367</v>
      </c>
      <c r="G8" s="61">
        <f>RANK(F8,F$8:F$14,0)</f>
        <v>5</v>
      </c>
      <c r="H8" s="60">
        <f>VLOOKUP($A8,'Return Data'!$B$7:$R$2292,7,0)</f>
        <v>2.3186</v>
      </c>
      <c r="I8" s="61">
        <f>RANK(H8,H$8:H$14,0)</f>
        <v>6</v>
      </c>
      <c r="J8" s="60">
        <f>VLOOKUP($A8,'Return Data'!$B$7:$R$2292,8,0)</f>
        <v>4.4081999999999999</v>
      </c>
      <c r="K8" s="61">
        <f>RANK(J8,J$8:J$14,0)</f>
        <v>3</v>
      </c>
      <c r="L8" s="60">
        <f>VLOOKUP($A8,'Return Data'!$B$7:$R$2292,9,0)</f>
        <v>7.2644000000000002</v>
      </c>
      <c r="M8" s="61">
        <f>RANK(L8,L$8:L$14,0)</f>
        <v>4</v>
      </c>
      <c r="N8" s="60">
        <f>VLOOKUP($A8,'Return Data'!$B$7:$R$2292,10,0)</f>
        <v>2.9146999999999998</v>
      </c>
      <c r="O8" s="61">
        <f>RANK(N8,N$8:N$14,0)</f>
        <v>1</v>
      </c>
      <c r="P8" s="60">
        <f>VLOOKUP($A8,'Return Data'!$B$7:$R$2292,11,0)</f>
        <v>3.6850999999999998</v>
      </c>
      <c r="Q8" s="61">
        <f>RANK(P8,P$8:P$14,0)</f>
        <v>1</v>
      </c>
      <c r="R8" s="60">
        <f>VLOOKUP($A8,'Return Data'!$B$7:$R$2292,12,0)</f>
        <v>3.4529999999999998</v>
      </c>
      <c r="S8" s="61">
        <f>RANK(R8,R$8:R$14,0)</f>
        <v>1</v>
      </c>
      <c r="T8" s="60">
        <f>VLOOKUP($A8,'Return Data'!$B$7:$R$2292,13,0)</f>
        <v>3.5975999999999999</v>
      </c>
      <c r="U8" s="61">
        <f>RANK(T8,T$8:T$14,0)</f>
        <v>1</v>
      </c>
      <c r="V8" s="60">
        <f>VLOOKUP($A8,'Return Data'!$B$7:$R$2292,17,0)</f>
        <v>4.1856</v>
      </c>
      <c r="W8" s="61">
        <f>RANK(V8,V$8:V$14,0)</f>
        <v>2</v>
      </c>
      <c r="X8" s="60">
        <f>VLOOKUP($A8,'Return Data'!$B$7:$R$2292,14,0)</f>
        <v>5.9310999999999998</v>
      </c>
      <c r="Y8" s="61">
        <f>RANK(X8,X$8:X$14,0)</f>
        <v>3</v>
      </c>
      <c r="Z8" s="60">
        <f>VLOOKUP($A8,'Return Data'!$B$7:$R$2292,16,0)</f>
        <v>8.0390999999999995</v>
      </c>
      <c r="AA8" s="62">
        <f>RANK(Z8,Z$8:Z$14,0)</f>
        <v>1</v>
      </c>
    </row>
    <row r="9" spans="1:27" x14ac:dyDescent="0.3">
      <c r="A9" s="58" t="s">
        <v>773</v>
      </c>
      <c r="B9" s="59">
        <f>VLOOKUP($A9,'Return Data'!$B$7:$R$2292,3,0)</f>
        <v>44762</v>
      </c>
      <c r="C9" s="60">
        <f>VLOOKUP($A9,'Return Data'!$B$7:$R$2292,4,0)</f>
        <v>32.637500000000003</v>
      </c>
      <c r="D9" s="60">
        <f>VLOOKUP($A9,'Return Data'!$B$7:$R$2292,5,0)</f>
        <v>10.403600000000001</v>
      </c>
      <c r="E9" s="61">
        <f t="shared" ref="E9:E14" si="0">RANK(D9,D$8:D$14,0)</f>
        <v>3</v>
      </c>
      <c r="F9" s="60">
        <f>VLOOKUP($A9,'Return Data'!$B$7:$R$2292,6,0)</f>
        <v>4.0730000000000004</v>
      </c>
      <c r="G9" s="61">
        <f t="shared" ref="G9:G14" si="1">RANK(F9,F$8:F$14,0)</f>
        <v>2</v>
      </c>
      <c r="H9" s="60">
        <f>VLOOKUP($A9,'Return Data'!$B$7:$R$2292,7,0)</f>
        <v>4.6852999999999998</v>
      </c>
      <c r="I9" s="61">
        <f t="shared" ref="I9:I14" si="2">RANK(H9,H$8:H$14,0)</f>
        <v>3</v>
      </c>
      <c r="J9" s="60">
        <f>VLOOKUP($A9,'Return Data'!$B$7:$R$2292,8,0)</f>
        <v>3.9441000000000002</v>
      </c>
      <c r="K9" s="61">
        <f t="shared" ref="K9:K14" si="3">RANK(J9,J$8:J$14,0)</f>
        <v>5</v>
      </c>
      <c r="L9" s="60">
        <f>VLOOKUP($A9,'Return Data'!$B$7:$R$2292,9,0)</f>
        <v>6.2838000000000003</v>
      </c>
      <c r="M9" s="61">
        <f t="shared" ref="M9:M14" si="4">RANK(L9,L$8:L$14,0)</f>
        <v>6</v>
      </c>
      <c r="N9" s="60">
        <f>VLOOKUP($A9,'Return Data'!$B$7:$R$2292,10,0)</f>
        <v>1.4281999999999999</v>
      </c>
      <c r="O9" s="61">
        <f t="shared" ref="O9:O14" si="5">RANK(N9,N$8:N$14,0)</f>
        <v>5</v>
      </c>
      <c r="P9" s="60">
        <f>VLOOKUP($A9,'Return Data'!$B$7:$R$2292,11,0)</f>
        <v>2.2075</v>
      </c>
      <c r="Q9" s="61">
        <f t="shared" ref="Q9:Q14" si="6">RANK(P9,P$8:P$14,0)</f>
        <v>5</v>
      </c>
      <c r="R9" s="60">
        <f>VLOOKUP($A9,'Return Data'!$B$7:$R$2292,12,0)</f>
        <v>1.9337</v>
      </c>
      <c r="S9" s="61">
        <f t="shared" ref="S9:S14" si="7">RANK(R9,R$8:R$14,0)</f>
        <v>5</v>
      </c>
      <c r="T9" s="60">
        <f>VLOOKUP($A9,'Return Data'!$B$7:$R$2292,13,0)</f>
        <v>2.7153999999999998</v>
      </c>
      <c r="U9" s="61">
        <f t="shared" ref="U9:U14" si="8">RANK(T9,T$8:T$14,0)</f>
        <v>6</v>
      </c>
      <c r="V9" s="60">
        <f>VLOOKUP($A9,'Return Data'!$B$7:$R$2292,17,0)</f>
        <v>3.5118</v>
      </c>
      <c r="W9" s="61">
        <f t="shared" ref="W9:W11" si="9">RANK(V9,V$8:V$14,0)</f>
        <v>5</v>
      </c>
      <c r="X9" s="60">
        <f>VLOOKUP($A9,'Return Data'!$B$7:$R$2292,14,0)</f>
        <v>4.6581999999999999</v>
      </c>
      <c r="Y9" s="61">
        <f t="shared" ref="Y9:Y11" si="10">RANK(X9,X$8:X$14,0)</f>
        <v>5</v>
      </c>
      <c r="Z9" s="60">
        <f>VLOOKUP($A9,'Return Data'!$B$7:$R$2292,16,0)</f>
        <v>5.7229999999999999</v>
      </c>
      <c r="AA9" s="62">
        <f t="shared" ref="AA9:AA14" si="11">RANK(Z9,Z$8:Z$14,0)</f>
        <v>6</v>
      </c>
    </row>
    <row r="10" spans="1:27" x14ac:dyDescent="0.3">
      <c r="A10" s="58" t="s">
        <v>775</v>
      </c>
      <c r="B10" s="59">
        <f>VLOOKUP($A10,'Return Data'!$B$7:$R$2292,3,0)</f>
        <v>44762</v>
      </c>
      <c r="C10" s="60">
        <f>VLOOKUP($A10,'Return Data'!$B$7:$R$2292,4,0)</f>
        <v>39.823099999999997</v>
      </c>
      <c r="D10" s="60">
        <f>VLOOKUP($A10,'Return Data'!$B$7:$R$2292,5,0)</f>
        <v>13.478300000000001</v>
      </c>
      <c r="E10" s="61">
        <f t="shared" si="0"/>
        <v>2</v>
      </c>
      <c r="F10" s="60">
        <f>VLOOKUP($A10,'Return Data'!$B$7:$R$2292,6,0)</f>
        <v>5.375</v>
      </c>
      <c r="G10" s="61">
        <f t="shared" si="1"/>
        <v>1</v>
      </c>
      <c r="H10" s="60">
        <f>VLOOKUP($A10,'Return Data'!$B$7:$R$2292,7,0)</f>
        <v>5.4132999999999996</v>
      </c>
      <c r="I10" s="61">
        <f t="shared" si="2"/>
        <v>2</v>
      </c>
      <c r="J10" s="60">
        <f>VLOOKUP($A10,'Return Data'!$B$7:$R$2292,8,0)</f>
        <v>6.4184999999999999</v>
      </c>
      <c r="K10" s="61">
        <f t="shared" si="3"/>
        <v>2</v>
      </c>
      <c r="L10" s="60">
        <f>VLOOKUP($A10,'Return Data'!$B$7:$R$2292,9,0)</f>
        <v>7.9709000000000003</v>
      </c>
      <c r="M10" s="61">
        <f t="shared" si="4"/>
        <v>3</v>
      </c>
      <c r="N10" s="60">
        <f>VLOOKUP($A10,'Return Data'!$B$7:$R$2292,10,0)</f>
        <v>2.0470000000000002</v>
      </c>
      <c r="O10" s="61">
        <f t="shared" si="5"/>
        <v>3</v>
      </c>
      <c r="P10" s="60">
        <f>VLOOKUP($A10,'Return Data'!$B$7:$R$2292,11,0)</f>
        <v>2.4224000000000001</v>
      </c>
      <c r="Q10" s="61">
        <f t="shared" si="6"/>
        <v>2</v>
      </c>
      <c r="R10" s="60">
        <f>VLOOKUP($A10,'Return Data'!$B$7:$R$2292,12,0)</f>
        <v>2.4401999999999999</v>
      </c>
      <c r="S10" s="61">
        <f t="shared" si="7"/>
        <v>3</v>
      </c>
      <c r="T10" s="60">
        <f>VLOOKUP($A10,'Return Data'!$B$7:$R$2292,13,0)</f>
        <v>3.0952000000000002</v>
      </c>
      <c r="U10" s="61">
        <f t="shared" si="8"/>
        <v>2</v>
      </c>
      <c r="V10" s="60">
        <f>VLOOKUP($A10,'Return Data'!$B$7:$R$2292,17,0)</f>
        <v>4.5090000000000003</v>
      </c>
      <c r="W10" s="61">
        <f t="shared" si="9"/>
        <v>1</v>
      </c>
      <c r="X10" s="60">
        <f>VLOOKUP($A10,'Return Data'!$B$7:$R$2292,14,0)</f>
        <v>6.0724</v>
      </c>
      <c r="Y10" s="61">
        <f t="shared" si="10"/>
        <v>2</v>
      </c>
      <c r="Z10" s="60">
        <f>VLOOKUP($A10,'Return Data'!$B$7:$R$2292,16,0)</f>
        <v>7.7831999999999999</v>
      </c>
      <c r="AA10" s="62">
        <f t="shared" si="11"/>
        <v>2</v>
      </c>
    </row>
    <row r="11" spans="1:27" x14ac:dyDescent="0.3">
      <c r="A11" s="58" t="s">
        <v>777</v>
      </c>
      <c r="B11" s="59">
        <f>VLOOKUP($A11,'Return Data'!$B$7:$R$2292,3,0)</f>
        <v>44762</v>
      </c>
      <c r="C11" s="60">
        <f>VLOOKUP($A11,'Return Data'!$B$7:$R$2292,4,0)</f>
        <v>337.46370000000002</v>
      </c>
      <c r="D11" s="60">
        <f>VLOOKUP($A11,'Return Data'!$B$7:$R$2292,5,0)</f>
        <v>22.825199999999999</v>
      </c>
      <c r="E11" s="61">
        <f t="shared" si="0"/>
        <v>1</v>
      </c>
      <c r="F11" s="60">
        <f>VLOOKUP($A11,'Return Data'!$B$7:$R$2292,6,0)</f>
        <v>1.0688</v>
      </c>
      <c r="G11" s="61">
        <f t="shared" si="1"/>
        <v>6</v>
      </c>
      <c r="H11" s="60">
        <f>VLOOKUP($A11,'Return Data'!$B$7:$R$2292,7,0)</f>
        <v>6.8075000000000001</v>
      </c>
      <c r="I11" s="61">
        <f t="shared" si="2"/>
        <v>1</v>
      </c>
      <c r="J11" s="60">
        <f>VLOOKUP($A11,'Return Data'!$B$7:$R$2292,8,0)</f>
        <v>10.9413</v>
      </c>
      <c r="K11" s="61">
        <f t="shared" si="3"/>
        <v>1</v>
      </c>
      <c r="L11" s="60">
        <f>VLOOKUP($A11,'Return Data'!$B$7:$R$2292,9,0)</f>
        <v>8.6559000000000008</v>
      </c>
      <c r="M11" s="61">
        <f t="shared" si="4"/>
        <v>2</v>
      </c>
      <c r="N11" s="60">
        <f>VLOOKUP($A11,'Return Data'!$B$7:$R$2292,10,0)</f>
        <v>0.41349999999999998</v>
      </c>
      <c r="O11" s="61">
        <f t="shared" si="5"/>
        <v>7</v>
      </c>
      <c r="P11" s="60">
        <f>VLOOKUP($A11,'Return Data'!$B$7:$R$2292,11,0)</f>
        <v>0.69850000000000001</v>
      </c>
      <c r="Q11" s="61">
        <f t="shared" si="6"/>
        <v>7</v>
      </c>
      <c r="R11" s="60">
        <f>VLOOKUP($A11,'Return Data'!$B$7:$R$2292,12,0)</f>
        <v>0.42380000000000001</v>
      </c>
      <c r="S11" s="61">
        <f t="shared" si="7"/>
        <v>7</v>
      </c>
      <c r="T11" s="60">
        <f>VLOOKUP($A11,'Return Data'!$B$7:$R$2292,13,0)</f>
        <v>2.0874999999999999</v>
      </c>
      <c r="U11" s="61">
        <f t="shared" si="8"/>
        <v>7</v>
      </c>
      <c r="V11" s="60">
        <f>VLOOKUP($A11,'Return Data'!$B$7:$R$2292,17,0)</f>
        <v>3.9918</v>
      </c>
      <c r="W11" s="61">
        <f t="shared" si="9"/>
        <v>4</v>
      </c>
      <c r="X11" s="60">
        <f>VLOOKUP($A11,'Return Data'!$B$7:$R$2292,14,0)</f>
        <v>5.7656999999999998</v>
      </c>
      <c r="Y11" s="61">
        <f t="shared" si="10"/>
        <v>4</v>
      </c>
      <c r="Z11" s="60">
        <f>VLOOKUP($A11,'Return Data'!$B$7:$R$2292,16,0)</f>
        <v>7.5632999999999999</v>
      </c>
      <c r="AA11" s="62">
        <f t="shared" si="11"/>
        <v>3</v>
      </c>
    </row>
    <row r="12" spans="1:27" x14ac:dyDescent="0.3">
      <c r="A12" s="58" t="s">
        <v>780</v>
      </c>
      <c r="B12" s="59">
        <f>VLOOKUP($A12,'Return Data'!$B$7:$R$2292,3,0)</f>
        <v>44762</v>
      </c>
      <c r="C12" s="60">
        <f>VLOOKUP($A12,'Return Data'!$B$7:$R$2292,4,0)</f>
        <v>1213.1424999999999</v>
      </c>
      <c r="D12" s="60">
        <f>VLOOKUP($A12,'Return Data'!$B$7:$R$2292,5,0)</f>
        <v>5.6060999999999996</v>
      </c>
      <c r="E12" s="61">
        <f t="shared" si="0"/>
        <v>5</v>
      </c>
      <c r="F12" s="60">
        <f>VLOOKUP($A12,'Return Data'!$B$7:$R$2292,6,0)</f>
        <v>0.84860000000000002</v>
      </c>
      <c r="G12" s="61">
        <f t="shared" si="1"/>
        <v>7</v>
      </c>
      <c r="H12" s="60">
        <f>VLOOKUP($A12,'Return Data'!$B$7:$R$2292,7,0)</f>
        <v>1.4648000000000001</v>
      </c>
      <c r="I12" s="61">
        <f t="shared" si="2"/>
        <v>7</v>
      </c>
      <c r="J12" s="60">
        <f>VLOOKUP($A12,'Return Data'!$B$7:$R$2292,8,0)</f>
        <v>2.3877000000000002</v>
      </c>
      <c r="K12" s="61">
        <f t="shared" si="3"/>
        <v>7</v>
      </c>
      <c r="L12" s="60">
        <f>VLOOKUP($A12,'Return Data'!$B$7:$R$2292,9,0)</f>
        <v>9.6100999999999992</v>
      </c>
      <c r="M12" s="61">
        <f t="shared" si="4"/>
        <v>1</v>
      </c>
      <c r="N12" s="60">
        <f>VLOOKUP($A12,'Return Data'!$B$7:$R$2292,10,0)</f>
        <v>0.4264</v>
      </c>
      <c r="O12" s="61">
        <f t="shared" si="5"/>
        <v>6</v>
      </c>
      <c r="P12" s="60">
        <f>VLOOKUP($A12,'Return Data'!$B$7:$R$2292,11,0)</f>
        <v>1.2303999999999999</v>
      </c>
      <c r="Q12" s="61">
        <f t="shared" si="6"/>
        <v>6</v>
      </c>
      <c r="R12" s="60">
        <f>VLOOKUP($A12,'Return Data'!$B$7:$R$2292,12,0)</f>
        <v>1.5988</v>
      </c>
      <c r="S12" s="61">
        <f t="shared" si="7"/>
        <v>6</v>
      </c>
      <c r="T12" s="60">
        <f>VLOOKUP($A12,'Return Data'!$B$7:$R$2292,13,0)</f>
        <v>2.7966000000000002</v>
      </c>
      <c r="U12" s="61">
        <f t="shared" si="8"/>
        <v>4</v>
      </c>
      <c r="V12" s="60"/>
      <c r="W12" s="61"/>
      <c r="X12" s="60"/>
      <c r="Y12" s="61"/>
      <c r="Z12" s="60">
        <f>VLOOKUP($A12,'Return Data'!$B$7:$R$2292,16,0)</f>
        <v>6.2515000000000001</v>
      </c>
      <c r="AA12" s="62">
        <f t="shared" si="11"/>
        <v>5</v>
      </c>
    </row>
    <row r="13" spans="1:27" x14ac:dyDescent="0.3">
      <c r="A13" s="58" t="s">
        <v>781</v>
      </c>
      <c r="B13" s="59">
        <f>VLOOKUP($A13,'Return Data'!$B$7:$R$2292,3,0)</f>
        <v>44762</v>
      </c>
      <c r="C13" s="60">
        <f>VLOOKUP($A13,'Return Data'!$B$7:$R$2292,4,0)</f>
        <v>36.386499999999998</v>
      </c>
      <c r="D13" s="60">
        <f>VLOOKUP($A13,'Return Data'!$B$7:$R$2292,5,0)</f>
        <v>2.6082999999999998</v>
      </c>
      <c r="E13" s="61">
        <f t="shared" si="0"/>
        <v>6</v>
      </c>
      <c r="F13" s="60">
        <f>VLOOKUP($A13,'Return Data'!$B$7:$R$2292,6,0)</f>
        <v>2.4083000000000001</v>
      </c>
      <c r="G13" s="61">
        <f t="shared" si="1"/>
        <v>4</v>
      </c>
      <c r="H13" s="60">
        <f>VLOOKUP($A13,'Return Data'!$B$7:$R$2292,7,0)</f>
        <v>3.0110999999999999</v>
      </c>
      <c r="I13" s="61">
        <f t="shared" si="2"/>
        <v>5</v>
      </c>
      <c r="J13" s="60">
        <f>VLOOKUP($A13,'Return Data'!$B$7:$R$2292,8,0)</f>
        <v>3.9540000000000002</v>
      </c>
      <c r="K13" s="61">
        <f t="shared" si="3"/>
        <v>4</v>
      </c>
      <c r="L13" s="60">
        <f>VLOOKUP($A13,'Return Data'!$B$7:$R$2292,9,0)</f>
        <v>7.1132999999999997</v>
      </c>
      <c r="M13" s="61">
        <f t="shared" si="4"/>
        <v>5</v>
      </c>
      <c r="N13" s="60">
        <f>VLOOKUP($A13,'Return Data'!$B$7:$R$2292,10,0)</f>
        <v>1.865</v>
      </c>
      <c r="O13" s="61">
        <f t="shared" si="5"/>
        <v>4</v>
      </c>
      <c r="P13" s="60">
        <f>VLOOKUP($A13,'Return Data'!$B$7:$R$2292,11,0)</f>
        <v>2.4007999999999998</v>
      </c>
      <c r="Q13" s="61">
        <f t="shared" si="6"/>
        <v>3</v>
      </c>
      <c r="R13" s="60">
        <f>VLOOKUP($A13,'Return Data'!$B$7:$R$2292,12,0)</f>
        <v>2.5897000000000001</v>
      </c>
      <c r="S13" s="61">
        <f t="shared" si="7"/>
        <v>2</v>
      </c>
      <c r="T13" s="60">
        <f>VLOOKUP($A13,'Return Data'!$B$7:$R$2292,13,0)</f>
        <v>2.9350000000000001</v>
      </c>
      <c r="U13" s="61">
        <f t="shared" si="8"/>
        <v>3</v>
      </c>
      <c r="V13" s="60">
        <f>VLOOKUP($A13,'Return Data'!$B$7:$R$2292,17,0)</f>
        <v>4.1430999999999996</v>
      </c>
      <c r="W13" s="61">
        <f t="shared" ref="W13:W14" si="12">RANK(V13,V$8:V$14,0)</f>
        <v>3</v>
      </c>
      <c r="X13" s="60">
        <f>VLOOKUP($A13,'Return Data'!$B$7:$R$2292,14,0)</f>
        <v>6.6029999999999998</v>
      </c>
      <c r="Y13" s="61">
        <f t="shared" ref="Y13" si="13">RANK(X13,X$8:X$14,0)</f>
        <v>1</v>
      </c>
      <c r="Z13" s="60">
        <f>VLOOKUP($A13,'Return Data'!$B$7:$R$2292,16,0)</f>
        <v>7.4866000000000001</v>
      </c>
      <c r="AA13" s="62">
        <f t="shared" si="11"/>
        <v>4</v>
      </c>
    </row>
    <row r="14" spans="1:27" x14ac:dyDescent="0.3">
      <c r="A14" s="58" t="s">
        <v>784</v>
      </c>
      <c r="B14" s="59">
        <f>VLOOKUP($A14,'Return Data'!$B$7:$R$2292,3,0)</f>
        <v>44762</v>
      </c>
      <c r="C14" s="60">
        <f>VLOOKUP($A14,'Return Data'!$B$7:$R$2292,4,0)</f>
        <v>1229.8768</v>
      </c>
      <c r="D14" s="60">
        <f>VLOOKUP($A14,'Return Data'!$B$7:$R$2292,5,0)</f>
        <v>-0.70040000000000002</v>
      </c>
      <c r="E14" s="61">
        <f t="shared" si="0"/>
        <v>7</v>
      </c>
      <c r="F14" s="60">
        <f>VLOOKUP($A14,'Return Data'!$B$7:$R$2292,6,0)</f>
        <v>2.5971000000000002</v>
      </c>
      <c r="G14" s="61">
        <f t="shared" si="1"/>
        <v>3</v>
      </c>
      <c r="H14" s="60">
        <f>VLOOKUP($A14,'Return Data'!$B$7:$R$2292,7,0)</f>
        <v>3.1107999999999998</v>
      </c>
      <c r="I14" s="61">
        <f t="shared" si="2"/>
        <v>4</v>
      </c>
      <c r="J14" s="60">
        <f>VLOOKUP($A14,'Return Data'!$B$7:$R$2292,8,0)</f>
        <v>3.4723000000000002</v>
      </c>
      <c r="K14" s="61">
        <f t="shared" si="3"/>
        <v>6</v>
      </c>
      <c r="L14" s="60">
        <f>VLOOKUP($A14,'Return Data'!$B$7:$R$2292,9,0)</f>
        <v>5.9546000000000001</v>
      </c>
      <c r="M14" s="61">
        <f t="shared" si="4"/>
        <v>7</v>
      </c>
      <c r="N14" s="60">
        <f>VLOOKUP($A14,'Return Data'!$B$7:$R$2292,10,0)</f>
        <v>2.7081</v>
      </c>
      <c r="O14" s="61">
        <f t="shared" si="5"/>
        <v>2</v>
      </c>
      <c r="P14" s="60">
        <f>VLOOKUP($A14,'Return Data'!$B$7:$R$2292,11,0)</f>
        <v>2.3904999999999998</v>
      </c>
      <c r="Q14" s="61">
        <f t="shared" si="6"/>
        <v>4</v>
      </c>
      <c r="R14" s="60">
        <f>VLOOKUP($A14,'Return Data'!$B$7:$R$2292,12,0)</f>
        <v>2.1274000000000002</v>
      </c>
      <c r="S14" s="61">
        <f t="shared" si="7"/>
        <v>4</v>
      </c>
      <c r="T14" s="60">
        <f>VLOOKUP($A14,'Return Data'!$B$7:$R$2292,13,0)</f>
        <v>2.7606999999999999</v>
      </c>
      <c r="U14" s="61">
        <f t="shared" si="8"/>
        <v>5</v>
      </c>
      <c r="V14" s="60">
        <f>VLOOKUP($A14,'Return Data'!$B$7:$R$2292,17,0)</f>
        <v>3.1863000000000001</v>
      </c>
      <c r="W14" s="61">
        <f t="shared" si="12"/>
        <v>6</v>
      </c>
      <c r="X14" s="60"/>
      <c r="Y14" s="61"/>
      <c r="Z14" s="60">
        <f>VLOOKUP($A14,'Return Data'!$B$7:$R$2292,16,0)</f>
        <v>5.7145999999999999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8.6109142857142853</v>
      </c>
      <c r="E16" s="69"/>
      <c r="F16" s="70">
        <f>AVERAGE(F8:F14)</f>
        <v>2.5582142857142856</v>
      </c>
      <c r="G16" s="69"/>
      <c r="H16" s="70">
        <f>AVERAGE(H8:H14)</f>
        <v>3.8302</v>
      </c>
      <c r="I16" s="69"/>
      <c r="J16" s="70">
        <f>AVERAGE(J8:J14)</f>
        <v>5.075157142857142</v>
      </c>
      <c r="K16" s="69"/>
      <c r="L16" s="70">
        <f>AVERAGE(L8:L14)</f>
        <v>7.5504285714285713</v>
      </c>
      <c r="M16" s="69"/>
      <c r="N16" s="70">
        <f>AVERAGE(N8:N14)</f>
        <v>1.6861285714285716</v>
      </c>
      <c r="O16" s="69"/>
      <c r="P16" s="70">
        <f>AVERAGE(P8:P14)</f>
        <v>2.1478857142857142</v>
      </c>
      <c r="Q16" s="69"/>
      <c r="R16" s="70">
        <f>AVERAGE(R8:R14)</f>
        <v>2.0809428571428574</v>
      </c>
      <c r="S16" s="69"/>
      <c r="T16" s="70">
        <f>AVERAGE(T8:T14)</f>
        <v>2.8554285714285714</v>
      </c>
      <c r="U16" s="69"/>
      <c r="V16" s="70">
        <f>AVERAGE(V8:V14)</f>
        <v>3.9212666666666665</v>
      </c>
      <c r="W16" s="69"/>
      <c r="X16" s="70">
        <f>AVERAGE(X8:X14)</f>
        <v>5.8060799999999997</v>
      </c>
      <c r="Y16" s="69"/>
      <c r="Z16" s="70">
        <f>AVERAGE(Z8:Z14)</f>
        <v>6.937328571428572</v>
      </c>
      <c r="AA16" s="71"/>
    </row>
    <row r="17" spans="1:27" x14ac:dyDescent="0.3">
      <c r="A17" s="68" t="s">
        <v>28</v>
      </c>
      <c r="B17" s="69"/>
      <c r="C17" s="69"/>
      <c r="D17" s="70">
        <f>MIN(D8:D14)</f>
        <v>-0.70040000000000002</v>
      </c>
      <c r="E17" s="69"/>
      <c r="F17" s="70">
        <f>MIN(F8:F14)</f>
        <v>0.84860000000000002</v>
      </c>
      <c r="G17" s="69"/>
      <c r="H17" s="70">
        <f>MIN(H8:H14)</f>
        <v>1.4648000000000001</v>
      </c>
      <c r="I17" s="69"/>
      <c r="J17" s="70">
        <f>MIN(J8:J14)</f>
        <v>2.3877000000000002</v>
      </c>
      <c r="K17" s="69"/>
      <c r="L17" s="70">
        <f>MIN(L8:L14)</f>
        <v>5.9546000000000001</v>
      </c>
      <c r="M17" s="69"/>
      <c r="N17" s="70">
        <f>MIN(N8:N14)</f>
        <v>0.41349999999999998</v>
      </c>
      <c r="O17" s="69"/>
      <c r="P17" s="70">
        <f>MIN(P8:P14)</f>
        <v>0.69850000000000001</v>
      </c>
      <c r="Q17" s="69"/>
      <c r="R17" s="70">
        <f>MIN(R8:R14)</f>
        <v>0.42380000000000001</v>
      </c>
      <c r="S17" s="69"/>
      <c r="T17" s="70">
        <f>MIN(T8:T14)</f>
        <v>2.0874999999999999</v>
      </c>
      <c r="U17" s="69"/>
      <c r="V17" s="70">
        <f>MIN(V8:V14)</f>
        <v>3.1863000000000001</v>
      </c>
      <c r="W17" s="69"/>
      <c r="X17" s="70">
        <f>MIN(X8:X14)</f>
        <v>4.6581999999999999</v>
      </c>
      <c r="Y17" s="69"/>
      <c r="Z17" s="70">
        <f>MIN(Z8:Z14)</f>
        <v>5.7145999999999999</v>
      </c>
      <c r="AA17" s="71"/>
    </row>
    <row r="18" spans="1:27" ht="15" thickBot="1" x14ac:dyDescent="0.35">
      <c r="A18" s="72" t="s">
        <v>29</v>
      </c>
      <c r="B18" s="73"/>
      <c r="C18" s="73"/>
      <c r="D18" s="74">
        <f>MAX(D8:D14)</f>
        <v>22.825199999999999</v>
      </c>
      <c r="E18" s="73"/>
      <c r="F18" s="74">
        <f>MAX(F8:F14)</f>
        <v>5.375</v>
      </c>
      <c r="G18" s="73"/>
      <c r="H18" s="74">
        <f>MAX(H8:H14)</f>
        <v>6.8075000000000001</v>
      </c>
      <c r="I18" s="73"/>
      <c r="J18" s="74">
        <f>MAX(J8:J14)</f>
        <v>10.9413</v>
      </c>
      <c r="K18" s="73"/>
      <c r="L18" s="74">
        <f>MAX(L8:L14)</f>
        <v>9.6100999999999992</v>
      </c>
      <c r="M18" s="73"/>
      <c r="N18" s="74">
        <f>MAX(N8:N14)</f>
        <v>2.9146999999999998</v>
      </c>
      <c r="O18" s="73"/>
      <c r="P18" s="74">
        <f>MAX(P8:P14)</f>
        <v>3.6850999999999998</v>
      </c>
      <c r="Q18" s="73"/>
      <c r="R18" s="74">
        <f>MAX(R8:R14)</f>
        <v>3.4529999999999998</v>
      </c>
      <c r="S18" s="73"/>
      <c r="T18" s="74">
        <f>MAX(T8:T14)</f>
        <v>3.5975999999999999</v>
      </c>
      <c r="U18" s="73"/>
      <c r="V18" s="74">
        <f>MAX(V8:V14)</f>
        <v>4.5090000000000003</v>
      </c>
      <c r="W18" s="73"/>
      <c r="X18" s="74">
        <f>MAX(X8:X14)</f>
        <v>6.6029999999999998</v>
      </c>
      <c r="Y18" s="73"/>
      <c r="Z18" s="74">
        <f>MAX(Z8:Z14)</f>
        <v>8.0390999999999995</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44762</v>
      </c>
      <c r="C8" s="60">
        <f>VLOOKUP($A8,'Return Data'!$B$7:$R$2292,4,0)</f>
        <v>347.52269999999999</v>
      </c>
      <c r="D8" s="60">
        <f>VLOOKUP($A8,'Return Data'!$B$7:$R$2292,5,0)</f>
        <v>1.8591</v>
      </c>
      <c r="E8" s="61">
        <f t="shared" ref="E8:E43" si="0">RANK(D8,D$8:D$43,0)</f>
        <v>26</v>
      </c>
      <c r="F8" s="60">
        <f>VLOOKUP($A8,'Return Data'!$B$7:$R$2292,6,0)</f>
        <v>3.3794</v>
      </c>
      <c r="G8" s="61">
        <f t="shared" ref="G8:G43" si="1">RANK(F8,F$8:F$43,0)</f>
        <v>27</v>
      </c>
      <c r="H8" s="60">
        <f>VLOOKUP($A8,'Return Data'!$B$7:$R$2292,7,0)</f>
        <v>4.2556000000000003</v>
      </c>
      <c r="I8" s="61">
        <f t="shared" ref="I8:I43" si="2">RANK(H8,H$8:H$43,0)</f>
        <v>24</v>
      </c>
      <c r="J8" s="60">
        <f>VLOOKUP($A8,'Return Data'!$B$7:$R$2292,8,0)</f>
        <v>4.5331000000000001</v>
      </c>
      <c r="K8" s="61">
        <f t="shared" ref="K8:K43" si="3">RANK(J8,J$8:J$43,0)</f>
        <v>14</v>
      </c>
      <c r="L8" s="60">
        <f>VLOOKUP($A8,'Return Data'!$B$7:$R$2292,9,0)</f>
        <v>5.0242000000000004</v>
      </c>
      <c r="M8" s="61">
        <f t="shared" ref="M8:M43" si="4">RANK(L8,L$8:L$43,0)</f>
        <v>8</v>
      </c>
      <c r="N8" s="60">
        <f>VLOOKUP($A8,'Return Data'!$B$7:$R$2292,10,0)</f>
        <v>4.2850000000000001</v>
      </c>
      <c r="O8" s="61">
        <f t="shared" ref="O8:O43" si="5">RANK(N8,N$8:N$43,0)</f>
        <v>18</v>
      </c>
      <c r="P8" s="60">
        <f>VLOOKUP($A8,'Return Data'!$B$7:$R$2292,11,0)</f>
        <v>4.0612000000000004</v>
      </c>
      <c r="Q8" s="61">
        <f t="shared" ref="Q8:Q43" si="6">RANK(P8,P$8:P$43,0)</f>
        <v>8</v>
      </c>
      <c r="R8" s="60">
        <f>VLOOKUP($A8,'Return Data'!$B$7:$R$2292,12,0)</f>
        <v>3.8996</v>
      </c>
      <c r="S8" s="61">
        <f t="shared" ref="S8:S43" si="7">RANK(R8,R$8:R$43,0)</f>
        <v>7</v>
      </c>
      <c r="T8" s="60">
        <f>VLOOKUP($A8,'Return Data'!$B$7:$R$2292,13,0)</f>
        <v>3.7744</v>
      </c>
      <c r="U8" s="61">
        <f t="shared" ref="U8:U43" si="8">RANK(T8,T$8:T$43,0)</f>
        <v>7</v>
      </c>
      <c r="V8" s="60">
        <f>VLOOKUP($A8,'Return Data'!$B$7:$R$2292,17,0)</f>
        <v>3.5369000000000002</v>
      </c>
      <c r="W8" s="61">
        <f t="shared" ref="W8:W43" si="9">RANK(V8,V$8:V$43,0)</f>
        <v>9</v>
      </c>
      <c r="X8" s="60">
        <f>VLOOKUP($A8,'Return Data'!$B$7:$R$2292,14,0)</f>
        <v>4.2018000000000004</v>
      </c>
      <c r="Y8" s="61">
        <f t="shared" ref="Y8:Y23" si="10">RANK(X8,X$8:X$43,0)</f>
        <v>6</v>
      </c>
      <c r="Z8" s="60">
        <f>VLOOKUP($A8,'Return Data'!$B$7:$R$2292,16,0)</f>
        <v>6.8825000000000003</v>
      </c>
      <c r="AA8" s="62">
        <f t="shared" ref="AA8:AA43" si="11">RANK(Z8,Z$8:Z$43,0)</f>
        <v>3</v>
      </c>
    </row>
    <row r="9" spans="1:27" x14ac:dyDescent="0.3">
      <c r="A9" s="58" t="s">
        <v>119</v>
      </c>
      <c r="B9" s="59">
        <f>VLOOKUP($A9,'Return Data'!$B$7:$R$2292,3,0)</f>
        <v>44762</v>
      </c>
      <c r="C9" s="60">
        <f>VLOOKUP($A9,'Return Data'!$B$7:$R$2292,4,0)</f>
        <v>2394.5679</v>
      </c>
      <c r="D9" s="60">
        <f>VLOOKUP($A9,'Return Data'!$B$7:$R$2292,5,0)</f>
        <v>2.2698</v>
      </c>
      <c r="E9" s="61">
        <f t="shared" si="0"/>
        <v>16</v>
      </c>
      <c r="F9" s="60">
        <f>VLOOKUP($A9,'Return Data'!$B$7:$R$2292,6,0)</f>
        <v>3.6762000000000001</v>
      </c>
      <c r="G9" s="61">
        <f t="shared" si="1"/>
        <v>16</v>
      </c>
      <c r="H9" s="60">
        <f>VLOOKUP($A9,'Return Data'!$B$7:$R$2292,7,0)</f>
        <v>4.3545999999999996</v>
      </c>
      <c r="I9" s="61">
        <f t="shared" si="2"/>
        <v>16</v>
      </c>
      <c r="J9" s="60">
        <f>VLOOKUP($A9,'Return Data'!$B$7:$R$2292,8,0)</f>
        <v>4.5545999999999998</v>
      </c>
      <c r="K9" s="61">
        <f t="shared" si="3"/>
        <v>10</v>
      </c>
      <c r="L9" s="60">
        <f>VLOOKUP($A9,'Return Data'!$B$7:$R$2292,9,0)</f>
        <v>4.9866999999999999</v>
      </c>
      <c r="M9" s="61">
        <f t="shared" si="4"/>
        <v>12</v>
      </c>
      <c r="N9" s="60">
        <f>VLOOKUP($A9,'Return Data'!$B$7:$R$2292,10,0)</f>
        <v>4.3175999999999997</v>
      </c>
      <c r="O9" s="61">
        <f t="shared" si="5"/>
        <v>9</v>
      </c>
      <c r="P9" s="60">
        <f>VLOOKUP($A9,'Return Data'!$B$7:$R$2292,11,0)</f>
        <v>4.0587999999999997</v>
      </c>
      <c r="Q9" s="61">
        <f t="shared" si="6"/>
        <v>10</v>
      </c>
      <c r="R9" s="60">
        <f>VLOOKUP($A9,'Return Data'!$B$7:$R$2292,12,0)</f>
        <v>3.8971</v>
      </c>
      <c r="S9" s="61">
        <f t="shared" si="7"/>
        <v>8</v>
      </c>
      <c r="T9" s="60">
        <f>VLOOKUP($A9,'Return Data'!$B$7:$R$2292,13,0)</f>
        <v>3.7671000000000001</v>
      </c>
      <c r="U9" s="61">
        <f t="shared" si="8"/>
        <v>9</v>
      </c>
      <c r="V9" s="60">
        <f>VLOOKUP($A9,'Return Data'!$B$7:$R$2292,17,0)</f>
        <v>3.5234999999999999</v>
      </c>
      <c r="W9" s="61">
        <f t="shared" si="9"/>
        <v>14</v>
      </c>
      <c r="X9" s="60">
        <f>VLOOKUP($A9,'Return Data'!$B$7:$R$2292,14,0)</f>
        <v>4.1665999999999999</v>
      </c>
      <c r="Y9" s="61">
        <f t="shared" si="10"/>
        <v>13</v>
      </c>
      <c r="Z9" s="60">
        <f>VLOOKUP($A9,'Return Data'!$B$7:$R$2292,16,0)</f>
        <v>6.8354999999999997</v>
      </c>
      <c r="AA9" s="62">
        <f t="shared" si="11"/>
        <v>11</v>
      </c>
    </row>
    <row r="10" spans="1:27" x14ac:dyDescent="0.3">
      <c r="A10" s="58" t="s">
        <v>1979</v>
      </c>
      <c r="B10" s="59">
        <f>VLOOKUP($A10,'Return Data'!$B$7:$R$2292,3,0)</f>
        <v>44762</v>
      </c>
      <c r="C10" s="60">
        <f>VLOOKUP($A10,'Return Data'!$B$7:$R$2292,4,0)</f>
        <v>2485.1066999999998</v>
      </c>
      <c r="D10" s="60">
        <f>VLOOKUP($A10,'Return Data'!$B$7:$R$2292,5,0)</f>
        <v>2.0373000000000001</v>
      </c>
      <c r="E10" s="61">
        <f t="shared" si="0"/>
        <v>22</v>
      </c>
      <c r="F10" s="60">
        <f>VLOOKUP($A10,'Return Data'!$B$7:$R$2292,6,0)</f>
        <v>3.7307999999999999</v>
      </c>
      <c r="G10" s="61">
        <f t="shared" si="1"/>
        <v>11</v>
      </c>
      <c r="H10" s="60">
        <f>VLOOKUP($A10,'Return Data'!$B$7:$R$2292,7,0)</f>
        <v>4.4320000000000004</v>
      </c>
      <c r="I10" s="61">
        <f t="shared" si="2"/>
        <v>7</v>
      </c>
      <c r="J10" s="60">
        <f>VLOOKUP($A10,'Return Data'!$B$7:$R$2292,8,0)</f>
        <v>4.6036999999999999</v>
      </c>
      <c r="K10" s="61">
        <f t="shared" si="3"/>
        <v>5</v>
      </c>
      <c r="L10" s="60">
        <f>VLOOKUP($A10,'Return Data'!$B$7:$R$2292,9,0)</f>
        <v>5.0617999999999999</v>
      </c>
      <c r="M10" s="61">
        <f t="shared" si="4"/>
        <v>4</v>
      </c>
      <c r="N10" s="60">
        <f>VLOOKUP($A10,'Return Data'!$B$7:$R$2292,10,0)</f>
        <v>4.3849999999999998</v>
      </c>
      <c r="O10" s="61">
        <f t="shared" si="5"/>
        <v>3</v>
      </c>
      <c r="P10" s="60">
        <f>VLOOKUP($A10,'Return Data'!$B$7:$R$2292,11,0)</f>
        <v>4.1189</v>
      </c>
      <c r="Q10" s="61">
        <f t="shared" si="6"/>
        <v>3</v>
      </c>
      <c r="R10" s="60">
        <f>VLOOKUP($A10,'Return Data'!$B$7:$R$2292,12,0)</f>
        <v>3.9428999999999998</v>
      </c>
      <c r="S10" s="61">
        <f t="shared" si="7"/>
        <v>4</v>
      </c>
      <c r="T10" s="60">
        <f>VLOOKUP($A10,'Return Data'!$B$7:$R$2292,13,0)</f>
        <v>3.8172000000000001</v>
      </c>
      <c r="U10" s="61">
        <f t="shared" si="8"/>
        <v>3</v>
      </c>
      <c r="V10" s="60">
        <f>VLOOKUP($A10,'Return Data'!$B$7:$R$2292,17,0)</f>
        <v>3.5756999999999999</v>
      </c>
      <c r="W10" s="61">
        <f t="shared" si="9"/>
        <v>6</v>
      </c>
      <c r="X10" s="60">
        <f>VLOOKUP($A10,'Return Data'!$B$7:$R$2292,14,0)</f>
        <v>4.1759000000000004</v>
      </c>
      <c r="Y10" s="61">
        <f t="shared" si="10"/>
        <v>12</v>
      </c>
      <c r="Z10" s="60">
        <f>VLOOKUP($A10,'Return Data'!$B$7:$R$2292,16,0)</f>
        <v>6.8772000000000002</v>
      </c>
      <c r="AA10" s="62">
        <f t="shared" si="11"/>
        <v>4</v>
      </c>
    </row>
    <row r="11" spans="1:27" x14ac:dyDescent="0.3">
      <c r="A11" s="58" t="s">
        <v>2035</v>
      </c>
      <c r="B11" s="59">
        <f>VLOOKUP($A11,'Return Data'!$B$7:$R$2292,3,0)</f>
        <v>44762</v>
      </c>
      <c r="C11" s="60">
        <f>VLOOKUP($A11,'Return Data'!$B$7:$R$2292,4,0)</f>
        <v>2481.1801999999998</v>
      </c>
      <c r="D11" s="60">
        <f>VLOOKUP($A11,'Return Data'!$B$7:$R$2292,5,0)</f>
        <v>2.0832000000000002</v>
      </c>
      <c r="E11" s="61">
        <f t="shared" si="0"/>
        <v>20</v>
      </c>
      <c r="F11" s="60">
        <f>VLOOKUP($A11,'Return Data'!$B$7:$R$2292,6,0)</f>
        <v>3.613</v>
      </c>
      <c r="G11" s="61">
        <f t="shared" si="1"/>
        <v>18</v>
      </c>
      <c r="H11" s="60">
        <f>VLOOKUP($A11,'Return Data'!$B$7:$R$2292,7,0)</f>
        <v>4.4287000000000001</v>
      </c>
      <c r="I11" s="61">
        <f t="shared" si="2"/>
        <v>8</v>
      </c>
      <c r="J11" s="60">
        <f>VLOOKUP($A11,'Return Data'!$B$7:$R$2292,8,0)</f>
        <v>4.5778999999999996</v>
      </c>
      <c r="K11" s="61">
        <f t="shared" si="3"/>
        <v>9</v>
      </c>
      <c r="L11" s="60">
        <f>VLOOKUP($A11,'Return Data'!$B$7:$R$2292,9,0)</f>
        <v>5.1440000000000001</v>
      </c>
      <c r="M11" s="61">
        <f t="shared" si="4"/>
        <v>1</v>
      </c>
      <c r="N11" s="60">
        <f>VLOOKUP($A11,'Return Data'!$B$7:$R$2292,10,0)</f>
        <v>4.3628999999999998</v>
      </c>
      <c r="O11" s="61">
        <f t="shared" si="5"/>
        <v>5</v>
      </c>
      <c r="P11" s="60">
        <f>VLOOKUP($A11,'Return Data'!$B$7:$R$2292,11,0)</f>
        <v>4.1108000000000002</v>
      </c>
      <c r="Q11" s="61">
        <f t="shared" si="6"/>
        <v>4</v>
      </c>
      <c r="R11" s="60">
        <f>VLOOKUP($A11,'Return Data'!$B$7:$R$2292,12,0)</f>
        <v>3.9502000000000002</v>
      </c>
      <c r="S11" s="61">
        <f t="shared" si="7"/>
        <v>3</v>
      </c>
      <c r="T11" s="60">
        <f>VLOOKUP($A11,'Return Data'!$B$7:$R$2292,13,0)</f>
        <v>3.7995999999999999</v>
      </c>
      <c r="U11" s="61">
        <f t="shared" si="8"/>
        <v>4</v>
      </c>
      <c r="V11" s="60">
        <f>VLOOKUP($A11,'Return Data'!$B$7:$R$2292,17,0)</f>
        <v>3.5131999999999999</v>
      </c>
      <c r="W11" s="61">
        <f t="shared" si="9"/>
        <v>16</v>
      </c>
      <c r="X11" s="60">
        <f>VLOOKUP($A11,'Return Data'!$B$7:$R$2292,14,0)</f>
        <v>4.0928000000000004</v>
      </c>
      <c r="Y11" s="61">
        <f t="shared" si="10"/>
        <v>21</v>
      </c>
      <c r="Z11" s="60">
        <f>VLOOKUP($A11,'Return Data'!$B$7:$R$2292,16,0)</f>
        <v>6.8094000000000001</v>
      </c>
      <c r="AA11" s="62">
        <f t="shared" si="11"/>
        <v>14</v>
      </c>
    </row>
    <row r="12" spans="1:27" x14ac:dyDescent="0.3">
      <c r="A12" s="58" t="s">
        <v>123</v>
      </c>
      <c r="B12" s="59">
        <f>VLOOKUP($A12,'Return Data'!$B$7:$R$2292,3,0)</f>
        <v>44762</v>
      </c>
      <c r="C12" s="60">
        <f>VLOOKUP($A12,'Return Data'!$B$7:$R$2292,4,0)</f>
        <v>2582.1502999999998</v>
      </c>
      <c r="D12" s="60">
        <f>VLOOKUP($A12,'Return Data'!$B$7:$R$2292,5,0)</f>
        <v>3.2246000000000001</v>
      </c>
      <c r="E12" s="61">
        <f t="shared" si="0"/>
        <v>5</v>
      </c>
      <c r="F12" s="60">
        <f>VLOOKUP($A12,'Return Data'!$B$7:$R$2292,6,0)</f>
        <v>3.7273000000000001</v>
      </c>
      <c r="G12" s="61">
        <f t="shared" si="1"/>
        <v>12</v>
      </c>
      <c r="H12" s="60">
        <f>VLOOKUP($A12,'Return Data'!$B$7:$R$2292,7,0)</f>
        <v>4.3468999999999998</v>
      </c>
      <c r="I12" s="61">
        <f t="shared" si="2"/>
        <v>17</v>
      </c>
      <c r="J12" s="60">
        <f>VLOOKUP($A12,'Return Data'!$B$7:$R$2292,8,0)</f>
        <v>4.5345000000000004</v>
      </c>
      <c r="K12" s="61">
        <f t="shared" si="3"/>
        <v>13</v>
      </c>
      <c r="L12" s="60">
        <f>VLOOKUP($A12,'Return Data'!$B$7:$R$2292,9,0)</f>
        <v>4.7880000000000003</v>
      </c>
      <c r="M12" s="61">
        <f t="shared" si="4"/>
        <v>29</v>
      </c>
      <c r="N12" s="60">
        <f>VLOOKUP($A12,'Return Data'!$B$7:$R$2292,10,0)</f>
        <v>4.2941000000000003</v>
      </c>
      <c r="O12" s="61">
        <f t="shared" si="5"/>
        <v>16</v>
      </c>
      <c r="P12" s="60">
        <f>VLOOKUP($A12,'Return Data'!$B$7:$R$2292,11,0)</f>
        <v>3.9653999999999998</v>
      </c>
      <c r="Q12" s="61">
        <f t="shared" si="6"/>
        <v>29</v>
      </c>
      <c r="R12" s="60">
        <f>VLOOKUP($A12,'Return Data'!$B$7:$R$2292,12,0)</f>
        <v>3.7843</v>
      </c>
      <c r="S12" s="61">
        <f t="shared" si="7"/>
        <v>29</v>
      </c>
      <c r="T12" s="60">
        <f>VLOOKUP($A12,'Return Data'!$B$7:$R$2292,13,0)</f>
        <v>3.6615000000000002</v>
      </c>
      <c r="U12" s="61">
        <f t="shared" si="8"/>
        <v>29</v>
      </c>
      <c r="V12" s="60">
        <f>VLOOKUP($A12,'Return Data'!$B$7:$R$2292,17,0)</f>
        <v>3.4171</v>
      </c>
      <c r="W12" s="61">
        <f t="shared" si="9"/>
        <v>29</v>
      </c>
      <c r="X12" s="60">
        <f>VLOOKUP($A12,'Return Data'!$B$7:$R$2292,14,0)</f>
        <v>3.8540999999999999</v>
      </c>
      <c r="Y12" s="61">
        <f t="shared" si="10"/>
        <v>30</v>
      </c>
      <c r="Z12" s="60">
        <f>VLOOKUP($A12,'Return Data'!$B$7:$R$2292,16,0)</f>
        <v>6.6406000000000001</v>
      </c>
      <c r="AA12" s="62">
        <f t="shared" si="11"/>
        <v>27</v>
      </c>
    </row>
    <row r="13" spans="1:27" x14ac:dyDescent="0.3">
      <c r="A13" s="58" t="s">
        <v>124</v>
      </c>
      <c r="B13" s="59">
        <f>VLOOKUP($A13,'Return Data'!$B$7:$R$2292,3,0)</f>
        <v>44762</v>
      </c>
      <c r="C13" s="60">
        <f>VLOOKUP($A13,'Return Data'!$B$7:$R$2292,4,0)</f>
        <v>3081.9443999999999</v>
      </c>
      <c r="D13" s="60">
        <f>VLOOKUP($A13,'Return Data'!$B$7:$R$2292,5,0)</f>
        <v>2.8757000000000001</v>
      </c>
      <c r="E13" s="61">
        <f t="shared" si="0"/>
        <v>6</v>
      </c>
      <c r="F13" s="60">
        <f>VLOOKUP($A13,'Return Data'!$B$7:$R$2292,6,0)</f>
        <v>3.8285</v>
      </c>
      <c r="G13" s="61">
        <f t="shared" si="1"/>
        <v>7</v>
      </c>
      <c r="H13" s="60">
        <f>VLOOKUP($A13,'Return Data'!$B$7:$R$2292,7,0)</f>
        <v>4.4391999999999996</v>
      </c>
      <c r="I13" s="61">
        <f t="shared" si="2"/>
        <v>6</v>
      </c>
      <c r="J13" s="60">
        <f>VLOOKUP($A13,'Return Data'!$B$7:$R$2292,8,0)</f>
        <v>4.6271000000000004</v>
      </c>
      <c r="K13" s="61">
        <f t="shared" si="3"/>
        <v>4</v>
      </c>
      <c r="L13" s="60">
        <f>VLOOKUP($A13,'Return Data'!$B$7:$R$2292,9,0)</f>
        <v>5.0153999999999996</v>
      </c>
      <c r="M13" s="61">
        <f t="shared" si="4"/>
        <v>9</v>
      </c>
      <c r="N13" s="60">
        <f>VLOOKUP($A13,'Return Data'!$B$7:$R$2292,10,0)</f>
        <v>4.29</v>
      </c>
      <c r="O13" s="61">
        <f t="shared" si="5"/>
        <v>17</v>
      </c>
      <c r="P13" s="60">
        <f>VLOOKUP($A13,'Return Data'!$B$7:$R$2292,11,0)</f>
        <v>4.0336999999999996</v>
      </c>
      <c r="Q13" s="61">
        <f t="shared" si="6"/>
        <v>17</v>
      </c>
      <c r="R13" s="60">
        <f>VLOOKUP($A13,'Return Data'!$B$7:$R$2292,12,0)</f>
        <v>3.8748</v>
      </c>
      <c r="S13" s="61">
        <f t="shared" si="7"/>
        <v>16</v>
      </c>
      <c r="T13" s="60">
        <f>VLOOKUP($A13,'Return Data'!$B$7:$R$2292,13,0)</f>
        <v>3.7462</v>
      </c>
      <c r="U13" s="61">
        <f t="shared" si="8"/>
        <v>16</v>
      </c>
      <c r="V13" s="60">
        <f>VLOOKUP($A13,'Return Data'!$B$7:$R$2292,17,0)</f>
        <v>3.504</v>
      </c>
      <c r="W13" s="61">
        <f t="shared" si="9"/>
        <v>20</v>
      </c>
      <c r="X13" s="60">
        <f>VLOOKUP($A13,'Return Data'!$B$7:$R$2292,14,0)</f>
        <v>4.1150000000000002</v>
      </c>
      <c r="Y13" s="61">
        <f t="shared" si="10"/>
        <v>18</v>
      </c>
      <c r="Z13" s="60">
        <f>VLOOKUP($A13,'Return Data'!$B$7:$R$2292,16,0)</f>
        <v>6.7995999999999999</v>
      </c>
      <c r="AA13" s="62">
        <f t="shared" si="11"/>
        <v>16</v>
      </c>
    </row>
    <row r="14" spans="1:27" x14ac:dyDescent="0.3">
      <c r="A14" s="58" t="s">
        <v>125</v>
      </c>
      <c r="B14" s="59">
        <f>VLOOKUP($A14,'Return Data'!$B$7:$R$2292,3,0)</f>
        <v>44762</v>
      </c>
      <c r="C14" s="60">
        <f>VLOOKUP($A14,'Return Data'!$B$7:$R$2292,4,0)</f>
        <v>2781.9497000000001</v>
      </c>
      <c r="D14" s="60">
        <f>VLOOKUP($A14,'Return Data'!$B$7:$R$2292,5,0)</f>
        <v>2.1124999999999998</v>
      </c>
      <c r="E14" s="61">
        <f t="shared" si="0"/>
        <v>19</v>
      </c>
      <c r="F14" s="60">
        <f>VLOOKUP($A14,'Return Data'!$B$7:$R$2292,6,0)</f>
        <v>3.6057000000000001</v>
      </c>
      <c r="G14" s="61">
        <f t="shared" si="1"/>
        <v>19</v>
      </c>
      <c r="H14" s="60">
        <f>VLOOKUP($A14,'Return Data'!$B$7:$R$2292,7,0)</f>
        <v>4.4241999999999999</v>
      </c>
      <c r="I14" s="61">
        <f t="shared" si="2"/>
        <v>9</v>
      </c>
      <c r="J14" s="60">
        <f>VLOOKUP($A14,'Return Data'!$B$7:$R$2292,8,0)</f>
        <v>4.6365999999999996</v>
      </c>
      <c r="K14" s="61">
        <f t="shared" si="3"/>
        <v>3</v>
      </c>
      <c r="L14" s="60">
        <f>VLOOKUP($A14,'Return Data'!$B$7:$R$2292,9,0)</f>
        <v>5.1078000000000001</v>
      </c>
      <c r="M14" s="61">
        <f t="shared" si="4"/>
        <v>2</v>
      </c>
      <c r="N14" s="60">
        <f>VLOOKUP($A14,'Return Data'!$B$7:$R$2292,10,0)</f>
        <v>4.1852</v>
      </c>
      <c r="O14" s="61">
        <f t="shared" si="5"/>
        <v>28</v>
      </c>
      <c r="P14" s="60">
        <f>VLOOKUP($A14,'Return Data'!$B$7:$R$2292,11,0)</f>
        <v>3.9575999999999998</v>
      </c>
      <c r="Q14" s="61">
        <f t="shared" si="6"/>
        <v>30</v>
      </c>
      <c r="R14" s="60">
        <f>VLOOKUP($A14,'Return Data'!$B$7:$R$2292,12,0)</f>
        <v>3.8306</v>
      </c>
      <c r="S14" s="61">
        <f t="shared" si="7"/>
        <v>27</v>
      </c>
      <c r="T14" s="60">
        <f>VLOOKUP($A14,'Return Data'!$B$7:$R$2292,13,0)</f>
        <v>3.7368000000000001</v>
      </c>
      <c r="U14" s="61">
        <f t="shared" si="8"/>
        <v>18</v>
      </c>
      <c r="V14" s="60">
        <f>VLOOKUP($A14,'Return Data'!$B$7:$R$2292,17,0)</f>
        <v>3.5785</v>
      </c>
      <c r="W14" s="61">
        <f t="shared" si="9"/>
        <v>5</v>
      </c>
      <c r="X14" s="60">
        <f>VLOOKUP($A14,'Return Data'!$B$7:$R$2292,14,0)</f>
        <v>4.2388000000000003</v>
      </c>
      <c r="Y14" s="61">
        <f t="shared" si="10"/>
        <v>4</v>
      </c>
      <c r="Z14" s="60">
        <f>VLOOKUP($A14,'Return Data'!$B$7:$R$2292,16,0)</f>
        <v>6.7591999999999999</v>
      </c>
      <c r="AA14" s="62">
        <f t="shared" si="11"/>
        <v>25</v>
      </c>
    </row>
    <row r="15" spans="1:27" x14ac:dyDescent="0.3">
      <c r="A15" s="58" t="s">
        <v>127</v>
      </c>
      <c r="B15" s="59">
        <f>VLOOKUP($A15,'Return Data'!$B$7:$R$2292,3,0)</f>
        <v>44762</v>
      </c>
      <c r="C15" s="60">
        <f>VLOOKUP($A15,'Return Data'!$B$7:$R$2292,4,0)</f>
        <v>3239.5009</v>
      </c>
      <c r="D15" s="60">
        <f>VLOOKUP($A15,'Return Data'!$B$7:$R$2292,5,0)</f>
        <v>1.5606</v>
      </c>
      <c r="E15" s="61">
        <f t="shared" si="0"/>
        <v>31</v>
      </c>
      <c r="F15" s="60">
        <f>VLOOKUP($A15,'Return Data'!$B$7:$R$2292,6,0)</f>
        <v>3.2503000000000002</v>
      </c>
      <c r="G15" s="61">
        <f t="shared" si="1"/>
        <v>30</v>
      </c>
      <c r="H15" s="60">
        <f>VLOOKUP($A15,'Return Data'!$B$7:$R$2292,7,0)</f>
        <v>4.1757</v>
      </c>
      <c r="I15" s="61">
        <f t="shared" si="2"/>
        <v>27</v>
      </c>
      <c r="J15" s="60">
        <f>VLOOKUP($A15,'Return Data'!$B$7:$R$2292,8,0)</f>
        <v>4.3879999999999999</v>
      </c>
      <c r="K15" s="61">
        <f t="shared" si="3"/>
        <v>30</v>
      </c>
      <c r="L15" s="60">
        <f>VLOOKUP($A15,'Return Data'!$B$7:$R$2292,9,0)</f>
        <v>4.8914</v>
      </c>
      <c r="M15" s="61">
        <f t="shared" si="4"/>
        <v>25</v>
      </c>
      <c r="N15" s="60">
        <f>VLOOKUP($A15,'Return Data'!$B$7:$R$2292,10,0)</f>
        <v>4.2268999999999997</v>
      </c>
      <c r="O15" s="61">
        <f t="shared" si="5"/>
        <v>22</v>
      </c>
      <c r="P15" s="60">
        <f>VLOOKUP($A15,'Return Data'!$B$7:$R$2292,11,0)</f>
        <v>4.0091999999999999</v>
      </c>
      <c r="Q15" s="61">
        <f t="shared" si="6"/>
        <v>21</v>
      </c>
      <c r="R15" s="60">
        <f>VLOOKUP($A15,'Return Data'!$B$7:$R$2292,12,0)</f>
        <v>3.8584999999999998</v>
      </c>
      <c r="S15" s="61">
        <f t="shared" si="7"/>
        <v>17</v>
      </c>
      <c r="T15" s="60">
        <f>VLOOKUP($A15,'Return Data'!$B$7:$R$2292,13,0)</f>
        <v>3.7395</v>
      </c>
      <c r="U15" s="61">
        <f t="shared" si="8"/>
        <v>17</v>
      </c>
      <c r="V15" s="60">
        <f>VLOOKUP($A15,'Return Data'!$B$7:$R$2292,17,0)</f>
        <v>3.4994000000000001</v>
      </c>
      <c r="W15" s="61">
        <f t="shared" si="9"/>
        <v>21</v>
      </c>
      <c r="X15" s="60">
        <f>VLOOKUP($A15,'Return Data'!$B$7:$R$2292,14,0)</f>
        <v>4.2340999999999998</v>
      </c>
      <c r="Y15" s="61">
        <f t="shared" si="10"/>
        <v>5</v>
      </c>
      <c r="Z15" s="60">
        <f>VLOOKUP($A15,'Return Data'!$B$7:$R$2292,16,0)</f>
        <v>6.9177</v>
      </c>
      <c r="AA15" s="62">
        <f t="shared" si="11"/>
        <v>2</v>
      </c>
    </row>
    <row r="16" spans="1:27" x14ac:dyDescent="0.3">
      <c r="A16" s="58" t="s">
        <v>128</v>
      </c>
      <c r="B16" s="59">
        <f>VLOOKUP($A16,'Return Data'!$B$7:$R$2292,3,0)</f>
        <v>44762</v>
      </c>
      <c r="C16" s="60">
        <f>VLOOKUP($A16,'Return Data'!$B$7:$R$2292,4,0)</f>
        <v>4237.4281000000001</v>
      </c>
      <c r="D16" s="60">
        <f>VLOOKUP($A16,'Return Data'!$B$7:$R$2292,5,0)</f>
        <v>1.6641999999999999</v>
      </c>
      <c r="E16" s="61">
        <f t="shared" si="0"/>
        <v>29</v>
      </c>
      <c r="F16" s="60">
        <f>VLOOKUP($A16,'Return Data'!$B$7:$R$2292,6,0)</f>
        <v>3.2936000000000001</v>
      </c>
      <c r="G16" s="61">
        <f t="shared" si="1"/>
        <v>28</v>
      </c>
      <c r="H16" s="60">
        <f>VLOOKUP($A16,'Return Data'!$B$7:$R$2292,7,0)</f>
        <v>4.1688999999999998</v>
      </c>
      <c r="I16" s="61">
        <f t="shared" si="2"/>
        <v>28</v>
      </c>
      <c r="J16" s="60">
        <f>VLOOKUP($A16,'Return Data'!$B$7:$R$2292,8,0)</f>
        <v>4.3865999999999996</v>
      </c>
      <c r="K16" s="61">
        <f t="shared" si="3"/>
        <v>31</v>
      </c>
      <c r="L16" s="60">
        <f>VLOOKUP($A16,'Return Data'!$B$7:$R$2292,9,0)</f>
        <v>4.8792</v>
      </c>
      <c r="M16" s="61">
        <f t="shared" si="4"/>
        <v>26</v>
      </c>
      <c r="N16" s="60">
        <f>VLOOKUP($A16,'Return Data'!$B$7:$R$2292,10,0)</f>
        <v>4.2077999999999998</v>
      </c>
      <c r="O16" s="61">
        <f t="shared" si="5"/>
        <v>26</v>
      </c>
      <c r="P16" s="60">
        <f>VLOOKUP($A16,'Return Data'!$B$7:$R$2292,11,0)</f>
        <v>3.9927999999999999</v>
      </c>
      <c r="Q16" s="61">
        <f t="shared" si="6"/>
        <v>23</v>
      </c>
      <c r="R16" s="60">
        <f>VLOOKUP($A16,'Return Data'!$B$7:$R$2292,12,0)</f>
        <v>3.8407</v>
      </c>
      <c r="S16" s="61">
        <f t="shared" si="7"/>
        <v>25</v>
      </c>
      <c r="T16" s="60">
        <f>VLOOKUP($A16,'Return Data'!$B$7:$R$2292,13,0)</f>
        <v>3.7214</v>
      </c>
      <c r="U16" s="61">
        <f t="shared" si="8"/>
        <v>24</v>
      </c>
      <c r="V16" s="60">
        <f>VLOOKUP($A16,'Return Data'!$B$7:$R$2292,17,0)</f>
        <v>3.4666999999999999</v>
      </c>
      <c r="W16" s="61">
        <f t="shared" si="9"/>
        <v>26</v>
      </c>
      <c r="X16" s="60">
        <f>VLOOKUP($A16,'Return Data'!$B$7:$R$2292,14,0)</f>
        <v>4.0843999999999996</v>
      </c>
      <c r="Y16" s="61">
        <f t="shared" si="10"/>
        <v>22</v>
      </c>
      <c r="Z16" s="60">
        <f>VLOOKUP($A16,'Return Data'!$B$7:$R$2292,16,0)</f>
        <v>6.7732000000000001</v>
      </c>
      <c r="AA16" s="62">
        <f t="shared" si="11"/>
        <v>21</v>
      </c>
    </row>
    <row r="17" spans="1:27" x14ac:dyDescent="0.3">
      <c r="A17" s="58" t="s">
        <v>129</v>
      </c>
      <c r="B17" s="59">
        <f>VLOOKUP($A17,'Return Data'!$B$7:$R$2292,3,0)</f>
        <v>44762</v>
      </c>
      <c r="C17" s="60">
        <f>VLOOKUP($A17,'Return Data'!$B$7:$R$2292,4,0)</f>
        <v>2147.0309999999999</v>
      </c>
      <c r="D17" s="60">
        <f>VLOOKUP($A17,'Return Data'!$B$7:$R$2292,5,0)</f>
        <v>2.1404999999999998</v>
      </c>
      <c r="E17" s="61">
        <f t="shared" si="0"/>
        <v>18</v>
      </c>
      <c r="F17" s="60">
        <f>VLOOKUP($A17,'Return Data'!$B$7:$R$2292,6,0)</f>
        <v>3.782</v>
      </c>
      <c r="G17" s="61">
        <f t="shared" si="1"/>
        <v>9</v>
      </c>
      <c r="H17" s="60">
        <f>VLOOKUP($A17,'Return Data'!$B$7:$R$2292,7,0)</f>
        <v>4.3635000000000002</v>
      </c>
      <c r="I17" s="61">
        <f t="shared" si="2"/>
        <v>14</v>
      </c>
      <c r="J17" s="60">
        <f>VLOOKUP($A17,'Return Data'!$B$7:$R$2292,8,0)</f>
        <v>4.5105000000000004</v>
      </c>
      <c r="K17" s="61">
        <f t="shared" si="3"/>
        <v>19</v>
      </c>
      <c r="L17" s="60">
        <f>VLOOKUP($A17,'Return Data'!$B$7:$R$2292,9,0)</f>
        <v>4.9687000000000001</v>
      </c>
      <c r="M17" s="61">
        <f t="shared" si="4"/>
        <v>15</v>
      </c>
      <c r="N17" s="60">
        <f>VLOOKUP($A17,'Return Data'!$B$7:$R$2292,10,0)</f>
        <v>4.3059000000000003</v>
      </c>
      <c r="O17" s="61">
        <f t="shared" si="5"/>
        <v>13</v>
      </c>
      <c r="P17" s="60">
        <f>VLOOKUP($A17,'Return Data'!$B$7:$R$2292,11,0)</f>
        <v>4.0475000000000003</v>
      </c>
      <c r="Q17" s="61">
        <f t="shared" si="6"/>
        <v>13</v>
      </c>
      <c r="R17" s="60">
        <f>VLOOKUP($A17,'Return Data'!$B$7:$R$2292,12,0)</f>
        <v>3.8784000000000001</v>
      </c>
      <c r="S17" s="61">
        <f t="shared" si="7"/>
        <v>12</v>
      </c>
      <c r="T17" s="60">
        <f>VLOOKUP($A17,'Return Data'!$B$7:$R$2292,13,0)</f>
        <v>3.7568999999999999</v>
      </c>
      <c r="U17" s="61">
        <f t="shared" si="8"/>
        <v>13</v>
      </c>
      <c r="V17" s="60">
        <f>VLOOKUP($A17,'Return Data'!$B$7:$R$2292,17,0)</f>
        <v>3.5078999999999998</v>
      </c>
      <c r="W17" s="61">
        <f t="shared" si="9"/>
        <v>17</v>
      </c>
      <c r="X17" s="60">
        <f>VLOOKUP($A17,'Return Data'!$B$7:$R$2292,14,0)</f>
        <v>4.1050000000000004</v>
      </c>
      <c r="Y17" s="61">
        <f t="shared" si="10"/>
        <v>19</v>
      </c>
      <c r="Z17" s="60">
        <f>VLOOKUP($A17,'Return Data'!$B$7:$R$2292,16,0)</f>
        <v>6.7953000000000001</v>
      </c>
      <c r="AA17" s="62">
        <f t="shared" si="11"/>
        <v>19</v>
      </c>
    </row>
    <row r="18" spans="1:27" x14ac:dyDescent="0.3">
      <c r="A18" s="58" t="s">
        <v>130</v>
      </c>
      <c r="B18" s="59">
        <f>VLOOKUP($A18,'Return Data'!$B$7:$R$2292,3,0)</f>
        <v>44762</v>
      </c>
      <c r="C18" s="60">
        <f>VLOOKUP($A18,'Return Data'!$B$7:$R$2292,4,0)</f>
        <v>319.20589999999999</v>
      </c>
      <c r="D18" s="60">
        <f>VLOOKUP($A18,'Return Data'!$B$7:$R$2292,5,0)</f>
        <v>1.8982000000000001</v>
      </c>
      <c r="E18" s="61">
        <f t="shared" si="0"/>
        <v>25</v>
      </c>
      <c r="F18" s="60">
        <f>VLOOKUP($A18,'Return Data'!$B$7:$R$2292,6,0)</f>
        <v>3.5076000000000001</v>
      </c>
      <c r="G18" s="61">
        <f t="shared" si="1"/>
        <v>21</v>
      </c>
      <c r="H18" s="60">
        <f>VLOOKUP($A18,'Return Data'!$B$7:$R$2292,7,0)</f>
        <v>4.2506000000000004</v>
      </c>
      <c r="I18" s="61">
        <f t="shared" si="2"/>
        <v>25</v>
      </c>
      <c r="J18" s="60">
        <f>VLOOKUP($A18,'Return Data'!$B$7:$R$2292,8,0)</f>
        <v>4.4409000000000001</v>
      </c>
      <c r="K18" s="61">
        <f t="shared" si="3"/>
        <v>27</v>
      </c>
      <c r="L18" s="60">
        <f>VLOOKUP($A18,'Return Data'!$B$7:$R$2292,9,0)</f>
        <v>4.9048999999999996</v>
      </c>
      <c r="M18" s="61">
        <f t="shared" si="4"/>
        <v>23</v>
      </c>
      <c r="N18" s="60">
        <f>VLOOKUP($A18,'Return Data'!$B$7:$R$2292,10,0)</f>
        <v>4.1764999999999999</v>
      </c>
      <c r="O18" s="61">
        <f t="shared" si="5"/>
        <v>29</v>
      </c>
      <c r="P18" s="60">
        <f>VLOOKUP($A18,'Return Data'!$B$7:$R$2292,11,0)</f>
        <v>3.9763000000000002</v>
      </c>
      <c r="Q18" s="61">
        <f t="shared" si="6"/>
        <v>26</v>
      </c>
      <c r="R18" s="60">
        <f>VLOOKUP($A18,'Return Data'!$B$7:$R$2292,12,0)</f>
        <v>3.8264999999999998</v>
      </c>
      <c r="S18" s="61">
        <f t="shared" si="7"/>
        <v>28</v>
      </c>
      <c r="T18" s="60">
        <f>VLOOKUP($A18,'Return Data'!$B$7:$R$2292,13,0)</f>
        <v>3.7136999999999998</v>
      </c>
      <c r="U18" s="61">
        <f t="shared" si="8"/>
        <v>28</v>
      </c>
      <c r="V18" s="60">
        <f>VLOOKUP($A18,'Return Data'!$B$7:$R$2292,17,0)</f>
        <v>3.5045000000000002</v>
      </c>
      <c r="W18" s="61">
        <f t="shared" si="9"/>
        <v>19</v>
      </c>
      <c r="X18" s="60">
        <f>VLOOKUP($A18,'Return Data'!$B$7:$R$2292,14,0)</f>
        <v>4.1642999999999999</v>
      </c>
      <c r="Y18" s="61">
        <f t="shared" si="10"/>
        <v>14</v>
      </c>
      <c r="Z18" s="60">
        <f>VLOOKUP($A18,'Return Data'!$B$7:$R$2292,16,0)</f>
        <v>6.8239999999999998</v>
      </c>
      <c r="AA18" s="62">
        <f t="shared" si="11"/>
        <v>12</v>
      </c>
    </row>
    <row r="19" spans="1:27" x14ac:dyDescent="0.3">
      <c r="A19" s="58" t="s">
        <v>131</v>
      </c>
      <c r="B19" s="59">
        <f>VLOOKUP($A19,'Return Data'!$B$7:$R$2292,3,0)</f>
        <v>44762</v>
      </c>
      <c r="C19" s="60">
        <f>VLOOKUP($A19,'Return Data'!$B$7:$R$2292,4,0)</f>
        <v>2320.4020999999998</v>
      </c>
      <c r="D19" s="60">
        <f>VLOOKUP($A19,'Return Data'!$B$7:$R$2292,5,0)</f>
        <v>3.0999999999999999E-3</v>
      </c>
      <c r="E19" s="61">
        <f t="shared" si="0"/>
        <v>36</v>
      </c>
      <c r="F19" s="60">
        <f>VLOOKUP($A19,'Return Data'!$B$7:$R$2292,6,0)</f>
        <v>2.9249000000000001</v>
      </c>
      <c r="G19" s="61">
        <f t="shared" si="1"/>
        <v>36</v>
      </c>
      <c r="H19" s="60">
        <f>VLOOKUP($A19,'Return Data'!$B$7:$R$2292,7,0)</f>
        <v>4.1554000000000002</v>
      </c>
      <c r="I19" s="61">
        <f t="shared" si="2"/>
        <v>29</v>
      </c>
      <c r="J19" s="60">
        <f>VLOOKUP($A19,'Return Data'!$B$7:$R$2292,8,0)</f>
        <v>4.4635999999999996</v>
      </c>
      <c r="K19" s="61">
        <f t="shared" si="3"/>
        <v>25</v>
      </c>
      <c r="L19" s="60">
        <f>VLOOKUP($A19,'Return Data'!$B$7:$R$2292,9,0)</f>
        <v>5.0365000000000002</v>
      </c>
      <c r="M19" s="61">
        <f t="shared" si="4"/>
        <v>5</v>
      </c>
      <c r="N19" s="60">
        <f>VLOOKUP($A19,'Return Data'!$B$7:$R$2292,10,0)</f>
        <v>4.2239000000000004</v>
      </c>
      <c r="O19" s="61">
        <f t="shared" si="5"/>
        <v>23</v>
      </c>
      <c r="P19" s="60">
        <f>VLOOKUP($A19,'Return Data'!$B$7:$R$2292,11,0)</f>
        <v>4.0433000000000003</v>
      </c>
      <c r="Q19" s="61">
        <f t="shared" si="6"/>
        <v>14</v>
      </c>
      <c r="R19" s="60">
        <f>VLOOKUP($A19,'Return Data'!$B$7:$R$2292,12,0)</f>
        <v>3.8782999999999999</v>
      </c>
      <c r="S19" s="61">
        <f t="shared" si="7"/>
        <v>13</v>
      </c>
      <c r="T19" s="60">
        <f>VLOOKUP($A19,'Return Data'!$B$7:$R$2292,13,0)</f>
        <v>3.7606999999999999</v>
      </c>
      <c r="U19" s="61">
        <f t="shared" si="8"/>
        <v>11</v>
      </c>
      <c r="V19" s="60">
        <f>VLOOKUP($A19,'Return Data'!$B$7:$R$2292,17,0)</f>
        <v>3.6034000000000002</v>
      </c>
      <c r="W19" s="61">
        <f t="shared" si="9"/>
        <v>3</v>
      </c>
      <c r="X19" s="60">
        <f>VLOOKUP($A19,'Return Data'!$B$7:$R$2292,14,0)</f>
        <v>4.2765000000000004</v>
      </c>
      <c r="Y19" s="61">
        <f t="shared" si="10"/>
        <v>2</v>
      </c>
      <c r="Z19" s="60">
        <f>VLOOKUP($A19,'Return Data'!$B$7:$R$2292,16,0)</f>
        <v>6.8432000000000004</v>
      </c>
      <c r="AA19" s="62">
        <f t="shared" si="11"/>
        <v>9</v>
      </c>
    </row>
    <row r="20" spans="1:27" x14ac:dyDescent="0.3">
      <c r="A20" s="58" t="s">
        <v>132</v>
      </c>
      <c r="B20" s="59">
        <f>VLOOKUP($A20,'Return Data'!$B$7:$R$2292,3,0)</f>
        <v>44762</v>
      </c>
      <c r="C20" s="60">
        <f>VLOOKUP($A20,'Return Data'!$B$7:$R$2292,4,0)</f>
        <v>2604.0001999999999</v>
      </c>
      <c r="D20" s="60">
        <f>VLOOKUP($A20,'Return Data'!$B$7:$R$2292,5,0)</f>
        <v>2.7292999999999998</v>
      </c>
      <c r="E20" s="61">
        <f t="shared" si="0"/>
        <v>9</v>
      </c>
      <c r="F20" s="60">
        <f>VLOOKUP($A20,'Return Data'!$B$7:$R$2292,6,0)</f>
        <v>3.8348</v>
      </c>
      <c r="G20" s="61">
        <f t="shared" si="1"/>
        <v>6</v>
      </c>
      <c r="H20" s="60">
        <f>VLOOKUP($A20,'Return Data'!$B$7:$R$2292,7,0)</f>
        <v>4.3548999999999998</v>
      </c>
      <c r="I20" s="61">
        <f t="shared" si="2"/>
        <v>15</v>
      </c>
      <c r="J20" s="60">
        <f>VLOOKUP($A20,'Return Data'!$B$7:$R$2292,8,0)</f>
        <v>4.5057</v>
      </c>
      <c r="K20" s="61">
        <f t="shared" si="3"/>
        <v>20</v>
      </c>
      <c r="L20" s="60">
        <f>VLOOKUP($A20,'Return Data'!$B$7:$R$2292,9,0)</f>
        <v>4.9557000000000002</v>
      </c>
      <c r="M20" s="61">
        <f t="shared" si="4"/>
        <v>17</v>
      </c>
      <c r="N20" s="60">
        <f>VLOOKUP($A20,'Return Data'!$B$7:$R$2292,10,0)</f>
        <v>4.3085000000000004</v>
      </c>
      <c r="O20" s="61">
        <f t="shared" si="5"/>
        <v>11</v>
      </c>
      <c r="P20" s="60">
        <f>VLOOKUP($A20,'Return Data'!$B$7:$R$2292,11,0)</f>
        <v>4.0376000000000003</v>
      </c>
      <c r="Q20" s="61">
        <f t="shared" si="6"/>
        <v>15</v>
      </c>
      <c r="R20" s="60">
        <f>VLOOKUP($A20,'Return Data'!$B$7:$R$2292,12,0)</f>
        <v>3.8460999999999999</v>
      </c>
      <c r="S20" s="61">
        <f t="shared" si="7"/>
        <v>23</v>
      </c>
      <c r="T20" s="60">
        <f>VLOOKUP($A20,'Return Data'!$B$7:$R$2292,13,0)</f>
        <v>3.7202000000000002</v>
      </c>
      <c r="U20" s="61">
        <f t="shared" si="8"/>
        <v>25</v>
      </c>
      <c r="V20" s="60">
        <f>VLOOKUP($A20,'Return Data'!$B$7:$R$2292,17,0)</f>
        <v>3.4626000000000001</v>
      </c>
      <c r="W20" s="61">
        <f t="shared" si="9"/>
        <v>27</v>
      </c>
      <c r="X20" s="60">
        <f>VLOOKUP($A20,'Return Data'!$B$7:$R$2292,14,0)</f>
        <v>4.0179</v>
      </c>
      <c r="Y20" s="61">
        <f t="shared" si="10"/>
        <v>26</v>
      </c>
      <c r="Z20" s="60">
        <f>VLOOKUP($A20,'Return Data'!$B$7:$R$2292,16,0)</f>
        <v>6.7374000000000001</v>
      </c>
      <c r="AA20" s="62">
        <f t="shared" si="11"/>
        <v>26</v>
      </c>
    </row>
    <row r="21" spans="1:27" x14ac:dyDescent="0.3">
      <c r="A21" s="58" t="s">
        <v>133</v>
      </c>
      <c r="B21" s="59">
        <f>VLOOKUP($A21,'Return Data'!$B$7:$R$2292,3,0)</f>
        <v>44762</v>
      </c>
      <c r="C21" s="60">
        <f>VLOOKUP($A21,'Return Data'!$B$7:$R$2292,4,0)</f>
        <v>1661.3701000000001</v>
      </c>
      <c r="D21" s="60">
        <f>VLOOKUP($A21,'Return Data'!$B$7:$R$2292,5,0)</f>
        <v>2.1795</v>
      </c>
      <c r="E21" s="61">
        <f t="shared" si="0"/>
        <v>17</v>
      </c>
      <c r="F21" s="60">
        <f>VLOOKUP($A21,'Return Data'!$B$7:$R$2292,6,0)</f>
        <v>3.6934999999999998</v>
      </c>
      <c r="G21" s="61">
        <f t="shared" si="1"/>
        <v>14</v>
      </c>
      <c r="H21" s="60">
        <f>VLOOKUP($A21,'Return Data'!$B$7:$R$2292,7,0)</f>
        <v>4.3162000000000003</v>
      </c>
      <c r="I21" s="61">
        <f t="shared" si="2"/>
        <v>19</v>
      </c>
      <c r="J21" s="60">
        <f>VLOOKUP($A21,'Return Data'!$B$7:$R$2292,8,0)</f>
        <v>4.4825999999999997</v>
      </c>
      <c r="K21" s="61">
        <f t="shared" si="3"/>
        <v>21</v>
      </c>
      <c r="L21" s="60">
        <f>VLOOKUP($A21,'Return Data'!$B$7:$R$2292,9,0)</f>
        <v>4.8265000000000002</v>
      </c>
      <c r="M21" s="61">
        <f t="shared" si="4"/>
        <v>28</v>
      </c>
      <c r="N21" s="60">
        <f>VLOOKUP($A21,'Return Data'!$B$7:$R$2292,10,0)</f>
        <v>4.1357999999999997</v>
      </c>
      <c r="O21" s="61">
        <f t="shared" si="5"/>
        <v>31</v>
      </c>
      <c r="P21" s="60">
        <f>VLOOKUP($A21,'Return Data'!$B$7:$R$2292,11,0)</f>
        <v>3.8725999999999998</v>
      </c>
      <c r="Q21" s="61">
        <f t="shared" si="6"/>
        <v>31</v>
      </c>
      <c r="R21" s="60">
        <f>VLOOKUP($A21,'Return Data'!$B$7:$R$2292,12,0)</f>
        <v>3.6775000000000002</v>
      </c>
      <c r="S21" s="61">
        <f t="shared" si="7"/>
        <v>31</v>
      </c>
      <c r="T21" s="60">
        <f>VLOOKUP($A21,'Return Data'!$B$7:$R$2292,13,0)</f>
        <v>3.5554999999999999</v>
      </c>
      <c r="U21" s="61">
        <f t="shared" si="8"/>
        <v>32</v>
      </c>
      <c r="V21" s="60">
        <f>VLOOKUP($A21,'Return Data'!$B$7:$R$2292,17,0)</f>
        <v>3.2244000000000002</v>
      </c>
      <c r="W21" s="61">
        <f t="shared" si="9"/>
        <v>35</v>
      </c>
      <c r="X21" s="60">
        <f>VLOOKUP($A21,'Return Data'!$B$7:$R$2292,14,0)</f>
        <v>3.6591</v>
      </c>
      <c r="Y21" s="61">
        <f t="shared" si="10"/>
        <v>34</v>
      </c>
      <c r="Z21" s="60">
        <f>VLOOKUP($A21,'Return Data'!$B$7:$R$2292,16,0)</f>
        <v>6.0145</v>
      </c>
      <c r="AA21" s="62">
        <f t="shared" si="11"/>
        <v>30</v>
      </c>
    </row>
    <row r="22" spans="1:27" x14ac:dyDescent="0.3">
      <c r="A22" s="58" t="s">
        <v>134</v>
      </c>
      <c r="B22" s="59">
        <f>VLOOKUP($A22,'Return Data'!$B$7:$R$2292,3,0)</f>
        <v>44762</v>
      </c>
      <c r="C22" s="60">
        <f>VLOOKUP($A22,'Return Data'!$B$7:$R$2292,4,0)</f>
        <v>2094.3418000000001</v>
      </c>
      <c r="D22" s="60">
        <f>VLOOKUP($A22,'Return Data'!$B$7:$R$2292,5,0)</f>
        <v>4.2023999999999999</v>
      </c>
      <c r="E22" s="61">
        <f t="shared" si="0"/>
        <v>2</v>
      </c>
      <c r="F22" s="60">
        <f>VLOOKUP($A22,'Return Data'!$B$7:$R$2292,6,0)</f>
        <v>4.3940000000000001</v>
      </c>
      <c r="G22" s="61">
        <f t="shared" si="1"/>
        <v>1</v>
      </c>
      <c r="H22" s="60">
        <f>VLOOKUP($A22,'Return Data'!$B$7:$R$2292,7,0)</f>
        <v>4.4965000000000002</v>
      </c>
      <c r="I22" s="61">
        <f t="shared" si="2"/>
        <v>4</v>
      </c>
      <c r="J22" s="60">
        <f>VLOOKUP($A22,'Return Data'!$B$7:$R$2292,8,0)</f>
        <v>4.4756</v>
      </c>
      <c r="K22" s="61">
        <f t="shared" si="3"/>
        <v>22</v>
      </c>
      <c r="L22" s="60">
        <f>VLOOKUP($A22,'Return Data'!$B$7:$R$2292,9,0)</f>
        <v>4.5521000000000003</v>
      </c>
      <c r="M22" s="61">
        <f t="shared" si="4"/>
        <v>35</v>
      </c>
      <c r="N22" s="60">
        <f>VLOOKUP($A22,'Return Data'!$B$7:$R$2292,10,0)</f>
        <v>4.0772000000000004</v>
      </c>
      <c r="O22" s="61">
        <f t="shared" si="5"/>
        <v>32</v>
      </c>
      <c r="P22" s="60">
        <f>VLOOKUP($A22,'Return Data'!$B$7:$R$2292,11,0)</f>
        <v>3.7629999999999999</v>
      </c>
      <c r="Q22" s="61">
        <f t="shared" si="6"/>
        <v>35</v>
      </c>
      <c r="R22" s="60">
        <f>VLOOKUP($A22,'Return Data'!$B$7:$R$2292,12,0)</f>
        <v>3.5750000000000002</v>
      </c>
      <c r="S22" s="61">
        <f t="shared" si="7"/>
        <v>35</v>
      </c>
      <c r="T22" s="60">
        <f>VLOOKUP($A22,'Return Data'!$B$7:$R$2292,13,0)</f>
        <v>3.4578000000000002</v>
      </c>
      <c r="U22" s="61">
        <f t="shared" si="8"/>
        <v>35</v>
      </c>
      <c r="V22" s="60">
        <f>VLOOKUP($A22,'Return Data'!$B$7:$R$2292,17,0)</f>
        <v>3.3363</v>
      </c>
      <c r="W22" s="61">
        <f t="shared" si="9"/>
        <v>32</v>
      </c>
      <c r="X22" s="60">
        <f>VLOOKUP($A22,'Return Data'!$B$7:$R$2292,14,0)</f>
        <v>3.9418000000000002</v>
      </c>
      <c r="Y22" s="61">
        <f t="shared" si="10"/>
        <v>28</v>
      </c>
      <c r="Z22" s="60">
        <f>VLOOKUP($A22,'Return Data'!$B$7:$R$2292,16,0)</f>
        <v>6.7977999999999996</v>
      </c>
      <c r="AA22" s="62">
        <f t="shared" si="11"/>
        <v>18</v>
      </c>
    </row>
    <row r="23" spans="1:27" x14ac:dyDescent="0.3">
      <c r="A23" s="58" t="s">
        <v>139</v>
      </c>
      <c r="B23" s="59">
        <f>VLOOKUP($A23,'Return Data'!$B$7:$R$2292,3,0)</f>
        <v>44762</v>
      </c>
      <c r="C23" s="60">
        <f>VLOOKUP($A23,'Return Data'!$B$7:$R$2292,4,0)</f>
        <v>2960.4740000000002</v>
      </c>
      <c r="D23" s="60">
        <f>VLOOKUP($A23,'Return Data'!$B$7:$R$2292,5,0)</f>
        <v>2.3574999999999999</v>
      </c>
      <c r="E23" s="61">
        <f t="shared" si="0"/>
        <v>15</v>
      </c>
      <c r="F23" s="60">
        <f>VLOOKUP($A23,'Return Data'!$B$7:$R$2292,6,0)</f>
        <v>3.4826999999999999</v>
      </c>
      <c r="G23" s="61">
        <f t="shared" si="1"/>
        <v>24</v>
      </c>
      <c r="H23" s="60">
        <f>VLOOKUP($A23,'Return Data'!$B$7:$R$2292,7,0)</f>
        <v>4.2138</v>
      </c>
      <c r="I23" s="61">
        <f t="shared" si="2"/>
        <v>26</v>
      </c>
      <c r="J23" s="60">
        <f>VLOOKUP($A23,'Return Data'!$B$7:$R$2292,8,0)</f>
        <v>4.4722</v>
      </c>
      <c r="K23" s="61">
        <f t="shared" si="3"/>
        <v>23</v>
      </c>
      <c r="L23" s="60">
        <f>VLOOKUP($A23,'Return Data'!$B$7:$R$2292,9,0)</f>
        <v>4.8921999999999999</v>
      </c>
      <c r="M23" s="61">
        <f t="shared" si="4"/>
        <v>24</v>
      </c>
      <c r="N23" s="60">
        <f>VLOOKUP($A23,'Return Data'!$B$7:$R$2292,10,0)</f>
        <v>4.2621000000000002</v>
      </c>
      <c r="O23" s="61">
        <f t="shared" si="5"/>
        <v>20</v>
      </c>
      <c r="P23" s="60">
        <f>VLOOKUP($A23,'Return Data'!$B$7:$R$2292,11,0)</f>
        <v>4.0217000000000001</v>
      </c>
      <c r="Q23" s="61">
        <f t="shared" si="6"/>
        <v>19</v>
      </c>
      <c r="R23" s="60">
        <f>VLOOKUP($A23,'Return Data'!$B$7:$R$2292,12,0)</f>
        <v>3.8466</v>
      </c>
      <c r="S23" s="61">
        <f t="shared" si="7"/>
        <v>22</v>
      </c>
      <c r="T23" s="60">
        <f>VLOOKUP($A23,'Return Data'!$B$7:$R$2292,13,0)</f>
        <v>3.7284000000000002</v>
      </c>
      <c r="U23" s="61">
        <f t="shared" si="8"/>
        <v>21</v>
      </c>
      <c r="V23" s="60">
        <f>VLOOKUP($A23,'Return Data'!$B$7:$R$2292,17,0)</f>
        <v>3.4868000000000001</v>
      </c>
      <c r="W23" s="61">
        <f t="shared" si="9"/>
        <v>24</v>
      </c>
      <c r="X23" s="60">
        <f>VLOOKUP($A23,'Return Data'!$B$7:$R$2292,14,0)</f>
        <v>4.0590000000000002</v>
      </c>
      <c r="Y23" s="61">
        <f t="shared" si="10"/>
        <v>25</v>
      </c>
      <c r="Z23" s="60">
        <f>VLOOKUP($A23,'Return Data'!$B$7:$R$2292,16,0)</f>
        <v>6.7979000000000003</v>
      </c>
      <c r="AA23" s="62">
        <f t="shared" si="11"/>
        <v>17</v>
      </c>
    </row>
    <row r="24" spans="1:27" x14ac:dyDescent="0.3">
      <c r="A24" s="58" t="s">
        <v>140</v>
      </c>
      <c r="B24" s="59">
        <f>VLOOKUP($A24,'Return Data'!$B$7:$R$2292,3,0)</f>
        <v>44762</v>
      </c>
      <c r="C24" s="60">
        <f>VLOOKUP($A24,'Return Data'!$B$7:$R$2292,4,0)</f>
        <v>1129.4621999999999</v>
      </c>
      <c r="D24" s="60">
        <f>VLOOKUP($A24,'Return Data'!$B$7:$R$2292,5,0)</f>
        <v>1.5222</v>
      </c>
      <c r="E24" s="61">
        <f t="shared" si="0"/>
        <v>32</v>
      </c>
      <c r="F24" s="60">
        <f>VLOOKUP($A24,'Return Data'!$B$7:$R$2292,6,0)</f>
        <v>3.2562000000000002</v>
      </c>
      <c r="G24" s="61">
        <f t="shared" si="1"/>
        <v>29</v>
      </c>
      <c r="H24" s="60">
        <f>VLOOKUP($A24,'Return Data'!$B$7:$R$2292,7,0)</f>
        <v>4.0288000000000004</v>
      </c>
      <c r="I24" s="61">
        <f t="shared" si="2"/>
        <v>33</v>
      </c>
      <c r="J24" s="60">
        <f>VLOOKUP($A24,'Return Data'!$B$7:$R$2292,8,0)</f>
        <v>4.3940999999999999</v>
      </c>
      <c r="K24" s="61">
        <f t="shared" si="3"/>
        <v>29</v>
      </c>
      <c r="L24" s="60">
        <f>VLOOKUP($A24,'Return Data'!$B$7:$R$2292,9,0)</f>
        <v>4.7483000000000004</v>
      </c>
      <c r="M24" s="61">
        <f t="shared" si="4"/>
        <v>31</v>
      </c>
      <c r="N24" s="60">
        <f>VLOOKUP($A24,'Return Data'!$B$7:$R$2292,10,0)</f>
        <v>4.3402000000000003</v>
      </c>
      <c r="O24" s="61">
        <f t="shared" si="5"/>
        <v>7</v>
      </c>
      <c r="P24" s="60">
        <f>VLOOKUP($A24,'Return Data'!$B$7:$R$2292,11,0)</f>
        <v>3.9664000000000001</v>
      </c>
      <c r="Q24" s="61">
        <f t="shared" si="6"/>
        <v>27</v>
      </c>
      <c r="R24" s="60">
        <f>VLOOKUP($A24,'Return Data'!$B$7:$R$2292,12,0)</f>
        <v>3.7501000000000002</v>
      </c>
      <c r="S24" s="61">
        <f t="shared" si="7"/>
        <v>30</v>
      </c>
      <c r="T24" s="60">
        <f>VLOOKUP($A24,'Return Data'!$B$7:$R$2292,13,0)</f>
        <v>3.5973000000000002</v>
      </c>
      <c r="U24" s="61">
        <f t="shared" si="8"/>
        <v>30</v>
      </c>
      <c r="V24" s="60">
        <f>VLOOKUP($A24,'Return Data'!$B$7:$R$2292,17,0)</f>
        <v>3.3178999999999998</v>
      </c>
      <c r="W24" s="61">
        <f t="shared" si="9"/>
        <v>33</v>
      </c>
      <c r="X24" s="60"/>
      <c r="Y24" s="61"/>
      <c r="Z24" s="60">
        <f>VLOOKUP($A24,'Return Data'!$B$7:$R$2292,16,0)</f>
        <v>3.8248000000000002</v>
      </c>
      <c r="AA24" s="62">
        <f t="shared" si="11"/>
        <v>36</v>
      </c>
    </row>
    <row r="25" spans="1:27" x14ac:dyDescent="0.3">
      <c r="A25" s="58" t="s">
        <v>141</v>
      </c>
      <c r="B25" s="59">
        <f>VLOOKUP($A25,'Return Data'!$B$7:$R$2292,3,0)</f>
        <v>44762</v>
      </c>
      <c r="C25" s="60">
        <f>VLOOKUP($A25,'Return Data'!$B$7:$R$2292,4,0)</f>
        <v>58.961399999999998</v>
      </c>
      <c r="D25" s="60">
        <f>VLOOKUP($A25,'Return Data'!$B$7:$R$2292,5,0)</f>
        <v>1.7952999999999999</v>
      </c>
      <c r="E25" s="61">
        <f t="shared" si="0"/>
        <v>28</v>
      </c>
      <c r="F25" s="60">
        <f>VLOOKUP($A25,'Return Data'!$B$7:$R$2292,6,0)</f>
        <v>3.4056999999999999</v>
      </c>
      <c r="G25" s="61">
        <f t="shared" si="1"/>
        <v>25</v>
      </c>
      <c r="H25" s="60">
        <f>VLOOKUP($A25,'Return Data'!$B$7:$R$2292,7,0)</f>
        <v>4.2748999999999997</v>
      </c>
      <c r="I25" s="61">
        <f t="shared" si="2"/>
        <v>22</v>
      </c>
      <c r="J25" s="60">
        <f>VLOOKUP($A25,'Return Data'!$B$7:$R$2292,8,0)</f>
        <v>4.5225</v>
      </c>
      <c r="K25" s="61">
        <f t="shared" si="3"/>
        <v>16</v>
      </c>
      <c r="L25" s="60">
        <f>VLOOKUP($A25,'Return Data'!$B$7:$R$2292,9,0)</f>
        <v>4.9455999999999998</v>
      </c>
      <c r="M25" s="61">
        <f t="shared" si="4"/>
        <v>18</v>
      </c>
      <c r="N25" s="60">
        <f>VLOOKUP($A25,'Return Data'!$B$7:$R$2292,10,0)</f>
        <v>4.3201999999999998</v>
      </c>
      <c r="O25" s="61">
        <f t="shared" si="5"/>
        <v>8</v>
      </c>
      <c r="P25" s="60">
        <f>VLOOKUP($A25,'Return Data'!$B$7:$R$2292,11,0)</f>
        <v>4.0609000000000002</v>
      </c>
      <c r="Q25" s="61">
        <f t="shared" si="6"/>
        <v>9</v>
      </c>
      <c r="R25" s="60">
        <f>VLOOKUP($A25,'Return Data'!$B$7:$R$2292,12,0)</f>
        <v>3.9013</v>
      </c>
      <c r="S25" s="61">
        <f t="shared" si="7"/>
        <v>6</v>
      </c>
      <c r="T25" s="60">
        <f>VLOOKUP($A25,'Return Data'!$B$7:$R$2292,13,0)</f>
        <v>3.7808000000000002</v>
      </c>
      <c r="U25" s="61">
        <f t="shared" si="8"/>
        <v>6</v>
      </c>
      <c r="V25" s="60">
        <f>VLOOKUP($A25,'Return Data'!$B$7:$R$2292,17,0)</f>
        <v>3.5259</v>
      </c>
      <c r="W25" s="61">
        <f t="shared" si="9"/>
        <v>13</v>
      </c>
      <c r="X25" s="60">
        <f>VLOOKUP($A25,'Return Data'!$B$7:$R$2292,14,0)</f>
        <v>4.0696000000000003</v>
      </c>
      <c r="Y25" s="61">
        <f t="shared" ref="Y25:Y43" si="12">RANK(X25,X$8:X$43,0)</f>
        <v>24</v>
      </c>
      <c r="Z25" s="60">
        <f>VLOOKUP($A25,'Return Data'!$B$7:$R$2292,16,0)</f>
        <v>6.8464999999999998</v>
      </c>
      <c r="AA25" s="62">
        <f t="shared" si="11"/>
        <v>7</v>
      </c>
    </row>
    <row r="26" spans="1:27" x14ac:dyDescent="0.3">
      <c r="A26" s="58" t="s">
        <v>142</v>
      </c>
      <c r="B26" s="59">
        <f>VLOOKUP($A26,'Return Data'!$B$7:$R$2292,3,0)</f>
        <v>44762</v>
      </c>
      <c r="C26" s="60">
        <f>VLOOKUP($A26,'Return Data'!$B$7:$R$2292,4,0)</f>
        <v>4357.3793999999998</v>
      </c>
      <c r="D26" s="60">
        <f>VLOOKUP($A26,'Return Data'!$B$7:$R$2292,5,0)</f>
        <v>1.0512999999999999</v>
      </c>
      <c r="E26" s="61">
        <f t="shared" si="0"/>
        <v>33</v>
      </c>
      <c r="F26" s="60">
        <f>VLOOKUP($A26,'Return Data'!$B$7:$R$2292,6,0)</f>
        <v>3.1012</v>
      </c>
      <c r="G26" s="61">
        <f t="shared" si="1"/>
        <v>33</v>
      </c>
      <c r="H26" s="60">
        <f>VLOOKUP($A26,'Return Data'!$B$7:$R$2292,7,0)</f>
        <v>4.0484</v>
      </c>
      <c r="I26" s="61">
        <f t="shared" si="2"/>
        <v>32</v>
      </c>
      <c r="J26" s="60">
        <f>VLOOKUP($A26,'Return Data'!$B$7:$R$2292,8,0)</f>
        <v>4.3338000000000001</v>
      </c>
      <c r="K26" s="61">
        <f t="shared" si="3"/>
        <v>33</v>
      </c>
      <c r="L26" s="60">
        <f>VLOOKUP($A26,'Return Data'!$B$7:$R$2292,9,0)</f>
        <v>4.8364000000000003</v>
      </c>
      <c r="M26" s="61">
        <f t="shared" si="4"/>
        <v>27</v>
      </c>
      <c r="N26" s="60">
        <f>VLOOKUP($A26,'Return Data'!$B$7:$R$2292,10,0)</f>
        <v>4.2202000000000002</v>
      </c>
      <c r="O26" s="61">
        <f t="shared" si="5"/>
        <v>24</v>
      </c>
      <c r="P26" s="60">
        <f>VLOOKUP($A26,'Return Data'!$B$7:$R$2292,11,0)</f>
        <v>3.9876</v>
      </c>
      <c r="Q26" s="61">
        <f t="shared" si="6"/>
        <v>25</v>
      </c>
      <c r="R26" s="60">
        <f>VLOOKUP($A26,'Return Data'!$B$7:$R$2292,12,0)</f>
        <v>3.8494000000000002</v>
      </c>
      <c r="S26" s="61">
        <f t="shared" si="7"/>
        <v>21</v>
      </c>
      <c r="T26" s="60">
        <f>VLOOKUP($A26,'Return Data'!$B$7:$R$2292,13,0)</f>
        <v>3.7277999999999998</v>
      </c>
      <c r="U26" s="61">
        <f t="shared" si="8"/>
        <v>22</v>
      </c>
      <c r="V26" s="60">
        <f>VLOOKUP($A26,'Return Data'!$B$7:$R$2292,17,0)</f>
        <v>3.4937999999999998</v>
      </c>
      <c r="W26" s="61">
        <f t="shared" si="9"/>
        <v>23</v>
      </c>
      <c r="X26" s="60">
        <f>VLOOKUP($A26,'Return Data'!$B$7:$R$2292,14,0)</f>
        <v>4.0829000000000004</v>
      </c>
      <c r="Y26" s="61">
        <f t="shared" si="12"/>
        <v>23</v>
      </c>
      <c r="Z26" s="60">
        <f>VLOOKUP($A26,'Return Data'!$B$7:$R$2292,16,0)</f>
        <v>6.7702999999999998</v>
      </c>
      <c r="AA26" s="62">
        <f t="shared" si="11"/>
        <v>22</v>
      </c>
    </row>
    <row r="27" spans="1:27" x14ac:dyDescent="0.3">
      <c r="A27" s="58" t="s">
        <v>143</v>
      </c>
      <c r="B27" s="59">
        <f>VLOOKUP($A27,'Return Data'!$B$7:$R$2292,3,0)</f>
        <v>44762</v>
      </c>
      <c r="C27" s="60">
        <f>VLOOKUP($A27,'Return Data'!$B$7:$R$2292,4,0)</f>
        <v>2952.4032999999999</v>
      </c>
      <c r="D27" s="60">
        <f>VLOOKUP($A27,'Return Data'!$B$7:$R$2292,5,0)</f>
        <v>1.9534</v>
      </c>
      <c r="E27" s="61">
        <f t="shared" si="0"/>
        <v>24</v>
      </c>
      <c r="F27" s="60">
        <f>VLOOKUP($A27,'Return Data'!$B$7:$R$2292,6,0)</f>
        <v>3.5066999999999999</v>
      </c>
      <c r="G27" s="61">
        <f t="shared" si="1"/>
        <v>22</v>
      </c>
      <c r="H27" s="60">
        <f>VLOOKUP($A27,'Return Data'!$B$7:$R$2292,7,0)</f>
        <v>4.2667000000000002</v>
      </c>
      <c r="I27" s="61">
        <f t="shared" si="2"/>
        <v>23</v>
      </c>
      <c r="J27" s="60">
        <f>VLOOKUP($A27,'Return Data'!$B$7:$R$2292,8,0)</f>
        <v>4.4679000000000002</v>
      </c>
      <c r="K27" s="61">
        <f t="shared" si="3"/>
        <v>24</v>
      </c>
      <c r="L27" s="60">
        <f>VLOOKUP($A27,'Return Data'!$B$7:$R$2292,9,0)</f>
        <v>4.9109999999999996</v>
      </c>
      <c r="M27" s="61">
        <f t="shared" si="4"/>
        <v>21</v>
      </c>
      <c r="N27" s="60">
        <f>VLOOKUP($A27,'Return Data'!$B$7:$R$2292,10,0)</f>
        <v>4.3072999999999997</v>
      </c>
      <c r="O27" s="61">
        <f t="shared" si="5"/>
        <v>12</v>
      </c>
      <c r="P27" s="60">
        <f>VLOOKUP($A27,'Return Data'!$B$7:$R$2292,11,0)</f>
        <v>4.0251000000000001</v>
      </c>
      <c r="Q27" s="61">
        <f t="shared" si="6"/>
        <v>18</v>
      </c>
      <c r="R27" s="60">
        <f>VLOOKUP($A27,'Return Data'!$B$7:$R$2292,12,0)</f>
        <v>3.8502999999999998</v>
      </c>
      <c r="S27" s="61">
        <f t="shared" si="7"/>
        <v>20</v>
      </c>
      <c r="T27" s="60">
        <f>VLOOKUP($A27,'Return Data'!$B$7:$R$2292,13,0)</f>
        <v>3.7157</v>
      </c>
      <c r="U27" s="61">
        <f t="shared" si="8"/>
        <v>26</v>
      </c>
      <c r="V27" s="60">
        <f>VLOOKUP($A27,'Return Data'!$B$7:$R$2292,17,0)</f>
        <v>3.4712999999999998</v>
      </c>
      <c r="W27" s="61">
        <f t="shared" si="9"/>
        <v>25</v>
      </c>
      <c r="X27" s="60">
        <f>VLOOKUP($A27,'Return Data'!$B$7:$R$2292,14,0)</f>
        <v>4.1021000000000001</v>
      </c>
      <c r="Y27" s="61">
        <f t="shared" si="12"/>
        <v>20</v>
      </c>
      <c r="Z27" s="60">
        <f>VLOOKUP($A27,'Return Data'!$B$7:$R$2292,16,0)</f>
        <v>6.7922000000000002</v>
      </c>
      <c r="AA27" s="62">
        <f t="shared" si="11"/>
        <v>20</v>
      </c>
    </row>
    <row r="28" spans="1:27" x14ac:dyDescent="0.3">
      <c r="A28" s="58" t="s">
        <v>144</v>
      </c>
      <c r="B28" s="59">
        <f>VLOOKUP($A28,'Return Data'!$B$7:$R$2292,3,0)</f>
        <v>44762</v>
      </c>
      <c r="C28" s="60">
        <f>VLOOKUP($A28,'Return Data'!$B$7:$R$2292,4,0)</f>
        <v>3915.6210999999998</v>
      </c>
      <c r="D28" s="60">
        <f>VLOOKUP($A28,'Return Data'!$B$7:$R$2292,5,0)</f>
        <v>1.8337000000000001</v>
      </c>
      <c r="E28" s="61">
        <f t="shared" si="0"/>
        <v>27</v>
      </c>
      <c r="F28" s="60">
        <f>VLOOKUP($A28,'Return Data'!$B$7:$R$2292,6,0)</f>
        <v>3.5015999999999998</v>
      </c>
      <c r="G28" s="61">
        <f t="shared" si="1"/>
        <v>23</v>
      </c>
      <c r="H28" s="60">
        <f>VLOOKUP($A28,'Return Data'!$B$7:$R$2292,7,0)</f>
        <v>4.2931999999999997</v>
      </c>
      <c r="I28" s="61">
        <f t="shared" si="2"/>
        <v>21</v>
      </c>
      <c r="J28" s="60">
        <f>VLOOKUP($A28,'Return Data'!$B$7:$R$2292,8,0)</f>
        <v>4.4602000000000004</v>
      </c>
      <c r="K28" s="61">
        <f t="shared" si="3"/>
        <v>26</v>
      </c>
      <c r="L28" s="60">
        <f>VLOOKUP($A28,'Return Data'!$B$7:$R$2292,9,0)</f>
        <v>4.9383999999999997</v>
      </c>
      <c r="M28" s="61">
        <f t="shared" si="4"/>
        <v>20</v>
      </c>
      <c r="N28" s="60">
        <f>VLOOKUP($A28,'Return Data'!$B$7:$R$2292,10,0)</f>
        <v>4.2378</v>
      </c>
      <c r="O28" s="61">
        <f t="shared" si="5"/>
        <v>21</v>
      </c>
      <c r="P28" s="60">
        <f>VLOOKUP($A28,'Return Data'!$B$7:$R$2292,11,0)</f>
        <v>3.9889000000000001</v>
      </c>
      <c r="Q28" s="61">
        <f t="shared" si="6"/>
        <v>24</v>
      </c>
      <c r="R28" s="60">
        <f>VLOOKUP($A28,'Return Data'!$B$7:$R$2292,12,0)</f>
        <v>3.8401000000000001</v>
      </c>
      <c r="S28" s="61">
        <f t="shared" si="7"/>
        <v>26</v>
      </c>
      <c r="T28" s="60">
        <f>VLOOKUP($A28,'Return Data'!$B$7:$R$2292,13,0)</f>
        <v>3.7332000000000001</v>
      </c>
      <c r="U28" s="61">
        <f t="shared" si="8"/>
        <v>19</v>
      </c>
      <c r="V28" s="60">
        <f>VLOOKUP($A28,'Return Data'!$B$7:$R$2292,17,0)</f>
        <v>3.5297999999999998</v>
      </c>
      <c r="W28" s="61">
        <f t="shared" si="9"/>
        <v>11</v>
      </c>
      <c r="X28" s="60">
        <f>VLOOKUP($A28,'Return Data'!$B$7:$R$2292,14,0)</f>
        <v>4.1981999999999999</v>
      </c>
      <c r="Y28" s="61">
        <f t="shared" si="12"/>
        <v>7</v>
      </c>
      <c r="Z28" s="60">
        <f>VLOOKUP($A28,'Return Data'!$B$7:$R$2292,16,0)</f>
        <v>6.8178000000000001</v>
      </c>
      <c r="AA28" s="62">
        <f t="shared" si="11"/>
        <v>13</v>
      </c>
    </row>
    <row r="29" spans="1:27" x14ac:dyDescent="0.3">
      <c r="A29" s="58" t="s">
        <v>433</v>
      </c>
      <c r="B29" s="59">
        <f>VLOOKUP($A29,'Return Data'!$B$7:$R$2292,3,0)</f>
        <v>44762</v>
      </c>
      <c r="C29" s="60">
        <f>VLOOKUP($A29,'Return Data'!$B$7:$R$2292,4,0)</f>
        <v>1402.3176000000001</v>
      </c>
      <c r="D29" s="60">
        <f>VLOOKUP($A29,'Return Data'!$B$7:$R$2292,5,0)</f>
        <v>3.246</v>
      </c>
      <c r="E29" s="61">
        <f t="shared" si="0"/>
        <v>4</v>
      </c>
      <c r="F29" s="60">
        <f>VLOOKUP($A29,'Return Data'!$B$7:$R$2292,6,0)</f>
        <v>4.0522</v>
      </c>
      <c r="G29" s="61">
        <f t="shared" si="1"/>
        <v>3</v>
      </c>
      <c r="H29" s="60">
        <f>VLOOKUP($A29,'Return Data'!$B$7:$R$2292,7,0)</f>
        <v>4.5469999999999997</v>
      </c>
      <c r="I29" s="61">
        <f t="shared" si="2"/>
        <v>1</v>
      </c>
      <c r="J29" s="60">
        <f>VLOOKUP($A29,'Return Data'!$B$7:$R$2292,8,0)</f>
        <v>4.7004000000000001</v>
      </c>
      <c r="K29" s="61">
        <f t="shared" si="3"/>
        <v>1</v>
      </c>
      <c r="L29" s="60">
        <f>VLOOKUP($A29,'Return Data'!$B$7:$R$2292,9,0)</f>
        <v>5.0621</v>
      </c>
      <c r="M29" s="61">
        <f t="shared" si="4"/>
        <v>3</v>
      </c>
      <c r="N29" s="60">
        <f>VLOOKUP($A29,'Return Data'!$B$7:$R$2292,10,0)</f>
        <v>4.3933</v>
      </c>
      <c r="O29" s="61">
        <f t="shared" si="5"/>
        <v>2</v>
      </c>
      <c r="P29" s="60">
        <f>VLOOKUP($A29,'Return Data'!$B$7:$R$2292,11,0)</f>
        <v>4.1013999999999999</v>
      </c>
      <c r="Q29" s="61">
        <f t="shared" si="6"/>
        <v>5</v>
      </c>
      <c r="R29" s="60">
        <f>VLOOKUP($A29,'Return Data'!$B$7:$R$2292,12,0)</f>
        <v>3.9241000000000001</v>
      </c>
      <c r="S29" s="61">
        <f t="shared" si="7"/>
        <v>5</v>
      </c>
      <c r="T29" s="60">
        <f>VLOOKUP($A29,'Return Data'!$B$7:$R$2292,13,0)</f>
        <v>3.7961999999999998</v>
      </c>
      <c r="U29" s="61">
        <f t="shared" si="8"/>
        <v>5</v>
      </c>
      <c r="V29" s="60">
        <f>VLOOKUP($A29,'Return Data'!$B$7:$R$2292,17,0)</f>
        <v>3.5977999999999999</v>
      </c>
      <c r="W29" s="61">
        <f t="shared" si="9"/>
        <v>4</v>
      </c>
      <c r="X29" s="60">
        <f>VLOOKUP($A29,'Return Data'!$B$7:$R$2292,14,0)</f>
        <v>4.2435999999999998</v>
      </c>
      <c r="Y29" s="61">
        <f t="shared" si="12"/>
        <v>3</v>
      </c>
      <c r="Z29" s="60">
        <f>VLOOKUP($A29,'Return Data'!$B$7:$R$2292,16,0)</f>
        <v>5.7485999999999997</v>
      </c>
      <c r="AA29" s="62">
        <f t="shared" si="11"/>
        <v>31</v>
      </c>
    </row>
    <row r="30" spans="1:27" x14ac:dyDescent="0.3">
      <c r="A30" s="58" t="s">
        <v>146</v>
      </c>
      <c r="B30" s="59">
        <f>VLOOKUP($A30,'Return Data'!$B$7:$R$2292,3,0)</f>
        <v>44762</v>
      </c>
      <c r="C30" s="60">
        <f>VLOOKUP($A30,'Return Data'!$B$7:$R$2292,4,0)</f>
        <v>2276.2130000000002</v>
      </c>
      <c r="D30" s="60">
        <f>VLOOKUP($A30,'Return Data'!$B$7:$R$2292,5,0)</f>
        <v>2.4342999999999999</v>
      </c>
      <c r="E30" s="61">
        <f t="shared" si="0"/>
        <v>13</v>
      </c>
      <c r="F30" s="60">
        <f>VLOOKUP($A30,'Return Data'!$B$7:$R$2292,6,0)</f>
        <v>3.7122999999999999</v>
      </c>
      <c r="G30" s="61">
        <f t="shared" si="1"/>
        <v>13</v>
      </c>
      <c r="H30" s="60">
        <f>VLOOKUP($A30,'Return Data'!$B$7:$R$2292,7,0)</f>
        <v>4.3795000000000002</v>
      </c>
      <c r="I30" s="61">
        <f t="shared" si="2"/>
        <v>12</v>
      </c>
      <c r="J30" s="60">
        <f>VLOOKUP($A30,'Return Data'!$B$7:$R$2292,8,0)</f>
        <v>4.5431999999999997</v>
      </c>
      <c r="K30" s="61">
        <f t="shared" si="3"/>
        <v>11</v>
      </c>
      <c r="L30" s="60">
        <f>VLOOKUP($A30,'Return Data'!$B$7:$R$2292,9,0)</f>
        <v>4.9408000000000003</v>
      </c>
      <c r="M30" s="61">
        <f t="shared" si="4"/>
        <v>19</v>
      </c>
      <c r="N30" s="60">
        <f>VLOOKUP($A30,'Return Data'!$B$7:$R$2292,10,0)</f>
        <v>4.3642000000000003</v>
      </c>
      <c r="O30" s="61">
        <f t="shared" si="5"/>
        <v>4</v>
      </c>
      <c r="P30" s="60">
        <f>VLOOKUP($A30,'Return Data'!$B$7:$R$2292,11,0)</f>
        <v>4.0693999999999999</v>
      </c>
      <c r="Q30" s="61">
        <f t="shared" si="6"/>
        <v>7</v>
      </c>
      <c r="R30" s="60">
        <f>VLOOKUP($A30,'Return Data'!$B$7:$R$2292,12,0)</f>
        <v>3.8874</v>
      </c>
      <c r="S30" s="61">
        <f t="shared" si="7"/>
        <v>9</v>
      </c>
      <c r="T30" s="60">
        <f>VLOOKUP($A30,'Return Data'!$B$7:$R$2292,13,0)</f>
        <v>3.7629000000000001</v>
      </c>
      <c r="U30" s="61">
        <f t="shared" si="8"/>
        <v>10</v>
      </c>
      <c r="V30" s="60">
        <f>VLOOKUP($A30,'Return Data'!$B$7:$R$2292,17,0)</f>
        <v>3.5707</v>
      </c>
      <c r="W30" s="61">
        <f t="shared" si="9"/>
        <v>7</v>
      </c>
      <c r="X30" s="60">
        <f>VLOOKUP($A30,'Return Data'!$B$7:$R$2292,14,0)</f>
        <v>4.1619999999999999</v>
      </c>
      <c r="Y30" s="61">
        <f t="shared" si="12"/>
        <v>15</v>
      </c>
      <c r="Z30" s="60">
        <f>VLOOKUP($A30,'Return Data'!$B$7:$R$2292,16,0)</f>
        <v>6.6336000000000004</v>
      </c>
      <c r="AA30" s="62">
        <f t="shared" si="11"/>
        <v>28</v>
      </c>
    </row>
    <row r="31" spans="1:27" x14ac:dyDescent="0.3">
      <c r="A31" s="58" t="s">
        <v>147</v>
      </c>
      <c r="B31" s="59">
        <f>VLOOKUP($A31,'Return Data'!$B$7:$R$2292,3,0)</f>
        <v>44762</v>
      </c>
      <c r="C31" s="60">
        <f>VLOOKUP($A31,'Return Data'!$B$7:$R$2292,4,0)</f>
        <v>11.527100000000001</v>
      </c>
      <c r="D31" s="60">
        <f>VLOOKUP($A31,'Return Data'!$B$7:$R$2292,5,0)</f>
        <v>5.7004999999999999</v>
      </c>
      <c r="E31" s="61">
        <f t="shared" si="0"/>
        <v>1</v>
      </c>
      <c r="F31" s="60">
        <f>VLOOKUP($A31,'Return Data'!$B$7:$R$2292,6,0)</f>
        <v>3.1673</v>
      </c>
      <c r="G31" s="61">
        <f t="shared" si="1"/>
        <v>31</v>
      </c>
      <c r="H31" s="60">
        <f>VLOOKUP($A31,'Return Data'!$B$7:$R$2292,7,0)</f>
        <v>4.0743</v>
      </c>
      <c r="I31" s="61">
        <f t="shared" si="2"/>
        <v>31</v>
      </c>
      <c r="J31" s="60">
        <f>VLOOKUP($A31,'Return Data'!$B$7:$R$2292,8,0)</f>
        <v>4.4179000000000004</v>
      </c>
      <c r="K31" s="61">
        <f t="shared" si="3"/>
        <v>28</v>
      </c>
      <c r="L31" s="60">
        <f>VLOOKUP($A31,'Return Data'!$B$7:$R$2292,9,0)</f>
        <v>4.6938000000000004</v>
      </c>
      <c r="M31" s="61">
        <f t="shared" si="4"/>
        <v>32</v>
      </c>
      <c r="N31" s="60">
        <f>VLOOKUP($A31,'Return Data'!$B$7:$R$2292,10,0)</f>
        <v>4.0490000000000004</v>
      </c>
      <c r="O31" s="61">
        <f t="shared" si="5"/>
        <v>33</v>
      </c>
      <c r="P31" s="60">
        <f>VLOOKUP($A31,'Return Data'!$B$7:$R$2292,11,0)</f>
        <v>3.7873000000000001</v>
      </c>
      <c r="Q31" s="61">
        <f t="shared" si="6"/>
        <v>33</v>
      </c>
      <c r="R31" s="60">
        <f>VLOOKUP($A31,'Return Data'!$B$7:$R$2292,12,0)</f>
        <v>3.6032000000000002</v>
      </c>
      <c r="S31" s="61">
        <f t="shared" si="7"/>
        <v>34</v>
      </c>
      <c r="T31" s="60">
        <f>VLOOKUP($A31,'Return Data'!$B$7:$R$2292,13,0)</f>
        <v>3.4925000000000002</v>
      </c>
      <c r="U31" s="61">
        <f t="shared" si="8"/>
        <v>34</v>
      </c>
      <c r="V31" s="60">
        <f>VLOOKUP($A31,'Return Data'!$B$7:$R$2292,17,0)</f>
        <v>3.2477999999999998</v>
      </c>
      <c r="W31" s="61">
        <f t="shared" si="9"/>
        <v>34</v>
      </c>
      <c r="X31" s="60">
        <f>VLOOKUP($A31,'Return Data'!$B$7:$R$2292,14,0)</f>
        <v>3.6589</v>
      </c>
      <c r="Y31" s="61">
        <f t="shared" si="12"/>
        <v>35</v>
      </c>
      <c r="Z31" s="60">
        <f>VLOOKUP($A31,'Return Data'!$B$7:$R$2292,16,0)</f>
        <v>4.0423</v>
      </c>
      <c r="AA31" s="62">
        <f t="shared" si="11"/>
        <v>35</v>
      </c>
    </row>
    <row r="32" spans="1:27" x14ac:dyDescent="0.3">
      <c r="A32" s="58" t="s">
        <v>1876</v>
      </c>
      <c r="B32" s="59">
        <f>VLOOKUP($A32,'Return Data'!$B$7:$R$2292,3,0)</f>
        <v>44762</v>
      </c>
      <c r="C32" s="60">
        <f>VLOOKUP($A32,'Return Data'!$B$7:$R$2292,4,0)</f>
        <v>2364.3966999999998</v>
      </c>
      <c r="D32" s="60">
        <f>VLOOKUP($A32,'Return Data'!$B$7:$R$2292,5,0)</f>
        <v>2.0455999999999999</v>
      </c>
      <c r="E32" s="61">
        <f t="shared" si="0"/>
        <v>21</v>
      </c>
      <c r="F32" s="60">
        <f>VLOOKUP($A32,'Return Data'!$B$7:$R$2292,6,0)</f>
        <v>3.6808999999999998</v>
      </c>
      <c r="G32" s="61">
        <f t="shared" si="1"/>
        <v>15</v>
      </c>
      <c r="H32" s="60">
        <f>VLOOKUP($A32,'Return Data'!$B$7:$R$2292,7,0)</f>
        <v>4.5213000000000001</v>
      </c>
      <c r="I32" s="61">
        <f t="shared" si="2"/>
        <v>2</v>
      </c>
      <c r="J32" s="60">
        <f>VLOOKUP($A32,'Return Data'!$B$7:$R$2292,8,0)</f>
        <v>4.6036000000000001</v>
      </c>
      <c r="K32" s="61">
        <f t="shared" si="3"/>
        <v>6</v>
      </c>
      <c r="L32" s="60">
        <f>VLOOKUP($A32,'Return Data'!$B$7:$R$2292,9,0)</f>
        <v>4.9600999999999997</v>
      </c>
      <c r="M32" s="61">
        <f t="shared" si="4"/>
        <v>16</v>
      </c>
      <c r="N32" s="60">
        <f>VLOOKUP($A32,'Return Data'!$B$7:$R$2292,10,0)</f>
        <v>4.4451000000000001</v>
      </c>
      <c r="O32" s="61">
        <f t="shared" si="5"/>
        <v>1</v>
      </c>
      <c r="P32" s="60">
        <f>VLOOKUP($A32,'Return Data'!$B$7:$R$2292,11,0)</f>
        <v>4.4531000000000001</v>
      </c>
      <c r="Q32" s="61">
        <f t="shared" si="6"/>
        <v>1</v>
      </c>
      <c r="R32" s="60">
        <f>VLOOKUP($A32,'Return Data'!$B$7:$R$2292,12,0)</f>
        <v>4.3202999999999996</v>
      </c>
      <c r="S32" s="61">
        <f t="shared" si="7"/>
        <v>1</v>
      </c>
      <c r="T32" s="60">
        <f>VLOOKUP($A32,'Return Data'!$B$7:$R$2292,13,0)</f>
        <v>4.1487999999999996</v>
      </c>
      <c r="U32" s="61">
        <f t="shared" si="8"/>
        <v>2</v>
      </c>
      <c r="V32" s="60">
        <f>VLOOKUP($A32,'Return Data'!$B$7:$R$2292,17,0)</f>
        <v>3.6168</v>
      </c>
      <c r="W32" s="61">
        <f t="shared" si="9"/>
        <v>2</v>
      </c>
      <c r="X32" s="60">
        <f>VLOOKUP($A32,'Return Data'!$B$7:$R$2292,14,0)</f>
        <v>3.9792999999999998</v>
      </c>
      <c r="Y32" s="61">
        <f t="shared" si="12"/>
        <v>27</v>
      </c>
      <c r="Z32" s="60">
        <f>VLOOKUP($A32,'Return Data'!$B$7:$R$2292,16,0)</f>
        <v>6.8403999999999998</v>
      </c>
      <c r="AA32" s="62">
        <f t="shared" si="11"/>
        <v>10</v>
      </c>
    </row>
    <row r="33" spans="1:27" x14ac:dyDescent="0.3">
      <c r="A33" s="58" t="s">
        <v>148</v>
      </c>
      <c r="B33" s="59">
        <f>VLOOKUP($A33,'Return Data'!$B$7:$R$2292,3,0)</f>
        <v>44762</v>
      </c>
      <c r="C33" s="60">
        <f>VLOOKUP($A33,'Return Data'!$B$7:$R$2292,4,0)</f>
        <v>5273.6778999999997</v>
      </c>
      <c r="D33" s="60">
        <f>VLOOKUP($A33,'Return Data'!$B$7:$R$2292,5,0)</f>
        <v>2.5451000000000001</v>
      </c>
      <c r="E33" s="61">
        <f t="shared" si="0"/>
        <v>10</v>
      </c>
      <c r="F33" s="60">
        <f>VLOOKUP($A33,'Return Data'!$B$7:$R$2292,6,0)</f>
        <v>3.6031</v>
      </c>
      <c r="G33" s="61">
        <f t="shared" si="1"/>
        <v>20</v>
      </c>
      <c r="H33" s="60">
        <f>VLOOKUP($A33,'Return Data'!$B$7:$R$2292,7,0)</f>
        <v>4.3113000000000001</v>
      </c>
      <c r="I33" s="61">
        <f t="shared" si="2"/>
        <v>20</v>
      </c>
      <c r="J33" s="60">
        <f>VLOOKUP($A33,'Return Data'!$B$7:$R$2292,8,0)</f>
        <v>4.5202</v>
      </c>
      <c r="K33" s="61">
        <f t="shared" si="3"/>
        <v>17</v>
      </c>
      <c r="L33" s="60">
        <f>VLOOKUP($A33,'Return Data'!$B$7:$R$2292,9,0)</f>
        <v>5.0019999999999998</v>
      </c>
      <c r="M33" s="61">
        <f t="shared" si="4"/>
        <v>11</v>
      </c>
      <c r="N33" s="60">
        <f>VLOOKUP($A33,'Return Data'!$B$7:$R$2292,10,0)</f>
        <v>4.2053000000000003</v>
      </c>
      <c r="O33" s="61">
        <f t="shared" si="5"/>
        <v>27</v>
      </c>
      <c r="P33" s="60">
        <f>VLOOKUP($A33,'Return Data'!$B$7:$R$2292,11,0)</f>
        <v>4.0186000000000002</v>
      </c>
      <c r="Q33" s="61">
        <f t="shared" si="6"/>
        <v>20</v>
      </c>
      <c r="R33" s="60">
        <f>VLOOKUP($A33,'Return Data'!$B$7:$R$2292,12,0)</f>
        <v>3.8772000000000002</v>
      </c>
      <c r="S33" s="61">
        <f t="shared" si="7"/>
        <v>15</v>
      </c>
      <c r="T33" s="60">
        <f>VLOOKUP($A33,'Return Data'!$B$7:$R$2292,13,0)</f>
        <v>3.7523</v>
      </c>
      <c r="U33" s="61">
        <f t="shared" si="8"/>
        <v>15</v>
      </c>
      <c r="V33" s="60">
        <f>VLOOKUP($A33,'Return Data'!$B$7:$R$2292,17,0)</f>
        <v>3.5196000000000001</v>
      </c>
      <c r="W33" s="61">
        <f t="shared" si="9"/>
        <v>15</v>
      </c>
      <c r="X33" s="60">
        <f>VLOOKUP($A33,'Return Data'!$B$7:$R$2292,14,0)</f>
        <v>4.1809000000000003</v>
      </c>
      <c r="Y33" s="61">
        <f t="shared" si="12"/>
        <v>9</v>
      </c>
      <c r="Z33" s="60">
        <f>VLOOKUP($A33,'Return Data'!$B$7:$R$2292,16,0)</f>
        <v>6.8590999999999998</v>
      </c>
      <c r="AA33" s="62">
        <f t="shared" si="11"/>
        <v>5</v>
      </c>
    </row>
    <row r="34" spans="1:27" x14ac:dyDescent="0.3">
      <c r="A34" s="58" t="s">
        <v>149</v>
      </c>
      <c r="B34" s="59">
        <f>VLOOKUP($A34,'Return Data'!$B$7:$R$2292,3,0)</f>
        <v>44762</v>
      </c>
      <c r="C34" s="60">
        <f>VLOOKUP($A34,'Return Data'!$B$7:$R$2292,4,0)</f>
        <v>1205.5337</v>
      </c>
      <c r="D34" s="60">
        <f>VLOOKUP($A34,'Return Data'!$B$7:$R$2292,5,0)</f>
        <v>1.629</v>
      </c>
      <c r="E34" s="61">
        <f t="shared" si="0"/>
        <v>30</v>
      </c>
      <c r="F34" s="60">
        <f>VLOOKUP($A34,'Return Data'!$B$7:$R$2292,6,0)</f>
        <v>3.1092</v>
      </c>
      <c r="G34" s="61">
        <f t="shared" si="1"/>
        <v>32</v>
      </c>
      <c r="H34" s="60">
        <f>VLOOKUP($A34,'Return Data'!$B$7:$R$2292,7,0)</f>
        <v>3.9359999999999999</v>
      </c>
      <c r="I34" s="61">
        <f t="shared" si="2"/>
        <v>36</v>
      </c>
      <c r="J34" s="60">
        <f>VLOOKUP($A34,'Return Data'!$B$7:$R$2292,8,0)</f>
        <v>4.1943000000000001</v>
      </c>
      <c r="K34" s="61">
        <f t="shared" si="3"/>
        <v>35</v>
      </c>
      <c r="L34" s="60">
        <f>VLOOKUP($A34,'Return Data'!$B$7:$R$2292,9,0)</f>
        <v>4.5618999999999996</v>
      </c>
      <c r="M34" s="61">
        <f t="shared" si="4"/>
        <v>34</v>
      </c>
      <c r="N34" s="60">
        <f>VLOOKUP($A34,'Return Data'!$B$7:$R$2292,10,0)</f>
        <v>3.9695</v>
      </c>
      <c r="O34" s="61">
        <f t="shared" si="5"/>
        <v>35</v>
      </c>
      <c r="P34" s="60">
        <f>VLOOKUP($A34,'Return Data'!$B$7:$R$2292,11,0)</f>
        <v>3.7873000000000001</v>
      </c>
      <c r="Q34" s="61">
        <f t="shared" si="6"/>
        <v>33</v>
      </c>
      <c r="R34" s="60">
        <f>VLOOKUP($A34,'Return Data'!$B$7:$R$2292,12,0)</f>
        <v>3.6456</v>
      </c>
      <c r="S34" s="61">
        <f t="shared" si="7"/>
        <v>33</v>
      </c>
      <c r="T34" s="60">
        <f>VLOOKUP($A34,'Return Data'!$B$7:$R$2292,13,0)</f>
        <v>3.5510999999999999</v>
      </c>
      <c r="U34" s="61">
        <f t="shared" si="8"/>
        <v>33</v>
      </c>
      <c r="V34" s="60">
        <f>VLOOKUP($A34,'Return Data'!$B$7:$R$2292,17,0)</f>
        <v>3.3363999999999998</v>
      </c>
      <c r="W34" s="61">
        <f t="shared" si="9"/>
        <v>31</v>
      </c>
      <c r="X34" s="60">
        <f>VLOOKUP($A34,'Return Data'!$B$7:$R$2292,14,0)</f>
        <v>3.8229000000000002</v>
      </c>
      <c r="Y34" s="61">
        <f t="shared" si="12"/>
        <v>31</v>
      </c>
      <c r="Z34" s="60">
        <f>VLOOKUP($A34,'Return Data'!$B$7:$R$2292,16,0)</f>
        <v>4.5571000000000002</v>
      </c>
      <c r="AA34" s="62">
        <f t="shared" si="11"/>
        <v>33</v>
      </c>
    </row>
    <row r="35" spans="1:27" x14ac:dyDescent="0.3">
      <c r="A35" s="58" t="s">
        <v>1945</v>
      </c>
      <c r="B35" s="59">
        <f>VLOOKUP($A35,'Return Data'!$B$7:$R$2292,3,0)</f>
        <v>44762</v>
      </c>
      <c r="C35" s="60">
        <f>VLOOKUP($A35,'Return Data'!$B$7:$R$2292,4,0)</f>
        <v>280.97649999999999</v>
      </c>
      <c r="D35" s="60">
        <f>VLOOKUP($A35,'Return Data'!$B$7:$R$2292,5,0)</f>
        <v>3.8975</v>
      </c>
      <c r="E35" s="61">
        <f t="shared" si="0"/>
        <v>3</v>
      </c>
      <c r="F35" s="60">
        <f>VLOOKUP($A35,'Return Data'!$B$7:$R$2292,6,0)</f>
        <v>4.2363</v>
      </c>
      <c r="G35" s="61">
        <f t="shared" si="1"/>
        <v>2</v>
      </c>
      <c r="H35" s="60">
        <f>VLOOKUP($A35,'Return Data'!$B$7:$R$2292,7,0)</f>
        <v>4.5209000000000001</v>
      </c>
      <c r="I35" s="61">
        <f t="shared" si="2"/>
        <v>3</v>
      </c>
      <c r="J35" s="60">
        <f>VLOOKUP($A35,'Return Data'!$B$7:$R$2292,8,0)</f>
        <v>4.6840000000000002</v>
      </c>
      <c r="K35" s="61">
        <f t="shared" si="3"/>
        <v>2</v>
      </c>
      <c r="L35" s="60">
        <f>VLOOKUP($A35,'Return Data'!$B$7:$R$2292,9,0)</f>
        <v>4.9760999999999997</v>
      </c>
      <c r="M35" s="61">
        <f t="shared" si="4"/>
        <v>14</v>
      </c>
      <c r="N35" s="60">
        <f>VLOOKUP($A35,'Return Data'!$B$7:$R$2292,10,0)</f>
        <v>4.3151999999999999</v>
      </c>
      <c r="O35" s="61">
        <f t="shared" si="5"/>
        <v>10</v>
      </c>
      <c r="P35" s="60">
        <f>VLOOKUP($A35,'Return Data'!$B$7:$R$2292,11,0)</f>
        <v>4.0579000000000001</v>
      </c>
      <c r="Q35" s="61">
        <f t="shared" si="6"/>
        <v>11</v>
      </c>
      <c r="R35" s="60">
        <f>VLOOKUP($A35,'Return Data'!$B$7:$R$2292,12,0)</f>
        <v>3.8773</v>
      </c>
      <c r="S35" s="61">
        <f t="shared" si="7"/>
        <v>14</v>
      </c>
      <c r="T35" s="60">
        <f>VLOOKUP($A35,'Return Data'!$B$7:$R$2292,13,0)</f>
        <v>3.7562000000000002</v>
      </c>
      <c r="U35" s="61">
        <f t="shared" si="8"/>
        <v>14</v>
      </c>
      <c r="V35" s="60">
        <f>VLOOKUP($A35,'Return Data'!$B$7:$R$2292,17,0)</f>
        <v>3.5388999999999999</v>
      </c>
      <c r="W35" s="61">
        <f t="shared" si="9"/>
        <v>8</v>
      </c>
      <c r="X35" s="60">
        <f>VLOOKUP($A35,'Return Data'!$B$7:$R$2292,14,0)</f>
        <v>4.1963999999999997</v>
      </c>
      <c r="Y35" s="61">
        <f t="shared" si="12"/>
        <v>8</v>
      </c>
      <c r="Z35" s="60">
        <f>VLOOKUP($A35,'Return Data'!$B$7:$R$2292,16,0)</f>
        <v>6.8433000000000002</v>
      </c>
      <c r="AA35" s="62">
        <f t="shared" si="11"/>
        <v>8</v>
      </c>
    </row>
    <row r="36" spans="1:27" x14ac:dyDescent="0.3">
      <c r="A36" s="58" t="s">
        <v>152</v>
      </c>
      <c r="B36" s="59">
        <f>VLOOKUP($A36,'Return Data'!$B$7:$R$2292,3,0)</f>
        <v>44762</v>
      </c>
      <c r="C36" s="60">
        <f>VLOOKUP($A36,'Return Data'!$B$7:$R$2292,4,0)</f>
        <v>34.745199999999997</v>
      </c>
      <c r="D36" s="60">
        <f>VLOOKUP($A36,'Return Data'!$B$7:$R$2292,5,0)</f>
        <v>2.7315</v>
      </c>
      <c r="E36" s="61">
        <f t="shared" si="0"/>
        <v>8</v>
      </c>
      <c r="F36" s="60">
        <f>VLOOKUP($A36,'Return Data'!$B$7:$R$2292,6,0)</f>
        <v>3.8881000000000001</v>
      </c>
      <c r="G36" s="61">
        <f t="shared" si="1"/>
        <v>5</v>
      </c>
      <c r="H36" s="60">
        <f>VLOOKUP($A36,'Return Data'!$B$7:$R$2292,7,0)</f>
        <v>4.4459</v>
      </c>
      <c r="I36" s="61">
        <f t="shared" si="2"/>
        <v>5</v>
      </c>
      <c r="J36" s="60">
        <f>VLOOKUP($A36,'Return Data'!$B$7:$R$2292,8,0)</f>
        <v>4.5928000000000004</v>
      </c>
      <c r="K36" s="61">
        <f t="shared" si="3"/>
        <v>8</v>
      </c>
      <c r="L36" s="60">
        <f>VLOOKUP($A36,'Return Data'!$B$7:$R$2292,9,0)</f>
        <v>5.0281000000000002</v>
      </c>
      <c r="M36" s="61">
        <f t="shared" si="4"/>
        <v>7</v>
      </c>
      <c r="N36" s="60">
        <f>VLOOKUP($A36,'Return Data'!$B$7:$R$2292,10,0)</f>
        <v>4.3055000000000003</v>
      </c>
      <c r="O36" s="61">
        <f t="shared" si="5"/>
        <v>14</v>
      </c>
      <c r="P36" s="60">
        <f>VLOOKUP($A36,'Return Data'!$B$7:$R$2292,11,0)</f>
        <v>4.2582000000000004</v>
      </c>
      <c r="Q36" s="61">
        <f t="shared" si="6"/>
        <v>2</v>
      </c>
      <c r="R36" s="60">
        <f>VLOOKUP($A36,'Return Data'!$B$7:$R$2292,12,0)</f>
        <v>4.2686999999999999</v>
      </c>
      <c r="S36" s="61">
        <f t="shared" si="7"/>
        <v>2</v>
      </c>
      <c r="T36" s="60">
        <f>VLOOKUP($A36,'Return Data'!$B$7:$R$2292,13,0)</f>
        <v>4.1859999999999999</v>
      </c>
      <c r="U36" s="61">
        <f t="shared" si="8"/>
        <v>1</v>
      </c>
      <c r="V36" s="60">
        <f>VLOOKUP($A36,'Return Data'!$B$7:$R$2292,17,0)</f>
        <v>4.4279000000000002</v>
      </c>
      <c r="W36" s="61">
        <f t="shared" si="9"/>
        <v>1</v>
      </c>
      <c r="X36" s="60">
        <f>VLOOKUP($A36,'Return Data'!$B$7:$R$2292,14,0)</f>
        <v>5.0236000000000001</v>
      </c>
      <c r="Y36" s="61">
        <f t="shared" si="12"/>
        <v>1</v>
      </c>
      <c r="Z36" s="60">
        <f>VLOOKUP($A36,'Return Data'!$B$7:$R$2292,16,0)</f>
        <v>7.3106999999999998</v>
      </c>
      <c r="AA36" s="62">
        <f t="shared" si="11"/>
        <v>1</v>
      </c>
    </row>
    <row r="37" spans="1:27" x14ac:dyDescent="0.3">
      <c r="A37" s="58" t="s">
        <v>153</v>
      </c>
      <c r="B37" s="59">
        <f>VLOOKUP($A37,'Return Data'!$B$7:$R$2292,3,0)</f>
        <v>44762</v>
      </c>
      <c r="C37" s="60">
        <f>VLOOKUP($A37,'Return Data'!$B$7:$R$2292,4,0)</f>
        <v>29.052600000000002</v>
      </c>
      <c r="D37" s="60">
        <f>VLOOKUP($A37,'Return Data'!$B$7:$R$2292,5,0)</f>
        <v>2.3872</v>
      </c>
      <c r="E37" s="61">
        <f t="shared" si="0"/>
        <v>14</v>
      </c>
      <c r="F37" s="60">
        <f>VLOOKUP($A37,'Return Data'!$B$7:$R$2292,6,0)</f>
        <v>3.3931</v>
      </c>
      <c r="G37" s="61">
        <f t="shared" si="1"/>
        <v>26</v>
      </c>
      <c r="H37" s="60">
        <f>VLOOKUP($A37,'Return Data'!$B$7:$R$2292,7,0)</f>
        <v>4.0952999999999999</v>
      </c>
      <c r="I37" s="61">
        <f t="shared" si="2"/>
        <v>30</v>
      </c>
      <c r="J37" s="60">
        <f>VLOOKUP($A37,'Return Data'!$B$7:$R$2292,8,0)</f>
        <v>4.3506</v>
      </c>
      <c r="K37" s="61">
        <f t="shared" si="3"/>
        <v>32</v>
      </c>
      <c r="L37" s="60">
        <f>VLOOKUP($A37,'Return Data'!$B$7:$R$2292,9,0)</f>
        <v>4.6199000000000003</v>
      </c>
      <c r="M37" s="61">
        <f t="shared" si="4"/>
        <v>33</v>
      </c>
      <c r="N37" s="60">
        <f>VLOOKUP($A37,'Return Data'!$B$7:$R$2292,10,0)</f>
        <v>4.0271999999999997</v>
      </c>
      <c r="O37" s="61">
        <f t="shared" si="5"/>
        <v>34</v>
      </c>
      <c r="P37" s="60">
        <f>VLOOKUP($A37,'Return Data'!$B$7:$R$2292,11,0)</f>
        <v>3.8321999999999998</v>
      </c>
      <c r="Q37" s="61">
        <f t="shared" si="6"/>
        <v>32</v>
      </c>
      <c r="R37" s="60">
        <f>VLOOKUP($A37,'Return Data'!$B$7:$R$2292,12,0)</f>
        <v>3.6657000000000002</v>
      </c>
      <c r="S37" s="61">
        <f t="shared" si="7"/>
        <v>32</v>
      </c>
      <c r="T37" s="60">
        <f>VLOOKUP($A37,'Return Data'!$B$7:$R$2292,13,0)</f>
        <v>3.5672999999999999</v>
      </c>
      <c r="U37" s="61">
        <f t="shared" si="8"/>
        <v>31</v>
      </c>
      <c r="V37" s="60">
        <f>VLOOKUP($A37,'Return Data'!$B$7:$R$2292,17,0)</f>
        <v>3.3405</v>
      </c>
      <c r="W37" s="61">
        <f t="shared" si="9"/>
        <v>30</v>
      </c>
      <c r="X37" s="60">
        <f>VLOOKUP($A37,'Return Data'!$B$7:$R$2292,14,0)</f>
        <v>3.7827000000000002</v>
      </c>
      <c r="Y37" s="61">
        <f t="shared" si="12"/>
        <v>32</v>
      </c>
      <c r="Z37" s="60">
        <f>VLOOKUP($A37,'Return Data'!$B$7:$R$2292,16,0)</f>
        <v>6.7637</v>
      </c>
      <c r="AA37" s="62">
        <f t="shared" si="11"/>
        <v>24</v>
      </c>
    </row>
    <row r="38" spans="1:27" x14ac:dyDescent="0.3">
      <c r="A38" s="58" t="s">
        <v>156</v>
      </c>
      <c r="B38" s="59">
        <f>VLOOKUP($A38,'Return Data'!$B$7:$R$2292,3,0)</f>
        <v>44762</v>
      </c>
      <c r="C38" s="60">
        <f>VLOOKUP($A38,'Return Data'!$B$7:$R$2292,4,0)</f>
        <v>3374.9611</v>
      </c>
      <c r="D38" s="60">
        <f>VLOOKUP($A38,'Return Data'!$B$7:$R$2292,5,0)</f>
        <v>2.7645</v>
      </c>
      <c r="E38" s="61">
        <f t="shared" si="0"/>
        <v>7</v>
      </c>
      <c r="F38" s="60">
        <f>VLOOKUP($A38,'Return Data'!$B$7:$R$2292,6,0)</f>
        <v>3.7749000000000001</v>
      </c>
      <c r="G38" s="61">
        <f t="shared" si="1"/>
        <v>10</v>
      </c>
      <c r="H38" s="60">
        <f>VLOOKUP($A38,'Return Data'!$B$7:$R$2292,7,0)</f>
        <v>4.3205999999999998</v>
      </c>
      <c r="I38" s="61">
        <f t="shared" si="2"/>
        <v>18</v>
      </c>
      <c r="J38" s="60">
        <f>VLOOKUP($A38,'Return Data'!$B$7:$R$2292,8,0)</f>
        <v>4.5179999999999998</v>
      </c>
      <c r="K38" s="61">
        <f t="shared" si="3"/>
        <v>18</v>
      </c>
      <c r="L38" s="60">
        <f>VLOOKUP($A38,'Return Data'!$B$7:$R$2292,9,0)</f>
        <v>4.9077999999999999</v>
      </c>
      <c r="M38" s="61">
        <f t="shared" si="4"/>
        <v>22</v>
      </c>
      <c r="N38" s="60">
        <f>VLOOKUP($A38,'Return Data'!$B$7:$R$2292,10,0)</f>
        <v>4.2108999999999996</v>
      </c>
      <c r="O38" s="61">
        <f t="shared" si="5"/>
        <v>25</v>
      </c>
      <c r="P38" s="60">
        <f>VLOOKUP($A38,'Return Data'!$B$7:$R$2292,11,0)</f>
        <v>3.9664000000000001</v>
      </c>
      <c r="Q38" s="61">
        <f t="shared" si="6"/>
        <v>27</v>
      </c>
      <c r="R38" s="60">
        <f>VLOOKUP($A38,'Return Data'!$B$7:$R$2292,12,0)</f>
        <v>3.8414000000000001</v>
      </c>
      <c r="S38" s="61">
        <f t="shared" si="7"/>
        <v>24</v>
      </c>
      <c r="T38" s="60">
        <f>VLOOKUP($A38,'Return Data'!$B$7:$R$2292,13,0)</f>
        <v>3.7263999999999999</v>
      </c>
      <c r="U38" s="61">
        <f t="shared" si="8"/>
        <v>23</v>
      </c>
      <c r="V38" s="60">
        <f>VLOOKUP($A38,'Return Data'!$B$7:$R$2292,17,0)</f>
        <v>3.4967000000000001</v>
      </c>
      <c r="W38" s="61">
        <f t="shared" si="9"/>
        <v>22</v>
      </c>
      <c r="X38" s="60">
        <f>VLOOKUP($A38,'Return Data'!$B$7:$R$2292,14,0)</f>
        <v>4.1153000000000004</v>
      </c>
      <c r="Y38" s="61">
        <f t="shared" si="12"/>
        <v>17</v>
      </c>
      <c r="Z38" s="60">
        <f>VLOOKUP($A38,'Return Data'!$B$7:$R$2292,16,0)</f>
        <v>6.7651000000000003</v>
      </c>
      <c r="AA38" s="62">
        <f t="shared" si="11"/>
        <v>23</v>
      </c>
    </row>
    <row r="39" spans="1:27" x14ac:dyDescent="0.3">
      <c r="A39" s="58" t="s">
        <v>1918</v>
      </c>
      <c r="B39" s="59">
        <f>VLOOKUP($A39,'Return Data'!$B$7:$R$2292,3,0)</f>
        <v>44762</v>
      </c>
      <c r="C39" s="60">
        <f>VLOOKUP($A39,'Return Data'!$B$7:$R$2292,4,0)</f>
        <v>3045.4524799999999</v>
      </c>
      <c r="D39" s="60">
        <f>VLOOKUP($A39,'Return Data'!$B$7:$R$2292,5,0)</f>
        <v>2.4777</v>
      </c>
      <c r="E39" s="61">
        <f t="shared" si="0"/>
        <v>11</v>
      </c>
      <c r="F39" s="60">
        <f>VLOOKUP($A39,'Return Data'!$B$7:$R$2292,6,0)</f>
        <v>3.9182999999999999</v>
      </c>
      <c r="G39" s="61">
        <f t="shared" si="1"/>
        <v>4</v>
      </c>
      <c r="H39" s="60">
        <f>VLOOKUP($A39,'Return Data'!$B$7:$R$2292,7,0)</f>
        <v>4.4192</v>
      </c>
      <c r="I39" s="61">
        <f t="shared" si="2"/>
        <v>10</v>
      </c>
      <c r="J39" s="60">
        <f>VLOOKUP($A39,'Return Data'!$B$7:$R$2292,8,0)</f>
        <v>4.5999999999999996</v>
      </c>
      <c r="K39" s="61">
        <f t="shared" si="3"/>
        <v>7</v>
      </c>
      <c r="L39" s="60">
        <f>VLOOKUP($A39,'Return Data'!$B$7:$R$2292,9,0)</f>
        <v>5.0296000000000003</v>
      </c>
      <c r="M39" s="61">
        <f t="shared" si="4"/>
        <v>6</v>
      </c>
      <c r="N39" s="60">
        <f>VLOOKUP($A39,'Return Data'!$B$7:$R$2292,10,0)</f>
        <v>4.3404999999999996</v>
      </c>
      <c r="O39" s="61">
        <f t="shared" si="5"/>
        <v>6</v>
      </c>
      <c r="P39" s="60">
        <f>VLOOKUP($A39,'Return Data'!$B$7:$R$2292,11,0)</f>
        <v>4.0822000000000003</v>
      </c>
      <c r="Q39" s="61">
        <f t="shared" si="6"/>
        <v>6</v>
      </c>
      <c r="R39" s="60">
        <f>VLOOKUP($A39,'Return Data'!$B$7:$R$2292,12,0)</f>
        <v>3.8561000000000001</v>
      </c>
      <c r="S39" s="61">
        <f t="shared" si="7"/>
        <v>18</v>
      </c>
      <c r="T39" s="60">
        <f>VLOOKUP($A39,'Return Data'!$B$7:$R$2292,13,0)</f>
        <v>3.7141999999999999</v>
      </c>
      <c r="U39" s="61">
        <f t="shared" si="8"/>
        <v>27</v>
      </c>
      <c r="V39" s="60">
        <f>VLOOKUP($A39,'Return Data'!$B$7:$R$2292,17,0)</f>
        <v>3.4590000000000001</v>
      </c>
      <c r="W39" s="61">
        <f t="shared" si="9"/>
        <v>28</v>
      </c>
      <c r="X39" s="60">
        <f>VLOOKUP($A39,'Return Data'!$B$7:$R$2292,14,0)</f>
        <v>3.9238</v>
      </c>
      <c r="Y39" s="61">
        <f t="shared" si="12"/>
        <v>29</v>
      </c>
      <c r="Z39" s="60">
        <f>VLOOKUP($A39,'Return Data'!$B$7:$R$2292,16,0)</f>
        <v>5.7382</v>
      </c>
      <c r="AA39" s="62">
        <f t="shared" si="11"/>
        <v>32</v>
      </c>
    </row>
    <row r="40" spans="1:27" x14ac:dyDescent="0.3">
      <c r="A40" s="58" t="s">
        <v>158</v>
      </c>
      <c r="B40" s="59">
        <f>VLOOKUP($A40,'Return Data'!$B$7:$R$2292,3,0)</f>
        <v>44762</v>
      </c>
      <c r="C40" s="60">
        <f>VLOOKUP($A40,'Return Data'!$B$7:$R$2292,4,0)</f>
        <v>3402.5147000000002</v>
      </c>
      <c r="D40" s="60">
        <f>VLOOKUP($A40,'Return Data'!$B$7:$R$2292,5,0)</f>
        <v>0.89680000000000004</v>
      </c>
      <c r="E40" s="61">
        <f t="shared" si="0"/>
        <v>34</v>
      </c>
      <c r="F40" s="60">
        <f>VLOOKUP($A40,'Return Data'!$B$7:$R$2292,6,0)</f>
        <v>3.0247999999999999</v>
      </c>
      <c r="G40" s="61">
        <f t="shared" si="1"/>
        <v>35</v>
      </c>
      <c r="H40" s="60">
        <f>VLOOKUP($A40,'Return Data'!$B$7:$R$2292,7,0)</f>
        <v>3.9975999999999998</v>
      </c>
      <c r="I40" s="61">
        <f t="shared" si="2"/>
        <v>34</v>
      </c>
      <c r="J40" s="60">
        <f>VLOOKUP($A40,'Return Data'!$B$7:$R$2292,8,0)</f>
        <v>4.2988999999999997</v>
      </c>
      <c r="K40" s="61">
        <f t="shared" si="3"/>
        <v>34</v>
      </c>
      <c r="L40" s="60">
        <f>VLOOKUP($A40,'Return Data'!$B$7:$R$2292,9,0)</f>
        <v>4.7713000000000001</v>
      </c>
      <c r="M40" s="61">
        <f t="shared" si="4"/>
        <v>30</v>
      </c>
      <c r="N40" s="60">
        <f>VLOOKUP($A40,'Return Data'!$B$7:$R$2292,10,0)</f>
        <v>4.1677999999999997</v>
      </c>
      <c r="O40" s="61">
        <f t="shared" si="5"/>
        <v>30</v>
      </c>
      <c r="P40" s="60">
        <f>VLOOKUP($A40,'Return Data'!$B$7:$R$2292,11,0)</f>
        <v>4.008</v>
      </c>
      <c r="Q40" s="61">
        <f t="shared" si="6"/>
        <v>22</v>
      </c>
      <c r="R40" s="60">
        <f>VLOOKUP($A40,'Return Data'!$B$7:$R$2292,12,0)</f>
        <v>3.8559000000000001</v>
      </c>
      <c r="S40" s="61">
        <f t="shared" si="7"/>
        <v>19</v>
      </c>
      <c r="T40" s="60">
        <f>VLOOKUP($A40,'Return Data'!$B$7:$R$2292,13,0)</f>
        <v>3.7307000000000001</v>
      </c>
      <c r="U40" s="61">
        <f t="shared" si="8"/>
        <v>20</v>
      </c>
      <c r="V40" s="60">
        <f>VLOOKUP($A40,'Return Data'!$B$7:$R$2292,17,0)</f>
        <v>3.5064000000000002</v>
      </c>
      <c r="W40" s="61">
        <f t="shared" si="9"/>
        <v>18</v>
      </c>
      <c r="X40" s="60">
        <f>VLOOKUP($A40,'Return Data'!$B$7:$R$2292,14,0)</f>
        <v>4.1795999999999998</v>
      </c>
      <c r="Y40" s="61">
        <f t="shared" si="12"/>
        <v>10</v>
      </c>
      <c r="Z40" s="60">
        <f>VLOOKUP($A40,'Return Data'!$B$7:$R$2292,16,0)</f>
        <v>6.8563000000000001</v>
      </c>
      <c r="AA40" s="62">
        <f t="shared" si="11"/>
        <v>6</v>
      </c>
    </row>
    <row r="41" spans="1:27" x14ac:dyDescent="0.3">
      <c r="A41" s="58" t="s">
        <v>160</v>
      </c>
      <c r="B41" s="59">
        <f>VLOOKUP($A41,'Return Data'!$B$7:$R$2292,3,0)</f>
        <v>44762</v>
      </c>
      <c r="C41" s="60">
        <f>VLOOKUP($A41,'Return Data'!$B$7:$R$2292,4,0)</f>
        <v>2077.3544000000002</v>
      </c>
      <c r="D41" s="60">
        <f>VLOOKUP($A41,'Return Data'!$B$7:$R$2292,5,0)</f>
        <v>2.0154000000000001</v>
      </c>
      <c r="E41" s="61">
        <f t="shared" si="0"/>
        <v>23</v>
      </c>
      <c r="F41" s="60">
        <f>VLOOKUP($A41,'Return Data'!$B$7:$R$2292,6,0)</f>
        <v>3.6634000000000002</v>
      </c>
      <c r="G41" s="61">
        <f t="shared" si="1"/>
        <v>17</v>
      </c>
      <c r="H41" s="60">
        <f>VLOOKUP($A41,'Return Data'!$B$7:$R$2292,7,0)</f>
        <v>4.3817000000000004</v>
      </c>
      <c r="I41" s="61">
        <f t="shared" si="2"/>
        <v>11</v>
      </c>
      <c r="J41" s="60">
        <f>VLOOKUP($A41,'Return Data'!$B$7:$R$2292,8,0)</f>
        <v>4.5378999999999996</v>
      </c>
      <c r="K41" s="61">
        <f t="shared" si="3"/>
        <v>12</v>
      </c>
      <c r="L41" s="60">
        <f>VLOOKUP($A41,'Return Data'!$B$7:$R$2292,9,0)</f>
        <v>5.0122</v>
      </c>
      <c r="M41" s="61">
        <f t="shared" si="4"/>
        <v>10</v>
      </c>
      <c r="N41" s="60">
        <f>VLOOKUP($A41,'Return Data'!$B$7:$R$2292,10,0)</f>
        <v>4.3026</v>
      </c>
      <c r="O41" s="61">
        <f t="shared" si="5"/>
        <v>15</v>
      </c>
      <c r="P41" s="60">
        <f>VLOOKUP($A41,'Return Data'!$B$7:$R$2292,11,0)</f>
        <v>4.0480999999999998</v>
      </c>
      <c r="Q41" s="61">
        <f t="shared" si="6"/>
        <v>12</v>
      </c>
      <c r="R41" s="60">
        <f>VLOOKUP($A41,'Return Data'!$B$7:$R$2292,12,0)</f>
        <v>3.8809</v>
      </c>
      <c r="S41" s="61">
        <f t="shared" si="7"/>
        <v>11</v>
      </c>
      <c r="T41" s="60">
        <f>VLOOKUP($A41,'Return Data'!$B$7:$R$2292,13,0)</f>
        <v>3.7576999999999998</v>
      </c>
      <c r="U41" s="61">
        <f t="shared" si="8"/>
        <v>12</v>
      </c>
      <c r="V41" s="60">
        <f>VLOOKUP($A41,'Return Data'!$B$7:$R$2292,17,0)</f>
        <v>3.5350999999999999</v>
      </c>
      <c r="W41" s="61">
        <f t="shared" si="9"/>
        <v>10</v>
      </c>
      <c r="X41" s="60">
        <f>VLOOKUP($A41,'Return Data'!$B$7:$R$2292,14,0)</f>
        <v>4.1763000000000003</v>
      </c>
      <c r="Y41" s="61">
        <f t="shared" si="12"/>
        <v>11</v>
      </c>
      <c r="Z41" s="60">
        <f>VLOOKUP($A41,'Return Data'!$B$7:$R$2292,16,0)</f>
        <v>6.3768000000000002</v>
      </c>
      <c r="AA41" s="62">
        <f t="shared" si="11"/>
        <v>29</v>
      </c>
    </row>
    <row r="42" spans="1:27" x14ac:dyDescent="0.3">
      <c r="A42" s="58" t="s">
        <v>161</v>
      </c>
      <c r="B42" s="59">
        <f>VLOOKUP($A42,'Return Data'!$B$7:$R$2292,3,0)</f>
        <v>44762</v>
      </c>
      <c r="C42" s="60">
        <f>VLOOKUP($A42,'Return Data'!$B$7:$R$2292,4,0)</f>
        <v>3532.6815999999999</v>
      </c>
      <c r="D42" s="60">
        <f>VLOOKUP($A42,'Return Data'!$B$7:$R$2292,5,0)</f>
        <v>2.4664000000000001</v>
      </c>
      <c r="E42" s="61">
        <f t="shared" si="0"/>
        <v>12</v>
      </c>
      <c r="F42" s="60">
        <f>VLOOKUP($A42,'Return Data'!$B$7:$R$2292,6,0)</f>
        <v>3.7888999999999999</v>
      </c>
      <c r="G42" s="61">
        <f t="shared" si="1"/>
        <v>8</v>
      </c>
      <c r="H42" s="60">
        <f>VLOOKUP($A42,'Return Data'!$B$7:$R$2292,7,0)</f>
        <v>4.3758999999999997</v>
      </c>
      <c r="I42" s="61">
        <f t="shared" si="2"/>
        <v>13</v>
      </c>
      <c r="J42" s="60">
        <f>VLOOKUP($A42,'Return Data'!$B$7:$R$2292,8,0)</f>
        <v>4.5259</v>
      </c>
      <c r="K42" s="61">
        <f t="shared" si="3"/>
        <v>15</v>
      </c>
      <c r="L42" s="60">
        <f>VLOOKUP($A42,'Return Data'!$B$7:$R$2292,9,0)</f>
        <v>4.9809000000000001</v>
      </c>
      <c r="M42" s="61">
        <f t="shared" si="4"/>
        <v>13</v>
      </c>
      <c r="N42" s="60">
        <f>VLOOKUP($A42,'Return Data'!$B$7:$R$2292,10,0)</f>
        <v>4.2798999999999996</v>
      </c>
      <c r="O42" s="61">
        <f t="shared" si="5"/>
        <v>19</v>
      </c>
      <c r="P42" s="60">
        <f>VLOOKUP($A42,'Return Data'!$B$7:$R$2292,11,0)</f>
        <v>4.0369999999999999</v>
      </c>
      <c r="Q42" s="61">
        <f t="shared" si="6"/>
        <v>16</v>
      </c>
      <c r="R42" s="60">
        <f>VLOOKUP($A42,'Return Data'!$B$7:$R$2292,12,0)</f>
        <v>3.8841999999999999</v>
      </c>
      <c r="S42" s="61">
        <f t="shared" si="7"/>
        <v>10</v>
      </c>
      <c r="T42" s="60">
        <f>VLOOKUP($A42,'Return Data'!$B$7:$R$2292,13,0)</f>
        <v>3.7679</v>
      </c>
      <c r="U42" s="61">
        <f t="shared" si="8"/>
        <v>8</v>
      </c>
      <c r="V42" s="60">
        <f>VLOOKUP($A42,'Return Data'!$B$7:$R$2292,17,0)</f>
        <v>3.5286</v>
      </c>
      <c r="W42" s="61">
        <f t="shared" si="9"/>
        <v>12</v>
      </c>
      <c r="X42" s="60">
        <f>VLOOKUP($A42,'Return Data'!$B$7:$R$2292,14,0)</f>
        <v>4.1426999999999996</v>
      </c>
      <c r="Y42" s="61">
        <f t="shared" si="12"/>
        <v>16</v>
      </c>
      <c r="Z42" s="60">
        <f>VLOOKUP($A42,'Return Data'!$B$7:$R$2292,16,0)</f>
        <v>6.8</v>
      </c>
      <c r="AA42" s="62">
        <f t="shared" si="11"/>
        <v>15</v>
      </c>
    </row>
    <row r="43" spans="1:27" x14ac:dyDescent="0.3">
      <c r="A43" s="58" t="s">
        <v>1936</v>
      </c>
      <c r="B43" s="59">
        <f>VLOOKUP($A43,'Return Data'!$B$7:$R$2292,3,0)</f>
        <v>44762</v>
      </c>
      <c r="C43" s="60">
        <f>VLOOKUP($A43,'Return Data'!$B$7:$R$2292,4,0)</f>
        <v>1159.3145</v>
      </c>
      <c r="D43" s="60">
        <f>VLOOKUP($A43,'Return Data'!$B$7:$R$2292,5,0)</f>
        <v>0.46910000000000002</v>
      </c>
      <c r="E43" s="61">
        <f t="shared" si="0"/>
        <v>35</v>
      </c>
      <c r="F43" s="60">
        <f>VLOOKUP($A43,'Return Data'!$B$7:$R$2292,6,0)</f>
        <v>3.0589</v>
      </c>
      <c r="G43" s="61">
        <f t="shared" si="1"/>
        <v>34</v>
      </c>
      <c r="H43" s="60">
        <f>VLOOKUP($A43,'Return Data'!$B$7:$R$2292,7,0)</f>
        <v>3.9434</v>
      </c>
      <c r="I43" s="61">
        <f t="shared" si="2"/>
        <v>35</v>
      </c>
      <c r="J43" s="60">
        <f>VLOOKUP($A43,'Return Data'!$B$7:$R$2292,8,0)</f>
        <v>4.1413000000000002</v>
      </c>
      <c r="K43" s="61">
        <f t="shared" si="3"/>
        <v>36</v>
      </c>
      <c r="L43" s="60">
        <f>VLOOKUP($A43,'Return Data'!$B$7:$R$2292,9,0)</f>
        <v>4.5289999999999999</v>
      </c>
      <c r="M43" s="61">
        <f t="shared" si="4"/>
        <v>36</v>
      </c>
      <c r="N43" s="60">
        <f>VLOOKUP($A43,'Return Data'!$B$7:$R$2292,10,0)</f>
        <v>3.9417</v>
      </c>
      <c r="O43" s="61">
        <f t="shared" si="5"/>
        <v>36</v>
      </c>
      <c r="P43" s="60">
        <f>VLOOKUP($A43,'Return Data'!$B$7:$R$2292,11,0)</f>
        <v>3.6013999999999999</v>
      </c>
      <c r="Q43" s="61">
        <f t="shared" si="6"/>
        <v>36</v>
      </c>
      <c r="R43" s="60">
        <f>VLOOKUP($A43,'Return Data'!$B$7:$R$2292,12,0)</f>
        <v>3.4365999999999999</v>
      </c>
      <c r="S43" s="61">
        <f t="shared" si="7"/>
        <v>36</v>
      </c>
      <c r="T43" s="60">
        <f>VLOOKUP($A43,'Return Data'!$B$7:$R$2292,13,0)</f>
        <v>3.3079000000000001</v>
      </c>
      <c r="U43" s="61">
        <f t="shared" si="8"/>
        <v>36</v>
      </c>
      <c r="V43" s="60">
        <f>VLOOKUP($A43,'Return Data'!$B$7:$R$2292,17,0)</f>
        <v>3.1655000000000002</v>
      </c>
      <c r="W43" s="61">
        <f t="shared" si="9"/>
        <v>36</v>
      </c>
      <c r="X43" s="60">
        <f>VLOOKUP($A43,'Return Data'!$B$7:$R$2292,14,0)</f>
        <v>3.7706</v>
      </c>
      <c r="Y43" s="61">
        <f t="shared" si="12"/>
        <v>33</v>
      </c>
      <c r="Z43" s="60">
        <f>VLOOKUP($A43,'Return Data'!$B$7:$R$2292,16,0)</f>
        <v>4.2946999999999997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2.251666666666666</v>
      </c>
      <c r="E45" s="69"/>
      <c r="F45" s="70">
        <f>AVERAGE(F8:F43)</f>
        <v>3.5713166666666658</v>
      </c>
      <c r="G45" s="69"/>
      <c r="H45" s="70">
        <f>AVERAGE(H8:H43)</f>
        <v>4.2877388888888888</v>
      </c>
      <c r="I45" s="69"/>
      <c r="J45" s="70">
        <f>AVERAGE(J8:J43)</f>
        <v>4.4889083333333337</v>
      </c>
      <c r="K45" s="69"/>
      <c r="L45" s="70">
        <f>AVERAGE(L8:L43)</f>
        <v>4.9025111111111102</v>
      </c>
      <c r="M45" s="69"/>
      <c r="N45" s="70">
        <f>AVERAGE(N8:N43)</f>
        <v>4.2441055555555547</v>
      </c>
      <c r="O45" s="69"/>
      <c r="P45" s="70">
        <f>AVERAGE(P8:P43)</f>
        <v>4.0057722222222232</v>
      </c>
      <c r="Q45" s="69"/>
      <c r="R45" s="70">
        <f>AVERAGE(R8:R43)</f>
        <v>3.8450805555555569</v>
      </c>
      <c r="S45" s="69"/>
      <c r="T45" s="70">
        <f>AVERAGE(T8:T43)</f>
        <v>3.7230500000000006</v>
      </c>
      <c r="U45" s="69"/>
      <c r="V45" s="70">
        <f>AVERAGE(V8:V43)</f>
        <v>3.4990916666666667</v>
      </c>
      <c r="W45" s="69"/>
      <c r="X45" s="70">
        <f>AVERAGE(X8:X43)</f>
        <v>4.091385714285714</v>
      </c>
      <c r="Y45" s="69"/>
      <c r="Z45" s="70">
        <f>AVERAGE(Z8:Z43)</f>
        <v>6.4329583333333344</v>
      </c>
      <c r="AA45" s="71"/>
    </row>
    <row r="46" spans="1:27" x14ac:dyDescent="0.3">
      <c r="A46" s="68" t="s">
        <v>28</v>
      </c>
      <c r="B46" s="69"/>
      <c r="C46" s="69"/>
      <c r="D46" s="70">
        <f>MIN(D8:D43)</f>
        <v>3.0999999999999999E-3</v>
      </c>
      <c r="E46" s="69"/>
      <c r="F46" s="70">
        <f>MIN(F8:F43)</f>
        <v>2.9249000000000001</v>
      </c>
      <c r="G46" s="69"/>
      <c r="H46" s="70">
        <f>MIN(H8:H43)</f>
        <v>3.9359999999999999</v>
      </c>
      <c r="I46" s="69"/>
      <c r="J46" s="70">
        <f>MIN(J8:J43)</f>
        <v>4.1413000000000002</v>
      </c>
      <c r="K46" s="69"/>
      <c r="L46" s="70">
        <f>MIN(L8:L43)</f>
        <v>4.5289999999999999</v>
      </c>
      <c r="M46" s="69"/>
      <c r="N46" s="70">
        <f>MIN(N8:N43)</f>
        <v>3.9417</v>
      </c>
      <c r="O46" s="69"/>
      <c r="P46" s="70">
        <f>MIN(P8:P43)</f>
        <v>3.6013999999999999</v>
      </c>
      <c r="Q46" s="69"/>
      <c r="R46" s="70">
        <f>MIN(R8:R43)</f>
        <v>3.4365999999999999</v>
      </c>
      <c r="S46" s="69"/>
      <c r="T46" s="70">
        <f>MIN(T8:T43)</f>
        <v>3.3079000000000001</v>
      </c>
      <c r="U46" s="69"/>
      <c r="V46" s="70">
        <f>MIN(V8:V43)</f>
        <v>3.1655000000000002</v>
      </c>
      <c r="W46" s="69"/>
      <c r="X46" s="70">
        <f>MIN(X8:X43)</f>
        <v>3.6589</v>
      </c>
      <c r="Y46" s="69"/>
      <c r="Z46" s="70">
        <f>MIN(Z8:Z43)</f>
        <v>3.8248000000000002</v>
      </c>
      <c r="AA46" s="71"/>
    </row>
    <row r="47" spans="1:27" ht="15" thickBot="1" x14ac:dyDescent="0.35">
      <c r="A47" s="72" t="s">
        <v>29</v>
      </c>
      <c r="B47" s="73"/>
      <c r="C47" s="73"/>
      <c r="D47" s="74">
        <f>MAX(D8:D43)</f>
        <v>5.7004999999999999</v>
      </c>
      <c r="E47" s="73"/>
      <c r="F47" s="74">
        <f>MAX(F8:F43)</f>
        <v>4.3940000000000001</v>
      </c>
      <c r="G47" s="73"/>
      <c r="H47" s="74">
        <f>MAX(H8:H43)</f>
        <v>4.5469999999999997</v>
      </c>
      <c r="I47" s="73"/>
      <c r="J47" s="74">
        <f>MAX(J8:J43)</f>
        <v>4.7004000000000001</v>
      </c>
      <c r="K47" s="73"/>
      <c r="L47" s="74">
        <f>MAX(L8:L43)</f>
        <v>5.1440000000000001</v>
      </c>
      <c r="M47" s="73"/>
      <c r="N47" s="74">
        <f>MAX(N8:N43)</f>
        <v>4.4451000000000001</v>
      </c>
      <c r="O47" s="73"/>
      <c r="P47" s="74">
        <f>MAX(P8:P43)</f>
        <v>4.4531000000000001</v>
      </c>
      <c r="Q47" s="73"/>
      <c r="R47" s="74">
        <f>MAX(R8:R43)</f>
        <v>4.3202999999999996</v>
      </c>
      <c r="S47" s="73"/>
      <c r="T47" s="74">
        <f>MAX(T8:T43)</f>
        <v>4.1859999999999999</v>
      </c>
      <c r="U47" s="73"/>
      <c r="V47" s="74">
        <f>MAX(V8:V43)</f>
        <v>4.4279000000000002</v>
      </c>
      <c r="W47" s="73"/>
      <c r="X47" s="74">
        <f>MAX(X8:X43)</f>
        <v>5.0236000000000001</v>
      </c>
      <c r="Y47" s="73"/>
      <c r="Z47" s="74">
        <f>MAX(Z8:Z43)</f>
        <v>7.3106999999999998</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44762</v>
      </c>
      <c r="C8" s="60">
        <f>VLOOKUP($A8,'Return Data'!$B$7:$R$2292,4,0)</f>
        <v>344.67610000000002</v>
      </c>
      <c r="D8" s="60">
        <f>VLOOKUP($A8,'Return Data'!$B$7:$R$2292,5,0)</f>
        <v>1.7367999999999999</v>
      </c>
      <c r="E8" s="61">
        <f t="shared" ref="E8:E42" si="0">RANK(D8,D$8:D$42,0)</f>
        <v>26</v>
      </c>
      <c r="F8" s="60">
        <f>VLOOKUP($A8,'Return Data'!$B$7:$R$2292,6,0)</f>
        <v>3.2625000000000002</v>
      </c>
      <c r="G8" s="61">
        <f t="shared" ref="G8:G42" si="1">RANK(F8,F$8:F$42,0)</f>
        <v>27</v>
      </c>
      <c r="H8" s="60">
        <f>VLOOKUP($A8,'Return Data'!$B$7:$R$2292,7,0)</f>
        <v>4.1378000000000004</v>
      </c>
      <c r="I8" s="61">
        <f t="shared" ref="I8:I42" si="2">RANK(H8,H$8:H$42,0)</f>
        <v>26</v>
      </c>
      <c r="J8" s="60">
        <f>VLOOKUP($A8,'Return Data'!$B$7:$R$2292,8,0)</f>
        <v>4.415</v>
      </c>
      <c r="K8" s="61">
        <f t="shared" ref="K8:K42" si="3">RANK(J8,J$8:J$42,0)</f>
        <v>18</v>
      </c>
      <c r="L8" s="60">
        <f>VLOOKUP($A8,'Return Data'!$B$7:$R$2292,9,0)</f>
        <v>4.9058000000000002</v>
      </c>
      <c r="M8" s="61">
        <f t="shared" ref="M8:M42" si="4">RANK(L8,L$8:L$42,0)</f>
        <v>10</v>
      </c>
      <c r="N8" s="60">
        <f>VLOOKUP($A8,'Return Data'!$B$7:$R$2292,10,0)</f>
        <v>4.1657999999999999</v>
      </c>
      <c r="O8" s="61">
        <f t="shared" ref="O8:O42" si="5">RANK(N8,N$8:N$42,0)</f>
        <v>20</v>
      </c>
      <c r="P8" s="60">
        <f>VLOOKUP($A8,'Return Data'!$B$7:$R$2292,11,0)</f>
        <v>3.9409000000000001</v>
      </c>
      <c r="Q8" s="61">
        <f t="shared" ref="Q8:Q42" si="6">RANK(P8,P$8:P$42,0)</f>
        <v>18</v>
      </c>
      <c r="R8" s="60">
        <f>VLOOKUP($A8,'Return Data'!$B$7:$R$2292,12,0)</f>
        <v>3.7806000000000002</v>
      </c>
      <c r="S8" s="61">
        <f t="shared" ref="S8:S42" si="7">RANK(R8,R$8:R$42,0)</f>
        <v>13</v>
      </c>
      <c r="T8" s="60">
        <f>VLOOKUP($A8,'Return Data'!$B$7:$R$2292,13,0)</f>
        <v>3.6568999999999998</v>
      </c>
      <c r="U8" s="61">
        <f t="shared" ref="U8:U42" si="8">RANK(T8,T$8:T$42,0)</f>
        <v>11</v>
      </c>
      <c r="V8" s="60">
        <f>VLOOKUP($A8,'Return Data'!$B$7:$R$2292,17,0)</f>
        <v>3.4220999999999999</v>
      </c>
      <c r="W8" s="61">
        <f t="shared" ref="W8:W42" si="9">RANK(V8,V$8:V$42,0)</f>
        <v>12</v>
      </c>
      <c r="X8" s="60">
        <f>VLOOKUP($A8,'Return Data'!$B$7:$R$2292,14,0)</f>
        <v>4.0915999999999997</v>
      </c>
      <c r="Y8" s="61">
        <f t="shared" ref="Y8:Y22" si="10">RANK(X8,X$8:X$42,0)</f>
        <v>5</v>
      </c>
      <c r="Z8" s="60">
        <f>VLOOKUP($A8,'Return Data'!$B$7:$R$2292,16,0)</f>
        <v>6.9881000000000002</v>
      </c>
      <c r="AA8" s="62">
        <f t="shared" ref="AA8:AA42" si="11">RANK(Z8,Z$8:Z$42,0)</f>
        <v>12</v>
      </c>
    </row>
    <row r="9" spans="1:27" x14ac:dyDescent="0.3">
      <c r="A9" s="58" t="s">
        <v>228</v>
      </c>
      <c r="B9" s="59">
        <f>VLOOKUP($A9,'Return Data'!$B$7:$R$2292,3,0)</f>
        <v>44762</v>
      </c>
      <c r="C9" s="60">
        <f>VLOOKUP($A9,'Return Data'!$B$7:$R$2292,4,0)</f>
        <v>2379.7256000000002</v>
      </c>
      <c r="D9" s="60">
        <f>VLOOKUP($A9,'Return Data'!$B$7:$R$2292,5,0)</f>
        <v>2.1996000000000002</v>
      </c>
      <c r="E9" s="61">
        <f t="shared" si="0"/>
        <v>16</v>
      </c>
      <c r="F9" s="60">
        <f>VLOOKUP($A9,'Return Data'!$B$7:$R$2292,6,0)</f>
        <v>3.6055000000000001</v>
      </c>
      <c r="G9" s="61">
        <f t="shared" si="1"/>
        <v>15</v>
      </c>
      <c r="H9" s="60">
        <f>VLOOKUP($A9,'Return Data'!$B$7:$R$2292,7,0)</f>
        <v>4.2840999999999996</v>
      </c>
      <c r="I9" s="61">
        <f t="shared" si="2"/>
        <v>12</v>
      </c>
      <c r="J9" s="60">
        <f>VLOOKUP($A9,'Return Data'!$B$7:$R$2292,8,0)</f>
        <v>4.4837999999999996</v>
      </c>
      <c r="K9" s="61">
        <f t="shared" si="3"/>
        <v>9</v>
      </c>
      <c r="L9" s="60">
        <f>VLOOKUP($A9,'Return Data'!$B$7:$R$2292,9,0)</f>
        <v>4.9160000000000004</v>
      </c>
      <c r="M9" s="61">
        <f t="shared" si="4"/>
        <v>7</v>
      </c>
      <c r="N9" s="60">
        <f>VLOOKUP($A9,'Return Data'!$B$7:$R$2292,10,0)</f>
        <v>4.2462999999999997</v>
      </c>
      <c r="O9" s="61">
        <f t="shared" si="5"/>
        <v>8</v>
      </c>
      <c r="P9" s="60">
        <f>VLOOKUP($A9,'Return Data'!$B$7:$R$2292,11,0)</f>
        <v>3.9870999999999999</v>
      </c>
      <c r="Q9" s="61">
        <f t="shared" si="6"/>
        <v>7</v>
      </c>
      <c r="R9" s="60">
        <f>VLOOKUP($A9,'Return Data'!$B$7:$R$2292,12,0)</f>
        <v>3.8241999999999998</v>
      </c>
      <c r="S9" s="61">
        <f t="shared" si="7"/>
        <v>6</v>
      </c>
      <c r="T9" s="60">
        <f>VLOOKUP($A9,'Return Data'!$B$7:$R$2292,13,0)</f>
        <v>3.6936</v>
      </c>
      <c r="U9" s="61">
        <f t="shared" si="8"/>
        <v>6</v>
      </c>
      <c r="V9" s="60">
        <f>VLOOKUP($A9,'Return Data'!$B$7:$R$2292,17,0)</f>
        <v>3.45</v>
      </c>
      <c r="W9" s="61">
        <f t="shared" si="9"/>
        <v>7</v>
      </c>
      <c r="X9" s="60">
        <f>VLOOKUP($A9,'Return Data'!$B$7:$R$2292,14,0)</f>
        <v>4.0978000000000003</v>
      </c>
      <c r="Y9" s="61">
        <f t="shared" si="10"/>
        <v>4</v>
      </c>
      <c r="Z9" s="60">
        <f>VLOOKUP($A9,'Return Data'!$B$7:$R$2292,16,0)</f>
        <v>7.0156999999999998</v>
      </c>
      <c r="AA9" s="62">
        <f t="shared" si="11"/>
        <v>11</v>
      </c>
    </row>
    <row r="10" spans="1:27" x14ac:dyDescent="0.3">
      <c r="A10" s="58" t="s">
        <v>1978</v>
      </c>
      <c r="B10" s="59">
        <f>VLOOKUP($A10,'Return Data'!$B$7:$R$2292,3,0)</f>
        <v>44762</v>
      </c>
      <c r="C10" s="60">
        <f>VLOOKUP($A10,'Return Data'!$B$7:$R$2292,4,0)</f>
        <v>2462.4032000000002</v>
      </c>
      <c r="D10" s="60">
        <f>VLOOKUP($A10,'Return Data'!$B$7:$R$2292,5,0)</f>
        <v>1.9597</v>
      </c>
      <c r="E10" s="61">
        <f t="shared" si="0"/>
        <v>21</v>
      </c>
      <c r="F10" s="60">
        <f>VLOOKUP($A10,'Return Data'!$B$7:$R$2292,6,0)</f>
        <v>3.6535000000000002</v>
      </c>
      <c r="G10" s="61">
        <f t="shared" si="1"/>
        <v>11</v>
      </c>
      <c r="H10" s="60">
        <f>VLOOKUP($A10,'Return Data'!$B$7:$R$2292,7,0)</f>
        <v>4.3548</v>
      </c>
      <c r="I10" s="61">
        <f t="shared" si="2"/>
        <v>6</v>
      </c>
      <c r="J10" s="60">
        <f>VLOOKUP($A10,'Return Data'!$B$7:$R$2292,8,0)</f>
        <v>4.5263999999999998</v>
      </c>
      <c r="K10" s="61">
        <f t="shared" si="3"/>
        <v>5</v>
      </c>
      <c r="L10" s="60">
        <f>VLOOKUP($A10,'Return Data'!$B$7:$R$2292,9,0)</f>
        <v>4.9843999999999999</v>
      </c>
      <c r="M10" s="61">
        <f t="shared" si="4"/>
        <v>3</v>
      </c>
      <c r="N10" s="60">
        <f>VLOOKUP($A10,'Return Data'!$B$7:$R$2292,10,0)</f>
        <v>4.2949000000000002</v>
      </c>
      <c r="O10" s="61">
        <f t="shared" si="5"/>
        <v>3</v>
      </c>
      <c r="P10" s="60">
        <f>VLOOKUP($A10,'Return Data'!$B$7:$R$2292,11,0)</f>
        <v>4.0223000000000004</v>
      </c>
      <c r="Q10" s="61">
        <f t="shared" si="6"/>
        <v>3</v>
      </c>
      <c r="R10" s="60">
        <f>VLOOKUP($A10,'Return Data'!$B$7:$R$2292,12,0)</f>
        <v>3.8435999999999999</v>
      </c>
      <c r="S10" s="61">
        <f t="shared" si="7"/>
        <v>4</v>
      </c>
      <c r="T10" s="60">
        <f>VLOOKUP($A10,'Return Data'!$B$7:$R$2292,13,0)</f>
        <v>3.7161</v>
      </c>
      <c r="U10" s="61">
        <f t="shared" si="8"/>
        <v>5</v>
      </c>
      <c r="V10" s="60">
        <f>VLOOKUP($A10,'Return Data'!$B$7:$R$2292,17,0)</f>
        <v>3.4735</v>
      </c>
      <c r="W10" s="61">
        <f t="shared" si="9"/>
        <v>5</v>
      </c>
      <c r="X10" s="60">
        <f>VLOOKUP($A10,'Return Data'!$B$7:$R$2292,14,0)</f>
        <v>4.0728</v>
      </c>
      <c r="Y10" s="61">
        <f t="shared" si="10"/>
        <v>7</v>
      </c>
      <c r="Z10" s="60">
        <f>VLOOKUP($A10,'Return Data'!$B$7:$R$2292,16,0)</f>
        <v>6.9240000000000004</v>
      </c>
      <c r="AA10" s="62">
        <f t="shared" si="11"/>
        <v>16</v>
      </c>
    </row>
    <row r="11" spans="1:27" x14ac:dyDescent="0.3">
      <c r="A11" s="58" t="s">
        <v>2036</v>
      </c>
      <c r="B11" s="59">
        <f>VLOOKUP($A11,'Return Data'!$B$7:$R$2292,3,0)</f>
        <v>44762</v>
      </c>
      <c r="C11" s="60">
        <f>VLOOKUP($A11,'Return Data'!$B$7:$R$2292,4,0)</f>
        <v>2459.9782</v>
      </c>
      <c r="D11" s="60">
        <f>VLOOKUP($A11,'Return Data'!$B$7:$R$2292,5,0)</f>
        <v>2.0209999999999999</v>
      </c>
      <c r="E11" s="61">
        <f t="shared" si="0"/>
        <v>19</v>
      </c>
      <c r="F11" s="60">
        <f>VLOOKUP($A11,'Return Data'!$B$7:$R$2292,6,0)</f>
        <v>3.5522</v>
      </c>
      <c r="G11" s="61">
        <f t="shared" si="1"/>
        <v>18</v>
      </c>
      <c r="H11" s="60">
        <f>VLOOKUP($A11,'Return Data'!$B$7:$R$2292,7,0)</f>
        <v>4.3684000000000003</v>
      </c>
      <c r="I11" s="61">
        <f t="shared" si="2"/>
        <v>5</v>
      </c>
      <c r="J11" s="60">
        <f>VLOOKUP($A11,'Return Data'!$B$7:$R$2292,8,0)</f>
        <v>4.5178000000000003</v>
      </c>
      <c r="K11" s="61">
        <f t="shared" si="3"/>
        <v>6</v>
      </c>
      <c r="L11" s="60">
        <f>VLOOKUP($A11,'Return Data'!$B$7:$R$2292,9,0)</f>
        <v>5.0837000000000003</v>
      </c>
      <c r="M11" s="61">
        <f t="shared" si="4"/>
        <v>1</v>
      </c>
      <c r="N11" s="60">
        <f>VLOOKUP($A11,'Return Data'!$B$7:$R$2292,10,0)</f>
        <v>4.3173000000000004</v>
      </c>
      <c r="O11" s="61">
        <f t="shared" si="5"/>
        <v>2</v>
      </c>
      <c r="P11" s="60">
        <f>VLOOKUP($A11,'Return Data'!$B$7:$R$2292,11,0)</f>
        <v>4.0576999999999996</v>
      </c>
      <c r="Q11" s="61">
        <f t="shared" si="6"/>
        <v>2</v>
      </c>
      <c r="R11" s="60">
        <f>VLOOKUP($A11,'Return Data'!$B$7:$R$2292,12,0)</f>
        <v>3.8883999999999999</v>
      </c>
      <c r="S11" s="61">
        <f t="shared" si="7"/>
        <v>3</v>
      </c>
      <c r="T11" s="60">
        <f>VLOOKUP($A11,'Return Data'!$B$7:$R$2292,13,0)</f>
        <v>3.7347000000000001</v>
      </c>
      <c r="U11" s="61">
        <f t="shared" si="8"/>
        <v>3</v>
      </c>
      <c r="V11" s="60">
        <f>VLOOKUP($A11,'Return Data'!$B$7:$R$2292,17,0)</f>
        <v>3.4399000000000002</v>
      </c>
      <c r="W11" s="61">
        <f t="shared" si="9"/>
        <v>8</v>
      </c>
      <c r="X11" s="60">
        <f>VLOOKUP($A11,'Return Data'!$B$7:$R$2292,14,0)</f>
        <v>4.0148000000000001</v>
      </c>
      <c r="Y11" s="61">
        <f t="shared" si="10"/>
        <v>18</v>
      </c>
      <c r="Z11" s="60">
        <f>VLOOKUP($A11,'Return Data'!$B$7:$R$2292,16,0)</f>
        <v>6.6315</v>
      </c>
      <c r="AA11" s="62">
        <f t="shared" si="11"/>
        <v>25</v>
      </c>
    </row>
    <row r="12" spans="1:27" x14ac:dyDescent="0.3">
      <c r="A12" s="58" t="s">
        <v>232</v>
      </c>
      <c r="B12" s="59">
        <f>VLOOKUP($A12,'Return Data'!$B$7:$R$2292,3,0)</f>
        <v>44762</v>
      </c>
      <c r="C12" s="60">
        <f>VLOOKUP($A12,'Return Data'!$B$7:$R$2292,4,0)</f>
        <v>2573.0571</v>
      </c>
      <c r="D12" s="60">
        <f>VLOOKUP($A12,'Return Data'!$B$7:$R$2292,5,0)</f>
        <v>3.1962999999999999</v>
      </c>
      <c r="E12" s="61">
        <f t="shared" si="0"/>
        <v>4</v>
      </c>
      <c r="F12" s="60">
        <f>VLOOKUP($A12,'Return Data'!$B$7:$R$2292,6,0)</f>
        <v>3.6993</v>
      </c>
      <c r="G12" s="61">
        <f t="shared" si="1"/>
        <v>7</v>
      </c>
      <c r="H12" s="60">
        <f>VLOOKUP($A12,'Return Data'!$B$7:$R$2292,7,0)</f>
        <v>4.319</v>
      </c>
      <c r="I12" s="61">
        <f t="shared" si="2"/>
        <v>8</v>
      </c>
      <c r="J12" s="60">
        <f>VLOOKUP($A12,'Return Data'!$B$7:$R$2292,8,0)</f>
        <v>4.5034000000000001</v>
      </c>
      <c r="K12" s="61">
        <f t="shared" si="3"/>
        <v>7</v>
      </c>
      <c r="L12" s="60">
        <f>VLOOKUP($A12,'Return Data'!$B$7:$R$2292,9,0)</f>
        <v>4.7527999999999997</v>
      </c>
      <c r="M12" s="61">
        <f t="shared" si="4"/>
        <v>27</v>
      </c>
      <c r="N12" s="60">
        <f>VLOOKUP($A12,'Return Data'!$B$7:$R$2292,10,0)</f>
        <v>4.2573999999999996</v>
      </c>
      <c r="O12" s="61">
        <f t="shared" si="5"/>
        <v>6</v>
      </c>
      <c r="P12" s="60">
        <f>VLOOKUP($A12,'Return Data'!$B$7:$R$2292,11,0)</f>
        <v>3.9295</v>
      </c>
      <c r="Q12" s="61">
        <f t="shared" si="6"/>
        <v>20</v>
      </c>
      <c r="R12" s="60">
        <f>VLOOKUP($A12,'Return Data'!$B$7:$R$2292,12,0)</f>
        <v>3.7469999999999999</v>
      </c>
      <c r="S12" s="61">
        <f t="shared" si="7"/>
        <v>19</v>
      </c>
      <c r="T12" s="60">
        <f>VLOOKUP($A12,'Return Data'!$B$7:$R$2292,13,0)</f>
        <v>3.6267</v>
      </c>
      <c r="U12" s="61">
        <f t="shared" si="8"/>
        <v>19</v>
      </c>
      <c r="V12" s="60">
        <f>VLOOKUP($A12,'Return Data'!$B$7:$R$2292,17,0)</f>
        <v>3.3856000000000002</v>
      </c>
      <c r="W12" s="61">
        <f t="shared" si="9"/>
        <v>22</v>
      </c>
      <c r="X12" s="60">
        <f>VLOOKUP($A12,'Return Data'!$B$7:$R$2292,14,0)</f>
        <v>3.8260999999999998</v>
      </c>
      <c r="Y12" s="61">
        <f t="shared" si="10"/>
        <v>29</v>
      </c>
      <c r="Z12" s="60">
        <f>VLOOKUP($A12,'Return Data'!$B$7:$R$2292,16,0)</f>
        <v>6.9394</v>
      </c>
      <c r="AA12" s="62">
        <f t="shared" si="11"/>
        <v>13</v>
      </c>
    </row>
    <row r="13" spans="1:27" x14ac:dyDescent="0.3">
      <c r="A13" s="58" t="s">
        <v>233</v>
      </c>
      <c r="B13" s="59">
        <f>VLOOKUP($A13,'Return Data'!$B$7:$R$2292,3,0)</f>
        <v>44762</v>
      </c>
      <c r="C13" s="60">
        <f>VLOOKUP($A13,'Return Data'!$B$7:$R$2292,4,0)</f>
        <v>3055.8368</v>
      </c>
      <c r="D13" s="60">
        <f>VLOOKUP($A13,'Return Data'!$B$7:$R$2292,5,0)</f>
        <v>2.7867999999999999</v>
      </c>
      <c r="E13" s="61">
        <f t="shared" si="0"/>
        <v>6</v>
      </c>
      <c r="F13" s="60">
        <f>VLOOKUP($A13,'Return Data'!$B$7:$R$2292,6,0)</f>
        <v>3.7385000000000002</v>
      </c>
      <c r="G13" s="61">
        <f t="shared" si="1"/>
        <v>6</v>
      </c>
      <c r="H13" s="60">
        <f>VLOOKUP($A13,'Return Data'!$B$7:$R$2292,7,0)</f>
        <v>4.3493000000000004</v>
      </c>
      <c r="I13" s="61">
        <f t="shared" si="2"/>
        <v>7</v>
      </c>
      <c r="J13" s="60">
        <f>VLOOKUP($A13,'Return Data'!$B$7:$R$2292,8,0)</f>
        <v>4.5372000000000003</v>
      </c>
      <c r="K13" s="61">
        <f t="shared" si="3"/>
        <v>4</v>
      </c>
      <c r="L13" s="60">
        <f>VLOOKUP($A13,'Return Data'!$B$7:$R$2292,9,0)</f>
        <v>4.9250999999999996</v>
      </c>
      <c r="M13" s="61">
        <f t="shared" si="4"/>
        <v>5</v>
      </c>
      <c r="N13" s="60">
        <f>VLOOKUP($A13,'Return Data'!$B$7:$R$2292,10,0)</f>
        <v>4.2007000000000003</v>
      </c>
      <c r="O13" s="61">
        <f t="shared" si="5"/>
        <v>13</v>
      </c>
      <c r="P13" s="60">
        <f>VLOOKUP($A13,'Return Data'!$B$7:$R$2292,11,0)</f>
        <v>3.9548000000000001</v>
      </c>
      <c r="Q13" s="61">
        <f t="shared" si="6"/>
        <v>12</v>
      </c>
      <c r="R13" s="60">
        <f>VLOOKUP($A13,'Return Data'!$B$7:$R$2292,12,0)</f>
        <v>3.7915000000000001</v>
      </c>
      <c r="S13" s="61">
        <f t="shared" si="7"/>
        <v>9</v>
      </c>
      <c r="T13" s="60">
        <f>VLOOKUP($A13,'Return Data'!$B$7:$R$2292,13,0)</f>
        <v>3.6551</v>
      </c>
      <c r="U13" s="61">
        <f t="shared" si="8"/>
        <v>14</v>
      </c>
      <c r="V13" s="60">
        <f>VLOOKUP($A13,'Return Data'!$B$7:$R$2292,17,0)</f>
        <v>3.4156</v>
      </c>
      <c r="W13" s="61">
        <f t="shared" si="9"/>
        <v>13</v>
      </c>
      <c r="X13" s="60">
        <f>VLOOKUP($A13,'Return Data'!$B$7:$R$2292,14,0)</f>
        <v>4.0232999999999999</v>
      </c>
      <c r="Y13" s="61">
        <f t="shared" si="10"/>
        <v>17</v>
      </c>
      <c r="Z13" s="60">
        <f>VLOOKUP($A13,'Return Data'!$B$7:$R$2292,16,0)</f>
        <v>6.9311999999999996</v>
      </c>
      <c r="AA13" s="62">
        <f t="shared" si="11"/>
        <v>15</v>
      </c>
    </row>
    <row r="14" spans="1:27" x14ac:dyDescent="0.3">
      <c r="A14" s="58" t="s">
        <v>234</v>
      </c>
      <c r="B14" s="59">
        <f>VLOOKUP($A14,'Return Data'!$B$7:$R$2292,3,0)</f>
        <v>44762</v>
      </c>
      <c r="C14" s="60">
        <f>VLOOKUP($A14,'Return Data'!$B$7:$R$2292,4,0)</f>
        <v>2741.5821000000001</v>
      </c>
      <c r="D14" s="60">
        <f>VLOOKUP($A14,'Return Data'!$B$7:$R$2292,5,0)</f>
        <v>1.8720000000000001</v>
      </c>
      <c r="E14" s="61">
        <f t="shared" si="0"/>
        <v>24</v>
      </c>
      <c r="F14" s="60">
        <f>VLOOKUP($A14,'Return Data'!$B$7:$R$2292,6,0)</f>
        <v>3.3656999999999999</v>
      </c>
      <c r="G14" s="61">
        <f t="shared" si="1"/>
        <v>23</v>
      </c>
      <c r="H14" s="60">
        <f>VLOOKUP($A14,'Return Data'!$B$7:$R$2292,7,0)</f>
        <v>4.1840000000000002</v>
      </c>
      <c r="I14" s="61">
        <f t="shared" si="2"/>
        <v>20</v>
      </c>
      <c r="J14" s="60">
        <f>VLOOKUP($A14,'Return Data'!$B$7:$R$2292,8,0)</f>
        <v>4.3963000000000001</v>
      </c>
      <c r="K14" s="61">
        <f t="shared" si="3"/>
        <v>22</v>
      </c>
      <c r="L14" s="60">
        <f>VLOOKUP($A14,'Return Data'!$B$7:$R$2292,9,0)</f>
        <v>4.8667999999999996</v>
      </c>
      <c r="M14" s="61">
        <f t="shared" si="4"/>
        <v>14</v>
      </c>
      <c r="N14" s="60">
        <f>VLOOKUP($A14,'Return Data'!$B$7:$R$2292,10,0)</f>
        <v>3.9426999999999999</v>
      </c>
      <c r="O14" s="61">
        <f t="shared" si="5"/>
        <v>31</v>
      </c>
      <c r="P14" s="60">
        <f>VLOOKUP($A14,'Return Data'!$B$7:$R$2292,11,0)</f>
        <v>3.7130000000000001</v>
      </c>
      <c r="Q14" s="61">
        <f t="shared" si="6"/>
        <v>31</v>
      </c>
      <c r="R14" s="60">
        <f>VLOOKUP($A14,'Return Data'!$B$7:$R$2292,12,0)</f>
        <v>3.5840000000000001</v>
      </c>
      <c r="S14" s="61">
        <f t="shared" si="7"/>
        <v>30</v>
      </c>
      <c r="T14" s="60">
        <f>VLOOKUP($A14,'Return Data'!$B$7:$R$2292,13,0)</f>
        <v>3.4870999999999999</v>
      </c>
      <c r="U14" s="61">
        <f t="shared" si="8"/>
        <v>29</v>
      </c>
      <c r="V14" s="60">
        <f>VLOOKUP($A14,'Return Data'!$B$7:$R$2292,17,0)</f>
        <v>3.3245</v>
      </c>
      <c r="W14" s="61">
        <f t="shared" si="9"/>
        <v>28</v>
      </c>
      <c r="X14" s="60">
        <f>VLOOKUP($A14,'Return Data'!$B$7:$R$2292,14,0)</f>
        <v>3.9784000000000002</v>
      </c>
      <c r="Y14" s="61">
        <f t="shared" si="10"/>
        <v>24</v>
      </c>
      <c r="Z14" s="60">
        <f>VLOOKUP($A14,'Return Data'!$B$7:$R$2292,16,0)</f>
        <v>6.9325000000000001</v>
      </c>
      <c r="AA14" s="62">
        <f t="shared" si="11"/>
        <v>14</v>
      </c>
    </row>
    <row r="15" spans="1:27" x14ac:dyDescent="0.3">
      <c r="A15" s="58" t="s">
        <v>236</v>
      </c>
      <c r="B15" s="59">
        <f>VLOOKUP($A15,'Return Data'!$B$7:$R$2292,3,0)</f>
        <v>44762</v>
      </c>
      <c r="C15" s="60">
        <f>VLOOKUP($A15,'Return Data'!$B$7:$R$2292,4,0)</f>
        <v>4202.7879999999996</v>
      </c>
      <c r="D15" s="60">
        <f>VLOOKUP($A15,'Return Data'!$B$7:$R$2292,5,0)</f>
        <v>1.5642</v>
      </c>
      <c r="E15" s="61">
        <f t="shared" si="0"/>
        <v>29</v>
      </c>
      <c r="F15" s="60">
        <f>VLOOKUP($A15,'Return Data'!$B$7:$R$2292,6,0)</f>
        <v>3.1932999999999998</v>
      </c>
      <c r="G15" s="61">
        <f t="shared" si="1"/>
        <v>28</v>
      </c>
      <c r="H15" s="60">
        <f>VLOOKUP($A15,'Return Data'!$B$7:$R$2292,7,0)</f>
        <v>4.0686999999999998</v>
      </c>
      <c r="I15" s="61">
        <f t="shared" si="2"/>
        <v>28</v>
      </c>
      <c r="J15" s="60">
        <f>VLOOKUP($A15,'Return Data'!$B$7:$R$2292,8,0)</f>
        <v>4.2861000000000002</v>
      </c>
      <c r="K15" s="61">
        <f t="shared" si="3"/>
        <v>28</v>
      </c>
      <c r="L15" s="60">
        <f>VLOOKUP($A15,'Return Data'!$B$7:$R$2292,9,0)</f>
        <v>4.7782</v>
      </c>
      <c r="M15" s="61">
        <f t="shared" si="4"/>
        <v>25</v>
      </c>
      <c r="N15" s="60">
        <f>VLOOKUP($A15,'Return Data'!$B$7:$R$2292,10,0)</f>
        <v>4.1064999999999996</v>
      </c>
      <c r="O15" s="61">
        <f t="shared" si="5"/>
        <v>22</v>
      </c>
      <c r="P15" s="60">
        <f>VLOOKUP($A15,'Return Data'!$B$7:$R$2292,11,0)</f>
        <v>3.8908</v>
      </c>
      <c r="Q15" s="61">
        <f t="shared" si="6"/>
        <v>22</v>
      </c>
      <c r="R15" s="60">
        <f>VLOOKUP($A15,'Return Data'!$B$7:$R$2292,12,0)</f>
        <v>3.7378</v>
      </c>
      <c r="S15" s="61">
        <f t="shared" si="7"/>
        <v>22</v>
      </c>
      <c r="T15" s="60">
        <f>VLOOKUP($A15,'Return Data'!$B$7:$R$2292,13,0)</f>
        <v>3.6177000000000001</v>
      </c>
      <c r="U15" s="61">
        <f t="shared" si="8"/>
        <v>21</v>
      </c>
      <c r="V15" s="60">
        <f>VLOOKUP($A15,'Return Data'!$B$7:$R$2292,17,0)</f>
        <v>3.3633999999999999</v>
      </c>
      <c r="W15" s="61">
        <f t="shared" si="9"/>
        <v>26</v>
      </c>
      <c r="X15" s="60">
        <f>VLOOKUP($A15,'Return Data'!$B$7:$R$2292,14,0)</f>
        <v>3.9803999999999999</v>
      </c>
      <c r="Y15" s="61">
        <f t="shared" si="10"/>
        <v>23</v>
      </c>
      <c r="Z15" s="60">
        <f>VLOOKUP($A15,'Return Data'!$B$7:$R$2292,16,0)</f>
        <v>6.8174999999999999</v>
      </c>
      <c r="AA15" s="62">
        <f t="shared" si="11"/>
        <v>21</v>
      </c>
    </row>
    <row r="16" spans="1:27" x14ac:dyDescent="0.3">
      <c r="A16" s="58" t="s">
        <v>237</v>
      </c>
      <c r="B16" s="59">
        <f>VLOOKUP($A16,'Return Data'!$B$7:$R$2292,3,0)</f>
        <v>44762</v>
      </c>
      <c r="C16" s="60">
        <f>VLOOKUP($A16,'Return Data'!$B$7:$R$2292,4,0)</f>
        <v>2133.4095000000002</v>
      </c>
      <c r="D16" s="60">
        <f>VLOOKUP($A16,'Return Data'!$B$7:$R$2292,5,0)</f>
        <v>2.0411999999999999</v>
      </c>
      <c r="E16" s="61">
        <f t="shared" si="0"/>
        <v>18</v>
      </c>
      <c r="F16" s="60">
        <f>VLOOKUP($A16,'Return Data'!$B$7:$R$2292,6,0)</f>
        <v>3.6840999999999999</v>
      </c>
      <c r="G16" s="61">
        <f t="shared" si="1"/>
        <v>9</v>
      </c>
      <c r="H16" s="60">
        <f>VLOOKUP($A16,'Return Data'!$B$7:$R$2292,7,0)</f>
        <v>4.2655000000000003</v>
      </c>
      <c r="I16" s="61">
        <f t="shared" si="2"/>
        <v>16</v>
      </c>
      <c r="J16" s="60">
        <f>VLOOKUP($A16,'Return Data'!$B$7:$R$2292,8,0)</f>
        <v>4.4127000000000001</v>
      </c>
      <c r="K16" s="61">
        <f t="shared" si="3"/>
        <v>19</v>
      </c>
      <c r="L16" s="60">
        <f>VLOOKUP($A16,'Return Data'!$B$7:$R$2292,9,0)</f>
        <v>4.8705999999999996</v>
      </c>
      <c r="M16" s="61">
        <f t="shared" si="4"/>
        <v>13</v>
      </c>
      <c r="N16" s="60">
        <f>VLOOKUP($A16,'Return Data'!$B$7:$R$2292,10,0)</f>
        <v>4.2081999999999997</v>
      </c>
      <c r="O16" s="61">
        <f t="shared" si="5"/>
        <v>11</v>
      </c>
      <c r="P16" s="60">
        <f>VLOOKUP($A16,'Return Data'!$B$7:$R$2292,11,0)</f>
        <v>3.9458000000000002</v>
      </c>
      <c r="Q16" s="61">
        <f t="shared" si="6"/>
        <v>16</v>
      </c>
      <c r="R16" s="60">
        <f>VLOOKUP($A16,'Return Data'!$B$7:$R$2292,12,0)</f>
        <v>3.7757000000000001</v>
      </c>
      <c r="S16" s="61">
        <f t="shared" si="7"/>
        <v>16</v>
      </c>
      <c r="T16" s="60">
        <f>VLOOKUP($A16,'Return Data'!$B$7:$R$2292,13,0)</f>
        <v>3.6545000000000001</v>
      </c>
      <c r="U16" s="61">
        <f t="shared" si="8"/>
        <v>16</v>
      </c>
      <c r="V16" s="60">
        <f>VLOOKUP($A16,'Return Data'!$B$7:$R$2292,17,0)</f>
        <v>3.4060000000000001</v>
      </c>
      <c r="W16" s="61">
        <f t="shared" si="9"/>
        <v>17</v>
      </c>
      <c r="X16" s="60">
        <f>VLOOKUP($A16,'Return Data'!$B$7:$R$2292,14,0)</f>
        <v>4.0018000000000002</v>
      </c>
      <c r="Y16" s="61">
        <f t="shared" si="10"/>
        <v>19</v>
      </c>
      <c r="Z16" s="60">
        <f>VLOOKUP($A16,'Return Data'!$B$7:$R$2292,16,0)</f>
        <v>4.2643000000000004</v>
      </c>
      <c r="AA16" s="62">
        <f t="shared" si="11"/>
        <v>32</v>
      </c>
    </row>
    <row r="17" spans="1:27" x14ac:dyDescent="0.3">
      <c r="A17" s="58" t="s">
        <v>238</v>
      </c>
      <c r="B17" s="59">
        <f>VLOOKUP($A17,'Return Data'!$B$7:$R$2292,3,0)</f>
        <v>44762</v>
      </c>
      <c r="C17" s="60">
        <f>VLOOKUP($A17,'Return Data'!$B$7:$R$2292,4,0)</f>
        <v>316.98</v>
      </c>
      <c r="D17" s="60">
        <f>VLOOKUP($A17,'Return Data'!$B$7:$R$2292,5,0)</f>
        <v>1.8193999999999999</v>
      </c>
      <c r="E17" s="61">
        <f t="shared" si="0"/>
        <v>25</v>
      </c>
      <c r="F17" s="60">
        <f>VLOOKUP($A17,'Return Data'!$B$7:$R$2292,6,0)</f>
        <v>3.4209000000000001</v>
      </c>
      <c r="G17" s="61">
        <f t="shared" si="1"/>
        <v>21</v>
      </c>
      <c r="H17" s="60">
        <f>VLOOKUP($A17,'Return Data'!$B$7:$R$2292,7,0)</f>
        <v>4.1619000000000002</v>
      </c>
      <c r="I17" s="61">
        <f t="shared" si="2"/>
        <v>23</v>
      </c>
      <c r="J17" s="60">
        <f>VLOOKUP($A17,'Return Data'!$B$7:$R$2292,8,0)</f>
        <v>4.3507999999999996</v>
      </c>
      <c r="K17" s="61">
        <f t="shared" si="3"/>
        <v>25</v>
      </c>
      <c r="L17" s="60">
        <f>VLOOKUP($A17,'Return Data'!$B$7:$R$2292,9,0)</f>
        <v>4.8148999999999997</v>
      </c>
      <c r="M17" s="61">
        <f t="shared" si="4"/>
        <v>21</v>
      </c>
      <c r="N17" s="60">
        <f>VLOOKUP($A17,'Return Data'!$B$7:$R$2292,10,0)</f>
        <v>4.0857000000000001</v>
      </c>
      <c r="O17" s="61">
        <f t="shared" si="5"/>
        <v>25</v>
      </c>
      <c r="P17" s="60">
        <f>VLOOKUP($A17,'Return Data'!$B$7:$R$2292,11,0)</f>
        <v>3.8826000000000001</v>
      </c>
      <c r="Q17" s="61">
        <f t="shared" si="6"/>
        <v>23</v>
      </c>
      <c r="R17" s="60">
        <f>VLOOKUP($A17,'Return Data'!$B$7:$R$2292,12,0)</f>
        <v>3.7223000000000002</v>
      </c>
      <c r="S17" s="61">
        <f t="shared" si="7"/>
        <v>26</v>
      </c>
      <c r="T17" s="60">
        <f>VLOOKUP($A17,'Return Data'!$B$7:$R$2292,13,0)</f>
        <v>3.6038000000000001</v>
      </c>
      <c r="U17" s="61">
        <f t="shared" si="8"/>
        <v>24</v>
      </c>
      <c r="V17" s="60">
        <f>VLOOKUP($A17,'Return Data'!$B$7:$R$2292,17,0)</f>
        <v>3.3875999999999999</v>
      </c>
      <c r="W17" s="61">
        <f t="shared" si="9"/>
        <v>21</v>
      </c>
      <c r="X17" s="60">
        <f>VLOOKUP($A17,'Return Data'!$B$7:$R$2292,14,0)</f>
        <v>4.0544000000000002</v>
      </c>
      <c r="Y17" s="61">
        <f t="shared" si="10"/>
        <v>13</v>
      </c>
      <c r="Z17" s="60">
        <f>VLOOKUP($A17,'Return Data'!$B$7:$R$2292,16,0)</f>
        <v>7.1603000000000003</v>
      </c>
      <c r="AA17" s="62">
        <f t="shared" si="11"/>
        <v>4</v>
      </c>
    </row>
    <row r="18" spans="1:27" x14ac:dyDescent="0.3">
      <c r="A18" s="58" t="s">
        <v>239</v>
      </c>
      <c r="B18" s="59">
        <f>VLOOKUP($A18,'Return Data'!$B$7:$R$2292,3,0)</f>
        <v>44762</v>
      </c>
      <c r="C18" s="60">
        <f>VLOOKUP($A18,'Return Data'!$B$7:$R$2292,4,0)</f>
        <v>2301.3629999999998</v>
      </c>
      <c r="D18" s="60">
        <f>VLOOKUP($A18,'Return Data'!$B$7:$R$2292,5,0)</f>
        <v>-3.6499999999999998E-2</v>
      </c>
      <c r="E18" s="61">
        <f t="shared" si="0"/>
        <v>35</v>
      </c>
      <c r="F18" s="60">
        <f>VLOOKUP($A18,'Return Data'!$B$7:$R$2292,6,0)</f>
        <v>2.8856000000000002</v>
      </c>
      <c r="G18" s="61">
        <f t="shared" si="1"/>
        <v>35</v>
      </c>
      <c r="H18" s="60">
        <f>VLOOKUP($A18,'Return Data'!$B$7:$R$2292,7,0)</f>
        <v>4.1155999999999997</v>
      </c>
      <c r="I18" s="61">
        <f t="shared" si="2"/>
        <v>27</v>
      </c>
      <c r="J18" s="60">
        <f>VLOOKUP($A18,'Return Data'!$B$7:$R$2292,8,0)</f>
        <v>4.4236000000000004</v>
      </c>
      <c r="K18" s="61">
        <f t="shared" si="3"/>
        <v>15</v>
      </c>
      <c r="L18" s="60">
        <f>VLOOKUP($A18,'Return Data'!$B$7:$R$2292,9,0)</f>
        <v>4.9964000000000004</v>
      </c>
      <c r="M18" s="61">
        <f t="shared" si="4"/>
        <v>2</v>
      </c>
      <c r="N18" s="60">
        <f>VLOOKUP($A18,'Return Data'!$B$7:$R$2292,10,0)</f>
        <v>4.1836000000000002</v>
      </c>
      <c r="O18" s="61">
        <f t="shared" si="5"/>
        <v>16</v>
      </c>
      <c r="P18" s="60">
        <f>VLOOKUP($A18,'Return Data'!$B$7:$R$2292,11,0)</f>
        <v>4.0023999999999997</v>
      </c>
      <c r="Q18" s="61">
        <f t="shared" si="6"/>
        <v>5</v>
      </c>
      <c r="R18" s="60">
        <f>VLOOKUP($A18,'Return Data'!$B$7:$R$2292,12,0)</f>
        <v>3.8370000000000002</v>
      </c>
      <c r="S18" s="61">
        <f t="shared" si="7"/>
        <v>5</v>
      </c>
      <c r="T18" s="60">
        <f>VLOOKUP($A18,'Return Data'!$B$7:$R$2292,13,0)</f>
        <v>3.7191999999999998</v>
      </c>
      <c r="U18" s="61">
        <f t="shared" si="8"/>
        <v>4</v>
      </c>
      <c r="V18" s="60">
        <f>VLOOKUP($A18,'Return Data'!$B$7:$R$2292,17,0)</f>
        <v>3.5619999999999998</v>
      </c>
      <c r="W18" s="61">
        <f t="shared" si="9"/>
        <v>3</v>
      </c>
      <c r="X18" s="60">
        <f>VLOOKUP($A18,'Return Data'!$B$7:$R$2292,14,0)</f>
        <v>4.2283999999999997</v>
      </c>
      <c r="Y18" s="61">
        <f t="shared" si="10"/>
        <v>2</v>
      </c>
      <c r="Z18" s="60">
        <f>VLOOKUP($A18,'Return Data'!$B$7:$R$2292,16,0)</f>
        <v>7.1689999999999996</v>
      </c>
      <c r="AA18" s="62">
        <f t="shared" si="11"/>
        <v>3</v>
      </c>
    </row>
    <row r="19" spans="1:27" x14ac:dyDescent="0.3">
      <c r="A19" s="58" t="s">
        <v>240</v>
      </c>
      <c r="B19" s="59">
        <f>VLOOKUP($A19,'Return Data'!$B$7:$R$2292,3,0)</f>
        <v>44762</v>
      </c>
      <c r="C19" s="60">
        <f>VLOOKUP($A19,'Return Data'!$B$7:$R$2292,4,0)</f>
        <v>2588.8732</v>
      </c>
      <c r="D19" s="60">
        <f>VLOOKUP($A19,'Return Data'!$B$7:$R$2292,5,0)</f>
        <v>2.6295999999999999</v>
      </c>
      <c r="E19" s="61">
        <f t="shared" si="0"/>
        <v>8</v>
      </c>
      <c r="F19" s="60">
        <f>VLOOKUP($A19,'Return Data'!$B$7:$R$2292,6,0)</f>
        <v>3.7448999999999999</v>
      </c>
      <c r="G19" s="61">
        <f t="shared" si="1"/>
        <v>5</v>
      </c>
      <c r="H19" s="60">
        <f>VLOOKUP($A19,'Return Data'!$B$7:$R$2292,7,0)</f>
        <v>4.2762000000000002</v>
      </c>
      <c r="I19" s="61">
        <f t="shared" si="2"/>
        <v>14</v>
      </c>
      <c r="J19" s="60">
        <f>VLOOKUP($A19,'Return Data'!$B$7:$R$2292,8,0)</f>
        <v>4.4311999999999996</v>
      </c>
      <c r="K19" s="61">
        <f t="shared" si="3"/>
        <v>14</v>
      </c>
      <c r="L19" s="60">
        <f>VLOOKUP($A19,'Return Data'!$B$7:$R$2292,9,0)</f>
        <v>4.8833000000000002</v>
      </c>
      <c r="M19" s="61">
        <f t="shared" si="4"/>
        <v>12</v>
      </c>
      <c r="N19" s="60">
        <f>VLOOKUP($A19,'Return Data'!$B$7:$R$2292,10,0)</f>
        <v>4.2370000000000001</v>
      </c>
      <c r="O19" s="61">
        <f t="shared" si="5"/>
        <v>9</v>
      </c>
      <c r="P19" s="60">
        <f>VLOOKUP($A19,'Return Data'!$B$7:$R$2292,11,0)</f>
        <v>3.9658000000000002</v>
      </c>
      <c r="Q19" s="61">
        <f t="shared" si="6"/>
        <v>9</v>
      </c>
      <c r="R19" s="60">
        <f>VLOOKUP($A19,'Return Data'!$B$7:$R$2292,12,0)</f>
        <v>3.7768999999999999</v>
      </c>
      <c r="S19" s="61">
        <f t="shared" si="7"/>
        <v>15</v>
      </c>
      <c r="T19" s="60">
        <f>VLOOKUP($A19,'Return Data'!$B$7:$R$2292,13,0)</f>
        <v>3.6549</v>
      </c>
      <c r="U19" s="61">
        <f t="shared" si="8"/>
        <v>15</v>
      </c>
      <c r="V19" s="60">
        <f>VLOOKUP($A19,'Return Data'!$B$7:$R$2292,17,0)</f>
        <v>3.4041999999999999</v>
      </c>
      <c r="W19" s="61">
        <f t="shared" si="9"/>
        <v>18</v>
      </c>
      <c r="X19" s="60">
        <f>VLOOKUP($A19,'Return Data'!$B$7:$R$2292,14,0)</f>
        <v>3.9605999999999999</v>
      </c>
      <c r="Y19" s="61">
        <f t="shared" si="10"/>
        <v>25</v>
      </c>
      <c r="Z19" s="60">
        <f>VLOOKUP($A19,'Return Data'!$B$7:$R$2292,16,0)</f>
        <v>5.3318000000000003</v>
      </c>
      <c r="AA19" s="62">
        <f t="shared" si="11"/>
        <v>30</v>
      </c>
    </row>
    <row r="20" spans="1:27" x14ac:dyDescent="0.3">
      <c r="A20" s="58" t="s">
        <v>241</v>
      </c>
      <c r="B20" s="59">
        <f>VLOOKUP($A20,'Return Data'!$B$7:$R$2292,3,0)</f>
        <v>44762</v>
      </c>
      <c r="C20" s="60">
        <f>VLOOKUP($A20,'Return Data'!$B$7:$R$2292,4,0)</f>
        <v>1654.1638</v>
      </c>
      <c r="D20" s="60">
        <f>VLOOKUP($A20,'Return Data'!$B$7:$R$2292,5,0)</f>
        <v>2.1272000000000002</v>
      </c>
      <c r="E20" s="61">
        <f t="shared" si="0"/>
        <v>17</v>
      </c>
      <c r="F20" s="60">
        <f>VLOOKUP($A20,'Return Data'!$B$7:$R$2292,6,0)</f>
        <v>3.6434000000000002</v>
      </c>
      <c r="G20" s="61">
        <f t="shared" si="1"/>
        <v>12</v>
      </c>
      <c r="H20" s="60">
        <f>VLOOKUP($A20,'Return Data'!$B$7:$R$2292,7,0)</f>
        <v>4.2662000000000004</v>
      </c>
      <c r="I20" s="61">
        <f t="shared" si="2"/>
        <v>15</v>
      </c>
      <c r="J20" s="60">
        <f>VLOOKUP($A20,'Return Data'!$B$7:$R$2292,8,0)</f>
        <v>4.4324000000000003</v>
      </c>
      <c r="K20" s="61">
        <f t="shared" si="3"/>
        <v>13</v>
      </c>
      <c r="L20" s="60">
        <f>VLOOKUP($A20,'Return Data'!$B$7:$R$2292,9,0)</f>
        <v>4.7762000000000002</v>
      </c>
      <c r="M20" s="61">
        <f t="shared" si="4"/>
        <v>26</v>
      </c>
      <c r="N20" s="60">
        <f>VLOOKUP($A20,'Return Data'!$B$7:$R$2292,10,0)</f>
        <v>4.0853999999999999</v>
      </c>
      <c r="O20" s="61">
        <f t="shared" si="5"/>
        <v>26</v>
      </c>
      <c r="P20" s="60">
        <f>VLOOKUP($A20,'Return Data'!$B$7:$R$2292,11,0)</f>
        <v>3.8216999999999999</v>
      </c>
      <c r="Q20" s="61">
        <f t="shared" si="6"/>
        <v>28</v>
      </c>
      <c r="R20" s="60">
        <f>VLOOKUP($A20,'Return Data'!$B$7:$R$2292,12,0)</f>
        <v>3.6261000000000001</v>
      </c>
      <c r="S20" s="61">
        <f t="shared" si="7"/>
        <v>28</v>
      </c>
      <c r="T20" s="60">
        <f>VLOOKUP($A20,'Return Data'!$B$7:$R$2292,13,0)</f>
        <v>3.5038</v>
      </c>
      <c r="U20" s="61">
        <f t="shared" si="8"/>
        <v>28</v>
      </c>
      <c r="V20" s="60">
        <f>VLOOKUP($A20,'Return Data'!$B$7:$R$2292,17,0)</f>
        <v>3.1728999999999998</v>
      </c>
      <c r="W20" s="61">
        <f t="shared" si="9"/>
        <v>33</v>
      </c>
      <c r="X20" s="60">
        <f>VLOOKUP($A20,'Return Data'!$B$7:$R$2292,14,0)</f>
        <v>3.6074000000000002</v>
      </c>
      <c r="Y20" s="61">
        <f t="shared" si="10"/>
        <v>33</v>
      </c>
      <c r="Z20" s="60">
        <f>VLOOKUP($A20,'Return Data'!$B$7:$R$2292,16,0)</f>
        <v>5.9615</v>
      </c>
      <c r="AA20" s="62">
        <f t="shared" si="11"/>
        <v>28</v>
      </c>
    </row>
    <row r="21" spans="1:27" x14ac:dyDescent="0.3">
      <c r="A21" s="58" t="s">
        <v>1897</v>
      </c>
      <c r="B21" s="59">
        <f>VLOOKUP($A21,'Return Data'!$B$7:$R$2292,3,0)</f>
        <v>44762</v>
      </c>
      <c r="C21" s="60">
        <f>VLOOKUP($A21,'Return Data'!$B$7:$R$2292,4,0)</f>
        <v>2075.0632999999998</v>
      </c>
      <c r="D21" s="60">
        <f>VLOOKUP($A21,'Return Data'!$B$7:$R$2292,5,0)</f>
        <v>4.1041999999999996</v>
      </c>
      <c r="E21" s="61">
        <f t="shared" si="0"/>
        <v>2</v>
      </c>
      <c r="F21" s="60">
        <f>VLOOKUP($A21,'Return Data'!$B$7:$R$2292,6,0)</f>
        <v>4.2934000000000001</v>
      </c>
      <c r="G21" s="61">
        <f t="shared" si="1"/>
        <v>1</v>
      </c>
      <c r="H21" s="60">
        <f>VLOOKUP($A21,'Return Data'!$B$7:$R$2292,7,0)</f>
        <v>4.3960999999999997</v>
      </c>
      <c r="I21" s="61">
        <f t="shared" si="2"/>
        <v>4</v>
      </c>
      <c r="J21" s="60">
        <f>VLOOKUP($A21,'Return Data'!$B$7:$R$2292,8,0)</f>
        <v>4.3754</v>
      </c>
      <c r="K21" s="61">
        <f t="shared" si="3"/>
        <v>24</v>
      </c>
      <c r="L21" s="60">
        <f>VLOOKUP($A21,'Return Data'!$B$7:$R$2292,9,0)</f>
        <v>4.4516999999999998</v>
      </c>
      <c r="M21" s="61">
        <f t="shared" si="4"/>
        <v>34</v>
      </c>
      <c r="N21" s="60">
        <f>VLOOKUP($A21,'Return Data'!$B$7:$R$2292,10,0)</f>
        <v>3.9763999999999999</v>
      </c>
      <c r="O21" s="61">
        <f t="shared" si="5"/>
        <v>30</v>
      </c>
      <c r="P21" s="60">
        <f>VLOOKUP($A21,'Return Data'!$B$7:$R$2292,11,0)</f>
        <v>3.6627000000000001</v>
      </c>
      <c r="Q21" s="61">
        <f t="shared" si="6"/>
        <v>33</v>
      </c>
      <c r="R21" s="60">
        <f>VLOOKUP($A21,'Return Data'!$B$7:$R$2292,12,0)</f>
        <v>3.4904000000000002</v>
      </c>
      <c r="S21" s="61">
        <f t="shared" si="7"/>
        <v>33</v>
      </c>
      <c r="T21" s="60">
        <f>VLOOKUP($A21,'Return Data'!$B$7:$R$2292,13,0)</f>
        <v>3.3681999999999999</v>
      </c>
      <c r="U21" s="61">
        <f t="shared" si="8"/>
        <v>33</v>
      </c>
      <c r="V21" s="60">
        <f>VLOOKUP($A21,'Return Data'!$B$7:$R$2292,17,0)</f>
        <v>3.2397</v>
      </c>
      <c r="W21" s="61">
        <f t="shared" si="9"/>
        <v>29</v>
      </c>
      <c r="X21" s="60">
        <f>VLOOKUP($A21,'Return Data'!$B$7:$R$2292,14,0)</f>
        <v>3.8424999999999998</v>
      </c>
      <c r="Y21" s="61">
        <f t="shared" si="10"/>
        <v>28</v>
      </c>
      <c r="Z21" s="60">
        <f>VLOOKUP($A21,'Return Data'!$B$7:$R$2292,16,0)</f>
        <v>7.0316000000000001</v>
      </c>
      <c r="AA21" s="62">
        <f t="shared" si="11"/>
        <v>10</v>
      </c>
    </row>
    <row r="22" spans="1:27" x14ac:dyDescent="0.3">
      <c r="A22" s="58" t="s">
        <v>243</v>
      </c>
      <c r="B22" s="59">
        <f>VLOOKUP($A22,'Return Data'!$B$7:$R$2292,3,0)</f>
        <v>44762</v>
      </c>
      <c r="C22" s="60">
        <f>VLOOKUP($A22,'Return Data'!$B$7:$R$2292,4,0)</f>
        <v>2941.1914999999999</v>
      </c>
      <c r="D22" s="60">
        <f>VLOOKUP($A22,'Return Data'!$B$7:$R$2292,5,0)</f>
        <v>2.2885</v>
      </c>
      <c r="E22" s="61">
        <f t="shared" si="0"/>
        <v>14</v>
      </c>
      <c r="F22" s="60">
        <f>VLOOKUP($A22,'Return Data'!$B$7:$R$2292,6,0)</f>
        <v>3.4133</v>
      </c>
      <c r="G22" s="61">
        <f t="shared" si="1"/>
        <v>22</v>
      </c>
      <c r="H22" s="60">
        <f>VLOOKUP($A22,'Return Data'!$B$7:$R$2292,7,0)</f>
        <v>4.1437999999999997</v>
      </c>
      <c r="I22" s="61">
        <f t="shared" si="2"/>
        <v>25</v>
      </c>
      <c r="J22" s="60">
        <f>VLOOKUP($A22,'Return Data'!$B$7:$R$2292,8,0)</f>
        <v>4.4019000000000004</v>
      </c>
      <c r="K22" s="61">
        <f t="shared" si="3"/>
        <v>21</v>
      </c>
      <c r="L22" s="60">
        <f>VLOOKUP($A22,'Return Data'!$B$7:$R$2292,9,0)</f>
        <v>4.8216000000000001</v>
      </c>
      <c r="M22" s="61">
        <f t="shared" si="4"/>
        <v>20</v>
      </c>
      <c r="N22" s="60">
        <f>VLOOKUP($A22,'Return Data'!$B$7:$R$2292,10,0)</f>
        <v>4.1908000000000003</v>
      </c>
      <c r="O22" s="61">
        <f t="shared" si="5"/>
        <v>15</v>
      </c>
      <c r="P22" s="60">
        <f>VLOOKUP($A22,'Return Data'!$B$7:$R$2292,11,0)</f>
        <v>3.9497</v>
      </c>
      <c r="Q22" s="61">
        <f t="shared" si="6"/>
        <v>13</v>
      </c>
      <c r="R22" s="60">
        <f>VLOOKUP($A22,'Return Data'!$B$7:$R$2292,12,0)</f>
        <v>3.774</v>
      </c>
      <c r="S22" s="61">
        <f t="shared" si="7"/>
        <v>17</v>
      </c>
      <c r="T22" s="60">
        <f>VLOOKUP($A22,'Return Data'!$B$7:$R$2292,13,0)</f>
        <v>3.6551999999999998</v>
      </c>
      <c r="U22" s="61">
        <f t="shared" si="8"/>
        <v>13</v>
      </c>
      <c r="V22" s="60">
        <f>VLOOKUP($A22,'Return Data'!$B$7:$R$2292,17,0)</f>
        <v>3.4140000000000001</v>
      </c>
      <c r="W22" s="61">
        <f t="shared" si="9"/>
        <v>16</v>
      </c>
      <c r="X22" s="60">
        <f>VLOOKUP($A22,'Return Data'!$B$7:$R$2292,14,0)</f>
        <v>3.9859</v>
      </c>
      <c r="Y22" s="61">
        <f t="shared" si="10"/>
        <v>21</v>
      </c>
      <c r="Z22" s="60">
        <f>VLOOKUP($A22,'Return Data'!$B$7:$R$2292,16,0)</f>
        <v>7.1214000000000004</v>
      </c>
      <c r="AA22" s="62">
        <f t="shared" si="11"/>
        <v>6</v>
      </c>
    </row>
    <row r="23" spans="1:27" x14ac:dyDescent="0.3">
      <c r="A23" s="58" t="s">
        <v>244</v>
      </c>
      <c r="B23" s="59">
        <f>VLOOKUP($A23,'Return Data'!$B$7:$R$2292,3,0)</f>
        <v>44762</v>
      </c>
      <c r="C23" s="60">
        <f>VLOOKUP($A23,'Return Data'!$B$7:$R$2292,4,0)</f>
        <v>1125.1881000000001</v>
      </c>
      <c r="D23" s="60">
        <f>VLOOKUP($A23,'Return Data'!$B$7:$R$2292,5,0)</f>
        <v>1.3625</v>
      </c>
      <c r="E23" s="61">
        <f t="shared" si="0"/>
        <v>31</v>
      </c>
      <c r="F23" s="60">
        <f>VLOOKUP($A23,'Return Data'!$B$7:$R$2292,6,0)</f>
        <v>3.0966</v>
      </c>
      <c r="G23" s="61">
        <f t="shared" si="1"/>
        <v>29</v>
      </c>
      <c r="H23" s="60">
        <f>VLOOKUP($A23,'Return Data'!$B$7:$R$2292,7,0)</f>
        <v>3.8687</v>
      </c>
      <c r="I23" s="61">
        <f t="shared" si="2"/>
        <v>33</v>
      </c>
      <c r="J23" s="60">
        <f>VLOOKUP($A23,'Return Data'!$B$7:$R$2292,8,0)</f>
        <v>4.2339000000000002</v>
      </c>
      <c r="K23" s="61">
        <f t="shared" si="3"/>
        <v>31</v>
      </c>
      <c r="L23" s="60">
        <f>VLOOKUP($A23,'Return Data'!$B$7:$R$2292,9,0)</f>
        <v>4.5877999999999997</v>
      </c>
      <c r="M23" s="61">
        <f t="shared" si="4"/>
        <v>30</v>
      </c>
      <c r="N23" s="60">
        <f>VLOOKUP($A23,'Return Data'!$B$7:$R$2292,10,0)</f>
        <v>4.1784999999999997</v>
      </c>
      <c r="O23" s="61">
        <f t="shared" si="5"/>
        <v>19</v>
      </c>
      <c r="P23" s="60">
        <f>VLOOKUP($A23,'Return Data'!$B$7:$R$2292,11,0)</f>
        <v>3.8081</v>
      </c>
      <c r="Q23" s="61">
        <f t="shared" si="6"/>
        <v>29</v>
      </c>
      <c r="R23" s="60">
        <f>VLOOKUP($A23,'Return Data'!$B$7:$R$2292,12,0)</f>
        <v>3.6061999999999999</v>
      </c>
      <c r="S23" s="61">
        <f t="shared" si="7"/>
        <v>29</v>
      </c>
      <c r="T23" s="60">
        <f>VLOOKUP($A23,'Return Data'!$B$7:$R$2292,13,0)</f>
        <v>3.4601999999999999</v>
      </c>
      <c r="U23" s="61">
        <f t="shared" si="8"/>
        <v>31</v>
      </c>
      <c r="V23" s="60">
        <f>VLOOKUP($A23,'Return Data'!$B$7:$R$2292,17,0)</f>
        <v>3.1926000000000001</v>
      </c>
      <c r="W23" s="61">
        <f t="shared" si="9"/>
        <v>32</v>
      </c>
      <c r="X23" s="60"/>
      <c r="Y23" s="61"/>
      <c r="Z23" s="60">
        <f>VLOOKUP($A23,'Return Data'!$B$7:$R$2292,16,0)</f>
        <v>3.7035</v>
      </c>
      <c r="AA23" s="62">
        <f t="shared" si="11"/>
        <v>35</v>
      </c>
    </row>
    <row r="24" spans="1:27" x14ac:dyDescent="0.3">
      <c r="A24" s="58" t="s">
        <v>245</v>
      </c>
      <c r="B24" s="59">
        <f>VLOOKUP($A24,'Return Data'!$B$7:$R$2292,3,0)</f>
        <v>44762</v>
      </c>
      <c r="C24" s="60">
        <f>VLOOKUP($A24,'Return Data'!$B$7:$R$2292,4,0)</f>
        <v>58.5092</v>
      </c>
      <c r="D24" s="60">
        <f>VLOOKUP($A24,'Return Data'!$B$7:$R$2292,5,0)</f>
        <v>1.6843999999999999</v>
      </c>
      <c r="E24" s="61">
        <f t="shared" si="0"/>
        <v>28</v>
      </c>
      <c r="F24" s="60">
        <f>VLOOKUP($A24,'Return Data'!$B$7:$R$2292,6,0)</f>
        <v>3.3071999999999999</v>
      </c>
      <c r="G24" s="61">
        <f t="shared" si="1"/>
        <v>25</v>
      </c>
      <c r="H24" s="60">
        <f>VLOOKUP($A24,'Return Data'!$B$7:$R$2292,7,0)</f>
        <v>4.1741000000000001</v>
      </c>
      <c r="I24" s="61">
        <f t="shared" si="2"/>
        <v>21</v>
      </c>
      <c r="J24" s="60">
        <f>VLOOKUP($A24,'Return Data'!$B$7:$R$2292,8,0)</f>
        <v>4.4233000000000002</v>
      </c>
      <c r="K24" s="61">
        <f t="shared" si="3"/>
        <v>16</v>
      </c>
      <c r="L24" s="60">
        <f>VLOOKUP($A24,'Return Data'!$B$7:$R$2292,9,0)</f>
        <v>4.8434999999999997</v>
      </c>
      <c r="M24" s="61">
        <f t="shared" si="4"/>
        <v>19</v>
      </c>
      <c r="N24" s="60">
        <f>VLOOKUP($A24,'Return Data'!$B$7:$R$2292,10,0)</f>
        <v>4.2187999999999999</v>
      </c>
      <c r="O24" s="61">
        <f t="shared" si="5"/>
        <v>10</v>
      </c>
      <c r="P24" s="60">
        <f>VLOOKUP($A24,'Return Data'!$B$7:$R$2292,11,0)</f>
        <v>3.9588000000000001</v>
      </c>
      <c r="Q24" s="61">
        <f t="shared" si="6"/>
        <v>11</v>
      </c>
      <c r="R24" s="60">
        <f>VLOOKUP($A24,'Return Data'!$B$7:$R$2292,12,0)</f>
        <v>3.8031999999999999</v>
      </c>
      <c r="S24" s="61">
        <f t="shared" si="7"/>
        <v>8</v>
      </c>
      <c r="T24" s="60">
        <f>VLOOKUP($A24,'Return Data'!$B$7:$R$2292,13,0)</f>
        <v>3.6859999999999999</v>
      </c>
      <c r="U24" s="61">
        <f t="shared" si="8"/>
        <v>7</v>
      </c>
      <c r="V24" s="60">
        <f>VLOOKUP($A24,'Return Data'!$B$7:$R$2292,17,0)</f>
        <v>3.4371</v>
      </c>
      <c r="W24" s="61">
        <f t="shared" si="9"/>
        <v>9</v>
      </c>
      <c r="X24" s="60">
        <f>VLOOKUP($A24,'Return Data'!$B$7:$R$2292,14,0)</f>
        <v>3.9824999999999999</v>
      </c>
      <c r="Y24" s="61">
        <f t="shared" ref="Y24:Y42" si="12">RANK(X24,X$8:X$42,0)</f>
        <v>22</v>
      </c>
      <c r="Z24" s="60">
        <f>VLOOKUP($A24,'Return Data'!$B$7:$R$2292,16,0)</f>
        <v>7.4558</v>
      </c>
      <c r="AA24" s="62">
        <f t="shared" si="11"/>
        <v>2</v>
      </c>
    </row>
    <row r="25" spans="1:27" x14ac:dyDescent="0.3">
      <c r="A25" s="58" t="s">
        <v>246</v>
      </c>
      <c r="B25" s="59">
        <f>VLOOKUP($A25,'Return Data'!$B$7:$R$2292,3,0)</f>
        <v>44762</v>
      </c>
      <c r="C25" s="60">
        <f>VLOOKUP($A25,'Return Data'!$B$7:$R$2292,4,0)</f>
        <v>4331.3788000000004</v>
      </c>
      <c r="D25" s="60">
        <f>VLOOKUP($A25,'Return Data'!$B$7:$R$2292,5,0)</f>
        <v>0.92949999999999999</v>
      </c>
      <c r="E25" s="61">
        <f t="shared" si="0"/>
        <v>32</v>
      </c>
      <c r="F25" s="60">
        <f>VLOOKUP($A25,'Return Data'!$B$7:$R$2292,6,0)</f>
        <v>2.9796</v>
      </c>
      <c r="G25" s="61">
        <f t="shared" si="1"/>
        <v>31</v>
      </c>
      <c r="H25" s="60">
        <f>VLOOKUP($A25,'Return Data'!$B$7:$R$2292,7,0)</f>
        <v>3.9268999999999998</v>
      </c>
      <c r="I25" s="61">
        <f t="shared" si="2"/>
        <v>30</v>
      </c>
      <c r="J25" s="60">
        <f>VLOOKUP($A25,'Return Data'!$B$7:$R$2292,8,0)</f>
        <v>4.2119999999999997</v>
      </c>
      <c r="K25" s="61">
        <f t="shared" si="3"/>
        <v>32</v>
      </c>
      <c r="L25" s="60">
        <f>VLOOKUP($A25,'Return Data'!$B$7:$R$2292,9,0)</f>
        <v>4.7144000000000004</v>
      </c>
      <c r="M25" s="61">
        <f t="shared" si="4"/>
        <v>28</v>
      </c>
      <c r="N25" s="60">
        <f>VLOOKUP($A25,'Return Data'!$B$7:$R$2292,10,0)</f>
        <v>4.0972</v>
      </c>
      <c r="O25" s="61">
        <f t="shared" si="5"/>
        <v>23</v>
      </c>
      <c r="P25" s="60">
        <f>VLOOKUP($A25,'Return Data'!$B$7:$R$2292,11,0)</f>
        <v>3.8635000000000002</v>
      </c>
      <c r="Q25" s="61">
        <f t="shared" si="6"/>
        <v>26</v>
      </c>
      <c r="R25" s="60">
        <f>VLOOKUP($A25,'Return Data'!$B$7:$R$2292,12,0)</f>
        <v>3.7242000000000002</v>
      </c>
      <c r="S25" s="61">
        <f t="shared" si="7"/>
        <v>25</v>
      </c>
      <c r="T25" s="60">
        <f>VLOOKUP($A25,'Return Data'!$B$7:$R$2292,13,0)</f>
        <v>3.6015999999999999</v>
      </c>
      <c r="U25" s="61">
        <f t="shared" si="8"/>
        <v>25</v>
      </c>
      <c r="V25" s="60">
        <f>VLOOKUP($A25,'Return Data'!$B$7:$R$2292,17,0)</f>
        <v>3.3780999999999999</v>
      </c>
      <c r="W25" s="61">
        <f t="shared" si="9"/>
        <v>25</v>
      </c>
      <c r="X25" s="60">
        <f>VLOOKUP($A25,'Return Data'!$B$7:$R$2292,14,0)</f>
        <v>3.9874999999999998</v>
      </c>
      <c r="Y25" s="61">
        <f t="shared" si="12"/>
        <v>20</v>
      </c>
      <c r="Z25" s="60">
        <f>VLOOKUP($A25,'Return Data'!$B$7:$R$2292,16,0)</f>
        <v>6.8734999999999999</v>
      </c>
      <c r="AA25" s="62">
        <f t="shared" si="11"/>
        <v>18</v>
      </c>
    </row>
    <row r="26" spans="1:27" x14ac:dyDescent="0.3">
      <c r="A26" s="58" t="s">
        <v>1934</v>
      </c>
      <c r="B26" s="59">
        <f>VLOOKUP($A26,'Return Data'!$B$7:$R$2292,3,0)</f>
        <v>44762</v>
      </c>
      <c r="C26" s="60">
        <f>VLOOKUP($A26,'Return Data'!$B$7:$R$2292,4,0)</f>
        <v>2936.8917999999999</v>
      </c>
      <c r="D26" s="60">
        <f>VLOOKUP($A26,'Return Data'!$B$7:$R$2292,5,0)</f>
        <v>1.8929</v>
      </c>
      <c r="E26" s="61">
        <f t="shared" si="0"/>
        <v>23</v>
      </c>
      <c r="F26" s="60">
        <f>VLOOKUP($A26,'Return Data'!$B$7:$R$2292,6,0)</f>
        <v>3.4468999999999999</v>
      </c>
      <c r="G26" s="61">
        <f t="shared" si="1"/>
        <v>20</v>
      </c>
      <c r="H26" s="60">
        <f>VLOOKUP($A26,'Return Data'!$B$7:$R$2292,7,0)</f>
        <v>4.2068000000000003</v>
      </c>
      <c r="I26" s="61">
        <f t="shared" si="2"/>
        <v>18</v>
      </c>
      <c r="J26" s="60">
        <f>VLOOKUP($A26,'Return Data'!$B$7:$R$2292,8,0)</f>
        <v>4.4078999999999997</v>
      </c>
      <c r="K26" s="61">
        <f t="shared" si="3"/>
        <v>20</v>
      </c>
      <c r="L26" s="60">
        <f>VLOOKUP($A26,'Return Data'!$B$7:$R$2292,9,0)</f>
        <v>4.8509000000000002</v>
      </c>
      <c r="M26" s="61">
        <f t="shared" si="4"/>
        <v>17</v>
      </c>
      <c r="N26" s="60">
        <f>VLOOKUP($A26,'Return Data'!$B$7:$R$2292,10,0)</f>
        <v>4.2465999999999999</v>
      </c>
      <c r="O26" s="61">
        <f t="shared" si="5"/>
        <v>7</v>
      </c>
      <c r="P26" s="60">
        <f>VLOOKUP($A26,'Return Data'!$B$7:$R$2292,11,0)</f>
        <v>3.9639000000000002</v>
      </c>
      <c r="Q26" s="61">
        <f t="shared" si="6"/>
        <v>10</v>
      </c>
      <c r="R26" s="60">
        <f>VLOOKUP($A26,'Return Data'!$B$7:$R$2292,12,0)</f>
        <v>3.7885</v>
      </c>
      <c r="S26" s="61">
        <f t="shared" si="7"/>
        <v>10</v>
      </c>
      <c r="T26" s="60">
        <f>VLOOKUP($A26,'Return Data'!$B$7:$R$2292,13,0)</f>
        <v>3.6536</v>
      </c>
      <c r="U26" s="61">
        <f t="shared" si="8"/>
        <v>17</v>
      </c>
      <c r="V26" s="60">
        <f>VLOOKUP($A26,'Return Data'!$B$7:$R$2292,17,0)</f>
        <v>3.4144999999999999</v>
      </c>
      <c r="W26" s="61">
        <f t="shared" si="9"/>
        <v>15</v>
      </c>
      <c r="X26" s="60">
        <f>VLOOKUP($A26,'Return Data'!$B$7:$R$2292,14,0)</f>
        <v>4.0467000000000004</v>
      </c>
      <c r="Y26" s="61">
        <f t="shared" si="12"/>
        <v>15</v>
      </c>
      <c r="Z26" s="60">
        <f>VLOOKUP($A26,'Return Data'!$B$7:$R$2292,16,0)</f>
        <v>7.0540000000000003</v>
      </c>
      <c r="AA26" s="62">
        <f t="shared" si="11"/>
        <v>8</v>
      </c>
    </row>
    <row r="27" spans="1:27" x14ac:dyDescent="0.3">
      <c r="A27" s="58" t="s">
        <v>1888</v>
      </c>
      <c r="B27" s="59">
        <f>VLOOKUP($A27,'Return Data'!$B$7:$R$2292,3,0)</f>
        <v>44762</v>
      </c>
      <c r="C27" s="60">
        <f>VLOOKUP($A27,'Return Data'!$B$7:$R$2292,4,0)</f>
        <v>3872.9013</v>
      </c>
      <c r="D27" s="60">
        <f>VLOOKUP($A27,'Return Data'!$B$7:$R$2292,5,0)</f>
        <v>1.6937</v>
      </c>
      <c r="E27" s="61">
        <f t="shared" si="0"/>
        <v>27</v>
      </c>
      <c r="F27" s="60">
        <f>VLOOKUP($A27,'Return Data'!$B$7:$R$2292,6,0)</f>
        <v>3.3611</v>
      </c>
      <c r="G27" s="61">
        <f t="shared" si="1"/>
        <v>24</v>
      </c>
      <c r="H27" s="60">
        <f>VLOOKUP($A27,'Return Data'!$B$7:$R$2292,7,0)</f>
        <v>4.1525999999999996</v>
      </c>
      <c r="I27" s="61">
        <f t="shared" si="2"/>
        <v>24</v>
      </c>
      <c r="J27" s="60">
        <f>VLOOKUP($A27,'Return Data'!$B$7:$R$2292,8,0)</f>
        <v>4.3194999999999997</v>
      </c>
      <c r="K27" s="61">
        <f t="shared" si="3"/>
        <v>27</v>
      </c>
      <c r="L27" s="60">
        <f>VLOOKUP($A27,'Return Data'!$B$7:$R$2292,9,0)</f>
        <v>4.7975000000000003</v>
      </c>
      <c r="M27" s="61">
        <f t="shared" si="4"/>
        <v>23</v>
      </c>
      <c r="N27" s="60">
        <f>VLOOKUP($A27,'Return Data'!$B$7:$R$2292,10,0)</f>
        <v>4.0960999999999999</v>
      </c>
      <c r="O27" s="61">
        <f t="shared" si="5"/>
        <v>24</v>
      </c>
      <c r="P27" s="60">
        <f>VLOOKUP($A27,'Return Data'!$B$7:$R$2292,11,0)</f>
        <v>3.8460000000000001</v>
      </c>
      <c r="Q27" s="61">
        <f t="shared" si="6"/>
        <v>27</v>
      </c>
      <c r="R27" s="60">
        <f>VLOOKUP($A27,'Return Data'!$B$7:$R$2292,12,0)</f>
        <v>3.6960000000000002</v>
      </c>
      <c r="S27" s="61">
        <f t="shared" si="7"/>
        <v>27</v>
      </c>
      <c r="T27" s="60">
        <f>VLOOKUP($A27,'Return Data'!$B$7:$R$2292,13,0)</f>
        <v>3.5878999999999999</v>
      </c>
      <c r="U27" s="61">
        <f t="shared" si="8"/>
        <v>27</v>
      </c>
      <c r="V27" s="60">
        <f>VLOOKUP($A27,'Return Data'!$B$7:$R$2292,17,0)</f>
        <v>3.3854000000000002</v>
      </c>
      <c r="W27" s="61">
        <f t="shared" si="9"/>
        <v>23</v>
      </c>
      <c r="X27" s="60">
        <f>VLOOKUP($A27,'Return Data'!$B$7:$R$2292,14,0)</f>
        <v>4.0547000000000004</v>
      </c>
      <c r="Y27" s="61">
        <f t="shared" si="12"/>
        <v>12</v>
      </c>
      <c r="Z27" s="60">
        <f>VLOOKUP($A27,'Return Data'!$B$7:$R$2292,16,0)</f>
        <v>6.8738999999999999</v>
      </c>
      <c r="AA27" s="62">
        <f t="shared" si="11"/>
        <v>17</v>
      </c>
    </row>
    <row r="28" spans="1:27" x14ac:dyDescent="0.3">
      <c r="A28" s="58" t="s">
        <v>434</v>
      </c>
      <c r="B28" s="59">
        <f>VLOOKUP($A28,'Return Data'!$B$7:$R$2292,3,0)</f>
        <v>44762</v>
      </c>
      <c r="C28" s="60">
        <f>VLOOKUP($A28,'Return Data'!$B$7:$R$2292,4,0)</f>
        <v>1391.9824000000001</v>
      </c>
      <c r="D28" s="60">
        <f>VLOOKUP($A28,'Return Data'!$B$7:$R$2292,5,0)</f>
        <v>3.1337000000000002</v>
      </c>
      <c r="E28" s="61">
        <f t="shared" si="0"/>
        <v>5</v>
      </c>
      <c r="F28" s="60">
        <f>VLOOKUP($A28,'Return Data'!$B$7:$R$2292,6,0)</f>
        <v>3.9415</v>
      </c>
      <c r="G28" s="61">
        <f t="shared" si="1"/>
        <v>3</v>
      </c>
      <c r="H28" s="60">
        <f>VLOOKUP($A28,'Return Data'!$B$7:$R$2292,7,0)</f>
        <v>4.4367000000000001</v>
      </c>
      <c r="I28" s="61">
        <f t="shared" si="2"/>
        <v>2</v>
      </c>
      <c r="J28" s="60">
        <f>VLOOKUP($A28,'Return Data'!$B$7:$R$2292,8,0)</f>
        <v>4.5899000000000001</v>
      </c>
      <c r="K28" s="61">
        <f t="shared" si="3"/>
        <v>1</v>
      </c>
      <c r="L28" s="60">
        <f>VLOOKUP($A28,'Return Data'!$B$7:$R$2292,9,0)</f>
        <v>4.9515000000000002</v>
      </c>
      <c r="M28" s="61">
        <f t="shared" si="4"/>
        <v>4</v>
      </c>
      <c r="N28" s="60">
        <f>VLOOKUP($A28,'Return Data'!$B$7:$R$2292,10,0)</f>
        <v>4.2817999999999996</v>
      </c>
      <c r="O28" s="61">
        <f t="shared" si="5"/>
        <v>4</v>
      </c>
      <c r="P28" s="60">
        <f>VLOOKUP($A28,'Return Data'!$B$7:$R$2292,11,0)</f>
        <v>3.9889999999999999</v>
      </c>
      <c r="Q28" s="61">
        <f t="shared" si="6"/>
        <v>6</v>
      </c>
      <c r="R28" s="60">
        <f>VLOOKUP($A28,'Return Data'!$B$7:$R$2292,12,0)</f>
        <v>3.8107000000000002</v>
      </c>
      <c r="S28" s="61">
        <f t="shared" si="7"/>
        <v>7</v>
      </c>
      <c r="T28" s="60">
        <f>VLOOKUP($A28,'Return Data'!$B$7:$R$2292,13,0)</f>
        <v>3.6819999999999999</v>
      </c>
      <c r="U28" s="61">
        <f t="shared" si="8"/>
        <v>8</v>
      </c>
      <c r="V28" s="60">
        <f>VLOOKUP($A28,'Return Data'!$B$7:$R$2292,17,0)</f>
        <v>3.4836999999999998</v>
      </c>
      <c r="W28" s="61">
        <f t="shared" si="9"/>
        <v>4</v>
      </c>
      <c r="X28" s="60">
        <f>VLOOKUP($A28,'Return Data'!$B$7:$R$2292,14,0)</f>
        <v>4.1291000000000002</v>
      </c>
      <c r="Y28" s="61">
        <f t="shared" si="12"/>
        <v>3</v>
      </c>
      <c r="Z28" s="60">
        <f>VLOOKUP($A28,'Return Data'!$B$7:$R$2292,16,0)</f>
        <v>5.6193</v>
      </c>
      <c r="AA28" s="62">
        <f t="shared" si="11"/>
        <v>29</v>
      </c>
    </row>
    <row r="29" spans="1:27" x14ac:dyDescent="0.3">
      <c r="A29" s="58" t="s">
        <v>250</v>
      </c>
      <c r="B29" s="59">
        <f>VLOOKUP($A29,'Return Data'!$B$7:$R$2292,3,0)</f>
        <v>44762</v>
      </c>
      <c r="C29" s="60">
        <f>VLOOKUP($A29,'Return Data'!$B$7:$R$2292,4,0)</f>
        <v>2244.4225999999999</v>
      </c>
      <c r="D29" s="60">
        <f>VLOOKUP($A29,'Return Data'!$B$7:$R$2292,5,0)</f>
        <v>2.3338000000000001</v>
      </c>
      <c r="E29" s="61">
        <f t="shared" si="0"/>
        <v>13</v>
      </c>
      <c r="F29" s="60">
        <f>VLOOKUP($A29,'Return Data'!$B$7:$R$2292,6,0)</f>
        <v>3.6309</v>
      </c>
      <c r="G29" s="61">
        <f t="shared" si="1"/>
        <v>14</v>
      </c>
      <c r="H29" s="60">
        <f>VLOOKUP($A29,'Return Data'!$B$7:$R$2292,7,0)</f>
        <v>4.2870999999999997</v>
      </c>
      <c r="I29" s="61">
        <f t="shared" si="2"/>
        <v>10</v>
      </c>
      <c r="J29" s="60">
        <f>VLOOKUP($A29,'Return Data'!$B$7:$R$2292,8,0)</f>
        <v>4.4477000000000002</v>
      </c>
      <c r="K29" s="61">
        <f t="shared" si="3"/>
        <v>10</v>
      </c>
      <c r="L29" s="60">
        <f>VLOOKUP($A29,'Return Data'!$B$7:$R$2292,9,0)</f>
        <v>4.8445999999999998</v>
      </c>
      <c r="M29" s="61">
        <f t="shared" si="4"/>
        <v>18</v>
      </c>
      <c r="N29" s="60">
        <f>VLOOKUP($A29,'Return Data'!$B$7:$R$2292,10,0)</f>
        <v>4.266</v>
      </c>
      <c r="O29" s="61">
        <f t="shared" si="5"/>
        <v>5</v>
      </c>
      <c r="P29" s="60">
        <f>VLOOKUP($A29,'Return Data'!$B$7:$R$2292,11,0)</f>
        <v>3.9706999999999999</v>
      </c>
      <c r="Q29" s="61">
        <f t="shared" si="6"/>
        <v>8</v>
      </c>
      <c r="R29" s="60">
        <f>VLOOKUP($A29,'Return Data'!$B$7:$R$2292,12,0)</f>
        <v>3.7860999999999998</v>
      </c>
      <c r="S29" s="61">
        <f t="shared" si="7"/>
        <v>11</v>
      </c>
      <c r="T29" s="60">
        <f>VLOOKUP($A29,'Return Data'!$B$7:$R$2292,13,0)</f>
        <v>3.6600999999999999</v>
      </c>
      <c r="U29" s="61">
        <f t="shared" si="8"/>
        <v>10</v>
      </c>
      <c r="V29" s="60">
        <f>VLOOKUP($A29,'Return Data'!$B$7:$R$2292,17,0)</f>
        <v>3.4704999999999999</v>
      </c>
      <c r="W29" s="61">
        <f t="shared" si="9"/>
        <v>6</v>
      </c>
      <c r="X29" s="60">
        <f>VLOOKUP($A29,'Return Data'!$B$7:$R$2292,14,0)</f>
        <v>4.0605000000000002</v>
      </c>
      <c r="Y29" s="61">
        <f t="shared" si="12"/>
        <v>8</v>
      </c>
      <c r="Z29" s="60">
        <f>VLOOKUP($A29,'Return Data'!$B$7:$R$2292,16,0)</f>
        <v>6.1592000000000002</v>
      </c>
      <c r="AA29" s="62">
        <f t="shared" si="11"/>
        <v>27</v>
      </c>
    </row>
    <row r="30" spans="1:27" x14ac:dyDescent="0.3">
      <c r="A30" s="58" t="s">
        <v>251</v>
      </c>
      <c r="B30" s="59">
        <f>VLOOKUP($A30,'Return Data'!$B$7:$R$2292,3,0)</f>
        <v>44762</v>
      </c>
      <c r="C30" s="60">
        <f>VLOOKUP($A30,'Return Data'!$B$7:$R$2292,4,0)</f>
        <v>11.465199999999999</v>
      </c>
      <c r="D30" s="60">
        <f>VLOOKUP($A30,'Return Data'!$B$7:$R$2292,5,0)</f>
        <v>5.4127999999999998</v>
      </c>
      <c r="E30" s="61">
        <f t="shared" si="0"/>
        <v>1</v>
      </c>
      <c r="F30" s="60">
        <f>VLOOKUP($A30,'Return Data'!$B$7:$R$2292,6,0)</f>
        <v>2.972</v>
      </c>
      <c r="G30" s="61">
        <f t="shared" si="1"/>
        <v>32</v>
      </c>
      <c r="H30" s="60">
        <f>VLOOKUP($A30,'Return Data'!$B$7:$R$2292,7,0)</f>
        <v>3.9142000000000001</v>
      </c>
      <c r="I30" s="61">
        <f t="shared" si="2"/>
        <v>31</v>
      </c>
      <c r="J30" s="60">
        <f>VLOOKUP($A30,'Return Data'!$B$7:$R$2292,8,0)</f>
        <v>4.2592999999999996</v>
      </c>
      <c r="K30" s="61">
        <f t="shared" si="3"/>
        <v>29</v>
      </c>
      <c r="L30" s="60">
        <f>VLOOKUP($A30,'Return Data'!$B$7:$R$2292,9,0)</f>
        <v>4.5374999999999996</v>
      </c>
      <c r="M30" s="61">
        <f t="shared" si="4"/>
        <v>31</v>
      </c>
      <c r="N30" s="60">
        <f>VLOOKUP($A30,'Return Data'!$B$7:$R$2292,10,0)</f>
        <v>3.8961999999999999</v>
      </c>
      <c r="O30" s="61">
        <f t="shared" si="5"/>
        <v>33</v>
      </c>
      <c r="P30" s="60">
        <f>VLOOKUP($A30,'Return Data'!$B$7:$R$2292,11,0)</f>
        <v>3.6349</v>
      </c>
      <c r="Q30" s="61">
        <f t="shared" si="6"/>
        <v>34</v>
      </c>
      <c r="R30" s="60">
        <f>VLOOKUP($A30,'Return Data'!$B$7:$R$2292,12,0)</f>
        <v>3.4487000000000001</v>
      </c>
      <c r="S30" s="61">
        <f t="shared" si="7"/>
        <v>34</v>
      </c>
      <c r="T30" s="60">
        <f>VLOOKUP($A30,'Return Data'!$B$7:$R$2292,13,0)</f>
        <v>3.3376000000000001</v>
      </c>
      <c r="U30" s="61">
        <f t="shared" si="8"/>
        <v>34</v>
      </c>
      <c r="V30" s="60">
        <f>VLOOKUP($A30,'Return Data'!$B$7:$R$2292,17,0)</f>
        <v>3.0922999999999998</v>
      </c>
      <c r="W30" s="61">
        <f t="shared" si="9"/>
        <v>34</v>
      </c>
      <c r="X30" s="60">
        <f>VLOOKUP($A30,'Return Data'!$B$7:$R$2292,14,0)</f>
        <v>3.5032999999999999</v>
      </c>
      <c r="Y30" s="61">
        <f t="shared" si="12"/>
        <v>34</v>
      </c>
      <c r="Z30" s="60">
        <f>VLOOKUP($A30,'Return Data'!$B$7:$R$2292,16,0)</f>
        <v>3.8862000000000001</v>
      </c>
      <c r="AA30" s="62">
        <f t="shared" si="11"/>
        <v>34</v>
      </c>
    </row>
    <row r="31" spans="1:27" x14ac:dyDescent="0.3">
      <c r="A31" s="58" t="s">
        <v>1877</v>
      </c>
      <c r="B31" s="59">
        <f>VLOOKUP($A31,'Return Data'!$B$7:$R$2292,3,0)</f>
        <v>44762</v>
      </c>
      <c r="C31" s="60">
        <f>VLOOKUP($A31,'Return Data'!$B$7:$R$2292,4,0)</f>
        <v>2346.5619999999999</v>
      </c>
      <c r="D31" s="60">
        <f>VLOOKUP($A31,'Return Data'!$B$7:$R$2292,5,0)</f>
        <v>1.9958</v>
      </c>
      <c r="E31" s="61">
        <f t="shared" si="0"/>
        <v>20</v>
      </c>
      <c r="F31" s="60">
        <f>VLOOKUP($A31,'Return Data'!$B$7:$R$2292,6,0)</f>
        <v>3.6356999999999999</v>
      </c>
      <c r="G31" s="61">
        <f t="shared" si="1"/>
        <v>13</v>
      </c>
      <c r="H31" s="60">
        <f>VLOOKUP($A31,'Return Data'!$B$7:$R$2292,7,0)</f>
        <v>4.4702000000000002</v>
      </c>
      <c r="I31" s="61">
        <f t="shared" si="2"/>
        <v>1</v>
      </c>
      <c r="J31" s="60">
        <f>VLOOKUP($A31,'Return Data'!$B$7:$R$2292,8,0)</f>
        <v>4.5522</v>
      </c>
      <c r="K31" s="61">
        <f t="shared" si="3"/>
        <v>3</v>
      </c>
      <c r="L31" s="60">
        <f>VLOOKUP($A31,'Return Data'!$B$7:$R$2292,9,0)</f>
        <v>4.9097</v>
      </c>
      <c r="M31" s="61">
        <f t="shared" si="4"/>
        <v>9</v>
      </c>
      <c r="N31" s="60">
        <f>VLOOKUP($A31,'Return Data'!$B$7:$R$2292,10,0)</f>
        <v>4.3933</v>
      </c>
      <c r="O31" s="61">
        <f t="shared" si="5"/>
        <v>1</v>
      </c>
      <c r="P31" s="60">
        <f>VLOOKUP($A31,'Return Data'!$B$7:$R$2292,11,0)</f>
        <v>4.4015000000000004</v>
      </c>
      <c r="Q31" s="61">
        <f t="shared" si="6"/>
        <v>1</v>
      </c>
      <c r="R31" s="60">
        <f>VLOOKUP($A31,'Return Data'!$B$7:$R$2292,12,0)</f>
        <v>4.2683</v>
      </c>
      <c r="S31" s="61">
        <f t="shared" si="7"/>
        <v>1</v>
      </c>
      <c r="T31" s="60">
        <f>VLOOKUP($A31,'Return Data'!$B$7:$R$2292,13,0)</f>
        <v>4.0964</v>
      </c>
      <c r="U31" s="61">
        <f t="shared" si="8"/>
        <v>1</v>
      </c>
      <c r="V31" s="60">
        <f>VLOOKUP($A31,'Return Data'!$B$7:$R$2292,17,0)</f>
        <v>3.5649000000000002</v>
      </c>
      <c r="W31" s="61">
        <f t="shared" si="9"/>
        <v>2</v>
      </c>
      <c r="X31" s="60">
        <f>VLOOKUP($A31,'Return Data'!$B$7:$R$2292,14,0)</f>
        <v>3.9218000000000002</v>
      </c>
      <c r="Y31" s="61">
        <f t="shared" si="12"/>
        <v>26</v>
      </c>
      <c r="Z31" s="60">
        <f>VLOOKUP($A31,'Return Data'!$B$7:$R$2292,16,0)</f>
        <v>7.1077000000000004</v>
      </c>
      <c r="AA31" s="62">
        <f t="shared" si="11"/>
        <v>7</v>
      </c>
    </row>
    <row r="32" spans="1:27" x14ac:dyDescent="0.3">
      <c r="A32" s="58" t="s">
        <v>252</v>
      </c>
      <c r="B32" s="59">
        <f>VLOOKUP($A32,'Return Data'!$B$7:$R$2292,3,0)</f>
        <v>44762</v>
      </c>
      <c r="C32" s="60">
        <f>VLOOKUP($A32,'Return Data'!$B$7:$R$2292,4,0)</f>
        <v>5227.3440000000001</v>
      </c>
      <c r="D32" s="60">
        <f>VLOOKUP($A32,'Return Data'!$B$7:$R$2292,5,0)</f>
        <v>2.4041999999999999</v>
      </c>
      <c r="E32" s="61">
        <f t="shared" si="0"/>
        <v>10</v>
      </c>
      <c r="F32" s="60">
        <f>VLOOKUP($A32,'Return Data'!$B$7:$R$2292,6,0)</f>
        <v>3.4628999999999999</v>
      </c>
      <c r="G32" s="61">
        <f t="shared" si="1"/>
        <v>19</v>
      </c>
      <c r="H32" s="60">
        <f>VLOOKUP($A32,'Return Data'!$B$7:$R$2292,7,0)</f>
        <v>4.1711</v>
      </c>
      <c r="I32" s="61">
        <f t="shared" si="2"/>
        <v>22</v>
      </c>
      <c r="J32" s="60">
        <f>VLOOKUP($A32,'Return Data'!$B$7:$R$2292,8,0)</f>
        <v>4.3799000000000001</v>
      </c>
      <c r="K32" s="61">
        <f t="shared" si="3"/>
        <v>23</v>
      </c>
      <c r="L32" s="60">
        <f>VLOOKUP($A32,'Return Data'!$B$7:$R$2292,9,0)</f>
        <v>4.8616999999999999</v>
      </c>
      <c r="M32" s="61">
        <f t="shared" si="4"/>
        <v>15</v>
      </c>
      <c r="N32" s="60">
        <f>VLOOKUP($A32,'Return Data'!$B$7:$R$2292,10,0)</f>
        <v>4.0654000000000003</v>
      </c>
      <c r="O32" s="61">
        <f t="shared" si="5"/>
        <v>27</v>
      </c>
      <c r="P32" s="60">
        <f>VLOOKUP($A32,'Return Data'!$B$7:$R$2292,11,0)</f>
        <v>3.8776999999999999</v>
      </c>
      <c r="Q32" s="61">
        <f t="shared" si="6"/>
        <v>24</v>
      </c>
      <c r="R32" s="60">
        <f>VLOOKUP($A32,'Return Data'!$B$7:$R$2292,12,0)</f>
        <v>3.7345000000000002</v>
      </c>
      <c r="S32" s="61">
        <f t="shared" si="7"/>
        <v>23</v>
      </c>
      <c r="T32" s="60">
        <f>VLOOKUP($A32,'Return Data'!$B$7:$R$2292,13,0)</f>
        <v>3.6082000000000001</v>
      </c>
      <c r="U32" s="61">
        <f t="shared" si="8"/>
        <v>23</v>
      </c>
      <c r="V32" s="60">
        <f>VLOOKUP($A32,'Return Data'!$B$7:$R$2292,17,0)</f>
        <v>3.3809</v>
      </c>
      <c r="W32" s="61">
        <f t="shared" si="9"/>
        <v>24</v>
      </c>
      <c r="X32" s="60">
        <f>VLOOKUP($A32,'Return Data'!$B$7:$R$2292,14,0)</f>
        <v>4.056</v>
      </c>
      <c r="Y32" s="61">
        <f t="shared" si="12"/>
        <v>11</v>
      </c>
      <c r="Z32" s="60">
        <f>VLOOKUP($A32,'Return Data'!$B$7:$R$2292,16,0)</f>
        <v>6.8552999999999997</v>
      </c>
      <c r="AA32" s="62">
        <f t="shared" si="11"/>
        <v>19</v>
      </c>
    </row>
    <row r="33" spans="1:27" x14ac:dyDescent="0.3">
      <c r="A33" s="58" t="s">
        <v>253</v>
      </c>
      <c r="B33" s="59">
        <f>VLOOKUP($A33,'Return Data'!$B$7:$R$2292,3,0)</f>
        <v>44762</v>
      </c>
      <c r="C33" s="60">
        <f>VLOOKUP($A33,'Return Data'!$B$7:$R$2292,4,0)</f>
        <v>1200.3633</v>
      </c>
      <c r="D33" s="60">
        <f>VLOOKUP($A33,'Return Data'!$B$7:$R$2292,5,0)</f>
        <v>1.5296000000000001</v>
      </c>
      <c r="E33" s="61">
        <f t="shared" si="0"/>
        <v>30</v>
      </c>
      <c r="F33" s="60">
        <f>VLOOKUP($A33,'Return Data'!$B$7:$R$2292,6,0)</f>
        <v>3.0070000000000001</v>
      </c>
      <c r="G33" s="61">
        <f t="shared" si="1"/>
        <v>30</v>
      </c>
      <c r="H33" s="60">
        <f>VLOOKUP($A33,'Return Data'!$B$7:$R$2292,7,0)</f>
        <v>3.8368000000000002</v>
      </c>
      <c r="I33" s="61">
        <f t="shared" si="2"/>
        <v>34</v>
      </c>
      <c r="J33" s="60">
        <f>VLOOKUP($A33,'Return Data'!$B$7:$R$2292,8,0)</f>
        <v>4.0961999999999996</v>
      </c>
      <c r="K33" s="61">
        <f t="shared" si="3"/>
        <v>34</v>
      </c>
      <c r="L33" s="60">
        <f>VLOOKUP($A33,'Return Data'!$B$7:$R$2292,9,0)</f>
        <v>4.4637000000000002</v>
      </c>
      <c r="M33" s="61">
        <f t="shared" si="4"/>
        <v>33</v>
      </c>
      <c r="N33" s="60">
        <f>VLOOKUP($A33,'Return Data'!$B$7:$R$2292,10,0)</f>
        <v>3.87</v>
      </c>
      <c r="O33" s="61">
        <f t="shared" si="5"/>
        <v>34</v>
      </c>
      <c r="P33" s="60">
        <f>VLOOKUP($A33,'Return Data'!$B$7:$R$2292,11,0)</f>
        <v>3.6869999999999998</v>
      </c>
      <c r="Q33" s="61">
        <f t="shared" si="6"/>
        <v>32</v>
      </c>
      <c r="R33" s="60">
        <f>VLOOKUP($A33,'Return Data'!$B$7:$R$2292,12,0)</f>
        <v>3.5438999999999998</v>
      </c>
      <c r="S33" s="61">
        <f t="shared" si="7"/>
        <v>32</v>
      </c>
      <c r="T33" s="60">
        <f>VLOOKUP($A33,'Return Data'!$B$7:$R$2292,13,0)</f>
        <v>3.4481999999999999</v>
      </c>
      <c r="U33" s="61">
        <f t="shared" si="8"/>
        <v>32</v>
      </c>
      <c r="V33" s="60">
        <f>VLOOKUP($A33,'Return Data'!$B$7:$R$2292,17,0)</f>
        <v>3.2336</v>
      </c>
      <c r="W33" s="61">
        <f t="shared" si="9"/>
        <v>31</v>
      </c>
      <c r="X33" s="60">
        <f>VLOOKUP($A33,'Return Data'!$B$7:$R$2292,14,0)</f>
        <v>3.7197</v>
      </c>
      <c r="Y33" s="61">
        <f t="shared" si="12"/>
        <v>30</v>
      </c>
      <c r="Z33" s="60">
        <f>VLOOKUP($A33,'Return Data'!$B$7:$R$2292,16,0)</f>
        <v>4.45</v>
      </c>
      <c r="AA33" s="62">
        <f t="shared" si="11"/>
        <v>31</v>
      </c>
    </row>
    <row r="34" spans="1:27" x14ac:dyDescent="0.3">
      <c r="A34" s="58" t="s">
        <v>1944</v>
      </c>
      <c r="B34" s="59">
        <f>VLOOKUP($A34,'Return Data'!$B$7:$R$2292,3,0)</f>
        <v>44762</v>
      </c>
      <c r="C34" s="60">
        <f>VLOOKUP($A34,'Return Data'!$B$7:$R$2292,4,0)</f>
        <v>278.69450000000001</v>
      </c>
      <c r="D34" s="60">
        <f>VLOOKUP($A34,'Return Data'!$B$7:$R$2292,5,0)</f>
        <v>3.7723</v>
      </c>
      <c r="E34" s="61">
        <f t="shared" si="0"/>
        <v>3</v>
      </c>
      <c r="F34" s="60">
        <f>VLOOKUP($A34,'Return Data'!$B$7:$R$2292,6,0)</f>
        <v>4.1224999999999996</v>
      </c>
      <c r="G34" s="61">
        <f t="shared" si="1"/>
        <v>2</v>
      </c>
      <c r="H34" s="60">
        <f>VLOOKUP($A34,'Return Data'!$B$7:$R$2292,7,0)</f>
        <v>4.4061000000000003</v>
      </c>
      <c r="I34" s="61">
        <f t="shared" si="2"/>
        <v>3</v>
      </c>
      <c r="J34" s="60">
        <f>VLOOKUP($A34,'Return Data'!$B$7:$R$2292,8,0)</f>
        <v>4.5674999999999999</v>
      </c>
      <c r="K34" s="61">
        <f t="shared" si="3"/>
        <v>2</v>
      </c>
      <c r="L34" s="60">
        <f>VLOOKUP($A34,'Return Data'!$B$7:$R$2292,9,0)</f>
        <v>4.859</v>
      </c>
      <c r="M34" s="61">
        <f t="shared" si="4"/>
        <v>16</v>
      </c>
      <c r="N34" s="60">
        <f>VLOOKUP($A34,'Return Data'!$B$7:$R$2292,10,0)</f>
        <v>4.1966999999999999</v>
      </c>
      <c r="O34" s="61">
        <f t="shared" si="5"/>
        <v>14</v>
      </c>
      <c r="P34" s="60">
        <f>VLOOKUP($A34,'Return Data'!$B$7:$R$2292,11,0)</f>
        <v>3.9416000000000002</v>
      </c>
      <c r="Q34" s="61">
        <f t="shared" si="6"/>
        <v>17</v>
      </c>
      <c r="R34" s="60">
        <f>VLOOKUP($A34,'Return Data'!$B$7:$R$2292,12,0)</f>
        <v>3.7637999999999998</v>
      </c>
      <c r="S34" s="61">
        <f t="shared" si="7"/>
        <v>18</v>
      </c>
      <c r="T34" s="60">
        <f>VLOOKUP($A34,'Return Data'!$B$7:$R$2292,13,0)</f>
        <v>3.6448999999999998</v>
      </c>
      <c r="U34" s="61">
        <f t="shared" si="8"/>
        <v>18</v>
      </c>
      <c r="V34" s="60">
        <f>VLOOKUP($A34,'Return Data'!$B$7:$R$2292,17,0)</f>
        <v>3.415</v>
      </c>
      <c r="W34" s="61">
        <f t="shared" si="9"/>
        <v>14</v>
      </c>
      <c r="X34" s="60">
        <f>VLOOKUP($A34,'Return Data'!$B$7:$R$2292,14,0)</f>
        <v>4.0598999999999998</v>
      </c>
      <c r="Y34" s="61">
        <f t="shared" si="12"/>
        <v>9</v>
      </c>
      <c r="Z34" s="60">
        <f>VLOOKUP($A34,'Return Data'!$B$7:$R$2292,16,0)</f>
        <v>7.1284000000000001</v>
      </c>
      <c r="AA34" s="62">
        <f t="shared" si="11"/>
        <v>5</v>
      </c>
    </row>
    <row r="35" spans="1:27" x14ac:dyDescent="0.3">
      <c r="A35" s="58" t="s">
        <v>256</v>
      </c>
      <c r="B35" s="59">
        <f>VLOOKUP($A35,'Return Data'!$B$7:$R$2292,3,0)</f>
        <v>44762</v>
      </c>
      <c r="C35" s="60">
        <f>VLOOKUP($A35,'Return Data'!$B$7:$R$2292,4,0)</f>
        <v>34.115699999999997</v>
      </c>
      <c r="D35" s="60">
        <f>VLOOKUP($A35,'Return Data'!$B$7:$R$2292,5,0)</f>
        <v>2.5678999999999998</v>
      </c>
      <c r="E35" s="61">
        <f t="shared" si="0"/>
        <v>9</v>
      </c>
      <c r="F35" s="60">
        <f>VLOOKUP($A35,'Return Data'!$B$7:$R$2292,6,0)</f>
        <v>3.6030000000000002</v>
      </c>
      <c r="G35" s="61">
        <f t="shared" si="1"/>
        <v>16</v>
      </c>
      <c r="H35" s="60">
        <f>VLOOKUP($A35,'Return Data'!$B$7:$R$2292,7,0)</f>
        <v>4.2065000000000001</v>
      </c>
      <c r="I35" s="61">
        <f t="shared" si="2"/>
        <v>19</v>
      </c>
      <c r="J35" s="60">
        <f>VLOOKUP($A35,'Return Data'!$B$7:$R$2292,8,0)</f>
        <v>4.3479000000000001</v>
      </c>
      <c r="K35" s="61">
        <f t="shared" si="3"/>
        <v>26</v>
      </c>
      <c r="L35" s="60">
        <f>VLOOKUP($A35,'Return Data'!$B$7:$R$2292,9,0)</f>
        <v>4.7832999999999997</v>
      </c>
      <c r="M35" s="61">
        <f t="shared" si="4"/>
        <v>24</v>
      </c>
      <c r="N35" s="60">
        <f>VLOOKUP($A35,'Return Data'!$B$7:$R$2292,10,0)</f>
        <v>4.0519999999999996</v>
      </c>
      <c r="O35" s="61">
        <f t="shared" si="5"/>
        <v>28</v>
      </c>
      <c r="P35" s="60">
        <f>VLOOKUP($A35,'Return Data'!$B$7:$R$2292,11,0)</f>
        <v>4.0034000000000001</v>
      </c>
      <c r="Q35" s="61">
        <f t="shared" si="6"/>
        <v>4</v>
      </c>
      <c r="R35" s="60">
        <f>VLOOKUP($A35,'Return Data'!$B$7:$R$2292,12,0)</f>
        <v>4.0099</v>
      </c>
      <c r="S35" s="61">
        <f t="shared" si="7"/>
        <v>2</v>
      </c>
      <c r="T35" s="60">
        <f>VLOOKUP($A35,'Return Data'!$B$7:$R$2292,13,0)</f>
        <v>3.9070999999999998</v>
      </c>
      <c r="U35" s="61">
        <f t="shared" si="8"/>
        <v>2</v>
      </c>
      <c r="V35" s="60">
        <f>VLOOKUP($A35,'Return Data'!$B$7:$R$2292,17,0)</f>
        <v>4.1055999999999999</v>
      </c>
      <c r="W35" s="61">
        <f t="shared" si="9"/>
        <v>1</v>
      </c>
      <c r="X35" s="60">
        <f>VLOOKUP($A35,'Return Data'!$B$7:$R$2292,14,0)</f>
        <v>4.6862000000000004</v>
      </c>
      <c r="Y35" s="61">
        <f t="shared" si="12"/>
        <v>1</v>
      </c>
      <c r="Z35" s="60">
        <f>VLOOKUP($A35,'Return Data'!$B$7:$R$2292,16,0)</f>
        <v>7.5702999999999996</v>
      </c>
      <c r="AA35" s="62">
        <f t="shared" si="11"/>
        <v>1</v>
      </c>
    </row>
    <row r="36" spans="1:27" x14ac:dyDescent="0.3">
      <c r="A36" s="58" t="s">
        <v>257</v>
      </c>
      <c r="B36" s="59">
        <f>VLOOKUP($A36,'Return Data'!$B$7:$R$2292,3,0)</f>
        <v>44762</v>
      </c>
      <c r="C36" s="60">
        <f>VLOOKUP($A36,'Return Data'!$B$7:$R$2292,4,0)</f>
        <v>28.934899999999999</v>
      </c>
      <c r="D36" s="60">
        <f>VLOOKUP($A36,'Return Data'!$B$7:$R$2292,5,0)</f>
        <v>2.2707999999999999</v>
      </c>
      <c r="E36" s="61">
        <f t="shared" si="0"/>
        <v>15</v>
      </c>
      <c r="F36" s="60">
        <f>VLOOKUP($A36,'Return Data'!$B$7:$R$2292,6,0)</f>
        <v>3.2806999999999999</v>
      </c>
      <c r="G36" s="61">
        <f t="shared" si="1"/>
        <v>26</v>
      </c>
      <c r="H36" s="60">
        <f>VLOOKUP($A36,'Return Data'!$B$7:$R$2292,7,0)</f>
        <v>4.0037000000000003</v>
      </c>
      <c r="I36" s="61">
        <f t="shared" si="2"/>
        <v>29</v>
      </c>
      <c r="J36" s="60">
        <f>VLOOKUP($A36,'Return Data'!$B$7:$R$2292,8,0)</f>
        <v>4.2507999999999999</v>
      </c>
      <c r="K36" s="61">
        <f t="shared" si="3"/>
        <v>30</v>
      </c>
      <c r="L36" s="60">
        <f>VLOOKUP($A36,'Return Data'!$B$7:$R$2292,9,0)</f>
        <v>4.5201000000000002</v>
      </c>
      <c r="M36" s="61">
        <f t="shared" si="4"/>
        <v>32</v>
      </c>
      <c r="N36" s="60">
        <f>VLOOKUP($A36,'Return Data'!$B$7:$R$2292,10,0)</f>
        <v>3.9264000000000001</v>
      </c>
      <c r="O36" s="61">
        <f t="shared" si="5"/>
        <v>32</v>
      </c>
      <c r="P36" s="60">
        <f>VLOOKUP($A36,'Return Data'!$B$7:$R$2292,11,0)</f>
        <v>3.7309000000000001</v>
      </c>
      <c r="Q36" s="61">
        <f t="shared" si="6"/>
        <v>30</v>
      </c>
      <c r="R36" s="60">
        <f>VLOOKUP($A36,'Return Data'!$B$7:$R$2292,12,0)</f>
        <v>3.5630999999999999</v>
      </c>
      <c r="S36" s="61">
        <f t="shared" si="7"/>
        <v>31</v>
      </c>
      <c r="T36" s="60">
        <f>VLOOKUP($A36,'Return Data'!$B$7:$R$2292,13,0)</f>
        <v>3.4641999999999999</v>
      </c>
      <c r="U36" s="61">
        <f t="shared" si="8"/>
        <v>30</v>
      </c>
      <c r="V36" s="60">
        <f>VLOOKUP($A36,'Return Data'!$B$7:$R$2292,17,0)</f>
        <v>3.2372999999999998</v>
      </c>
      <c r="W36" s="61">
        <f t="shared" si="9"/>
        <v>30</v>
      </c>
      <c r="X36" s="60">
        <f>VLOOKUP($A36,'Return Data'!$B$7:$R$2292,14,0)</f>
        <v>3.6865000000000001</v>
      </c>
      <c r="Y36" s="61">
        <f t="shared" si="12"/>
        <v>31</v>
      </c>
      <c r="Z36" s="60">
        <f>VLOOKUP($A36,'Return Data'!$B$7:$R$2292,16,0)</f>
        <v>6.7011000000000003</v>
      </c>
      <c r="AA36" s="62">
        <f t="shared" si="11"/>
        <v>23</v>
      </c>
    </row>
    <row r="37" spans="1:27" x14ac:dyDescent="0.3">
      <c r="A37" s="58" t="s">
        <v>1951</v>
      </c>
      <c r="B37" s="59">
        <f>VLOOKUP($A37,'Return Data'!$B$7:$R$2292,3,0)</f>
        <v>44762</v>
      </c>
      <c r="C37" s="60">
        <f>VLOOKUP($A37,'Return Data'!$B$7:$R$2292,4,0)</f>
        <v>3351.3216000000002</v>
      </c>
      <c r="D37" s="60">
        <f>VLOOKUP($A37,'Return Data'!$B$7:$R$2292,5,0)</f>
        <v>2.6642000000000001</v>
      </c>
      <c r="E37" s="61">
        <f t="shared" si="0"/>
        <v>7</v>
      </c>
      <c r="F37" s="60">
        <f>VLOOKUP($A37,'Return Data'!$B$7:$R$2292,6,0)</f>
        <v>3.6739999999999999</v>
      </c>
      <c r="G37" s="61">
        <f t="shared" si="1"/>
        <v>10</v>
      </c>
      <c r="H37" s="60">
        <f>VLOOKUP($A37,'Return Data'!$B$7:$R$2292,7,0)</f>
        <v>4.2202000000000002</v>
      </c>
      <c r="I37" s="61">
        <f t="shared" si="2"/>
        <v>17</v>
      </c>
      <c r="J37" s="60">
        <f>VLOOKUP($A37,'Return Data'!$B$7:$R$2292,8,0)</f>
        <v>4.4176000000000002</v>
      </c>
      <c r="K37" s="61">
        <f t="shared" si="3"/>
        <v>17</v>
      </c>
      <c r="L37" s="60">
        <f>VLOOKUP($A37,'Return Data'!$B$7:$R$2292,9,0)</f>
        <v>4.8060999999999998</v>
      </c>
      <c r="M37" s="61">
        <f t="shared" si="4"/>
        <v>22</v>
      </c>
      <c r="N37" s="60">
        <f>VLOOKUP($A37,'Return Data'!$B$7:$R$2292,10,0)</f>
        <v>4.1096000000000004</v>
      </c>
      <c r="O37" s="61">
        <f t="shared" si="5"/>
        <v>21</v>
      </c>
      <c r="P37" s="60">
        <f>VLOOKUP($A37,'Return Data'!$B$7:$R$2292,11,0)</f>
        <v>3.8645999999999998</v>
      </c>
      <c r="Q37" s="61">
        <f t="shared" si="6"/>
        <v>25</v>
      </c>
      <c r="R37" s="60">
        <f>VLOOKUP($A37,'Return Data'!$B$7:$R$2292,12,0)</f>
        <v>3.7391000000000001</v>
      </c>
      <c r="S37" s="61">
        <f t="shared" si="7"/>
        <v>20</v>
      </c>
      <c r="T37" s="60">
        <f>VLOOKUP($A37,'Return Data'!$B$7:$R$2292,13,0)</f>
        <v>3.6231</v>
      </c>
      <c r="U37" s="61">
        <f t="shared" si="8"/>
        <v>20</v>
      </c>
      <c r="V37" s="60">
        <f>VLOOKUP($A37,'Return Data'!$B$7:$R$2292,17,0)</f>
        <v>3.4026000000000001</v>
      </c>
      <c r="W37" s="61">
        <f t="shared" si="9"/>
        <v>19</v>
      </c>
      <c r="X37" s="60">
        <f>VLOOKUP($A37,'Return Data'!$B$7:$R$2292,14,0)</f>
        <v>4.0263999999999998</v>
      </c>
      <c r="Y37" s="61">
        <f t="shared" si="12"/>
        <v>16</v>
      </c>
      <c r="Z37" s="60">
        <f>VLOOKUP($A37,'Return Data'!$B$7:$R$2292,16,0)</f>
        <v>6.6780999999999997</v>
      </c>
      <c r="AA37" s="62">
        <f t="shared" si="11"/>
        <v>24</v>
      </c>
    </row>
    <row r="38" spans="1:27" x14ac:dyDescent="0.3">
      <c r="A38" s="58" t="s">
        <v>1917</v>
      </c>
      <c r="B38" s="59">
        <f>VLOOKUP($A38,'Return Data'!$B$7:$R$2292,3,0)</f>
        <v>44762</v>
      </c>
      <c r="C38" s="60">
        <f>VLOOKUP($A38,'Return Data'!$B$7:$R$2292,4,0)</f>
        <v>3023.2075199999999</v>
      </c>
      <c r="D38" s="60">
        <f>VLOOKUP($A38,'Return Data'!$B$7:$R$2292,5,0)</f>
        <v>2.3683999999999998</v>
      </c>
      <c r="E38" s="61">
        <f t="shared" si="0"/>
        <v>12</v>
      </c>
      <c r="F38" s="60">
        <f>VLOOKUP($A38,'Return Data'!$B$7:$R$2292,6,0)</f>
        <v>3.8092999999999999</v>
      </c>
      <c r="G38" s="61">
        <f t="shared" si="1"/>
        <v>4</v>
      </c>
      <c r="H38" s="60">
        <f>VLOOKUP($A38,'Return Data'!$B$7:$R$2292,7,0)</f>
        <v>4.3094000000000001</v>
      </c>
      <c r="I38" s="61">
        <f t="shared" si="2"/>
        <v>9</v>
      </c>
      <c r="J38" s="60">
        <f>VLOOKUP($A38,'Return Data'!$B$7:$R$2292,8,0)</f>
        <v>4.4898999999999996</v>
      </c>
      <c r="K38" s="61">
        <f t="shared" si="3"/>
        <v>8</v>
      </c>
      <c r="L38" s="60">
        <f>VLOOKUP($A38,'Return Data'!$B$7:$R$2292,9,0)</f>
        <v>4.9191000000000003</v>
      </c>
      <c r="M38" s="61">
        <f t="shared" si="4"/>
        <v>6</v>
      </c>
      <c r="N38" s="60">
        <f>VLOOKUP($A38,'Return Data'!$B$7:$R$2292,10,0)</f>
        <v>4.1828000000000003</v>
      </c>
      <c r="O38" s="61">
        <f t="shared" si="5"/>
        <v>17</v>
      </c>
      <c r="P38" s="60">
        <f>VLOOKUP($A38,'Return Data'!$B$7:$R$2292,11,0)</f>
        <v>3.9462999999999999</v>
      </c>
      <c r="Q38" s="61">
        <f t="shared" si="6"/>
        <v>14</v>
      </c>
      <c r="R38" s="60">
        <f>VLOOKUP($A38,'Return Data'!$B$7:$R$2292,12,0)</f>
        <v>3.7341000000000002</v>
      </c>
      <c r="S38" s="61">
        <f t="shared" si="7"/>
        <v>24</v>
      </c>
      <c r="T38" s="60">
        <f>VLOOKUP($A38,'Return Data'!$B$7:$R$2292,13,0)</f>
        <v>3.6011000000000002</v>
      </c>
      <c r="U38" s="61">
        <f t="shared" si="8"/>
        <v>26</v>
      </c>
      <c r="V38" s="60">
        <f>VLOOKUP($A38,'Return Data'!$B$7:$R$2292,17,0)</f>
        <v>3.36</v>
      </c>
      <c r="W38" s="61">
        <f t="shared" si="9"/>
        <v>27</v>
      </c>
      <c r="X38" s="60">
        <f>VLOOKUP($A38,'Return Data'!$B$7:$R$2292,14,0)</f>
        <v>3.8464</v>
      </c>
      <c r="Y38" s="61">
        <f t="shared" si="12"/>
        <v>27</v>
      </c>
      <c r="Z38" s="60">
        <f>VLOOKUP($A38,'Return Data'!$B$7:$R$2292,16,0)</f>
        <v>6.3760000000000003</v>
      </c>
      <c r="AA38" s="62">
        <f t="shared" si="11"/>
        <v>26</v>
      </c>
    </row>
    <row r="39" spans="1:27" x14ac:dyDescent="0.3">
      <c r="A39" s="58" t="s">
        <v>262</v>
      </c>
      <c r="B39" s="59">
        <f>VLOOKUP($A39,'Return Data'!$B$7:$R$2292,3,0)</f>
        <v>44762</v>
      </c>
      <c r="C39" s="60">
        <f>VLOOKUP($A39,'Return Data'!$B$7:$R$2292,4,0)</f>
        <v>3373.5902000000001</v>
      </c>
      <c r="D39" s="60">
        <f>VLOOKUP($A39,'Return Data'!$B$7:$R$2292,5,0)</f>
        <v>0.78010000000000002</v>
      </c>
      <c r="E39" s="61">
        <f t="shared" si="0"/>
        <v>33</v>
      </c>
      <c r="F39" s="60">
        <f>VLOOKUP($A39,'Return Data'!$B$7:$R$2292,6,0)</f>
        <v>2.9081999999999999</v>
      </c>
      <c r="G39" s="61">
        <f t="shared" si="1"/>
        <v>34</v>
      </c>
      <c r="H39" s="60">
        <f>VLOOKUP($A39,'Return Data'!$B$7:$R$2292,7,0)</f>
        <v>3.8812000000000002</v>
      </c>
      <c r="I39" s="61">
        <f t="shared" si="2"/>
        <v>32</v>
      </c>
      <c r="J39" s="60">
        <f>VLOOKUP($A39,'Return Data'!$B$7:$R$2292,8,0)</f>
        <v>4.1824000000000003</v>
      </c>
      <c r="K39" s="61">
        <f t="shared" si="3"/>
        <v>33</v>
      </c>
      <c r="L39" s="60">
        <f>VLOOKUP($A39,'Return Data'!$B$7:$R$2292,9,0)</f>
        <v>4.6531000000000002</v>
      </c>
      <c r="M39" s="61">
        <f t="shared" si="4"/>
        <v>29</v>
      </c>
      <c r="N39" s="60">
        <f>VLOOKUP($A39,'Return Data'!$B$7:$R$2292,10,0)</f>
        <v>4.0495000000000001</v>
      </c>
      <c r="O39" s="61">
        <f t="shared" si="5"/>
        <v>29</v>
      </c>
      <c r="P39" s="60">
        <f>VLOOKUP($A39,'Return Data'!$B$7:$R$2292,11,0)</f>
        <v>3.8927999999999998</v>
      </c>
      <c r="Q39" s="61">
        <f t="shared" si="6"/>
        <v>21</v>
      </c>
      <c r="R39" s="60">
        <f>VLOOKUP($A39,'Return Data'!$B$7:$R$2292,12,0)</f>
        <v>3.7383000000000002</v>
      </c>
      <c r="S39" s="61">
        <f t="shared" si="7"/>
        <v>21</v>
      </c>
      <c r="T39" s="60">
        <f>VLOOKUP($A39,'Return Data'!$B$7:$R$2292,13,0)</f>
        <v>3.6128999999999998</v>
      </c>
      <c r="U39" s="61">
        <f t="shared" si="8"/>
        <v>22</v>
      </c>
      <c r="V39" s="60">
        <f>VLOOKUP($A39,'Return Data'!$B$7:$R$2292,17,0)</f>
        <v>3.3883000000000001</v>
      </c>
      <c r="W39" s="61">
        <f t="shared" si="9"/>
        <v>20</v>
      </c>
      <c r="X39" s="60">
        <f>VLOOKUP($A39,'Return Data'!$B$7:$R$2292,14,0)</f>
        <v>4.0578000000000003</v>
      </c>
      <c r="Y39" s="61">
        <f t="shared" si="12"/>
        <v>10</v>
      </c>
      <c r="Z39" s="60">
        <f>VLOOKUP($A39,'Return Data'!$B$7:$R$2292,16,0)</f>
        <v>7.032</v>
      </c>
      <c r="AA39" s="62">
        <f t="shared" si="11"/>
        <v>9</v>
      </c>
    </row>
    <row r="40" spans="1:27" x14ac:dyDescent="0.3">
      <c r="A40" s="58" t="s">
        <v>263</v>
      </c>
      <c r="B40" s="59">
        <f>VLOOKUP($A40,'Return Data'!$B$7:$R$2292,3,0)</f>
        <v>44762</v>
      </c>
      <c r="C40" s="60">
        <f>VLOOKUP($A40,'Return Data'!$B$7:$R$2292,4,0)</f>
        <v>2058.1190999999999</v>
      </c>
      <c r="D40" s="60">
        <f>VLOOKUP($A40,'Return Data'!$B$7:$R$2292,5,0)</f>
        <v>1.9154</v>
      </c>
      <c r="E40" s="61">
        <f t="shared" si="0"/>
        <v>22</v>
      </c>
      <c r="F40" s="60">
        <f>VLOOKUP($A40,'Return Data'!$B$7:$R$2292,6,0)</f>
        <v>3.5632999999999999</v>
      </c>
      <c r="G40" s="61">
        <f t="shared" si="1"/>
        <v>17</v>
      </c>
      <c r="H40" s="60">
        <f>VLOOKUP($A40,'Return Data'!$B$7:$R$2292,7,0)</f>
        <v>4.2816000000000001</v>
      </c>
      <c r="I40" s="61">
        <f t="shared" si="2"/>
        <v>13</v>
      </c>
      <c r="J40" s="60">
        <f>VLOOKUP($A40,'Return Data'!$B$7:$R$2292,8,0)</f>
        <v>4.4377000000000004</v>
      </c>
      <c r="K40" s="61">
        <f t="shared" si="3"/>
        <v>11</v>
      </c>
      <c r="L40" s="60">
        <f>VLOOKUP($A40,'Return Data'!$B$7:$R$2292,9,0)</f>
        <v>4.9116</v>
      </c>
      <c r="M40" s="61">
        <f t="shared" si="4"/>
        <v>8</v>
      </c>
      <c r="N40" s="60">
        <f>VLOOKUP($A40,'Return Data'!$B$7:$R$2292,10,0)</f>
        <v>4.2013999999999996</v>
      </c>
      <c r="O40" s="61">
        <f t="shared" si="5"/>
        <v>12</v>
      </c>
      <c r="P40" s="60">
        <f>VLOOKUP($A40,'Return Data'!$B$7:$R$2292,11,0)</f>
        <v>3.9460000000000002</v>
      </c>
      <c r="Q40" s="61">
        <f t="shared" si="6"/>
        <v>15</v>
      </c>
      <c r="R40" s="60">
        <f>VLOOKUP($A40,'Return Data'!$B$7:$R$2292,12,0)</f>
        <v>3.7778999999999998</v>
      </c>
      <c r="S40" s="61">
        <f t="shared" si="7"/>
        <v>14</v>
      </c>
      <c r="T40" s="60">
        <f>VLOOKUP($A40,'Return Data'!$B$7:$R$2292,13,0)</f>
        <v>3.6568999999999998</v>
      </c>
      <c r="U40" s="61">
        <f t="shared" si="8"/>
        <v>11</v>
      </c>
      <c r="V40" s="60">
        <f>VLOOKUP($A40,'Return Data'!$B$7:$R$2292,17,0)</f>
        <v>3.4371</v>
      </c>
      <c r="W40" s="61">
        <f t="shared" si="9"/>
        <v>9</v>
      </c>
      <c r="X40" s="60">
        <f>VLOOKUP($A40,'Return Data'!$B$7:$R$2292,14,0)</f>
        <v>4.0758999999999999</v>
      </c>
      <c r="Y40" s="61">
        <f t="shared" si="12"/>
        <v>6</v>
      </c>
      <c r="Z40" s="60">
        <f>VLOOKUP($A40,'Return Data'!$B$7:$R$2292,16,0)</f>
        <v>6.7144000000000004</v>
      </c>
      <c r="AA40" s="62">
        <f t="shared" si="11"/>
        <v>22</v>
      </c>
    </row>
    <row r="41" spans="1:27" x14ac:dyDescent="0.3">
      <c r="A41" s="58" t="s">
        <v>264</v>
      </c>
      <c r="B41" s="59">
        <f>VLOOKUP($A41,'Return Data'!$B$7:$R$2292,3,0)</f>
        <v>44762</v>
      </c>
      <c r="C41" s="60">
        <f>VLOOKUP($A41,'Return Data'!$B$7:$R$2292,4,0)</f>
        <v>3510.0853000000002</v>
      </c>
      <c r="D41" s="60">
        <f>VLOOKUP($A41,'Return Data'!$B$7:$R$2292,5,0)</f>
        <v>2.3761999999999999</v>
      </c>
      <c r="E41" s="61">
        <f t="shared" si="0"/>
        <v>11</v>
      </c>
      <c r="F41" s="60">
        <f>VLOOKUP($A41,'Return Data'!$B$7:$R$2292,6,0)</f>
        <v>3.6989000000000001</v>
      </c>
      <c r="G41" s="61">
        <f t="shared" si="1"/>
        <v>8</v>
      </c>
      <c r="H41" s="60">
        <f>VLOOKUP($A41,'Return Data'!$B$7:$R$2292,7,0)</f>
        <v>4.2858000000000001</v>
      </c>
      <c r="I41" s="61">
        <f t="shared" si="2"/>
        <v>11</v>
      </c>
      <c r="J41" s="60">
        <f>VLOOKUP($A41,'Return Data'!$B$7:$R$2292,8,0)</f>
        <v>4.4358000000000004</v>
      </c>
      <c r="K41" s="61">
        <f t="shared" si="3"/>
        <v>12</v>
      </c>
      <c r="L41" s="60">
        <f>VLOOKUP($A41,'Return Data'!$B$7:$R$2292,9,0)</f>
        <v>4.8906000000000001</v>
      </c>
      <c r="M41" s="61">
        <f t="shared" si="4"/>
        <v>11</v>
      </c>
      <c r="N41" s="60">
        <f>VLOOKUP($A41,'Return Data'!$B$7:$R$2292,10,0)</f>
        <v>4.1825999999999999</v>
      </c>
      <c r="O41" s="61">
        <f t="shared" si="5"/>
        <v>18</v>
      </c>
      <c r="P41" s="60">
        <f>VLOOKUP($A41,'Return Data'!$B$7:$R$2292,11,0)</f>
        <v>3.9373999999999998</v>
      </c>
      <c r="Q41" s="61">
        <f t="shared" si="6"/>
        <v>19</v>
      </c>
      <c r="R41" s="60">
        <f>VLOOKUP($A41,'Return Data'!$B$7:$R$2292,12,0)</f>
        <v>3.7829999999999999</v>
      </c>
      <c r="S41" s="61">
        <f t="shared" si="7"/>
        <v>12</v>
      </c>
      <c r="T41" s="60">
        <f>VLOOKUP($A41,'Return Data'!$B$7:$R$2292,13,0)</f>
        <v>3.6654</v>
      </c>
      <c r="U41" s="61">
        <f t="shared" si="8"/>
        <v>9</v>
      </c>
      <c r="V41" s="60">
        <f>VLOOKUP($A41,'Return Data'!$B$7:$R$2292,17,0)</f>
        <v>3.4361999999999999</v>
      </c>
      <c r="W41" s="61">
        <f t="shared" si="9"/>
        <v>11</v>
      </c>
      <c r="X41" s="60">
        <f>VLOOKUP($A41,'Return Data'!$B$7:$R$2292,14,0)</f>
        <v>4.0492999999999997</v>
      </c>
      <c r="Y41" s="61">
        <f t="shared" si="12"/>
        <v>14</v>
      </c>
      <c r="Z41" s="60">
        <f>VLOOKUP($A41,'Return Data'!$B$7:$R$2292,16,0)</f>
        <v>6.8480999999999996</v>
      </c>
      <c r="AA41" s="62">
        <f t="shared" si="11"/>
        <v>20</v>
      </c>
    </row>
    <row r="42" spans="1:27" x14ac:dyDescent="0.3">
      <c r="A42" s="58" t="s">
        <v>1937</v>
      </c>
      <c r="B42" s="59">
        <f>VLOOKUP($A42,'Return Data'!$B$7:$R$2292,3,0)</f>
        <v>44762</v>
      </c>
      <c r="C42" s="60">
        <f>VLOOKUP($A42,'Return Data'!$B$7:$R$2292,4,0)</f>
        <v>1155.8443</v>
      </c>
      <c r="D42" s="60">
        <f>VLOOKUP($A42,'Return Data'!$B$7:$R$2292,5,0)</f>
        <v>0.34739999999999999</v>
      </c>
      <c r="E42" s="61">
        <f t="shared" si="0"/>
        <v>34</v>
      </c>
      <c r="F42" s="60">
        <f>VLOOKUP($A42,'Return Data'!$B$7:$R$2292,6,0)</f>
        <v>2.9365000000000001</v>
      </c>
      <c r="G42" s="61">
        <f t="shared" si="1"/>
        <v>33</v>
      </c>
      <c r="H42" s="60">
        <f>VLOOKUP($A42,'Return Data'!$B$7:$R$2292,7,0)</f>
        <v>3.8210999999999999</v>
      </c>
      <c r="I42" s="61">
        <f t="shared" si="2"/>
        <v>35</v>
      </c>
      <c r="J42" s="60">
        <f>VLOOKUP($A42,'Return Data'!$B$7:$R$2292,8,0)</f>
        <v>4.0201000000000002</v>
      </c>
      <c r="K42" s="61">
        <f t="shared" si="3"/>
        <v>35</v>
      </c>
      <c r="L42" s="60">
        <f>VLOOKUP($A42,'Return Data'!$B$7:$R$2292,9,0)</f>
        <v>4.4080000000000004</v>
      </c>
      <c r="M42" s="61">
        <f t="shared" si="4"/>
        <v>35</v>
      </c>
      <c r="N42" s="60">
        <f>VLOOKUP($A42,'Return Data'!$B$7:$R$2292,10,0)</f>
        <v>3.8203</v>
      </c>
      <c r="O42" s="61">
        <f t="shared" si="5"/>
        <v>35</v>
      </c>
      <c r="P42" s="60">
        <f>VLOOKUP($A42,'Return Data'!$B$7:$R$2292,11,0)</f>
        <v>3.4788000000000001</v>
      </c>
      <c r="Q42" s="61">
        <f t="shared" si="6"/>
        <v>35</v>
      </c>
      <c r="R42" s="60">
        <f>VLOOKUP($A42,'Return Data'!$B$7:$R$2292,12,0)</f>
        <v>3.3258999999999999</v>
      </c>
      <c r="S42" s="61">
        <f t="shared" si="7"/>
        <v>35</v>
      </c>
      <c r="T42" s="60">
        <f>VLOOKUP($A42,'Return Data'!$B$7:$R$2292,13,0)</f>
        <v>3.2037</v>
      </c>
      <c r="U42" s="61">
        <f t="shared" si="8"/>
        <v>35</v>
      </c>
      <c r="V42" s="60">
        <f>VLOOKUP($A42,'Return Data'!$B$7:$R$2292,17,0)</f>
        <v>3.0722999999999998</v>
      </c>
      <c r="W42" s="61">
        <f t="shared" si="9"/>
        <v>35</v>
      </c>
      <c r="X42" s="60">
        <f>VLOOKUP($A42,'Return Data'!$B$7:$R$2292,14,0)</f>
        <v>3.6812</v>
      </c>
      <c r="Y42" s="61">
        <f t="shared" si="12"/>
        <v>32</v>
      </c>
      <c r="Z42" s="60">
        <f>VLOOKUP($A42,'Return Data'!$B$7:$R$2292,16,0)</f>
        <v>4.2057000000000002</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2.164159999999999</v>
      </c>
      <c r="E44" s="60"/>
      <c r="F44" s="70">
        <f>AVERAGE(F8:F42)</f>
        <v>3.4741114285714279</v>
      </c>
      <c r="G44" s="60"/>
      <c r="H44" s="70">
        <f>AVERAGE(H8:H42)</f>
        <v>4.1872057142857146</v>
      </c>
      <c r="I44" s="60"/>
      <c r="J44" s="70">
        <f>AVERAGE(J8:J42)</f>
        <v>4.3875857142857146</v>
      </c>
      <c r="K44" s="60"/>
      <c r="L44" s="70">
        <f>AVERAGE(L8:L42)</f>
        <v>4.7983199999999995</v>
      </c>
      <c r="M44" s="60"/>
      <c r="N44" s="70">
        <f>AVERAGE(N8:N42)</f>
        <v>4.1379971428571434</v>
      </c>
      <c r="O44" s="60"/>
      <c r="P44" s="70">
        <f>AVERAGE(P8:P42)</f>
        <v>3.8991342857142852</v>
      </c>
      <c r="Q44" s="60"/>
      <c r="R44" s="70">
        <f>AVERAGE(R8:R42)</f>
        <v>3.738425714285714</v>
      </c>
      <c r="S44" s="60"/>
      <c r="T44" s="70">
        <f>AVERAGE(T8:T42)</f>
        <v>3.6156742857142854</v>
      </c>
      <c r="U44" s="60"/>
      <c r="V44" s="70">
        <f>AVERAGE(V8:V42)</f>
        <v>3.3928285714285713</v>
      </c>
      <c r="W44" s="60"/>
      <c r="X44" s="70">
        <f>AVERAGE(X8:X42)</f>
        <v>3.9822823529411759</v>
      </c>
      <c r="Y44" s="60"/>
      <c r="Z44" s="70">
        <f>AVERAGE(Z8:Z42)</f>
        <v>6.4146371428571429</v>
      </c>
      <c r="AA44" s="71"/>
    </row>
    <row r="45" spans="1:27" x14ac:dyDescent="0.3">
      <c r="A45" s="68" t="s">
        <v>28</v>
      </c>
      <c r="B45" s="69"/>
      <c r="C45" s="69"/>
      <c r="D45" s="70">
        <f>MIN(D8:D42)</f>
        <v>-3.6499999999999998E-2</v>
      </c>
      <c r="E45" s="60"/>
      <c r="F45" s="70">
        <f>MIN(F8:F42)</f>
        <v>2.8856000000000002</v>
      </c>
      <c r="G45" s="60"/>
      <c r="H45" s="70">
        <f>MIN(H8:H42)</f>
        <v>3.8210999999999999</v>
      </c>
      <c r="I45" s="60"/>
      <c r="J45" s="70">
        <f>MIN(J8:J42)</f>
        <v>4.0201000000000002</v>
      </c>
      <c r="K45" s="60"/>
      <c r="L45" s="70">
        <f>MIN(L8:L42)</f>
        <v>4.4080000000000004</v>
      </c>
      <c r="M45" s="60"/>
      <c r="N45" s="70">
        <f>MIN(N8:N42)</f>
        <v>3.8203</v>
      </c>
      <c r="O45" s="60"/>
      <c r="P45" s="70">
        <f>MIN(P8:P42)</f>
        <v>3.4788000000000001</v>
      </c>
      <c r="Q45" s="60"/>
      <c r="R45" s="70">
        <f>MIN(R8:R42)</f>
        <v>3.3258999999999999</v>
      </c>
      <c r="S45" s="60"/>
      <c r="T45" s="70">
        <f>MIN(T8:T42)</f>
        <v>3.2037</v>
      </c>
      <c r="U45" s="60"/>
      <c r="V45" s="70">
        <f>MIN(V8:V42)</f>
        <v>3.0722999999999998</v>
      </c>
      <c r="W45" s="60"/>
      <c r="X45" s="70">
        <f>MIN(X8:X42)</f>
        <v>3.5032999999999999</v>
      </c>
      <c r="Y45" s="60"/>
      <c r="Z45" s="70">
        <f>MIN(Z8:Z42)</f>
        <v>3.7035</v>
      </c>
      <c r="AA45" s="71"/>
    </row>
    <row r="46" spans="1:27" ht="15" thickBot="1" x14ac:dyDescent="0.35">
      <c r="A46" s="72" t="s">
        <v>29</v>
      </c>
      <c r="B46" s="73"/>
      <c r="C46" s="73"/>
      <c r="D46" s="74">
        <f>MAX(D8:D42)</f>
        <v>5.4127999999999998</v>
      </c>
      <c r="E46" s="90"/>
      <c r="F46" s="74">
        <f>MAX(F8:F42)</f>
        <v>4.2934000000000001</v>
      </c>
      <c r="G46" s="90"/>
      <c r="H46" s="74">
        <f>MAX(H8:H42)</f>
        <v>4.4702000000000002</v>
      </c>
      <c r="I46" s="90"/>
      <c r="J46" s="74">
        <f>MAX(J8:J42)</f>
        <v>4.5899000000000001</v>
      </c>
      <c r="K46" s="90"/>
      <c r="L46" s="74">
        <f>MAX(L8:L42)</f>
        <v>5.0837000000000003</v>
      </c>
      <c r="M46" s="90"/>
      <c r="N46" s="74">
        <f>MAX(N8:N42)</f>
        <v>4.3933</v>
      </c>
      <c r="O46" s="90"/>
      <c r="P46" s="74">
        <f>MAX(P8:P42)</f>
        <v>4.4015000000000004</v>
      </c>
      <c r="Q46" s="90"/>
      <c r="R46" s="74">
        <f>MAX(R8:R42)</f>
        <v>4.2683</v>
      </c>
      <c r="S46" s="90"/>
      <c r="T46" s="74">
        <f>MAX(T8:T42)</f>
        <v>4.0964</v>
      </c>
      <c r="U46" s="90"/>
      <c r="V46" s="74">
        <f>MAX(V8:V42)</f>
        <v>4.1055999999999999</v>
      </c>
      <c r="W46" s="90"/>
      <c r="X46" s="74">
        <f>MAX(X8:X42)</f>
        <v>4.6862000000000004</v>
      </c>
      <c r="Y46" s="90"/>
      <c r="Z46" s="74">
        <f>MAX(Z8:Z42)</f>
        <v>7.5702999999999996</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44762</v>
      </c>
      <c r="E7" s="158">
        <v>1008.95</v>
      </c>
      <c r="F7" s="158">
        <v>0.56310000000000004</v>
      </c>
      <c r="G7" s="158">
        <v>1.9893000000000001</v>
      </c>
      <c r="H7" s="158">
        <v>2.2042000000000002</v>
      </c>
      <c r="I7" s="158">
        <v>2.5918999999999999</v>
      </c>
      <c r="J7" s="158">
        <v>6.0423</v>
      </c>
      <c r="K7" s="158">
        <v>-6.1843000000000004</v>
      </c>
      <c r="L7" s="158">
        <v>-5.9954999999999998</v>
      </c>
      <c r="M7" s="158">
        <v>-8.7409999999999997</v>
      </c>
      <c r="N7" s="158">
        <v>1.3267</v>
      </c>
      <c r="O7" s="158">
        <v>10.9366</v>
      </c>
      <c r="P7" s="158">
        <v>6.9043000000000001</v>
      </c>
      <c r="Q7" s="158">
        <v>18.2989</v>
      </c>
      <c r="R7" s="158">
        <v>20.772099999999998</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44762</v>
      </c>
      <c r="E8" s="158">
        <v>1104.0899999999999</v>
      </c>
      <c r="F8" s="158">
        <v>0.56469999999999998</v>
      </c>
      <c r="G8" s="158">
        <v>1.9992000000000001</v>
      </c>
      <c r="H8" s="158">
        <v>2.2191999999999998</v>
      </c>
      <c r="I8" s="158">
        <v>2.6230000000000002</v>
      </c>
      <c r="J8" s="158">
        <v>6.1124999999999998</v>
      </c>
      <c r="K8" s="158">
        <v>-5.9957000000000003</v>
      </c>
      <c r="L8" s="158">
        <v>-5.6132</v>
      </c>
      <c r="M8" s="158">
        <v>-8.1883999999999997</v>
      </c>
      <c r="N8" s="158">
        <v>2.1511</v>
      </c>
      <c r="O8" s="158">
        <v>11.801500000000001</v>
      </c>
      <c r="P8" s="158">
        <v>7.8691000000000004</v>
      </c>
      <c r="Q8" s="158">
        <v>12.8149</v>
      </c>
      <c r="R8" s="158">
        <v>21.732500000000002</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44762</v>
      </c>
      <c r="E9" s="158">
        <v>15.32</v>
      </c>
      <c r="F9" s="158">
        <v>0.39319999999999999</v>
      </c>
      <c r="G9" s="158">
        <v>1.9295</v>
      </c>
      <c r="H9" s="158">
        <v>2.3380000000000001</v>
      </c>
      <c r="I9" s="158">
        <v>2.8188</v>
      </c>
      <c r="J9" s="158">
        <v>6.7595999999999998</v>
      </c>
      <c r="K9" s="158">
        <v>-3.2827999999999999</v>
      </c>
      <c r="L9" s="158">
        <v>-9.3491</v>
      </c>
      <c r="M9" s="158">
        <v>-9.0260999999999996</v>
      </c>
      <c r="N9" s="158">
        <v>2.4748999999999999</v>
      </c>
      <c r="O9" s="158">
        <v>13.865</v>
      </c>
      <c r="P9" s="158"/>
      <c r="Q9" s="158">
        <v>11.410299999999999</v>
      </c>
      <c r="R9" s="158">
        <v>18.6084</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44762</v>
      </c>
      <c r="E10" s="158">
        <v>14.46</v>
      </c>
      <c r="F10" s="158">
        <v>0.41670000000000001</v>
      </c>
      <c r="G10" s="158">
        <v>1.9027000000000001</v>
      </c>
      <c r="H10" s="158">
        <v>2.3355000000000001</v>
      </c>
      <c r="I10" s="158">
        <v>2.7719</v>
      </c>
      <c r="J10" s="158">
        <v>6.6372</v>
      </c>
      <c r="K10" s="158">
        <v>-3.6</v>
      </c>
      <c r="L10" s="158">
        <v>-9.9626000000000001</v>
      </c>
      <c r="M10" s="158">
        <v>-9.9626000000000001</v>
      </c>
      <c r="N10" s="158">
        <v>1.0482</v>
      </c>
      <c r="O10" s="158">
        <v>12.3131</v>
      </c>
      <c r="P10" s="158"/>
      <c r="Q10" s="158">
        <v>9.7918000000000003</v>
      </c>
      <c r="R10" s="158">
        <v>16.962499999999999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44762</v>
      </c>
      <c r="E11" s="158">
        <v>22.34</v>
      </c>
      <c r="F11" s="158">
        <v>0.72140000000000004</v>
      </c>
      <c r="G11" s="158">
        <v>2.3831000000000002</v>
      </c>
      <c r="H11" s="158">
        <v>2.1490999999999998</v>
      </c>
      <c r="I11" s="158">
        <v>4.6369999999999996</v>
      </c>
      <c r="J11" s="158">
        <v>8.1839999999999993</v>
      </c>
      <c r="K11" s="158">
        <v>-8.9277999999999995</v>
      </c>
      <c r="L11" s="158">
        <v>-13.4109</v>
      </c>
      <c r="M11" s="158">
        <v>-8.6298999999999992</v>
      </c>
      <c r="N11" s="158">
        <v>-1.3250999999999999</v>
      </c>
      <c r="O11" s="158">
        <v>24.330500000000001</v>
      </c>
      <c r="P11" s="158">
        <v>12.2532</v>
      </c>
      <c r="Q11" s="158">
        <v>14.3284</v>
      </c>
      <c r="R11" s="158">
        <v>34.604599999999998</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44762</v>
      </c>
      <c r="E12" s="158">
        <v>21.2</v>
      </c>
      <c r="F12" s="158">
        <v>0.76049999999999995</v>
      </c>
      <c r="G12" s="158">
        <v>2.4155000000000002</v>
      </c>
      <c r="H12" s="158">
        <v>2.1194999999999999</v>
      </c>
      <c r="I12" s="158">
        <v>4.6397000000000004</v>
      </c>
      <c r="J12" s="158">
        <v>8.1081000000000003</v>
      </c>
      <c r="K12" s="158">
        <v>-9.1298999999999992</v>
      </c>
      <c r="L12" s="158">
        <v>-13.821099999999999</v>
      </c>
      <c r="M12" s="158">
        <v>-9.2466000000000008</v>
      </c>
      <c r="N12" s="158">
        <v>-2.1688999999999998</v>
      </c>
      <c r="O12" s="158">
        <v>23.2514</v>
      </c>
      <c r="P12" s="158">
        <v>11.298</v>
      </c>
      <c r="Q12" s="158">
        <v>13.335100000000001</v>
      </c>
      <c r="R12" s="158">
        <v>33.417299999999997</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44762</v>
      </c>
      <c r="E13" s="158">
        <v>19.231200000000001</v>
      </c>
      <c r="F13" s="158">
        <v>0.66059999999999997</v>
      </c>
      <c r="G13" s="158">
        <v>2.1246999999999998</v>
      </c>
      <c r="H13" s="158">
        <v>2.2702</v>
      </c>
      <c r="I13" s="158">
        <v>2.6107</v>
      </c>
      <c r="J13" s="158">
        <v>6.5358000000000001</v>
      </c>
      <c r="K13" s="158">
        <v>-2.4866000000000001</v>
      </c>
      <c r="L13" s="158">
        <v>-5.5122</v>
      </c>
      <c r="M13" s="158">
        <v>-5.6420000000000003</v>
      </c>
      <c r="N13" s="158">
        <v>2.6244000000000001</v>
      </c>
      <c r="O13" s="158">
        <v>16.2788</v>
      </c>
      <c r="P13" s="158">
        <v>12.808999999999999</v>
      </c>
      <c r="Q13" s="158">
        <v>13.1647</v>
      </c>
      <c r="R13" s="158">
        <v>19.510200000000001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44762</v>
      </c>
      <c r="E14" s="158">
        <v>17.665900000000001</v>
      </c>
      <c r="F14" s="158">
        <v>0.65580000000000005</v>
      </c>
      <c r="G14" s="158">
        <v>2.1002999999999998</v>
      </c>
      <c r="H14" s="158">
        <v>2.2362000000000002</v>
      </c>
      <c r="I14" s="158">
        <v>2.5424000000000002</v>
      </c>
      <c r="J14" s="158">
        <v>6.3826000000000001</v>
      </c>
      <c r="K14" s="158">
        <v>-2.9030999999999998</v>
      </c>
      <c r="L14" s="158">
        <v>-6.3006000000000002</v>
      </c>
      <c r="M14" s="158">
        <v>-6.8269000000000002</v>
      </c>
      <c r="N14" s="158">
        <v>0.89549999999999996</v>
      </c>
      <c r="O14" s="158">
        <v>14.3634</v>
      </c>
      <c r="P14" s="158">
        <v>11.0092</v>
      </c>
      <c r="Q14" s="158">
        <v>11.362299999999999</v>
      </c>
      <c r="R14" s="158">
        <v>17.507300000000001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44762</v>
      </c>
      <c r="E17" s="158">
        <v>255.84</v>
      </c>
      <c r="F17" s="158">
        <v>0.54630000000000001</v>
      </c>
      <c r="G17" s="158">
        <v>2.0299</v>
      </c>
      <c r="H17" s="158">
        <v>2.3605999999999998</v>
      </c>
      <c r="I17" s="158">
        <v>2.6480999999999999</v>
      </c>
      <c r="J17" s="158">
        <v>6.9431000000000003</v>
      </c>
      <c r="K17" s="158">
        <v>-2.3437000000000001</v>
      </c>
      <c r="L17" s="158">
        <v>-6.2582000000000004</v>
      </c>
      <c r="M17" s="158">
        <v>-5.6637000000000004</v>
      </c>
      <c r="N17" s="158">
        <v>3.8607</v>
      </c>
      <c r="O17" s="158">
        <v>15.5261</v>
      </c>
      <c r="P17" s="158">
        <v>12.1822</v>
      </c>
      <c r="Q17" s="158">
        <v>14.247400000000001</v>
      </c>
      <c r="R17" s="158">
        <v>19.203099999999999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44762</v>
      </c>
      <c r="E18" s="158">
        <v>234.04</v>
      </c>
      <c r="F18" s="158">
        <v>0.54559999999999997</v>
      </c>
      <c r="G18" s="158">
        <v>2.0137999999999998</v>
      </c>
      <c r="H18" s="158">
        <v>2.3393999999999999</v>
      </c>
      <c r="I18" s="158">
        <v>2.5996000000000001</v>
      </c>
      <c r="J18" s="158">
        <v>6.8334000000000001</v>
      </c>
      <c r="K18" s="158">
        <v>-2.6456</v>
      </c>
      <c r="L18" s="158">
        <v>-6.8422999999999998</v>
      </c>
      <c r="M18" s="158">
        <v>-6.5446999999999997</v>
      </c>
      <c r="N18" s="158">
        <v>2.5680999999999998</v>
      </c>
      <c r="O18" s="158">
        <v>14.153499999999999</v>
      </c>
      <c r="P18" s="158">
        <v>10.817399999999999</v>
      </c>
      <c r="Q18" s="158">
        <v>11.287100000000001</v>
      </c>
      <c r="R18" s="158">
        <v>17.7773</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44762</v>
      </c>
      <c r="E19" s="158">
        <v>237.76300000000001</v>
      </c>
      <c r="F19" s="158">
        <v>0.34350000000000003</v>
      </c>
      <c r="G19" s="158">
        <v>1.8287</v>
      </c>
      <c r="H19" s="158">
        <v>2.2174999999999998</v>
      </c>
      <c r="I19" s="158">
        <v>2.6791999999999998</v>
      </c>
      <c r="J19" s="158">
        <v>7.6761999999999997</v>
      </c>
      <c r="K19" s="158">
        <v>-3.1128999999999998</v>
      </c>
      <c r="L19" s="158">
        <v>-8.8329000000000004</v>
      </c>
      <c r="M19" s="158">
        <v>-9.2226999999999997</v>
      </c>
      <c r="N19" s="158">
        <v>-1.0689</v>
      </c>
      <c r="O19" s="158">
        <v>14.521800000000001</v>
      </c>
      <c r="P19" s="158">
        <v>10.5495</v>
      </c>
      <c r="Q19" s="158">
        <v>13.2727</v>
      </c>
      <c r="R19" s="158">
        <v>18.634899999999998</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44762</v>
      </c>
      <c r="E20" s="158">
        <v>218.16</v>
      </c>
      <c r="F20" s="158">
        <v>0.34039999999999998</v>
      </c>
      <c r="G20" s="158">
        <v>1.8140000000000001</v>
      </c>
      <c r="H20" s="158">
        <v>2.1966000000000001</v>
      </c>
      <c r="I20" s="158">
        <v>2.6374</v>
      </c>
      <c r="J20" s="158">
        <v>7.5824999999999996</v>
      </c>
      <c r="K20" s="158">
        <v>-3.3664000000000001</v>
      </c>
      <c r="L20" s="158">
        <v>-9.3028999999999993</v>
      </c>
      <c r="M20" s="158">
        <v>-9.9200999999999997</v>
      </c>
      <c r="N20" s="158">
        <v>-2.0773000000000001</v>
      </c>
      <c r="O20" s="158">
        <v>13.3804</v>
      </c>
      <c r="P20" s="158">
        <v>9.4136000000000006</v>
      </c>
      <c r="Q20" s="158">
        <v>14.2338</v>
      </c>
      <c r="R20" s="158">
        <v>17.4314</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44762</v>
      </c>
      <c r="E21" s="158">
        <v>40.76</v>
      </c>
      <c r="F21" s="158">
        <v>0.64200000000000002</v>
      </c>
      <c r="G21" s="158">
        <v>2.0785999999999998</v>
      </c>
      <c r="H21" s="158">
        <v>2.3862999999999999</v>
      </c>
      <c r="I21" s="158">
        <v>2.7218</v>
      </c>
      <c r="J21" s="158">
        <v>6.6177999999999999</v>
      </c>
      <c r="K21" s="158">
        <v>-2.6278000000000001</v>
      </c>
      <c r="L21" s="158">
        <v>-4.2518000000000002</v>
      </c>
      <c r="M21" s="158">
        <v>-1.8541000000000001</v>
      </c>
      <c r="N21" s="158">
        <v>8.5486000000000004</v>
      </c>
      <c r="O21" s="158">
        <v>15.8407</v>
      </c>
      <c r="P21" s="158">
        <v>11.789300000000001</v>
      </c>
      <c r="Q21" s="158">
        <v>12.848599999999999</v>
      </c>
      <c r="R21" s="158">
        <v>24.302499999999998</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44762</v>
      </c>
      <c r="E22" s="158">
        <v>37.29</v>
      </c>
      <c r="F22" s="158">
        <v>0.64780000000000004</v>
      </c>
      <c r="G22" s="158">
        <v>2.0525000000000002</v>
      </c>
      <c r="H22" s="158">
        <v>2.3607</v>
      </c>
      <c r="I22" s="158">
        <v>2.6707000000000001</v>
      </c>
      <c r="J22" s="158">
        <v>6.4516</v>
      </c>
      <c r="K22" s="158">
        <v>-3.0924999999999998</v>
      </c>
      <c r="L22" s="158">
        <v>-5.1868999999999996</v>
      </c>
      <c r="M22" s="158">
        <v>-3.2685</v>
      </c>
      <c r="N22" s="158">
        <v>6.4820000000000002</v>
      </c>
      <c r="O22" s="158">
        <v>13.837</v>
      </c>
      <c r="P22" s="158">
        <v>10.1892</v>
      </c>
      <c r="Q22" s="158">
        <v>10.699400000000001</v>
      </c>
      <c r="R22" s="158">
        <v>21.9848</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44762</v>
      </c>
      <c r="E23" s="158">
        <v>169.09200000000001</v>
      </c>
      <c r="F23" s="158">
        <v>0.42449999999999999</v>
      </c>
      <c r="G23" s="158">
        <v>1.8957999999999999</v>
      </c>
      <c r="H23" s="158">
        <v>2.0931999999999999</v>
      </c>
      <c r="I23" s="158">
        <v>2.7448999999999999</v>
      </c>
      <c r="J23" s="158">
        <v>7.0536000000000003</v>
      </c>
      <c r="K23" s="158">
        <v>-2.1791</v>
      </c>
      <c r="L23" s="158">
        <v>-5.3262999999999998</v>
      </c>
      <c r="M23" s="158">
        <v>-6.7897999999999996</v>
      </c>
      <c r="N23" s="158">
        <v>2.2795000000000001</v>
      </c>
      <c r="O23" s="158">
        <v>12.365</v>
      </c>
      <c r="P23" s="158">
        <v>8.8416999999999994</v>
      </c>
      <c r="Q23" s="158">
        <v>13.313700000000001</v>
      </c>
      <c r="R23" s="158">
        <v>20.951000000000001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44762</v>
      </c>
      <c r="E24" s="158">
        <v>187.2003</v>
      </c>
      <c r="F24" s="158">
        <v>0.42720000000000002</v>
      </c>
      <c r="G24" s="158">
        <v>1.9095</v>
      </c>
      <c r="H24" s="158">
        <v>2.1124000000000001</v>
      </c>
      <c r="I24" s="158">
        <v>2.7837000000000001</v>
      </c>
      <c r="J24" s="158">
        <v>7.1406000000000001</v>
      </c>
      <c r="K24" s="158">
        <v>-1.9365000000000001</v>
      </c>
      <c r="L24" s="158">
        <v>-4.8619000000000003</v>
      </c>
      <c r="M24" s="158">
        <v>-6.0974000000000004</v>
      </c>
      <c r="N24" s="158">
        <v>3.3060999999999998</v>
      </c>
      <c r="O24" s="158">
        <v>13.5022</v>
      </c>
      <c r="P24" s="158">
        <v>10.039</v>
      </c>
      <c r="Q24" s="158">
        <v>13.646100000000001</v>
      </c>
      <c r="R24" s="158">
        <v>22.164999999999999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44762</v>
      </c>
      <c r="E25" s="158">
        <v>77.790000000000006</v>
      </c>
      <c r="F25" s="158">
        <v>0.54410000000000003</v>
      </c>
      <c r="G25" s="158">
        <v>2.2046000000000001</v>
      </c>
      <c r="H25" s="158">
        <v>2.3176000000000001</v>
      </c>
      <c r="I25" s="158">
        <v>2.8940999999999999</v>
      </c>
      <c r="J25" s="158">
        <v>7.1931000000000003</v>
      </c>
      <c r="K25" s="158">
        <v>-1.9709000000000001</v>
      </c>
      <c r="L25" s="158">
        <v>-3.7383999999999999</v>
      </c>
      <c r="M25" s="158">
        <v>-3.9178999999999999</v>
      </c>
      <c r="N25" s="158">
        <v>5.5552999999999999</v>
      </c>
      <c r="O25" s="158">
        <v>13.138</v>
      </c>
      <c r="P25" s="158">
        <v>8.0368999999999993</v>
      </c>
      <c r="Q25" s="158">
        <v>12.5907</v>
      </c>
      <c r="R25" s="158">
        <v>23.244499999999999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44762</v>
      </c>
      <c r="E26" s="158">
        <v>77.790000000000006</v>
      </c>
      <c r="F26" s="158">
        <v>0.54410000000000003</v>
      </c>
      <c r="G26" s="158">
        <v>2.2046000000000001</v>
      </c>
      <c r="H26" s="158">
        <v>2.3176000000000001</v>
      </c>
      <c r="I26" s="158">
        <v>2.8940999999999999</v>
      </c>
      <c r="J26" s="158">
        <v>7.1931000000000003</v>
      </c>
      <c r="K26" s="158">
        <v>-1.9709000000000001</v>
      </c>
      <c r="L26" s="158">
        <v>-3.7383999999999999</v>
      </c>
      <c r="M26" s="158">
        <v>-3.9178999999999999</v>
      </c>
      <c r="N26" s="158">
        <v>5.5552999999999999</v>
      </c>
      <c r="O26" s="158">
        <v>13.138</v>
      </c>
      <c r="P26" s="158">
        <v>9.4212000000000007</v>
      </c>
      <c r="Q26" s="158">
        <v>15.259600000000001</v>
      </c>
      <c r="R26" s="158">
        <v>23.244499999999999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44762</v>
      </c>
      <c r="E27" s="158">
        <v>82.715000000000003</v>
      </c>
      <c r="F27" s="158">
        <v>0.54459999999999997</v>
      </c>
      <c r="G27" s="158">
        <v>2.2145000000000001</v>
      </c>
      <c r="H27" s="158">
        <v>2.3294999999999999</v>
      </c>
      <c r="I27" s="158">
        <v>2.9203000000000001</v>
      </c>
      <c r="J27" s="158">
        <v>7.2521000000000004</v>
      </c>
      <c r="K27" s="158">
        <v>-1.8090999999999999</v>
      </c>
      <c r="L27" s="158">
        <v>-3.4312</v>
      </c>
      <c r="M27" s="158">
        <v>-3.4548999999999999</v>
      </c>
      <c r="N27" s="158">
        <v>6.2342000000000004</v>
      </c>
      <c r="O27" s="158">
        <v>13.8523</v>
      </c>
      <c r="P27" s="158">
        <v>8.7929999999999993</v>
      </c>
      <c r="Q27" s="158">
        <v>11.746</v>
      </c>
      <c r="R27" s="158">
        <v>24.025200000000002</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44762</v>
      </c>
      <c r="E28" s="158">
        <v>82.715000000000003</v>
      </c>
      <c r="F28" s="158">
        <v>0.54459999999999997</v>
      </c>
      <c r="G28" s="158">
        <v>2.2145000000000001</v>
      </c>
      <c r="H28" s="158">
        <v>2.3294999999999999</v>
      </c>
      <c r="I28" s="158">
        <v>2.9203000000000001</v>
      </c>
      <c r="J28" s="158">
        <v>7.2521000000000004</v>
      </c>
      <c r="K28" s="158">
        <v>-1.8090999999999999</v>
      </c>
      <c r="L28" s="158">
        <v>-3.4312</v>
      </c>
      <c r="M28" s="158">
        <v>-3.4548999999999999</v>
      </c>
      <c r="N28" s="158">
        <v>6.2342000000000004</v>
      </c>
      <c r="O28" s="158">
        <v>13.8523</v>
      </c>
      <c r="P28" s="158">
        <v>10.2948</v>
      </c>
      <c r="Q28" s="158">
        <v>14.839600000000001</v>
      </c>
      <c r="R28" s="158">
        <v>24.025200000000002</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44762</v>
      </c>
      <c r="E29" s="158">
        <v>15.658799999999999</v>
      </c>
      <c r="F29" s="158">
        <v>0.71519999999999995</v>
      </c>
      <c r="G29" s="158">
        <v>2.1821000000000002</v>
      </c>
      <c r="H29" s="158">
        <v>2.2454999999999998</v>
      </c>
      <c r="I29" s="158">
        <v>3.323</v>
      </c>
      <c r="J29" s="158">
        <v>7.3152999999999997</v>
      </c>
      <c r="K29" s="158">
        <v>-3.6956000000000002</v>
      </c>
      <c r="L29" s="158">
        <v>-8.0656999999999996</v>
      </c>
      <c r="M29" s="158">
        <v>-7.9089</v>
      </c>
      <c r="N29" s="158">
        <v>2.4039999999999999</v>
      </c>
      <c r="O29" s="158">
        <v>13.138199999999999</v>
      </c>
      <c r="P29" s="158"/>
      <c r="Q29" s="158">
        <v>12.7203</v>
      </c>
      <c r="R29" s="158">
        <v>17.7683</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44762</v>
      </c>
      <c r="E30" s="158">
        <v>14.8385</v>
      </c>
      <c r="F30" s="158">
        <v>0.71130000000000004</v>
      </c>
      <c r="G30" s="158">
        <v>2.1619000000000002</v>
      </c>
      <c r="H30" s="158">
        <v>2.2168000000000001</v>
      </c>
      <c r="I30" s="158">
        <v>3.2646000000000002</v>
      </c>
      <c r="J30" s="158">
        <v>7.1859000000000002</v>
      </c>
      <c r="K30" s="158">
        <v>-4.048</v>
      </c>
      <c r="L30" s="158">
        <v>-8.7388999999999992</v>
      </c>
      <c r="M30" s="158">
        <v>-8.9260000000000002</v>
      </c>
      <c r="N30" s="158">
        <v>0.89759999999999995</v>
      </c>
      <c r="O30" s="158">
        <v>11.486800000000001</v>
      </c>
      <c r="P30" s="158"/>
      <c r="Q30" s="158">
        <v>11.112399999999999</v>
      </c>
      <c r="R30" s="158">
        <v>16.037500000000001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44762</v>
      </c>
      <c r="E31" s="158">
        <v>220.55</v>
      </c>
      <c r="F31" s="158">
        <v>0.63419999999999999</v>
      </c>
      <c r="G31" s="158">
        <v>2.0733999999999999</v>
      </c>
      <c r="H31" s="158">
        <v>2.3481000000000001</v>
      </c>
      <c r="I31" s="158">
        <v>2.9982000000000002</v>
      </c>
      <c r="J31" s="158">
        <v>6.5561999999999996</v>
      </c>
      <c r="K31" s="158">
        <v>-3.8159999999999998</v>
      </c>
      <c r="L31" s="158">
        <v>-1.8293999999999999</v>
      </c>
      <c r="M31" s="158">
        <v>-0.59489999999999998</v>
      </c>
      <c r="N31" s="158">
        <v>18.092700000000001</v>
      </c>
      <c r="O31" s="158">
        <v>18.2682</v>
      </c>
      <c r="P31" s="158">
        <v>12.590299999999999</v>
      </c>
      <c r="Q31" s="158">
        <v>14.5823</v>
      </c>
      <c r="R31" s="158">
        <v>32.0565</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44762</v>
      </c>
      <c r="E32" s="158">
        <v>240.46</v>
      </c>
      <c r="F32" s="158">
        <v>0.6361</v>
      </c>
      <c r="G32" s="158">
        <v>2.0800999999999998</v>
      </c>
      <c r="H32" s="158">
        <v>2.3582000000000001</v>
      </c>
      <c r="I32" s="158">
        <v>3.0204</v>
      </c>
      <c r="J32" s="158">
        <v>6.6010999999999997</v>
      </c>
      <c r="K32" s="158">
        <v>-3.6812</v>
      </c>
      <c r="L32" s="158">
        <v>-1.5597000000000001</v>
      </c>
      <c r="M32" s="158">
        <v>-0.18679999999999999</v>
      </c>
      <c r="N32" s="158">
        <v>18.722200000000001</v>
      </c>
      <c r="O32" s="158">
        <v>18.871600000000001</v>
      </c>
      <c r="P32" s="158">
        <v>13.45</v>
      </c>
      <c r="Q32" s="158">
        <v>16.440999999999999</v>
      </c>
      <c r="R32" s="158">
        <v>32.735399999999998</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44762</v>
      </c>
      <c r="E33" s="158">
        <v>14.9642</v>
      </c>
      <c r="F33" s="158">
        <v>0.48209999999999997</v>
      </c>
      <c r="G33" s="158">
        <v>1.877</v>
      </c>
      <c r="H33" s="158">
        <v>1.8332999999999999</v>
      </c>
      <c r="I33" s="158">
        <v>2.0667</v>
      </c>
      <c r="J33" s="158">
        <v>6.0778999999999996</v>
      </c>
      <c r="K33" s="158">
        <v>-4.2751000000000001</v>
      </c>
      <c r="L33" s="158">
        <v>-8.8964999999999996</v>
      </c>
      <c r="M33" s="158">
        <v>-9.8074999999999992</v>
      </c>
      <c r="N33" s="158">
        <v>2.0729000000000002</v>
      </c>
      <c r="O33" s="158">
        <v>10.997400000000001</v>
      </c>
      <c r="P33" s="158">
        <v>5.4847999999999999</v>
      </c>
      <c r="Q33" s="158">
        <v>7.2750000000000004</v>
      </c>
      <c r="R33" s="158">
        <v>14.7704</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44762</v>
      </c>
      <c r="E34" s="158">
        <v>16.162299999999998</v>
      </c>
      <c r="F34" s="158">
        <v>0.48430000000000001</v>
      </c>
      <c r="G34" s="158">
        <v>1.8893</v>
      </c>
      <c r="H34" s="158">
        <v>1.8514999999999999</v>
      </c>
      <c r="I34" s="158">
        <v>2.1023999999999998</v>
      </c>
      <c r="J34" s="158">
        <v>6.1562999999999999</v>
      </c>
      <c r="K34" s="158">
        <v>-4.0989000000000004</v>
      </c>
      <c r="L34" s="158">
        <v>-8.5274000000000001</v>
      </c>
      <c r="M34" s="158">
        <v>-9.2372999999999994</v>
      </c>
      <c r="N34" s="158">
        <v>2.9538000000000002</v>
      </c>
      <c r="O34" s="158">
        <v>11.9594</v>
      </c>
      <c r="P34" s="158">
        <v>6.8468999999999998</v>
      </c>
      <c r="Q34" s="158">
        <v>8.7241999999999997</v>
      </c>
      <c r="R34" s="158">
        <v>15.7402</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44762</v>
      </c>
      <c r="E35" s="158">
        <v>17.649999999999999</v>
      </c>
      <c r="F35" s="158">
        <v>0.51249999999999996</v>
      </c>
      <c r="G35" s="158">
        <v>1.7878000000000001</v>
      </c>
      <c r="H35" s="158">
        <v>2.3188</v>
      </c>
      <c r="I35" s="158">
        <v>2.8555000000000001</v>
      </c>
      <c r="J35" s="158">
        <v>7.8851000000000004</v>
      </c>
      <c r="K35" s="158">
        <v>-2.3243</v>
      </c>
      <c r="L35" s="158">
        <v>-6.6138000000000003</v>
      </c>
      <c r="M35" s="158">
        <v>-7.0073999999999996</v>
      </c>
      <c r="N35" s="158">
        <v>3.9458000000000002</v>
      </c>
      <c r="O35" s="158">
        <v>14.4001</v>
      </c>
      <c r="P35" s="158">
        <v>9.2895000000000003</v>
      </c>
      <c r="Q35" s="158">
        <v>10.7667</v>
      </c>
      <c r="R35" s="158">
        <v>24.922599999999999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44762</v>
      </c>
      <c r="E36" s="158">
        <v>16.239999999999998</v>
      </c>
      <c r="F36" s="158">
        <v>0.495</v>
      </c>
      <c r="G36" s="158">
        <v>1.7544</v>
      </c>
      <c r="H36" s="158">
        <v>2.2669999999999999</v>
      </c>
      <c r="I36" s="158">
        <v>2.7848000000000002</v>
      </c>
      <c r="J36" s="158">
        <v>7.7637999999999998</v>
      </c>
      <c r="K36" s="158">
        <v>-2.6379000000000001</v>
      </c>
      <c r="L36" s="158">
        <v>-7.2</v>
      </c>
      <c r="M36" s="158">
        <v>-7.9364999999999997</v>
      </c>
      <c r="N36" s="158">
        <v>2.59</v>
      </c>
      <c r="O36" s="158">
        <v>12.9252</v>
      </c>
      <c r="P36" s="158">
        <v>7.7038000000000002</v>
      </c>
      <c r="Q36" s="158">
        <v>9.1191999999999993</v>
      </c>
      <c r="R36" s="158">
        <v>23.3126</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44762</v>
      </c>
      <c r="E37" s="158">
        <v>15.109</v>
      </c>
      <c r="F37" s="158">
        <v>0.62129999999999996</v>
      </c>
      <c r="G37" s="158">
        <v>1.8875</v>
      </c>
      <c r="H37" s="158">
        <v>2.5291000000000001</v>
      </c>
      <c r="I37" s="158">
        <v>3.2183999999999999</v>
      </c>
      <c r="J37" s="158">
        <v>6.8249000000000004</v>
      </c>
      <c r="K37" s="158">
        <v>-1.8315999999999999</v>
      </c>
      <c r="L37" s="158">
        <v>-4.6943000000000001</v>
      </c>
      <c r="M37" s="158">
        <v>-7.1729000000000003</v>
      </c>
      <c r="N37" s="158">
        <v>6.0065</v>
      </c>
      <c r="O37" s="158">
        <v>12.4834</v>
      </c>
      <c r="P37" s="158"/>
      <c r="Q37" s="158">
        <v>12.1372</v>
      </c>
      <c r="R37" s="158">
        <v>20.100000000000001</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44762</v>
      </c>
      <c r="E38" s="158">
        <v>14.055099999999999</v>
      </c>
      <c r="F38" s="158">
        <v>0.61560000000000004</v>
      </c>
      <c r="G38" s="158">
        <v>1.8676999999999999</v>
      </c>
      <c r="H38" s="158">
        <v>2.4984999999999999</v>
      </c>
      <c r="I38" s="158">
        <v>3.1581999999999999</v>
      </c>
      <c r="J38" s="158">
        <v>6.6719999999999997</v>
      </c>
      <c r="K38" s="158">
        <v>-2.2913000000000001</v>
      </c>
      <c r="L38" s="158">
        <v>-5.6059000000000001</v>
      </c>
      <c r="M38" s="158">
        <v>-8.5181000000000004</v>
      </c>
      <c r="N38" s="158">
        <v>3.9525000000000001</v>
      </c>
      <c r="O38" s="158">
        <v>10.260199999999999</v>
      </c>
      <c r="P38" s="158"/>
      <c r="Q38" s="158">
        <v>9.9091000000000005</v>
      </c>
      <c r="R38" s="158">
        <v>17.757300000000001</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44762</v>
      </c>
      <c r="E39" s="158">
        <v>14.5717</v>
      </c>
      <c r="F39" s="158">
        <v>0.4945</v>
      </c>
      <c r="G39" s="158">
        <v>1.9064000000000001</v>
      </c>
      <c r="H39" s="158">
        <v>2.1901000000000002</v>
      </c>
      <c r="I39" s="158">
        <v>3.1997</v>
      </c>
      <c r="J39" s="158">
        <v>7.5481999999999996</v>
      </c>
      <c r="K39" s="158">
        <v>-2.5531999999999999</v>
      </c>
      <c r="L39" s="158">
        <v>-6.9512999999999998</v>
      </c>
      <c r="M39" s="158">
        <v>-6.6041999999999996</v>
      </c>
      <c r="N39" s="158">
        <v>1.3218000000000001</v>
      </c>
      <c r="O39" s="158">
        <v>11.916399999999999</v>
      </c>
      <c r="P39" s="158"/>
      <c r="Q39" s="158">
        <v>9.7231000000000005</v>
      </c>
      <c r="R39" s="158">
        <v>16.9556</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44762</v>
      </c>
      <c r="E40" s="158">
        <v>13.6873</v>
      </c>
      <c r="F40" s="158">
        <v>0.48970000000000002</v>
      </c>
      <c r="G40" s="158">
        <v>1.8839999999999999</v>
      </c>
      <c r="H40" s="158">
        <v>2.1593</v>
      </c>
      <c r="I40" s="158">
        <v>3.1377000000000002</v>
      </c>
      <c r="J40" s="158">
        <v>7.407</v>
      </c>
      <c r="K40" s="158">
        <v>-2.94</v>
      </c>
      <c r="L40" s="158">
        <v>-7.6829000000000001</v>
      </c>
      <c r="M40" s="158">
        <v>-7.7202999999999999</v>
      </c>
      <c r="N40" s="158">
        <v>-0.29210000000000003</v>
      </c>
      <c r="O40" s="158">
        <v>10.2005</v>
      </c>
      <c r="P40" s="158"/>
      <c r="Q40" s="158">
        <v>8.0428999999999995</v>
      </c>
      <c r="R40" s="158">
        <v>15.0671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44762</v>
      </c>
      <c r="E41" s="158">
        <v>195.47158361647001</v>
      </c>
      <c r="F41" s="158">
        <v>0.92659999999999998</v>
      </c>
      <c r="G41" s="158">
        <v>2.2332999999999998</v>
      </c>
      <c r="H41" s="158">
        <v>2.4704000000000002</v>
      </c>
      <c r="I41" s="158">
        <v>2.3168000000000002</v>
      </c>
      <c r="J41" s="158">
        <v>8.4577000000000009</v>
      </c>
      <c r="K41" s="158">
        <v>-1.2408999999999999</v>
      </c>
      <c r="L41" s="158">
        <v>-4.8387000000000002</v>
      </c>
      <c r="M41" s="158">
        <v>-7.1325000000000003</v>
      </c>
      <c r="N41" s="158">
        <v>3.8290999999999999</v>
      </c>
      <c r="O41" s="158">
        <v>17.5519</v>
      </c>
      <c r="P41" s="158">
        <v>8.5646000000000004</v>
      </c>
      <c r="Q41" s="158">
        <v>11.4954</v>
      </c>
      <c r="R41" s="158">
        <v>20.310700000000001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44762</v>
      </c>
      <c r="E42" s="158">
        <v>71.7654</v>
      </c>
      <c r="F42" s="158">
        <v>0.92879999999999996</v>
      </c>
      <c r="G42" s="158">
        <v>2.2448000000000001</v>
      </c>
      <c r="H42" s="158">
        <v>2.4866000000000001</v>
      </c>
      <c r="I42" s="158">
        <v>2.3492999999999999</v>
      </c>
      <c r="J42" s="158">
        <v>8.5317000000000007</v>
      </c>
      <c r="K42" s="158">
        <v>-1.0487</v>
      </c>
      <c r="L42" s="158">
        <v>-4.4732000000000003</v>
      </c>
      <c r="M42" s="158">
        <v>-6.5816999999999997</v>
      </c>
      <c r="N42" s="158">
        <v>4.6504000000000003</v>
      </c>
      <c r="O42" s="158">
        <v>18.499199999999998</v>
      </c>
      <c r="P42" s="158">
        <v>9.4196000000000009</v>
      </c>
      <c r="Q42" s="158">
        <v>11.6693</v>
      </c>
      <c r="R42" s="158">
        <v>21.257100000000001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44762</v>
      </c>
      <c r="E43" s="158">
        <v>38.938000000000002</v>
      </c>
      <c r="F43" s="158">
        <v>0.47739999999999999</v>
      </c>
      <c r="G43" s="158">
        <v>1.956</v>
      </c>
      <c r="H43" s="158">
        <v>2.2772999999999999</v>
      </c>
      <c r="I43" s="158">
        <v>2.5034999999999998</v>
      </c>
      <c r="J43" s="158">
        <v>7.1638999999999999</v>
      </c>
      <c r="K43" s="158">
        <v>-2.242</v>
      </c>
      <c r="L43" s="158">
        <v>-4.2633999999999999</v>
      </c>
      <c r="M43" s="158">
        <v>-2.9316</v>
      </c>
      <c r="N43" s="158">
        <v>6.5510000000000002</v>
      </c>
      <c r="O43" s="158">
        <v>16.201499999999999</v>
      </c>
      <c r="P43" s="158">
        <v>10.5739</v>
      </c>
      <c r="Q43" s="158">
        <v>10.774900000000001</v>
      </c>
      <c r="R43" s="158">
        <v>25.596900000000002</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44762</v>
      </c>
      <c r="E44" s="158">
        <v>43.912999999999997</v>
      </c>
      <c r="F44" s="158">
        <v>0.48049999999999998</v>
      </c>
      <c r="G44" s="158">
        <v>1.9762</v>
      </c>
      <c r="H44" s="158">
        <v>2.3065000000000002</v>
      </c>
      <c r="I44" s="158">
        <v>2.5596999999999999</v>
      </c>
      <c r="J44" s="158">
        <v>7.2881</v>
      </c>
      <c r="K44" s="158">
        <v>-1.8923000000000001</v>
      </c>
      <c r="L44" s="158">
        <v>-3.5874999999999999</v>
      </c>
      <c r="M44" s="158">
        <v>-1.8967000000000001</v>
      </c>
      <c r="N44" s="158">
        <v>8.0748999999999995</v>
      </c>
      <c r="O44" s="158">
        <v>17.7592</v>
      </c>
      <c r="P44" s="158">
        <v>12.048299999999999</v>
      </c>
      <c r="Q44" s="158">
        <v>12.3078</v>
      </c>
      <c r="R44" s="158">
        <v>27.321000000000002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44762</v>
      </c>
      <c r="E45" s="158">
        <v>152.883503525149</v>
      </c>
      <c r="F45" s="158">
        <v>0.47860000000000003</v>
      </c>
      <c r="G45" s="158">
        <v>1.9603999999999999</v>
      </c>
      <c r="H45" s="158">
        <v>2.2793999999999999</v>
      </c>
      <c r="I45" s="158">
        <v>2.5085000000000002</v>
      </c>
      <c r="J45" s="158">
        <v>7.1649000000000003</v>
      </c>
      <c r="K45" s="158">
        <v>-2.2385999999999999</v>
      </c>
      <c r="L45" s="158">
        <v>-4.2591000000000001</v>
      </c>
      <c r="M45" s="158">
        <v>-2.927</v>
      </c>
      <c r="N45" s="158">
        <v>6.5561999999999996</v>
      </c>
      <c r="O45" s="158">
        <v>16.1159</v>
      </c>
      <c r="P45" s="158">
        <v>10.252000000000001</v>
      </c>
      <c r="Q45" s="158">
        <v>12.785500000000001</v>
      </c>
      <c r="R45" s="158">
        <v>25.593800000000002</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44762</v>
      </c>
      <c r="E46" s="158">
        <v>76.816759368630599</v>
      </c>
      <c r="F46" s="158">
        <v>0.48149999999999998</v>
      </c>
      <c r="G46" s="158">
        <v>1.9775</v>
      </c>
      <c r="H46" s="158">
        <v>2.3069000000000002</v>
      </c>
      <c r="I46" s="158">
        <v>2.5602999999999998</v>
      </c>
      <c r="J46" s="158">
        <v>7.2897999999999996</v>
      </c>
      <c r="K46" s="158">
        <v>-1.8915</v>
      </c>
      <c r="L46" s="158">
        <v>-3.5851999999999999</v>
      </c>
      <c r="M46" s="158">
        <v>-1.8951</v>
      </c>
      <c r="N46" s="158">
        <v>8.0737000000000005</v>
      </c>
      <c r="O46" s="158">
        <v>17.671800000000001</v>
      </c>
      <c r="P46" s="158">
        <v>11.7637</v>
      </c>
      <c r="Q46" s="158">
        <v>13.2492</v>
      </c>
      <c r="R46" s="158">
        <v>27.319099999999999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44762</v>
      </c>
      <c r="E47" s="158">
        <v>38.174999999999997</v>
      </c>
      <c r="F47" s="158">
        <v>0.94130000000000003</v>
      </c>
      <c r="G47" s="158">
        <v>2.2746</v>
      </c>
      <c r="H47" s="158">
        <v>2.6734</v>
      </c>
      <c r="I47" s="158">
        <v>3.6040999999999999</v>
      </c>
      <c r="J47" s="158">
        <v>7.5928000000000004</v>
      </c>
      <c r="K47" s="158">
        <v>-4.2416999999999998</v>
      </c>
      <c r="L47" s="158">
        <v>-9.2476000000000003</v>
      </c>
      <c r="M47" s="158">
        <v>-7.8566000000000003</v>
      </c>
      <c r="N47" s="158">
        <v>0.77610000000000001</v>
      </c>
      <c r="O47" s="158">
        <v>11.4636</v>
      </c>
      <c r="P47" s="158">
        <v>7.7398999999999996</v>
      </c>
      <c r="Q47" s="158">
        <v>13.3438</v>
      </c>
      <c r="R47" s="158">
        <v>17.342099999999999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44762</v>
      </c>
      <c r="E48" s="158">
        <v>34.658000000000001</v>
      </c>
      <c r="F48" s="158">
        <v>0.93779999999999997</v>
      </c>
      <c r="G48" s="158">
        <v>2.2570999999999999</v>
      </c>
      <c r="H48" s="158">
        <v>2.6539000000000001</v>
      </c>
      <c r="I48" s="158">
        <v>3.5617999999999999</v>
      </c>
      <c r="J48" s="158">
        <v>7.5033000000000003</v>
      </c>
      <c r="K48" s="158">
        <v>-4.4839000000000002</v>
      </c>
      <c r="L48" s="158">
        <v>-9.7025000000000006</v>
      </c>
      <c r="M48" s="158">
        <v>-8.5493000000000006</v>
      </c>
      <c r="N48" s="158">
        <v>-0.23319999999999999</v>
      </c>
      <c r="O48" s="158">
        <v>10.3147</v>
      </c>
      <c r="P48" s="158">
        <v>6.6291000000000002</v>
      </c>
      <c r="Q48" s="158">
        <v>11.461399999999999</v>
      </c>
      <c r="R48" s="158">
        <v>16.1524</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44762</v>
      </c>
      <c r="E49" s="158">
        <v>130.34190000000001</v>
      </c>
      <c r="F49" s="158">
        <v>0.66559999999999997</v>
      </c>
      <c r="G49" s="158">
        <v>2.0848</v>
      </c>
      <c r="H49" s="158">
        <v>2.2707000000000002</v>
      </c>
      <c r="I49" s="158">
        <v>2.2605</v>
      </c>
      <c r="J49" s="158">
        <v>6.4337999999999997</v>
      </c>
      <c r="K49" s="158">
        <v>-1.8434999999999999</v>
      </c>
      <c r="L49" s="158">
        <v>-7.5438000000000001</v>
      </c>
      <c r="M49" s="158">
        <v>-7.3315999999999999</v>
      </c>
      <c r="N49" s="158">
        <v>0.69289999999999996</v>
      </c>
      <c r="O49" s="158">
        <v>8.4068000000000005</v>
      </c>
      <c r="P49" s="158">
        <v>6.8097000000000003</v>
      </c>
      <c r="Q49" s="158">
        <v>8.4728999999999992</v>
      </c>
      <c r="R49" s="158">
        <v>12.713200000000001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44762</v>
      </c>
      <c r="E50" s="158">
        <v>143.31479999999999</v>
      </c>
      <c r="F50" s="158">
        <v>0.66859999999999997</v>
      </c>
      <c r="G50" s="158">
        <v>2.1000999999999999</v>
      </c>
      <c r="H50" s="158">
        <v>2.2921</v>
      </c>
      <c r="I50" s="158">
        <v>2.3033000000000001</v>
      </c>
      <c r="J50" s="158">
        <v>6.5293000000000001</v>
      </c>
      <c r="K50" s="158">
        <v>-1.5657000000000001</v>
      </c>
      <c r="L50" s="158">
        <v>-7.0052000000000003</v>
      </c>
      <c r="M50" s="158">
        <v>-6.5067000000000004</v>
      </c>
      <c r="N50" s="158">
        <v>1.9036999999999999</v>
      </c>
      <c r="O50" s="158">
        <v>9.6598000000000006</v>
      </c>
      <c r="P50" s="158">
        <v>8.1326999999999998</v>
      </c>
      <c r="Q50" s="158">
        <v>9.5646000000000004</v>
      </c>
      <c r="R50" s="158">
        <v>14.067399999999999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44762</v>
      </c>
      <c r="E51" s="158">
        <v>17.288399999999999</v>
      </c>
      <c r="F51" s="158">
        <v>0.6825</v>
      </c>
      <c r="G51" s="158">
        <v>2.5488</v>
      </c>
      <c r="H51" s="158">
        <v>2.8856999999999999</v>
      </c>
      <c r="I51" s="158">
        <v>3.5419999999999998</v>
      </c>
      <c r="J51" s="158">
        <v>8.1925000000000008</v>
      </c>
      <c r="K51" s="158">
        <v>-2.1856</v>
      </c>
      <c r="L51" s="158">
        <v>-4.5246000000000004</v>
      </c>
      <c r="M51" s="158">
        <v>-2.8780000000000001</v>
      </c>
      <c r="N51" s="158">
        <v>8.0289000000000001</v>
      </c>
      <c r="O51" s="158">
        <v>19.979500000000002</v>
      </c>
      <c r="P51" s="158"/>
      <c r="Q51" s="158">
        <v>19.979500000000002</v>
      </c>
      <c r="R51" s="158">
        <v>26.081299999999999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44762</v>
      </c>
      <c r="E52" s="158">
        <v>16.331700000000001</v>
      </c>
      <c r="F52" s="158">
        <v>0.67689999999999995</v>
      </c>
      <c r="G52" s="158">
        <v>2.5204</v>
      </c>
      <c r="H52" s="158">
        <v>2.8458000000000001</v>
      </c>
      <c r="I52" s="158">
        <v>3.4628000000000001</v>
      </c>
      <c r="J52" s="158">
        <v>8.016</v>
      </c>
      <c r="K52" s="158">
        <v>-2.6745000000000001</v>
      </c>
      <c r="L52" s="158">
        <v>-5.4720000000000004</v>
      </c>
      <c r="M52" s="158">
        <v>-4.3071999999999999</v>
      </c>
      <c r="N52" s="158">
        <v>5.9089999999999998</v>
      </c>
      <c r="O52" s="158">
        <v>17.728300000000001</v>
      </c>
      <c r="P52" s="158"/>
      <c r="Q52" s="158">
        <v>17.728300000000001</v>
      </c>
      <c r="R52" s="158">
        <v>23.686900000000001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44762</v>
      </c>
      <c r="E57" s="158">
        <v>23.661000000000001</v>
      </c>
      <c r="F57" s="158">
        <v>0.66369999999999996</v>
      </c>
      <c r="G57" s="158">
        <v>2.0926999999999998</v>
      </c>
      <c r="H57" s="158">
        <v>2.3887</v>
      </c>
      <c r="I57" s="158">
        <v>2.7086999999999999</v>
      </c>
      <c r="J57" s="158">
        <v>7.4425999999999997</v>
      </c>
      <c r="K57" s="158">
        <v>-2.3845999999999998</v>
      </c>
      <c r="L57" s="158">
        <v>-5.2461000000000002</v>
      </c>
      <c r="M57" s="158">
        <v>-5.3787000000000003</v>
      </c>
      <c r="N57" s="158">
        <v>4.6437999999999997</v>
      </c>
      <c r="O57" s="158">
        <v>14.2532</v>
      </c>
      <c r="P57" s="158">
        <v>12.079800000000001</v>
      </c>
      <c r="Q57" s="158">
        <v>13.130599999999999</v>
      </c>
      <c r="R57" s="158">
        <v>20.5154</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44762</v>
      </c>
      <c r="E58" s="158">
        <v>21.117000000000001</v>
      </c>
      <c r="F58" s="158">
        <v>0.65780000000000005</v>
      </c>
      <c r="G58" s="158">
        <v>2.0737000000000001</v>
      </c>
      <c r="H58" s="158">
        <v>2.3605999999999998</v>
      </c>
      <c r="I58" s="158">
        <v>2.6541999999999999</v>
      </c>
      <c r="J58" s="158">
        <v>7.3182</v>
      </c>
      <c r="K58" s="158">
        <v>-2.718</v>
      </c>
      <c r="L58" s="158">
        <v>-5.8872999999999998</v>
      </c>
      <c r="M58" s="158">
        <v>-6.3548</v>
      </c>
      <c r="N58" s="158">
        <v>3.1859000000000002</v>
      </c>
      <c r="O58" s="158">
        <v>12.5824</v>
      </c>
      <c r="P58" s="158">
        <v>10.389200000000001</v>
      </c>
      <c r="Q58" s="158">
        <v>11.302099999999999</v>
      </c>
      <c r="R58" s="158">
        <v>18.801300000000001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44762</v>
      </c>
      <c r="E59" s="158">
        <v>15.429600000000001</v>
      </c>
      <c r="F59" s="158">
        <v>0.4113</v>
      </c>
      <c r="G59" s="158">
        <v>1.2586999999999999</v>
      </c>
      <c r="H59" s="158">
        <v>1.6536</v>
      </c>
      <c r="I59" s="158">
        <v>2.1726000000000001</v>
      </c>
      <c r="J59" s="158">
        <v>6.5227000000000004</v>
      </c>
      <c r="K59" s="158">
        <v>7.6499999999999999E-2</v>
      </c>
      <c r="L59" s="158">
        <v>-3.8096999999999999</v>
      </c>
      <c r="M59" s="158">
        <v>-5.9382999999999999</v>
      </c>
      <c r="N59" s="158">
        <v>2.7298</v>
      </c>
      <c r="O59" s="158">
        <v>13.584899999999999</v>
      </c>
      <c r="P59" s="158"/>
      <c r="Q59" s="158">
        <v>11.926299999999999</v>
      </c>
      <c r="R59" s="158">
        <v>15.688700000000001</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44762</v>
      </c>
      <c r="E60" s="158">
        <v>14.505599999999999</v>
      </c>
      <c r="F60" s="158">
        <v>0.40699999999999997</v>
      </c>
      <c r="G60" s="158">
        <v>1.2381</v>
      </c>
      <c r="H60" s="158">
        <v>1.6240000000000001</v>
      </c>
      <c r="I60" s="158">
        <v>2.1139999999999999</v>
      </c>
      <c r="J60" s="158">
        <v>6.3936000000000002</v>
      </c>
      <c r="K60" s="158">
        <v>-0.3216</v>
      </c>
      <c r="L60" s="158">
        <v>-4.5796999999999999</v>
      </c>
      <c r="M60" s="158">
        <v>-7.0571000000000002</v>
      </c>
      <c r="N60" s="158">
        <v>1.1040000000000001</v>
      </c>
      <c r="O60" s="158">
        <v>11.7569</v>
      </c>
      <c r="P60" s="158"/>
      <c r="Q60" s="158">
        <v>10.145</v>
      </c>
      <c r="R60" s="158">
        <v>13.825200000000001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44762</v>
      </c>
      <c r="E61" s="158">
        <v>14.6754</v>
      </c>
      <c r="F61" s="158">
        <v>0.57640000000000002</v>
      </c>
      <c r="G61" s="158">
        <v>2.1671999999999998</v>
      </c>
      <c r="H61" s="158">
        <v>2.3896000000000002</v>
      </c>
      <c r="I61" s="158">
        <v>2.9268000000000001</v>
      </c>
      <c r="J61" s="158">
        <v>6.3311999999999999</v>
      </c>
      <c r="K61" s="158">
        <v>-2.8370000000000002</v>
      </c>
      <c r="L61" s="158">
        <v>-5.4608999999999996</v>
      </c>
      <c r="M61" s="158">
        <v>-4.5824999999999996</v>
      </c>
      <c r="N61" s="158">
        <v>6.1612</v>
      </c>
      <c r="O61" s="158">
        <v>11.6431</v>
      </c>
      <c r="P61" s="158"/>
      <c r="Q61" s="158">
        <v>9.5046999999999997</v>
      </c>
      <c r="R61" s="158">
        <v>18.022600000000001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44762</v>
      </c>
      <c r="E62" s="158">
        <v>13.617599999999999</v>
      </c>
      <c r="F62" s="158">
        <v>0.5716</v>
      </c>
      <c r="G62" s="158">
        <v>2.1406999999999998</v>
      </c>
      <c r="H62" s="158">
        <v>2.3525999999999998</v>
      </c>
      <c r="I62" s="158">
        <v>2.8519999999999999</v>
      </c>
      <c r="J62" s="158">
        <v>6.1577999999999999</v>
      </c>
      <c r="K62" s="158">
        <v>-3.3115999999999999</v>
      </c>
      <c r="L62" s="158">
        <v>-6.3380999999999998</v>
      </c>
      <c r="M62" s="158">
        <v>-5.9188000000000001</v>
      </c>
      <c r="N62" s="158">
        <v>4.1977000000000002</v>
      </c>
      <c r="O62" s="158">
        <v>9.6425000000000001</v>
      </c>
      <c r="P62" s="158"/>
      <c r="Q62" s="158">
        <v>7.5827</v>
      </c>
      <c r="R62" s="158">
        <v>15.826700000000001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44762</v>
      </c>
      <c r="E63" s="158">
        <v>64.2898</v>
      </c>
      <c r="F63" s="158">
        <v>0.66169999999999995</v>
      </c>
      <c r="G63" s="158">
        <v>2.0078</v>
      </c>
      <c r="H63" s="158">
        <v>2.2974000000000001</v>
      </c>
      <c r="I63" s="158">
        <v>2.6840999999999999</v>
      </c>
      <c r="J63" s="158">
        <v>6.8456999999999999</v>
      </c>
      <c r="K63" s="158">
        <v>-2.4662000000000002</v>
      </c>
      <c r="L63" s="158">
        <v>-4.7328000000000001</v>
      </c>
      <c r="M63" s="158">
        <v>-4.9427000000000003</v>
      </c>
      <c r="N63" s="158">
        <v>4.6029</v>
      </c>
      <c r="O63" s="158">
        <v>6.6651999999999996</v>
      </c>
      <c r="P63" s="158">
        <v>4.3372999999999999</v>
      </c>
      <c r="Q63" s="158">
        <v>11.4816</v>
      </c>
      <c r="R63" s="158">
        <v>22.4343</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44762</v>
      </c>
      <c r="E64" s="158">
        <v>70.742199999999997</v>
      </c>
      <c r="F64" s="158">
        <v>0.66379999999999995</v>
      </c>
      <c r="G64" s="158">
        <v>2.0185</v>
      </c>
      <c r="H64" s="158">
        <v>2.3121</v>
      </c>
      <c r="I64" s="158">
        <v>2.7130999999999998</v>
      </c>
      <c r="J64" s="158">
        <v>6.9100999999999999</v>
      </c>
      <c r="K64" s="158">
        <v>-2.2829999999999999</v>
      </c>
      <c r="L64" s="158">
        <v>-4.3705999999999996</v>
      </c>
      <c r="M64" s="158">
        <v>-4.3975</v>
      </c>
      <c r="N64" s="158">
        <v>5.3968999999999996</v>
      </c>
      <c r="O64" s="158">
        <v>7.4901</v>
      </c>
      <c r="P64" s="158">
        <v>5.3365</v>
      </c>
      <c r="Q64" s="158">
        <v>11.1418</v>
      </c>
      <c r="R64" s="158">
        <v>23.3842</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44762</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44762</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44762</v>
      </c>
      <c r="E69" s="158">
        <v>86.96</v>
      </c>
      <c r="F69" s="158">
        <v>0.75309999999999999</v>
      </c>
      <c r="G69" s="158">
        <v>2.4264000000000001</v>
      </c>
      <c r="H69" s="158">
        <v>2.5230000000000001</v>
      </c>
      <c r="I69" s="158">
        <v>3.1554000000000002</v>
      </c>
      <c r="J69" s="158">
        <v>7.3049999999999997</v>
      </c>
      <c r="K69" s="158">
        <v>-4.2290999999999999</v>
      </c>
      <c r="L69" s="158">
        <v>-10.682</v>
      </c>
      <c r="M69" s="158">
        <v>-13.5586</v>
      </c>
      <c r="N69" s="158">
        <v>-5.5500999999999996</v>
      </c>
      <c r="O69" s="158">
        <v>9.0310000000000006</v>
      </c>
      <c r="P69" s="158">
        <v>6.0004</v>
      </c>
      <c r="Q69" s="158">
        <v>12.426399999999999</v>
      </c>
      <c r="R69" s="158">
        <v>15.073700000000001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44762</v>
      </c>
      <c r="E70" s="158">
        <v>98.93</v>
      </c>
      <c r="F70" s="158">
        <v>0.76390000000000002</v>
      </c>
      <c r="G70" s="158">
        <v>2.4544000000000001</v>
      </c>
      <c r="H70" s="158">
        <v>2.5606</v>
      </c>
      <c r="I70" s="158">
        <v>3.2134</v>
      </c>
      <c r="J70" s="158">
        <v>7.4508999999999999</v>
      </c>
      <c r="K70" s="158">
        <v>-3.8393999999999999</v>
      </c>
      <c r="L70" s="158">
        <v>-9.9817999999999998</v>
      </c>
      <c r="M70" s="158">
        <v>-12.5365</v>
      </c>
      <c r="N70" s="158">
        <v>-4.0167000000000002</v>
      </c>
      <c r="O70" s="158">
        <v>10.8093</v>
      </c>
      <c r="P70" s="158">
        <v>7.6524999999999999</v>
      </c>
      <c r="Q70" s="158">
        <v>10.8841</v>
      </c>
      <c r="R70" s="158">
        <v>16.967400000000001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44762</v>
      </c>
      <c r="E71" s="158">
        <v>277.8974</v>
      </c>
      <c r="F71" s="158">
        <v>0.1885</v>
      </c>
      <c r="G71" s="158">
        <v>1.6974</v>
      </c>
      <c r="H71" s="158">
        <v>2.0829</v>
      </c>
      <c r="I71" s="158">
        <v>3.7410999999999999</v>
      </c>
      <c r="J71" s="158">
        <v>8.6157000000000004</v>
      </c>
      <c r="K71" s="158">
        <v>-2.9708999999999999</v>
      </c>
      <c r="L71" s="158">
        <v>-1.3589</v>
      </c>
      <c r="M71" s="158">
        <v>0.28050000000000003</v>
      </c>
      <c r="N71" s="158">
        <v>9.2050999999999998</v>
      </c>
      <c r="O71" s="158">
        <v>26.136299999999999</v>
      </c>
      <c r="P71" s="158">
        <v>17.3017</v>
      </c>
      <c r="Q71" s="158">
        <v>16.851900000000001</v>
      </c>
      <c r="R71" s="158">
        <v>40.3932</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44762</v>
      </c>
      <c r="E72" s="158">
        <v>290.2373</v>
      </c>
      <c r="F72" s="158">
        <v>0.19339999999999999</v>
      </c>
      <c r="G72" s="158">
        <v>1.7218</v>
      </c>
      <c r="H72" s="158">
        <v>2.1172</v>
      </c>
      <c r="I72" s="158">
        <v>3.8115000000000001</v>
      </c>
      <c r="J72" s="158">
        <v>8.7721</v>
      </c>
      <c r="K72" s="158">
        <v>-2.5548000000000002</v>
      </c>
      <c r="L72" s="158">
        <v>-0.52280000000000004</v>
      </c>
      <c r="M72" s="158">
        <v>1.2682</v>
      </c>
      <c r="N72" s="158">
        <v>10.290900000000001</v>
      </c>
      <c r="O72" s="158">
        <v>27.335100000000001</v>
      </c>
      <c r="P72" s="158">
        <v>18.231000000000002</v>
      </c>
      <c r="Q72" s="158">
        <v>17.274000000000001</v>
      </c>
      <c r="R72" s="158">
        <v>41.154800000000002</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44762</v>
      </c>
      <c r="E73" s="158">
        <v>212.01050000000001</v>
      </c>
      <c r="F73" s="158">
        <v>0.41799999999999998</v>
      </c>
      <c r="G73" s="158">
        <v>1.7251000000000001</v>
      </c>
      <c r="H73" s="158">
        <v>2.0749</v>
      </c>
      <c r="I73" s="158">
        <v>2.7006000000000001</v>
      </c>
      <c r="J73" s="158">
        <v>6.6539999999999999</v>
      </c>
      <c r="K73" s="158">
        <v>-3.3571</v>
      </c>
      <c r="L73" s="158">
        <v>-4.1749000000000001</v>
      </c>
      <c r="M73" s="158">
        <v>-5.4265999999999996</v>
      </c>
      <c r="N73" s="158">
        <v>5.8932000000000002</v>
      </c>
      <c r="O73" s="158">
        <v>13.6585</v>
      </c>
      <c r="P73" s="158">
        <v>11.5657</v>
      </c>
      <c r="Q73" s="158">
        <v>14.799200000000001</v>
      </c>
      <c r="R73" s="158">
        <v>19.8353</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44762</v>
      </c>
      <c r="E74" s="158">
        <v>94.306889715743097</v>
      </c>
      <c r="F74" s="158">
        <v>0.41810000000000003</v>
      </c>
      <c r="G74" s="158">
        <v>1.7251000000000001</v>
      </c>
      <c r="H74" s="158">
        <v>2.0749</v>
      </c>
      <c r="I74" s="158">
        <v>2.7004999999999999</v>
      </c>
      <c r="J74" s="158">
        <v>6.6539999999999999</v>
      </c>
      <c r="K74" s="158">
        <v>-3.3567</v>
      </c>
      <c r="L74" s="158">
        <v>-4.1745999999999999</v>
      </c>
      <c r="M74" s="158">
        <v>-5.4256000000000002</v>
      </c>
      <c r="N74" s="158">
        <v>5.8936999999999999</v>
      </c>
      <c r="O74" s="158">
        <v>13.527100000000001</v>
      </c>
      <c r="P74" s="158">
        <v>11.4031</v>
      </c>
      <c r="Q74" s="158">
        <v>14.709199999999999</v>
      </c>
      <c r="R74" s="158">
        <v>19.835799999999999</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44762</v>
      </c>
      <c r="E75" s="158">
        <v>465.25303882066299</v>
      </c>
      <c r="F75" s="158">
        <v>0.41610000000000003</v>
      </c>
      <c r="G75" s="158">
        <v>1.7151000000000001</v>
      </c>
      <c r="H75" s="158">
        <v>2.0609999999999999</v>
      </c>
      <c r="I75" s="158">
        <v>2.6730999999999998</v>
      </c>
      <c r="J75" s="158">
        <v>6.5957999999999997</v>
      </c>
      <c r="K75" s="158">
        <v>-3.5160999999999998</v>
      </c>
      <c r="L75" s="158">
        <v>-4.5076000000000001</v>
      </c>
      <c r="M75" s="158">
        <v>-5.9253999999999998</v>
      </c>
      <c r="N75" s="158">
        <v>5.1470000000000002</v>
      </c>
      <c r="O75" s="158">
        <v>12.8901</v>
      </c>
      <c r="P75" s="158">
        <v>10.7142</v>
      </c>
      <c r="Q75" s="158">
        <v>15.5318</v>
      </c>
      <c r="R75" s="158">
        <v>19.006699999999999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44762</v>
      </c>
      <c r="E76" s="158">
        <v>420.459997204822</v>
      </c>
      <c r="F76" s="158">
        <v>0.41620000000000001</v>
      </c>
      <c r="G76" s="158">
        <v>1.7151000000000001</v>
      </c>
      <c r="H76" s="158">
        <v>2.0609999999999999</v>
      </c>
      <c r="I76" s="158">
        <v>2.6730999999999998</v>
      </c>
      <c r="J76" s="158">
        <v>6.5960999999999999</v>
      </c>
      <c r="K76" s="158">
        <v>-3.5163000000000002</v>
      </c>
      <c r="L76" s="158">
        <v>-4.5076999999999998</v>
      </c>
      <c r="M76" s="158">
        <v>-5.9253</v>
      </c>
      <c r="N76" s="158">
        <v>5.1479999999999997</v>
      </c>
      <c r="O76" s="158">
        <v>12.7624</v>
      </c>
      <c r="P76" s="158">
        <v>10.553000000000001</v>
      </c>
      <c r="Q76" s="158">
        <v>15.1096</v>
      </c>
      <c r="R76" s="158">
        <v>19.008500000000002</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44762</v>
      </c>
      <c r="E77" s="158">
        <v>24.109000000000002</v>
      </c>
      <c r="F77" s="158">
        <v>0.82679999999999998</v>
      </c>
      <c r="G77" s="158">
        <v>2.1049000000000002</v>
      </c>
      <c r="H77" s="158">
        <v>2.5226000000000002</v>
      </c>
      <c r="I77" s="158">
        <v>2.6745000000000001</v>
      </c>
      <c r="J77" s="158">
        <v>6.8619000000000003</v>
      </c>
      <c r="K77" s="158">
        <v>-1.0625</v>
      </c>
      <c r="L77" s="158">
        <v>-3.7223000000000002</v>
      </c>
      <c r="M77" s="158">
        <v>-5.3082000000000003</v>
      </c>
      <c r="N77" s="158">
        <v>4.7621000000000002</v>
      </c>
      <c r="O77" s="158">
        <v>11.6244</v>
      </c>
      <c r="P77" s="158">
        <v>8.9901</v>
      </c>
      <c r="Q77" s="158">
        <v>10.7493</v>
      </c>
      <c r="R77" s="158">
        <v>16.197399999999998</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44762</v>
      </c>
      <c r="E78" s="158">
        <v>22.111699999999999</v>
      </c>
      <c r="F78" s="158">
        <v>0.8226</v>
      </c>
      <c r="G78" s="158">
        <v>2.0840000000000001</v>
      </c>
      <c r="H78" s="158">
        <v>2.4927999999999999</v>
      </c>
      <c r="I78" s="158">
        <v>2.6151</v>
      </c>
      <c r="J78" s="158">
        <v>6.7295999999999996</v>
      </c>
      <c r="K78" s="158">
        <v>-1.4336</v>
      </c>
      <c r="L78" s="158">
        <v>-4.4379999999999997</v>
      </c>
      <c r="M78" s="158">
        <v>-6.3685999999999998</v>
      </c>
      <c r="N78" s="158">
        <v>3.1955</v>
      </c>
      <c r="O78" s="158">
        <v>9.9517000000000007</v>
      </c>
      <c r="P78" s="158">
        <v>7.5803000000000003</v>
      </c>
      <c r="Q78" s="158">
        <v>9.6457999999999995</v>
      </c>
      <c r="R78" s="158">
        <v>14.455399999999999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44762</v>
      </c>
      <c r="E79" s="158">
        <v>106.8096</v>
      </c>
      <c r="F79" s="158">
        <v>0.437</v>
      </c>
      <c r="G79" s="158">
        <v>1.7623</v>
      </c>
      <c r="H79" s="158">
        <v>2.2077</v>
      </c>
      <c r="I79" s="158">
        <v>2.2995000000000001</v>
      </c>
      <c r="J79" s="158">
        <v>6.1231</v>
      </c>
      <c r="K79" s="158">
        <v>-2.0659000000000001</v>
      </c>
      <c r="L79" s="158">
        <v>-5.9817999999999998</v>
      </c>
      <c r="M79" s="158">
        <v>-7.3718000000000004</v>
      </c>
      <c r="N79" s="158">
        <v>5.0552000000000001</v>
      </c>
      <c r="O79" s="158">
        <v>12.6439</v>
      </c>
      <c r="P79" s="158">
        <v>9.1267999999999994</v>
      </c>
      <c r="Q79" s="158">
        <v>11.085599999999999</v>
      </c>
      <c r="R79" s="158">
        <v>20.043199999999999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44762</v>
      </c>
      <c r="E80" s="158">
        <v>118.2264</v>
      </c>
      <c r="F80" s="158">
        <v>0.44019999999999998</v>
      </c>
      <c r="G80" s="158">
        <v>1.7789999999999999</v>
      </c>
      <c r="H80" s="158">
        <v>2.2313000000000001</v>
      </c>
      <c r="I80" s="158">
        <v>2.3466999999999998</v>
      </c>
      <c r="J80" s="158">
        <v>6.2293000000000003</v>
      </c>
      <c r="K80" s="158">
        <v>-1.7704</v>
      </c>
      <c r="L80" s="158">
        <v>-5.4156000000000004</v>
      </c>
      <c r="M80" s="158">
        <v>-6.5182000000000002</v>
      </c>
      <c r="N80" s="158">
        <v>6.3570000000000002</v>
      </c>
      <c r="O80" s="158">
        <v>14.043900000000001</v>
      </c>
      <c r="P80" s="158">
        <v>10.488899999999999</v>
      </c>
      <c r="Q80" s="158">
        <v>13.7843</v>
      </c>
      <c r="R80" s="158">
        <v>21.520499999999998</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44762</v>
      </c>
      <c r="E83" s="158">
        <v>324.09300000000002</v>
      </c>
      <c r="F83" s="158">
        <v>0.64300000000000002</v>
      </c>
      <c r="G83" s="158">
        <v>2.4413999999999998</v>
      </c>
      <c r="H83" s="158">
        <v>2.4727000000000001</v>
      </c>
      <c r="I83" s="158">
        <v>2.7675000000000001</v>
      </c>
      <c r="J83" s="158">
        <v>7.6178999999999997</v>
      </c>
      <c r="K83" s="158">
        <v>0.3886</v>
      </c>
      <c r="L83" s="158">
        <v>-3.3940999999999999</v>
      </c>
      <c r="M83" s="158">
        <v>-3.8281000000000001</v>
      </c>
      <c r="N83" s="158">
        <v>7.7271000000000001</v>
      </c>
      <c r="O83" s="158">
        <v>12.966799999999999</v>
      </c>
      <c r="P83" s="158">
        <v>9.3046000000000006</v>
      </c>
      <c r="Q83" s="158">
        <v>13.192299999999999</v>
      </c>
      <c r="R83" s="158">
        <v>21.804300000000001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44762</v>
      </c>
      <c r="E84" s="158">
        <v>404.69576579515598</v>
      </c>
      <c r="F84" s="158">
        <v>0.64039999999999997</v>
      </c>
      <c r="G84" s="158">
        <v>2.4279999999999999</v>
      </c>
      <c r="H84" s="158">
        <v>2.4540000000000002</v>
      </c>
      <c r="I84" s="158">
        <v>2.73</v>
      </c>
      <c r="J84" s="158">
        <v>7.5327999999999999</v>
      </c>
      <c r="K84" s="158">
        <v>0.1492</v>
      </c>
      <c r="L84" s="158">
        <v>-3.8487</v>
      </c>
      <c r="M84" s="158">
        <v>-4.5086000000000004</v>
      </c>
      <c r="N84" s="158">
        <v>6.7106000000000003</v>
      </c>
      <c r="O84" s="158">
        <v>11.8432</v>
      </c>
      <c r="P84" s="158">
        <v>8.0190000000000001</v>
      </c>
      <c r="Q84" s="158">
        <v>14.806800000000001</v>
      </c>
      <c r="R84" s="158">
        <v>20.622299999999999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44762</v>
      </c>
      <c r="E85" s="158">
        <v>12.17</v>
      </c>
      <c r="F85" s="158">
        <v>0.41249999999999998</v>
      </c>
      <c r="G85" s="158">
        <v>2.0116999999999998</v>
      </c>
      <c r="H85" s="158">
        <v>2.3549000000000002</v>
      </c>
      <c r="I85" s="158">
        <v>2.5274000000000001</v>
      </c>
      <c r="J85" s="158">
        <v>7.3192000000000004</v>
      </c>
      <c r="K85" s="158">
        <v>-2.484</v>
      </c>
      <c r="L85" s="158">
        <v>-7.0282999999999998</v>
      </c>
      <c r="M85" s="158">
        <v>-7.2408999999999999</v>
      </c>
      <c r="N85" s="158">
        <v>2.7871999999999999</v>
      </c>
      <c r="O85" s="158"/>
      <c r="P85" s="158"/>
      <c r="Q85" s="158">
        <v>13.1793</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44762</v>
      </c>
      <c r="E86" s="158">
        <v>11.94</v>
      </c>
      <c r="F86" s="158">
        <v>0.33610000000000001</v>
      </c>
      <c r="G86" s="158">
        <v>1.8771</v>
      </c>
      <c r="H86" s="158">
        <v>2.226</v>
      </c>
      <c r="I86" s="158">
        <v>2.4014000000000002</v>
      </c>
      <c r="J86" s="158">
        <v>7.1813000000000002</v>
      </c>
      <c r="K86" s="158">
        <v>-2.8477999999999999</v>
      </c>
      <c r="L86" s="158">
        <v>-7.5850999999999997</v>
      </c>
      <c r="M86" s="158">
        <v>-8.0831</v>
      </c>
      <c r="N86" s="158">
        <v>1.5306</v>
      </c>
      <c r="O86" s="158"/>
      <c r="P86" s="158"/>
      <c r="Q86" s="158">
        <v>11.8261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44762</v>
      </c>
      <c r="E87" s="158">
        <v>258.36709999999999</v>
      </c>
      <c r="F87" s="158">
        <v>0.43659999999999999</v>
      </c>
      <c r="G87" s="158">
        <v>1.8334999999999999</v>
      </c>
      <c r="H87" s="158">
        <v>2.0991</v>
      </c>
      <c r="I87" s="158">
        <v>2.915</v>
      </c>
      <c r="J87" s="158">
        <v>7.7888000000000002</v>
      </c>
      <c r="K87" s="158">
        <v>-0.29509999999999997</v>
      </c>
      <c r="L87" s="158">
        <v>-3.4264000000000001</v>
      </c>
      <c r="M87" s="158">
        <v>-4.0044000000000004</v>
      </c>
      <c r="N87" s="158">
        <v>7.3665000000000003</v>
      </c>
      <c r="O87" s="158">
        <v>14.7873</v>
      </c>
      <c r="P87" s="158">
        <v>9.3457000000000008</v>
      </c>
      <c r="Q87" s="158">
        <v>11.912699999999999</v>
      </c>
      <c r="R87" s="158">
        <v>25.4604</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44762</v>
      </c>
      <c r="E88" s="158">
        <v>251.04141837557799</v>
      </c>
      <c r="F88" s="158">
        <v>0.43469999999999998</v>
      </c>
      <c r="G88" s="158">
        <v>1.8246</v>
      </c>
      <c r="H88" s="158">
        <v>2.0865</v>
      </c>
      <c r="I88" s="158">
        <v>2.8898999999999999</v>
      </c>
      <c r="J88" s="158">
        <v>7.7309999999999999</v>
      </c>
      <c r="K88" s="158">
        <v>-0.44040000000000001</v>
      </c>
      <c r="L88" s="158">
        <v>-3.7069999999999999</v>
      </c>
      <c r="M88" s="158">
        <v>-4.4371999999999998</v>
      </c>
      <c r="N88" s="158">
        <v>6.7149000000000001</v>
      </c>
      <c r="O88" s="158">
        <v>13.9818</v>
      </c>
      <c r="P88" s="158">
        <v>8.5747</v>
      </c>
      <c r="Q88" s="158">
        <v>12.4038</v>
      </c>
      <c r="R88" s="158">
        <v>24.606100000000001</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0.55109861111111114</v>
      </c>
      <c r="G89" s="160">
        <v>1.9599333333333335</v>
      </c>
      <c r="H89" s="160">
        <v>2.2205472222222227</v>
      </c>
      <c r="I89" s="160">
        <v>2.7593472222222228</v>
      </c>
      <c r="J89" s="160">
        <v>6.9137388888888918</v>
      </c>
      <c r="K89" s="160">
        <v>-2.6745069444444436</v>
      </c>
      <c r="L89" s="160">
        <v>-5.6794305555555544</v>
      </c>
      <c r="M89" s="160">
        <v>-5.8649125</v>
      </c>
      <c r="N89" s="160">
        <v>4.0031249999999998</v>
      </c>
      <c r="O89" s="160">
        <v>13.94291617647059</v>
      </c>
      <c r="P89" s="160">
        <v>9.7556277777777769</v>
      </c>
      <c r="Q89" s="160">
        <v>12.114779166666663</v>
      </c>
      <c r="R89" s="160">
        <v>20.703615714285714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0.54509999999999992</v>
      </c>
      <c r="G90" s="160">
        <v>2.0097499999999999</v>
      </c>
      <c r="H90" s="160">
        <v>2.2947500000000001</v>
      </c>
      <c r="I90" s="160">
        <v>2.7108999999999996</v>
      </c>
      <c r="J90" s="160">
        <v>7.1522500000000004</v>
      </c>
      <c r="K90" s="160">
        <v>-2.5198999999999998</v>
      </c>
      <c r="L90" s="160">
        <v>-5.2862</v>
      </c>
      <c r="M90" s="160">
        <v>-6.2261000000000006</v>
      </c>
      <c r="N90" s="160">
        <v>3.9032499999999999</v>
      </c>
      <c r="O90" s="160">
        <v>13.2593</v>
      </c>
      <c r="P90" s="160">
        <v>9.4204000000000008</v>
      </c>
      <c r="Q90" s="160">
        <v>12.2225</v>
      </c>
      <c r="R90" s="160">
        <v>20.0716</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44762</v>
      </c>
      <c r="E93" s="158">
        <v>21.82</v>
      </c>
      <c r="F93" s="158">
        <v>6.5600000000000006E-2</v>
      </c>
      <c r="G93" s="158">
        <v>8.6199999999999999E-2</v>
      </c>
      <c r="H93" s="158">
        <v>0.12529999999999999</v>
      </c>
      <c r="I93" s="158">
        <v>8.9399999999999993E-2</v>
      </c>
      <c r="J93" s="158">
        <v>0.25409999999999999</v>
      </c>
      <c r="K93" s="158">
        <v>0.78239999999999998</v>
      </c>
      <c r="L93" s="158">
        <v>1.7377</v>
      </c>
      <c r="M93" s="158">
        <v>2.6539000000000001</v>
      </c>
      <c r="N93" s="158">
        <v>3.2904</v>
      </c>
      <c r="O93" s="158">
        <v>4.0782999999999996</v>
      </c>
      <c r="P93" s="158">
        <v>4.9218000000000002</v>
      </c>
      <c r="Q93" s="158">
        <v>6.1870000000000003</v>
      </c>
      <c r="R93" s="158">
        <v>3.6063999999999998</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44762</v>
      </c>
      <c r="E94" s="158">
        <v>23.035699999999999</v>
      </c>
      <c r="F94" s="158">
        <v>6.6900000000000001E-2</v>
      </c>
      <c r="G94" s="158">
        <v>9.5600000000000004E-2</v>
      </c>
      <c r="H94" s="158">
        <v>0.13869999999999999</v>
      </c>
      <c r="I94" s="158">
        <v>0.11650000000000001</v>
      </c>
      <c r="J94" s="158">
        <v>0.31219999999999998</v>
      </c>
      <c r="K94" s="158">
        <v>0.95850000000000002</v>
      </c>
      <c r="L94" s="158">
        <v>2.0863999999999998</v>
      </c>
      <c r="M94" s="158">
        <v>3.1819999999999999</v>
      </c>
      <c r="N94" s="158">
        <v>4.0000999999999998</v>
      </c>
      <c r="O94" s="158">
        <v>4.7359999999999998</v>
      </c>
      <c r="P94" s="158">
        <v>5.5753000000000004</v>
      </c>
      <c r="Q94" s="158">
        <v>6.8202999999999996</v>
      </c>
      <c r="R94" s="158">
        <v>4.2855999999999996</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44762</v>
      </c>
      <c r="E95" s="158">
        <v>16.392900000000001</v>
      </c>
      <c r="F95" s="158">
        <v>5.1900000000000002E-2</v>
      </c>
      <c r="G95" s="158">
        <v>9.7699999999999995E-2</v>
      </c>
      <c r="H95" s="158">
        <v>0.14360000000000001</v>
      </c>
      <c r="I95" s="158">
        <v>0.1014</v>
      </c>
      <c r="J95" s="158">
        <v>0.25559999999999999</v>
      </c>
      <c r="K95" s="158">
        <v>0.995</v>
      </c>
      <c r="L95" s="158">
        <v>2.3079000000000001</v>
      </c>
      <c r="M95" s="158">
        <v>3.6724999999999999</v>
      </c>
      <c r="N95" s="158">
        <v>4.5678999999999998</v>
      </c>
      <c r="O95" s="158">
        <v>4.8719999999999999</v>
      </c>
      <c r="P95" s="158">
        <v>5.7018000000000004</v>
      </c>
      <c r="Q95" s="158">
        <v>6.4253</v>
      </c>
      <c r="R95" s="158">
        <v>4.4085000000000001</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44762</v>
      </c>
      <c r="E96" s="158">
        <v>15.401899999999999</v>
      </c>
      <c r="F96" s="158">
        <v>5.0700000000000002E-2</v>
      </c>
      <c r="G96" s="158">
        <v>8.77E-2</v>
      </c>
      <c r="H96" s="158">
        <v>0.13</v>
      </c>
      <c r="I96" s="158">
        <v>7.3400000000000007E-2</v>
      </c>
      <c r="J96" s="158">
        <v>0.19520000000000001</v>
      </c>
      <c r="K96" s="158">
        <v>0.80900000000000005</v>
      </c>
      <c r="L96" s="158">
        <v>1.9332</v>
      </c>
      <c r="M96" s="158">
        <v>3.1</v>
      </c>
      <c r="N96" s="158">
        <v>3.7976000000000001</v>
      </c>
      <c r="O96" s="158">
        <v>4.1022999999999996</v>
      </c>
      <c r="P96" s="158">
        <v>4.9066000000000001</v>
      </c>
      <c r="Q96" s="158">
        <v>5.5925000000000002</v>
      </c>
      <c r="R96" s="158">
        <v>3.6324999999999998</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44762</v>
      </c>
      <c r="E97" s="158">
        <v>11.8773</v>
      </c>
      <c r="F97" s="158">
        <v>0.10539999999999999</v>
      </c>
      <c r="G97" s="158">
        <v>9.0200000000000002E-2</v>
      </c>
      <c r="H97" s="158">
        <v>0.11799999999999999</v>
      </c>
      <c r="I97" s="158">
        <v>8.8499999999999995E-2</v>
      </c>
      <c r="J97" s="158">
        <v>0.1898</v>
      </c>
      <c r="K97" s="158">
        <v>0.68240000000000001</v>
      </c>
      <c r="L97" s="158">
        <v>1.3957999999999999</v>
      </c>
      <c r="M97" s="158">
        <v>2.1246</v>
      </c>
      <c r="N97" s="158">
        <v>2.5594000000000001</v>
      </c>
      <c r="O97" s="158">
        <v>3.4937</v>
      </c>
      <c r="P97" s="158"/>
      <c r="Q97" s="158">
        <v>4.2957000000000001</v>
      </c>
      <c r="R97" s="158">
        <v>2.9196</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44762</v>
      </c>
      <c r="E98" s="158">
        <v>11.5771</v>
      </c>
      <c r="F98" s="158">
        <v>0.1038</v>
      </c>
      <c r="G98" s="158">
        <v>8.3900000000000002E-2</v>
      </c>
      <c r="H98" s="158">
        <v>0.109</v>
      </c>
      <c r="I98" s="158">
        <v>7.17E-2</v>
      </c>
      <c r="J98" s="158">
        <v>0.15310000000000001</v>
      </c>
      <c r="K98" s="158">
        <v>0.57340000000000002</v>
      </c>
      <c r="L98" s="158">
        <v>1.179</v>
      </c>
      <c r="M98" s="158">
        <v>1.7972999999999999</v>
      </c>
      <c r="N98" s="158">
        <v>2.1114999999999999</v>
      </c>
      <c r="O98" s="158">
        <v>2.8428</v>
      </c>
      <c r="P98" s="158"/>
      <c r="Q98" s="158">
        <v>3.645</v>
      </c>
      <c r="R98" s="158">
        <v>2.3290000000000002</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44762</v>
      </c>
      <c r="E99" s="158">
        <v>13.691800000000001</v>
      </c>
      <c r="F99" s="158">
        <v>6.6500000000000004E-2</v>
      </c>
      <c r="G99" s="158">
        <v>0.1067</v>
      </c>
      <c r="H99" s="158">
        <v>0.1104</v>
      </c>
      <c r="I99" s="158">
        <v>0.1016</v>
      </c>
      <c r="J99" s="158">
        <v>0.25259999999999999</v>
      </c>
      <c r="K99" s="158">
        <v>0.79579999999999995</v>
      </c>
      <c r="L99" s="158">
        <v>1.8734999999999999</v>
      </c>
      <c r="M99" s="158">
        <v>2.9072</v>
      </c>
      <c r="N99" s="158">
        <v>3.7728999999999999</v>
      </c>
      <c r="O99" s="158">
        <v>4.7714999999999996</v>
      </c>
      <c r="P99" s="158">
        <v>5.6121999999999996</v>
      </c>
      <c r="Q99" s="158">
        <v>5.8122999999999996</v>
      </c>
      <c r="R99" s="158">
        <v>4.1681999999999997</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44762</v>
      </c>
      <c r="E100" s="158">
        <v>13.2339</v>
      </c>
      <c r="F100" s="158">
        <v>6.5000000000000002E-2</v>
      </c>
      <c r="G100" s="158">
        <v>9.8299999999999998E-2</v>
      </c>
      <c r="H100" s="158">
        <v>9.9099999999999994E-2</v>
      </c>
      <c r="I100" s="158">
        <v>7.7899999999999997E-2</v>
      </c>
      <c r="J100" s="158">
        <v>0.20219999999999999</v>
      </c>
      <c r="K100" s="158">
        <v>0.63270000000000004</v>
      </c>
      <c r="L100" s="158">
        <v>1.5259</v>
      </c>
      <c r="M100" s="158">
        <v>2.3662000000000001</v>
      </c>
      <c r="N100" s="158">
        <v>3.0596999999999999</v>
      </c>
      <c r="O100" s="158">
        <v>4.1101000000000001</v>
      </c>
      <c r="P100" s="158">
        <v>4.9589999999999996</v>
      </c>
      <c r="Q100" s="158">
        <v>5.1670999999999996</v>
      </c>
      <c r="R100" s="158">
        <v>3.4832000000000001</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44762</v>
      </c>
      <c r="E101" s="158">
        <v>12.62</v>
      </c>
      <c r="F101" s="158">
        <v>7.1400000000000005E-2</v>
      </c>
      <c r="G101" s="158">
        <v>9.5200000000000007E-2</v>
      </c>
      <c r="H101" s="158">
        <v>0.13489999999999999</v>
      </c>
      <c r="I101" s="158">
        <v>0.1031</v>
      </c>
      <c r="J101" s="158">
        <v>0.27010000000000001</v>
      </c>
      <c r="K101" s="158">
        <v>0.90349999999999997</v>
      </c>
      <c r="L101" s="158">
        <v>1.9138999999999999</v>
      </c>
      <c r="M101" s="158">
        <v>2.9363999999999999</v>
      </c>
      <c r="N101" s="158">
        <v>3.7147000000000001</v>
      </c>
      <c r="O101" s="158">
        <v>4.4786000000000001</v>
      </c>
      <c r="P101" s="158"/>
      <c r="Q101" s="158">
        <v>5.3254000000000001</v>
      </c>
      <c r="R101" s="158">
        <v>3.9460999999999999</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44762</v>
      </c>
      <c r="E102" s="158">
        <v>12.285</v>
      </c>
      <c r="F102" s="158">
        <v>6.5199999999999994E-2</v>
      </c>
      <c r="G102" s="158">
        <v>8.9599999999999999E-2</v>
      </c>
      <c r="H102" s="158">
        <v>0.1222</v>
      </c>
      <c r="I102" s="158">
        <v>8.1500000000000003E-2</v>
      </c>
      <c r="J102" s="158">
        <v>0.2203</v>
      </c>
      <c r="K102" s="158">
        <v>0.75449999999999995</v>
      </c>
      <c r="L102" s="158">
        <v>1.6213</v>
      </c>
      <c r="M102" s="158">
        <v>2.4860000000000002</v>
      </c>
      <c r="N102" s="158">
        <v>3.1053000000000002</v>
      </c>
      <c r="O102" s="158">
        <v>3.8639999999999999</v>
      </c>
      <c r="P102" s="158"/>
      <c r="Q102" s="158">
        <v>4.6955</v>
      </c>
      <c r="R102" s="158">
        <v>3.3386999999999998</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44762</v>
      </c>
      <c r="E103" s="158">
        <v>16.703299999999999</v>
      </c>
      <c r="F103" s="158">
        <v>7.3099999999999998E-2</v>
      </c>
      <c r="G103" s="158">
        <v>9.4700000000000006E-2</v>
      </c>
      <c r="H103" s="158">
        <v>0.14449999999999999</v>
      </c>
      <c r="I103" s="158">
        <v>0.1265</v>
      </c>
      <c r="J103" s="158">
        <v>0.28939999999999999</v>
      </c>
      <c r="K103" s="158">
        <v>1.0410999999999999</v>
      </c>
      <c r="L103" s="158">
        <v>2.2816000000000001</v>
      </c>
      <c r="M103" s="158">
        <v>3.4946000000000002</v>
      </c>
      <c r="N103" s="158">
        <v>4.3434999999999997</v>
      </c>
      <c r="O103" s="158">
        <v>5.0113000000000003</v>
      </c>
      <c r="P103" s="158">
        <v>5.8030999999999997</v>
      </c>
      <c r="Q103" s="158">
        <v>6.5648</v>
      </c>
      <c r="R103" s="158">
        <v>4.4600999999999997</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44762</v>
      </c>
      <c r="E104" s="158">
        <v>15.886799999999999</v>
      </c>
      <c r="F104" s="158">
        <v>7.1199999999999999E-2</v>
      </c>
      <c r="G104" s="158">
        <v>8.5000000000000006E-2</v>
      </c>
      <c r="H104" s="158">
        <v>0.1305</v>
      </c>
      <c r="I104" s="158">
        <v>9.8900000000000002E-2</v>
      </c>
      <c r="J104" s="158">
        <v>0.2303</v>
      </c>
      <c r="K104" s="158">
        <v>0.86019999999999996</v>
      </c>
      <c r="L104" s="158">
        <v>1.9169</v>
      </c>
      <c r="M104" s="158">
        <v>2.9390999999999998</v>
      </c>
      <c r="N104" s="158">
        <v>3.5943000000000001</v>
      </c>
      <c r="O104" s="158">
        <v>4.2553000000000001</v>
      </c>
      <c r="P104" s="158">
        <v>5.0679999999999996</v>
      </c>
      <c r="Q104" s="158">
        <v>5.9048999999999996</v>
      </c>
      <c r="R104" s="158">
        <v>3.7128000000000001</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44762</v>
      </c>
      <c r="E105" s="158">
        <v>25.8</v>
      </c>
      <c r="F105" s="158">
        <v>7.3700000000000002E-2</v>
      </c>
      <c r="G105" s="158">
        <v>9.7000000000000003E-2</v>
      </c>
      <c r="H105" s="158">
        <v>0.16309999999999999</v>
      </c>
      <c r="I105" s="158">
        <v>0.1125</v>
      </c>
      <c r="J105" s="158">
        <v>0.28370000000000001</v>
      </c>
      <c r="K105" s="158">
        <v>0.9587</v>
      </c>
      <c r="L105" s="158">
        <v>2.0165999999999999</v>
      </c>
      <c r="M105" s="158">
        <v>3.0350999999999999</v>
      </c>
      <c r="N105" s="158">
        <v>3.7812000000000001</v>
      </c>
      <c r="O105" s="158">
        <v>4.4124999999999996</v>
      </c>
      <c r="P105" s="158">
        <v>5.1977000000000002</v>
      </c>
      <c r="Q105" s="158">
        <v>6.3620999999999999</v>
      </c>
      <c r="R105" s="158">
        <v>4.1037999999999997</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44762</v>
      </c>
      <c r="E106" s="158">
        <v>25.11</v>
      </c>
      <c r="F106" s="158">
        <v>7.17E-2</v>
      </c>
      <c r="G106" s="158">
        <v>8.77E-2</v>
      </c>
      <c r="H106" s="158">
        <v>0.15160000000000001</v>
      </c>
      <c r="I106" s="158">
        <v>9.1700000000000004E-2</v>
      </c>
      <c r="J106" s="158">
        <v>0.23949999999999999</v>
      </c>
      <c r="K106" s="158">
        <v>0.81910000000000005</v>
      </c>
      <c r="L106" s="158">
        <v>1.7382</v>
      </c>
      <c r="M106" s="158">
        <v>2.6154000000000002</v>
      </c>
      <c r="N106" s="158">
        <v>3.2101999999999999</v>
      </c>
      <c r="O106" s="158">
        <v>3.8468</v>
      </c>
      <c r="P106" s="158">
        <v>4.6417000000000002</v>
      </c>
      <c r="Q106" s="158">
        <v>6.4405000000000001</v>
      </c>
      <c r="R106" s="158">
        <v>3.5318999999999998</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44762</v>
      </c>
      <c r="E107" s="158">
        <v>16.276</v>
      </c>
      <c r="F107" s="158">
        <v>6.7599999999999993E-2</v>
      </c>
      <c r="G107" s="158">
        <v>9.2200000000000004E-2</v>
      </c>
      <c r="H107" s="158">
        <v>0.16</v>
      </c>
      <c r="I107" s="158">
        <v>0.11070000000000001</v>
      </c>
      <c r="J107" s="158">
        <v>0.28339999999999999</v>
      </c>
      <c r="K107" s="158">
        <v>0.95520000000000005</v>
      </c>
      <c r="L107" s="158">
        <v>2.0118999999999998</v>
      </c>
      <c r="M107" s="158">
        <v>3.0322</v>
      </c>
      <c r="N107" s="158">
        <v>3.7812000000000001</v>
      </c>
      <c r="O107" s="158">
        <v>4.4103000000000003</v>
      </c>
      <c r="P107" s="158">
        <v>5.1985999999999999</v>
      </c>
      <c r="Q107" s="158">
        <v>6.0372000000000003</v>
      </c>
      <c r="R107" s="158">
        <v>4.1006</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44762</v>
      </c>
      <c r="E108" s="158">
        <v>28.121500000000001</v>
      </c>
      <c r="F108" s="158">
        <v>6.7599999999999993E-2</v>
      </c>
      <c r="G108" s="158">
        <v>9.7900000000000001E-2</v>
      </c>
      <c r="H108" s="158">
        <v>0.14319999999999999</v>
      </c>
      <c r="I108" s="158">
        <v>0.11070000000000001</v>
      </c>
      <c r="J108" s="158">
        <v>0.25280000000000002</v>
      </c>
      <c r="K108" s="158">
        <v>0.7903</v>
      </c>
      <c r="L108" s="158">
        <v>1.7277</v>
      </c>
      <c r="M108" s="158">
        <v>2.7465000000000002</v>
      </c>
      <c r="N108" s="158">
        <v>3.3938999999999999</v>
      </c>
      <c r="O108" s="158">
        <v>4.077</v>
      </c>
      <c r="P108" s="158">
        <v>4.9268000000000001</v>
      </c>
      <c r="Q108" s="158">
        <v>6.8686999999999996</v>
      </c>
      <c r="R108" s="158">
        <v>3.6173000000000002</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44762</v>
      </c>
      <c r="E109" s="158">
        <v>29.646000000000001</v>
      </c>
      <c r="F109" s="158">
        <v>6.9199999999999998E-2</v>
      </c>
      <c r="G109" s="158">
        <v>0.1057</v>
      </c>
      <c r="H109" s="158">
        <v>0.15409999999999999</v>
      </c>
      <c r="I109" s="158">
        <v>0.13270000000000001</v>
      </c>
      <c r="J109" s="158">
        <v>0.29980000000000001</v>
      </c>
      <c r="K109" s="158">
        <v>0.9335</v>
      </c>
      <c r="L109" s="158">
        <v>2.0158</v>
      </c>
      <c r="M109" s="158">
        <v>3.1772</v>
      </c>
      <c r="N109" s="158">
        <v>3.9666999999999999</v>
      </c>
      <c r="O109" s="158">
        <v>4.6406999999999998</v>
      </c>
      <c r="P109" s="158">
        <v>5.5205000000000002</v>
      </c>
      <c r="Q109" s="158">
        <v>6.8996000000000004</v>
      </c>
      <c r="R109" s="158">
        <v>4.1795</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44762</v>
      </c>
      <c r="E110" s="158">
        <v>28.242899999999999</v>
      </c>
      <c r="F110" s="158">
        <v>6.4799999999999996E-2</v>
      </c>
      <c r="G110" s="158">
        <v>0.1095</v>
      </c>
      <c r="H110" s="158">
        <v>0.1464</v>
      </c>
      <c r="I110" s="158">
        <v>0.1234</v>
      </c>
      <c r="J110" s="158">
        <v>0.27439999999999998</v>
      </c>
      <c r="K110" s="158">
        <v>0.94030000000000002</v>
      </c>
      <c r="L110" s="158">
        <v>2.0432000000000001</v>
      </c>
      <c r="M110" s="158">
        <v>3.1225999999999998</v>
      </c>
      <c r="N110" s="158">
        <v>3.9312</v>
      </c>
      <c r="O110" s="158">
        <v>4.5505000000000004</v>
      </c>
      <c r="P110" s="158">
        <v>5.5442</v>
      </c>
      <c r="Q110" s="158">
        <v>6.7724000000000002</v>
      </c>
      <c r="R110" s="158">
        <v>4.1456</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44762</v>
      </c>
      <c r="E111" s="158">
        <v>26.645099999999999</v>
      </c>
      <c r="F111" s="158">
        <v>6.3100000000000003E-2</v>
      </c>
      <c r="G111" s="158">
        <v>0.1003</v>
      </c>
      <c r="H111" s="158">
        <v>0.13339999999999999</v>
      </c>
      <c r="I111" s="158">
        <v>9.7299999999999998E-2</v>
      </c>
      <c r="J111" s="158">
        <v>0.21820000000000001</v>
      </c>
      <c r="K111" s="158">
        <v>0.76659999999999995</v>
      </c>
      <c r="L111" s="158">
        <v>1.6840999999999999</v>
      </c>
      <c r="M111" s="158">
        <v>2.5790000000000002</v>
      </c>
      <c r="N111" s="158">
        <v>3.206</v>
      </c>
      <c r="O111" s="158">
        <v>3.8075999999999999</v>
      </c>
      <c r="P111" s="158">
        <v>4.8056000000000001</v>
      </c>
      <c r="Q111" s="158">
        <v>6.4884000000000004</v>
      </c>
      <c r="R111" s="158">
        <v>3.4192999999999998</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44762</v>
      </c>
      <c r="E112" s="158">
        <v>15.3612</v>
      </c>
      <c r="F112" s="158">
        <v>9.9699999999999997E-2</v>
      </c>
      <c r="G112" s="158">
        <v>9.9000000000000005E-2</v>
      </c>
      <c r="H112" s="158">
        <v>0.15060000000000001</v>
      </c>
      <c r="I112" s="158">
        <v>6.7699999999999996E-2</v>
      </c>
      <c r="J112" s="158">
        <v>0.24929999999999999</v>
      </c>
      <c r="K112" s="158">
        <v>0.6744</v>
      </c>
      <c r="L112" s="158">
        <v>1.3713</v>
      </c>
      <c r="M112" s="158">
        <v>2.2641</v>
      </c>
      <c r="N112" s="158">
        <v>2.7161</v>
      </c>
      <c r="O112" s="158">
        <v>3.6109</v>
      </c>
      <c r="P112" s="158">
        <v>4.7823000000000002</v>
      </c>
      <c r="Q112" s="158">
        <v>5.8193000000000001</v>
      </c>
      <c r="R112" s="158">
        <v>2.9001999999999999</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44762</v>
      </c>
      <c r="E113" s="158">
        <v>14.661</v>
      </c>
      <c r="F113" s="158">
        <v>9.7600000000000006E-2</v>
      </c>
      <c r="G113" s="158">
        <v>8.9399999999999993E-2</v>
      </c>
      <c r="H113" s="158">
        <v>0.1366</v>
      </c>
      <c r="I113" s="158">
        <v>4.0300000000000002E-2</v>
      </c>
      <c r="J113" s="158">
        <v>0.1913</v>
      </c>
      <c r="K113" s="158">
        <v>0.49830000000000002</v>
      </c>
      <c r="L113" s="158">
        <v>1.0198</v>
      </c>
      <c r="M113" s="158">
        <v>1.7298</v>
      </c>
      <c r="N113" s="158">
        <v>1.9995000000000001</v>
      </c>
      <c r="O113" s="158">
        <v>2.9270999999999998</v>
      </c>
      <c r="P113" s="158">
        <v>4.1661999999999999</v>
      </c>
      <c r="Q113" s="158">
        <v>5.1707999999999998</v>
      </c>
      <c r="R113" s="158">
        <v>2.1825000000000001</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44762</v>
      </c>
      <c r="E114" s="158">
        <v>26.0382</v>
      </c>
      <c r="F114" s="158">
        <v>6.3399999999999998E-2</v>
      </c>
      <c r="G114" s="158">
        <v>9.5699999999999993E-2</v>
      </c>
      <c r="H114" s="158">
        <v>0.11799999999999999</v>
      </c>
      <c r="I114" s="158">
        <v>0.1134</v>
      </c>
      <c r="J114" s="158">
        <v>0.2487</v>
      </c>
      <c r="K114" s="158">
        <v>1.0356000000000001</v>
      </c>
      <c r="L114" s="158">
        <v>2.2753999999999999</v>
      </c>
      <c r="M114" s="158">
        <v>3.3147000000000002</v>
      </c>
      <c r="N114" s="158">
        <v>3.84</v>
      </c>
      <c r="O114" s="158">
        <v>4.2150999999999996</v>
      </c>
      <c r="P114" s="158">
        <v>4.9318</v>
      </c>
      <c r="Q114" s="158">
        <v>6.4839000000000002</v>
      </c>
      <c r="R114" s="158">
        <v>3.7044000000000001</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44762</v>
      </c>
      <c r="E115" s="158">
        <v>27.607500000000002</v>
      </c>
      <c r="F115" s="158">
        <v>6.5600000000000006E-2</v>
      </c>
      <c r="G115" s="158">
        <v>0.1052</v>
      </c>
      <c r="H115" s="158">
        <v>0.1313</v>
      </c>
      <c r="I115" s="158">
        <v>0.14000000000000001</v>
      </c>
      <c r="J115" s="158">
        <v>0.30559999999999998</v>
      </c>
      <c r="K115" s="158">
        <v>1.2098</v>
      </c>
      <c r="L115" s="158">
        <v>2.6259000000000001</v>
      </c>
      <c r="M115" s="158">
        <v>3.8304999999999998</v>
      </c>
      <c r="N115" s="158">
        <v>4.5164999999999997</v>
      </c>
      <c r="O115" s="158">
        <v>4.9092000000000002</v>
      </c>
      <c r="P115" s="158">
        <v>5.6031000000000004</v>
      </c>
      <c r="Q115" s="158">
        <v>6.7115</v>
      </c>
      <c r="R115" s="158">
        <v>4.4013999999999998</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44762</v>
      </c>
      <c r="E116" s="158">
        <v>11.0741</v>
      </c>
      <c r="F116" s="158">
        <v>9.2200000000000004E-2</v>
      </c>
      <c r="G116" s="158">
        <v>8.1299999999999997E-2</v>
      </c>
      <c r="H116" s="158">
        <v>0.1166</v>
      </c>
      <c r="I116" s="158">
        <v>6.9599999999999995E-2</v>
      </c>
      <c r="J116" s="158">
        <v>0.1547</v>
      </c>
      <c r="K116" s="158">
        <v>0.73499999999999999</v>
      </c>
      <c r="L116" s="158">
        <v>1.5087999999999999</v>
      </c>
      <c r="M116" s="158">
        <v>2.3153000000000001</v>
      </c>
      <c r="N116" s="158">
        <v>2.8007</v>
      </c>
      <c r="O116" s="158"/>
      <c r="P116" s="158"/>
      <c r="Q116" s="158">
        <v>3.6278000000000001</v>
      </c>
      <c r="R116" s="158">
        <v>3.1067</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44762</v>
      </c>
      <c r="E117" s="158">
        <v>10.836600000000001</v>
      </c>
      <c r="F117" s="158">
        <v>9.0499999999999997E-2</v>
      </c>
      <c r="G117" s="158">
        <v>7.0199999999999999E-2</v>
      </c>
      <c r="H117" s="158">
        <v>0.1007</v>
      </c>
      <c r="I117" s="158">
        <v>3.8800000000000001E-2</v>
      </c>
      <c r="J117" s="158">
        <v>8.8700000000000001E-2</v>
      </c>
      <c r="K117" s="158">
        <v>0.53439999999999999</v>
      </c>
      <c r="L117" s="158">
        <v>1.1093999999999999</v>
      </c>
      <c r="M117" s="158">
        <v>1.7205999999999999</v>
      </c>
      <c r="N117" s="158">
        <v>2.0106999999999999</v>
      </c>
      <c r="O117" s="158"/>
      <c r="P117" s="158"/>
      <c r="Q117" s="158">
        <v>2.8460000000000001</v>
      </c>
      <c r="R117" s="158">
        <v>2.3256999999999999</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44762</v>
      </c>
      <c r="E118" s="158">
        <v>27.0913</v>
      </c>
      <c r="F118" s="158">
        <v>2.9499999999999998E-2</v>
      </c>
      <c r="G118" s="158">
        <v>0.1186</v>
      </c>
      <c r="H118" s="158">
        <v>0.1171</v>
      </c>
      <c r="I118" s="158">
        <v>0.10680000000000001</v>
      </c>
      <c r="J118" s="158">
        <v>0.16750000000000001</v>
      </c>
      <c r="K118" s="158">
        <v>0.73809999999999998</v>
      </c>
      <c r="L118" s="158">
        <v>1.6642999999999999</v>
      </c>
      <c r="M118" s="158">
        <v>2.4455</v>
      </c>
      <c r="N118" s="158">
        <v>2.9554999999999998</v>
      </c>
      <c r="O118" s="158">
        <v>2.9975999999999998</v>
      </c>
      <c r="P118" s="158">
        <v>4.0064000000000002</v>
      </c>
      <c r="Q118" s="158">
        <v>6.4202000000000004</v>
      </c>
      <c r="R118" s="158">
        <v>2.7938000000000001</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44762</v>
      </c>
      <c r="E119" s="158">
        <v>28.3171</v>
      </c>
      <c r="F119" s="158">
        <v>3.1800000000000002E-2</v>
      </c>
      <c r="G119" s="158">
        <v>0.12909999999999999</v>
      </c>
      <c r="H119" s="158">
        <v>0.13150000000000001</v>
      </c>
      <c r="I119" s="158">
        <v>0.1351</v>
      </c>
      <c r="J119" s="158">
        <v>0.22789999999999999</v>
      </c>
      <c r="K119" s="158">
        <v>0.92200000000000004</v>
      </c>
      <c r="L119" s="158">
        <v>1.9965999999999999</v>
      </c>
      <c r="M119" s="158">
        <v>2.8946000000000001</v>
      </c>
      <c r="N119" s="158">
        <v>3.5114000000000001</v>
      </c>
      <c r="O119" s="158">
        <v>3.4577</v>
      </c>
      <c r="P119" s="158">
        <v>4.4481000000000002</v>
      </c>
      <c r="Q119" s="158">
        <v>6.1820000000000004</v>
      </c>
      <c r="R119" s="158">
        <v>3.2772000000000001</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44762</v>
      </c>
      <c r="E120" s="158">
        <v>30.567499999999999</v>
      </c>
      <c r="F120" s="158">
        <v>6.7400000000000002E-2</v>
      </c>
      <c r="G120" s="158">
        <v>9.9199999999999997E-2</v>
      </c>
      <c r="H120" s="158">
        <v>0.1366</v>
      </c>
      <c r="I120" s="158">
        <v>9.1700000000000004E-2</v>
      </c>
      <c r="J120" s="158">
        <v>0.245</v>
      </c>
      <c r="K120" s="158">
        <v>0.92710000000000004</v>
      </c>
      <c r="L120" s="158">
        <v>1.9899</v>
      </c>
      <c r="M120" s="158">
        <v>3.0078999999999998</v>
      </c>
      <c r="N120" s="158">
        <v>3.6913999999999998</v>
      </c>
      <c r="O120" s="158">
        <v>4.2576999999999998</v>
      </c>
      <c r="P120" s="158">
        <v>5.1029999999999998</v>
      </c>
      <c r="Q120" s="158">
        <v>6.8700999999999999</v>
      </c>
      <c r="R120" s="158">
        <v>3.8683000000000001</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44762</v>
      </c>
      <c r="E121" s="158">
        <v>32.101500000000001</v>
      </c>
      <c r="F121" s="158">
        <v>6.8900000000000003E-2</v>
      </c>
      <c r="G121" s="158">
        <v>0.1076</v>
      </c>
      <c r="H121" s="158">
        <v>0.1482</v>
      </c>
      <c r="I121" s="158">
        <v>0.1145</v>
      </c>
      <c r="J121" s="158">
        <v>0.29370000000000002</v>
      </c>
      <c r="K121" s="158">
        <v>1.0759000000000001</v>
      </c>
      <c r="L121" s="158">
        <v>2.2858999999999998</v>
      </c>
      <c r="M121" s="158">
        <v>3.4588000000000001</v>
      </c>
      <c r="N121" s="158">
        <v>4.2964000000000002</v>
      </c>
      <c r="O121" s="158">
        <v>4.8448000000000002</v>
      </c>
      <c r="P121" s="158">
        <v>5.6580000000000004</v>
      </c>
      <c r="Q121" s="158">
        <v>6.9226000000000001</v>
      </c>
      <c r="R121" s="158">
        <v>4.47</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44762</v>
      </c>
      <c r="E122" s="158">
        <v>16.434000000000001</v>
      </c>
      <c r="F122" s="158">
        <v>4.87E-2</v>
      </c>
      <c r="G122" s="158">
        <v>9.1399999999999995E-2</v>
      </c>
      <c r="H122" s="158">
        <v>0.12790000000000001</v>
      </c>
      <c r="I122" s="158">
        <v>9.7500000000000003E-2</v>
      </c>
      <c r="J122" s="158">
        <v>0.24399999999999999</v>
      </c>
      <c r="K122" s="158">
        <v>0.8468</v>
      </c>
      <c r="L122" s="158">
        <v>1.9541999999999999</v>
      </c>
      <c r="M122" s="158">
        <v>2.9763999999999999</v>
      </c>
      <c r="N122" s="158">
        <v>3.7696999999999998</v>
      </c>
      <c r="O122" s="158">
        <v>4.8051000000000004</v>
      </c>
      <c r="P122" s="158">
        <v>5.6082999999999998</v>
      </c>
      <c r="Q122" s="158">
        <v>6.3570000000000002</v>
      </c>
      <c r="R122" s="158">
        <v>4.2408999999999999</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44762</v>
      </c>
      <c r="E123" s="158">
        <v>15.656000000000001</v>
      </c>
      <c r="F123" s="158">
        <v>4.4699999999999997E-2</v>
      </c>
      <c r="G123" s="158">
        <v>7.6700000000000004E-2</v>
      </c>
      <c r="H123" s="158">
        <v>0.11509999999999999</v>
      </c>
      <c r="I123" s="158">
        <v>7.0300000000000001E-2</v>
      </c>
      <c r="J123" s="158">
        <v>0.18559999999999999</v>
      </c>
      <c r="K123" s="158">
        <v>0.67520000000000002</v>
      </c>
      <c r="L123" s="158">
        <v>1.6161000000000001</v>
      </c>
      <c r="M123" s="158">
        <v>2.4540000000000002</v>
      </c>
      <c r="N123" s="158">
        <v>3.0678000000000001</v>
      </c>
      <c r="O123" s="158">
        <v>4.1775000000000002</v>
      </c>
      <c r="P123" s="158">
        <v>4.9782000000000002</v>
      </c>
      <c r="Q123" s="158">
        <v>5.7190000000000003</v>
      </c>
      <c r="R123" s="158">
        <v>3.5638999999999998</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44762</v>
      </c>
      <c r="E124" s="158">
        <v>11.744</v>
      </c>
      <c r="F124" s="158">
        <v>4.1700000000000001E-2</v>
      </c>
      <c r="G124" s="158">
        <v>0.1014</v>
      </c>
      <c r="H124" s="158">
        <v>0.12529999999999999</v>
      </c>
      <c r="I124" s="158">
        <v>0.12870000000000001</v>
      </c>
      <c r="J124" s="158">
        <v>0.28949999999999998</v>
      </c>
      <c r="K124" s="158">
        <v>1.0349999999999999</v>
      </c>
      <c r="L124" s="158">
        <v>2.2507000000000001</v>
      </c>
      <c r="M124" s="158">
        <v>3.3220999999999998</v>
      </c>
      <c r="N124" s="158">
        <v>4.1189999999999998</v>
      </c>
      <c r="O124" s="158">
        <v>4.3684000000000003</v>
      </c>
      <c r="P124" s="158"/>
      <c r="Q124" s="158">
        <v>4.7210000000000001</v>
      </c>
      <c r="R124" s="158">
        <v>3.8986000000000001</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44762</v>
      </c>
      <c r="E125" s="158">
        <v>11.465299999999999</v>
      </c>
      <c r="F125" s="158">
        <v>3.9300000000000002E-2</v>
      </c>
      <c r="G125" s="158">
        <v>8.9899999999999994E-2</v>
      </c>
      <c r="H125" s="158">
        <v>0.1091</v>
      </c>
      <c r="I125" s="158">
        <v>9.6000000000000002E-2</v>
      </c>
      <c r="J125" s="158">
        <v>0.21940000000000001</v>
      </c>
      <c r="K125" s="158">
        <v>0.81950000000000001</v>
      </c>
      <c r="L125" s="158">
        <v>1.8150999999999999</v>
      </c>
      <c r="M125" s="158">
        <v>2.6621000000000001</v>
      </c>
      <c r="N125" s="158">
        <v>3.2315</v>
      </c>
      <c r="O125" s="158">
        <v>3.6448999999999998</v>
      </c>
      <c r="P125" s="158"/>
      <c r="Q125" s="158">
        <v>4.0016999999999996</v>
      </c>
      <c r="R125" s="158">
        <v>3.1526000000000001</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44762</v>
      </c>
      <c r="E126" s="158">
        <v>10.6991</v>
      </c>
      <c r="F126" s="158">
        <v>9.5399999999999999E-2</v>
      </c>
      <c r="G126" s="158">
        <v>0.1179</v>
      </c>
      <c r="H126" s="158">
        <v>0.1535</v>
      </c>
      <c r="I126" s="158">
        <v>0.1076</v>
      </c>
      <c r="J126" s="158">
        <v>0.2417</v>
      </c>
      <c r="K126" s="158">
        <v>0.874</v>
      </c>
      <c r="L126" s="158">
        <v>1.837</v>
      </c>
      <c r="M126" s="158">
        <v>2.6863999999999999</v>
      </c>
      <c r="N126" s="158">
        <v>3.339</v>
      </c>
      <c r="O126" s="158"/>
      <c r="P126" s="158"/>
      <c r="Q126" s="158">
        <v>3.6126</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44762</v>
      </c>
      <c r="E127" s="158">
        <v>10.528</v>
      </c>
      <c r="F127" s="158">
        <v>9.3200000000000005E-2</v>
      </c>
      <c r="G127" s="158">
        <v>0.1065</v>
      </c>
      <c r="H127" s="158">
        <v>0.13700000000000001</v>
      </c>
      <c r="I127" s="158">
        <v>7.4099999999999999E-2</v>
      </c>
      <c r="J127" s="158">
        <v>0.17219999999999999</v>
      </c>
      <c r="K127" s="158">
        <v>0.66069999999999995</v>
      </c>
      <c r="L127" s="158">
        <v>1.4101999999999999</v>
      </c>
      <c r="M127" s="158">
        <v>2.0402</v>
      </c>
      <c r="N127" s="158">
        <v>2.4723000000000002</v>
      </c>
      <c r="O127" s="158"/>
      <c r="P127" s="158"/>
      <c r="Q127" s="158">
        <v>2.7391000000000001</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44762</v>
      </c>
      <c r="E128" s="158">
        <v>10.877000000000001</v>
      </c>
      <c r="F128" s="158">
        <v>5.5199999999999999E-2</v>
      </c>
      <c r="G128" s="158">
        <v>9.1999999999999998E-2</v>
      </c>
      <c r="H128" s="158">
        <v>0.1197</v>
      </c>
      <c r="I128" s="158">
        <v>0.12889999999999999</v>
      </c>
      <c r="J128" s="158">
        <v>0.2581</v>
      </c>
      <c r="K128" s="158">
        <v>0.90920000000000001</v>
      </c>
      <c r="L128" s="158">
        <v>2.0834999999999999</v>
      </c>
      <c r="M128" s="158">
        <v>3.0994999999999999</v>
      </c>
      <c r="N128" s="158">
        <v>3.9369000000000001</v>
      </c>
      <c r="O128" s="158"/>
      <c r="P128" s="158"/>
      <c r="Q128" s="158">
        <v>4.1143999999999998</v>
      </c>
      <c r="R128" s="158">
        <v>4.1730999999999998</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44762</v>
      </c>
      <c r="E129" s="158">
        <v>10.722</v>
      </c>
      <c r="F129" s="158">
        <v>5.6000000000000001E-2</v>
      </c>
      <c r="G129" s="158">
        <v>8.4000000000000005E-2</v>
      </c>
      <c r="H129" s="158">
        <v>0.112</v>
      </c>
      <c r="I129" s="158">
        <v>0.1027</v>
      </c>
      <c r="J129" s="158">
        <v>0.2056</v>
      </c>
      <c r="K129" s="158">
        <v>0.73280000000000001</v>
      </c>
      <c r="L129" s="158">
        <v>1.7363999999999999</v>
      </c>
      <c r="M129" s="158">
        <v>2.5537999999999998</v>
      </c>
      <c r="N129" s="158">
        <v>3.2151999999999998</v>
      </c>
      <c r="O129" s="158"/>
      <c r="P129" s="158"/>
      <c r="Q129" s="158">
        <v>3.4001999999999999</v>
      </c>
      <c r="R129" s="158">
        <v>3.4643999999999999</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44762</v>
      </c>
      <c r="E132" s="158">
        <v>21.8611</v>
      </c>
      <c r="F132" s="158">
        <v>8.2400000000000001E-2</v>
      </c>
      <c r="G132" s="158">
        <v>9.98E-2</v>
      </c>
      <c r="H132" s="158">
        <v>0.14430000000000001</v>
      </c>
      <c r="I132" s="158">
        <v>8.8400000000000006E-2</v>
      </c>
      <c r="J132" s="158">
        <v>0.23380000000000001</v>
      </c>
      <c r="K132" s="158">
        <v>0.80189999999999995</v>
      </c>
      <c r="L132" s="158">
        <v>1.7888999999999999</v>
      </c>
      <c r="M132" s="158">
        <v>2.7988</v>
      </c>
      <c r="N132" s="158">
        <v>3.4624999999999999</v>
      </c>
      <c r="O132" s="158">
        <v>4.1166999999999998</v>
      </c>
      <c r="P132" s="158">
        <v>5.085</v>
      </c>
      <c r="Q132" s="158">
        <v>6.8692000000000002</v>
      </c>
      <c r="R132" s="158">
        <v>3.6374</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44762</v>
      </c>
      <c r="E133" s="158">
        <v>23.118400000000001</v>
      </c>
      <c r="F133" s="158">
        <v>8.4400000000000003E-2</v>
      </c>
      <c r="G133" s="158">
        <v>0.1096</v>
      </c>
      <c r="H133" s="158">
        <v>0.15809999999999999</v>
      </c>
      <c r="I133" s="158">
        <v>0.11559999999999999</v>
      </c>
      <c r="J133" s="158">
        <v>0.29330000000000001</v>
      </c>
      <c r="K133" s="158">
        <v>0.98329999999999995</v>
      </c>
      <c r="L133" s="158">
        <v>2.1608999999999998</v>
      </c>
      <c r="M133" s="158">
        <v>3.3511000000000002</v>
      </c>
      <c r="N133" s="158">
        <v>4.1942000000000004</v>
      </c>
      <c r="O133" s="158">
        <v>4.8364000000000003</v>
      </c>
      <c r="P133" s="158">
        <v>5.7953000000000001</v>
      </c>
      <c r="Q133" s="158">
        <v>6.9776999999999996</v>
      </c>
      <c r="R133" s="158">
        <v>4.3529999999999998</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44762</v>
      </c>
      <c r="E134" s="158">
        <v>15.9696</v>
      </c>
      <c r="F134" s="158">
        <v>7.9000000000000001E-2</v>
      </c>
      <c r="G134" s="158">
        <v>0.1072</v>
      </c>
      <c r="H134" s="158">
        <v>0.1285</v>
      </c>
      <c r="I134" s="158">
        <v>7.7100000000000002E-2</v>
      </c>
      <c r="J134" s="158">
        <v>0.25109999999999999</v>
      </c>
      <c r="K134" s="158">
        <v>0.93220000000000003</v>
      </c>
      <c r="L134" s="158">
        <v>1.8897999999999999</v>
      </c>
      <c r="M134" s="158">
        <v>3.0337000000000001</v>
      </c>
      <c r="N134" s="158">
        <v>3.8321999999999998</v>
      </c>
      <c r="O134" s="158">
        <v>4.4550999999999998</v>
      </c>
      <c r="P134" s="158">
        <v>5.2666000000000004</v>
      </c>
      <c r="Q134" s="158">
        <v>6.1032999999999999</v>
      </c>
      <c r="R134" s="158">
        <v>4.1772</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44762</v>
      </c>
      <c r="E135" s="158">
        <v>15.2562</v>
      </c>
      <c r="F135" s="158">
        <v>7.6700000000000004E-2</v>
      </c>
      <c r="G135" s="158">
        <v>9.7799999999999998E-2</v>
      </c>
      <c r="H135" s="158">
        <v>0.11550000000000001</v>
      </c>
      <c r="I135" s="158">
        <v>5.2499999999999998E-2</v>
      </c>
      <c r="J135" s="158">
        <v>0.1983</v>
      </c>
      <c r="K135" s="158">
        <v>0.76749999999999996</v>
      </c>
      <c r="L135" s="158">
        <v>1.5462</v>
      </c>
      <c r="M135" s="158">
        <v>2.5186000000000002</v>
      </c>
      <c r="N135" s="158">
        <v>3.1493000000000002</v>
      </c>
      <c r="O135" s="158">
        <v>3.8321000000000001</v>
      </c>
      <c r="P135" s="158">
        <v>4.6386000000000003</v>
      </c>
      <c r="Q135" s="158">
        <v>5.4913999999999996</v>
      </c>
      <c r="R135" s="158">
        <v>3.5036999999999998</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44762</v>
      </c>
      <c r="E136" s="158">
        <v>28.91</v>
      </c>
      <c r="F136" s="158">
        <v>6.6799999999999998E-2</v>
      </c>
      <c r="G136" s="158">
        <v>8.6199999999999999E-2</v>
      </c>
      <c r="H136" s="158">
        <v>0.15</v>
      </c>
      <c r="I136" s="158">
        <v>0.1167</v>
      </c>
      <c r="J136" s="158">
        <v>0.28510000000000002</v>
      </c>
      <c r="K136" s="158">
        <v>0.99029999999999996</v>
      </c>
      <c r="L136" s="158">
        <v>2.1981000000000002</v>
      </c>
      <c r="M136" s="158">
        <v>3.2319</v>
      </c>
      <c r="N136" s="158">
        <v>4.3803000000000001</v>
      </c>
      <c r="O136" s="158">
        <v>4.4244000000000003</v>
      </c>
      <c r="P136" s="158">
        <v>5.3994999999999997</v>
      </c>
      <c r="Q136" s="158">
        <v>6.6135000000000002</v>
      </c>
      <c r="R136" s="158">
        <v>4.1700999999999997</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44762</v>
      </c>
      <c r="E137" s="158">
        <v>27.6035</v>
      </c>
      <c r="F137" s="158">
        <v>6.5299999999999997E-2</v>
      </c>
      <c r="G137" s="158">
        <v>7.9799999999999996E-2</v>
      </c>
      <c r="H137" s="158">
        <v>0.1411</v>
      </c>
      <c r="I137" s="158">
        <v>9.8599999999999993E-2</v>
      </c>
      <c r="J137" s="158">
        <v>0.247</v>
      </c>
      <c r="K137" s="158">
        <v>0.87450000000000006</v>
      </c>
      <c r="L137" s="158">
        <v>1.9652000000000001</v>
      </c>
      <c r="M137" s="158">
        <v>2.8780000000000001</v>
      </c>
      <c r="N137" s="158">
        <v>3.9041999999999999</v>
      </c>
      <c r="O137" s="158">
        <v>3.9538000000000002</v>
      </c>
      <c r="P137" s="158">
        <v>4.8705999999999996</v>
      </c>
      <c r="Q137" s="158">
        <v>6.6718999999999999</v>
      </c>
      <c r="R137" s="158">
        <v>3.6989000000000001</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44762</v>
      </c>
      <c r="E138" s="158">
        <v>11.966900000000001</v>
      </c>
      <c r="F138" s="158">
        <v>5.4300000000000001E-2</v>
      </c>
      <c r="G138" s="158">
        <v>0.10290000000000001</v>
      </c>
      <c r="H138" s="158">
        <v>0.14560000000000001</v>
      </c>
      <c r="I138" s="158">
        <v>7.7799999999999994E-2</v>
      </c>
      <c r="J138" s="158">
        <v>0.22700000000000001</v>
      </c>
      <c r="K138" s="158">
        <v>0.84440000000000004</v>
      </c>
      <c r="L138" s="158">
        <v>1.5099</v>
      </c>
      <c r="M138" s="158">
        <v>1.8736999999999999</v>
      </c>
      <c r="N138" s="158">
        <v>2.2349000000000001</v>
      </c>
      <c r="O138" s="158">
        <v>2.4615</v>
      </c>
      <c r="P138" s="158">
        <v>2.2683</v>
      </c>
      <c r="Q138" s="158">
        <v>2.9148999999999998</v>
      </c>
      <c r="R138" s="158">
        <v>2.3660000000000001</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44762</v>
      </c>
      <c r="E139" s="158">
        <v>12.3779</v>
      </c>
      <c r="F139" s="158">
        <v>5.6599999999999998E-2</v>
      </c>
      <c r="G139" s="158">
        <v>0.1124</v>
      </c>
      <c r="H139" s="158">
        <v>0.15939999999999999</v>
      </c>
      <c r="I139" s="158">
        <v>0.1051</v>
      </c>
      <c r="J139" s="158">
        <v>0.28760000000000002</v>
      </c>
      <c r="K139" s="158">
        <v>0.93530000000000002</v>
      </c>
      <c r="L139" s="158">
        <v>1.7878000000000001</v>
      </c>
      <c r="M139" s="158">
        <v>2.2755999999999998</v>
      </c>
      <c r="N139" s="158">
        <v>2.7492999999999999</v>
      </c>
      <c r="O139" s="158">
        <v>2.9350000000000001</v>
      </c>
      <c r="P139" s="158">
        <v>2.782</v>
      </c>
      <c r="Q139" s="158">
        <v>3.4725000000000001</v>
      </c>
      <c r="R139" s="158">
        <v>2.843</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44762</v>
      </c>
      <c r="E142" s="158">
        <v>12.135899999999999</v>
      </c>
      <c r="F142" s="158">
        <v>6.4299999999999996E-2</v>
      </c>
      <c r="G142" s="158">
        <v>0.1147</v>
      </c>
      <c r="H142" s="158">
        <v>0.14280000000000001</v>
      </c>
      <c r="I142" s="158">
        <v>0.13780000000000001</v>
      </c>
      <c r="J142" s="158">
        <v>0.32069999999999999</v>
      </c>
      <c r="K142" s="158">
        <v>0.9768</v>
      </c>
      <c r="L142" s="158">
        <v>2.0861999999999998</v>
      </c>
      <c r="M142" s="158">
        <v>3.1701000000000001</v>
      </c>
      <c r="N142" s="158">
        <v>4.0171999999999999</v>
      </c>
      <c r="O142" s="158">
        <v>5.1177000000000001</v>
      </c>
      <c r="P142" s="158"/>
      <c r="Q142" s="158">
        <v>5.5418000000000003</v>
      </c>
      <c r="R142" s="158">
        <v>4.4333</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44762</v>
      </c>
      <c r="E143" s="158">
        <v>11.8079</v>
      </c>
      <c r="F143" s="158">
        <v>6.0999999999999999E-2</v>
      </c>
      <c r="G143" s="158">
        <v>0.1026</v>
      </c>
      <c r="H143" s="158">
        <v>0.1263</v>
      </c>
      <c r="I143" s="158">
        <v>0.1077</v>
      </c>
      <c r="J143" s="158">
        <v>0.25559999999999999</v>
      </c>
      <c r="K143" s="158">
        <v>0.77839999999999998</v>
      </c>
      <c r="L143" s="158">
        <v>1.6870000000000001</v>
      </c>
      <c r="M143" s="158">
        <v>2.5640999999999998</v>
      </c>
      <c r="N143" s="158">
        <v>3.1997</v>
      </c>
      <c r="O143" s="158">
        <v>4.3009000000000004</v>
      </c>
      <c r="P143" s="158"/>
      <c r="Q143" s="158">
        <v>4.7392000000000003</v>
      </c>
      <c r="R143" s="158">
        <v>3.6294</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44762</v>
      </c>
      <c r="E144" s="158">
        <v>11.7638</v>
      </c>
      <c r="F144" s="158">
        <v>7.9100000000000004E-2</v>
      </c>
      <c r="G144" s="158">
        <v>9.8699999999999996E-2</v>
      </c>
      <c r="H144" s="158">
        <v>0.15240000000000001</v>
      </c>
      <c r="I144" s="158">
        <v>9.7900000000000001E-2</v>
      </c>
      <c r="J144" s="158">
        <v>0.25740000000000002</v>
      </c>
      <c r="K144" s="158">
        <v>0.74939999999999996</v>
      </c>
      <c r="L144" s="158">
        <v>1.7313000000000001</v>
      </c>
      <c r="M144" s="158">
        <v>2.7675000000000001</v>
      </c>
      <c r="N144" s="158">
        <v>3.6741000000000001</v>
      </c>
      <c r="O144" s="158">
        <v>4.5044000000000004</v>
      </c>
      <c r="P144" s="158"/>
      <c r="Q144" s="158">
        <v>4.8735999999999997</v>
      </c>
      <c r="R144" s="158">
        <v>3.8397000000000001</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44762</v>
      </c>
      <c r="E145" s="158">
        <v>11.562200000000001</v>
      </c>
      <c r="F145" s="158">
        <v>7.7899999999999997E-2</v>
      </c>
      <c r="G145" s="158">
        <v>9.0899999999999995E-2</v>
      </c>
      <c r="H145" s="158">
        <v>0.14119999999999999</v>
      </c>
      <c r="I145" s="158">
        <v>7.5300000000000006E-2</v>
      </c>
      <c r="J145" s="158">
        <v>0.20799999999999999</v>
      </c>
      <c r="K145" s="158">
        <v>0.59950000000000003</v>
      </c>
      <c r="L145" s="158">
        <v>1.4086000000000001</v>
      </c>
      <c r="M145" s="158">
        <v>2.2905000000000002</v>
      </c>
      <c r="N145" s="158">
        <v>3.0931000000000002</v>
      </c>
      <c r="O145" s="158">
        <v>3.9699</v>
      </c>
      <c r="P145" s="158"/>
      <c r="Q145" s="158">
        <v>4.3438999999999997</v>
      </c>
      <c r="R145" s="158">
        <v>3.3132000000000001</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44762</v>
      </c>
      <c r="E146" s="158">
        <v>30.090499999999999</v>
      </c>
      <c r="F146" s="158">
        <v>7.6200000000000004E-2</v>
      </c>
      <c r="G146" s="158">
        <v>0.1268</v>
      </c>
      <c r="H146" s="158">
        <v>0.15340000000000001</v>
      </c>
      <c r="I146" s="158">
        <v>0.1211</v>
      </c>
      <c r="J146" s="158">
        <v>0.27660000000000001</v>
      </c>
      <c r="K146" s="158">
        <v>0.94710000000000005</v>
      </c>
      <c r="L146" s="158">
        <v>2.0407999999999999</v>
      </c>
      <c r="M146" s="158">
        <v>3.1585000000000001</v>
      </c>
      <c r="N146" s="158">
        <v>3.9740000000000002</v>
      </c>
      <c r="O146" s="158">
        <v>4.7225000000000001</v>
      </c>
      <c r="P146" s="158">
        <v>5.5784000000000002</v>
      </c>
      <c r="Q146" s="158">
        <v>6.5773000000000001</v>
      </c>
      <c r="R146" s="158">
        <v>4.2404000000000002</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44762</v>
      </c>
      <c r="E147" s="158">
        <v>28.723400000000002</v>
      </c>
      <c r="F147" s="158">
        <v>7.46E-2</v>
      </c>
      <c r="G147" s="158">
        <v>0.1192</v>
      </c>
      <c r="H147" s="158">
        <v>0.1426</v>
      </c>
      <c r="I147" s="158">
        <v>9.9699999999999997E-2</v>
      </c>
      <c r="J147" s="158">
        <v>0.23069999999999999</v>
      </c>
      <c r="K147" s="158">
        <v>0.80189999999999995</v>
      </c>
      <c r="L147" s="158">
        <v>1.7456</v>
      </c>
      <c r="M147" s="158">
        <v>2.7075999999999998</v>
      </c>
      <c r="N147" s="158">
        <v>3.3610000000000002</v>
      </c>
      <c r="O147" s="158">
        <v>4.1407999999999996</v>
      </c>
      <c r="P147" s="158">
        <v>5.0204000000000004</v>
      </c>
      <c r="Q147" s="158">
        <v>6.7868000000000004</v>
      </c>
      <c r="R147" s="158">
        <v>3.6408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6.8898039215686283E-2</v>
      </c>
      <c r="G148" s="160">
        <v>9.8133333333333336E-2</v>
      </c>
      <c r="H148" s="160">
        <v>0.13423529411764709</v>
      </c>
      <c r="I148" s="160">
        <v>9.8125490196078496E-2</v>
      </c>
      <c r="J148" s="160">
        <v>0.23994901960784323</v>
      </c>
      <c r="K148" s="160">
        <v>0.83997058823529402</v>
      </c>
      <c r="L148" s="160">
        <v>1.825635294117647</v>
      </c>
      <c r="M148" s="160">
        <v>2.771839215686275</v>
      </c>
      <c r="N148" s="160">
        <v>3.4490843137254901</v>
      </c>
      <c r="O148" s="160">
        <v>4.1410777777777774</v>
      </c>
      <c r="P148" s="160">
        <v>4.9820857142857138</v>
      </c>
      <c r="Q148" s="160">
        <v>5.5294294117647063</v>
      </c>
      <c r="R148" s="160">
        <v>3.6481326530612255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6.7400000000000002E-2</v>
      </c>
      <c r="G149" s="160">
        <v>9.7799999999999998E-2</v>
      </c>
      <c r="H149" s="160">
        <v>0.1366</v>
      </c>
      <c r="I149" s="160">
        <v>9.9699999999999997E-2</v>
      </c>
      <c r="J149" s="160">
        <v>0.247</v>
      </c>
      <c r="K149" s="160">
        <v>0.84440000000000004</v>
      </c>
      <c r="L149" s="160">
        <v>1.837</v>
      </c>
      <c r="M149" s="160">
        <v>2.7988</v>
      </c>
      <c r="N149" s="160">
        <v>3.5114000000000001</v>
      </c>
      <c r="O149" s="160">
        <v>4.2150999999999996</v>
      </c>
      <c r="P149" s="160">
        <v>5.0679999999999996</v>
      </c>
      <c r="Q149" s="160">
        <v>5.9048999999999996</v>
      </c>
      <c r="R149" s="160">
        <v>3.6408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44762</v>
      </c>
      <c r="E152" s="158">
        <v>71.459999999999994</v>
      </c>
      <c r="F152" s="158">
        <v>0.43569999999999998</v>
      </c>
      <c r="G152" s="158">
        <v>1.3905000000000001</v>
      </c>
      <c r="H152" s="158">
        <v>1.5057</v>
      </c>
      <c r="I152" s="158">
        <v>1.8673999999999999</v>
      </c>
      <c r="J152" s="158">
        <v>4.4737</v>
      </c>
      <c r="K152" s="158">
        <v>-0.94259999999999999</v>
      </c>
      <c r="L152" s="158">
        <v>-2.7225999999999999</v>
      </c>
      <c r="M152" s="158">
        <v>-3.887</v>
      </c>
      <c r="N152" s="158">
        <v>1.8239000000000001</v>
      </c>
      <c r="O152" s="158">
        <v>10.5587</v>
      </c>
      <c r="P152" s="158">
        <v>7.7243000000000004</v>
      </c>
      <c r="Q152" s="158">
        <v>9.2410999999999994</v>
      </c>
      <c r="R152" s="158">
        <v>14.4443</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44762</v>
      </c>
      <c r="E153" s="158">
        <v>78.36</v>
      </c>
      <c r="F153" s="158">
        <v>0.43580000000000002</v>
      </c>
      <c r="G153" s="158">
        <v>1.3975</v>
      </c>
      <c r="H153" s="158">
        <v>1.5288999999999999</v>
      </c>
      <c r="I153" s="158">
        <v>1.8986000000000001</v>
      </c>
      <c r="J153" s="158">
        <v>4.5776000000000003</v>
      </c>
      <c r="K153" s="158">
        <v>-0.64659999999999995</v>
      </c>
      <c r="L153" s="158">
        <v>-2.0867</v>
      </c>
      <c r="M153" s="158">
        <v>-2.9598</v>
      </c>
      <c r="N153" s="158">
        <v>3.1324000000000001</v>
      </c>
      <c r="O153" s="158">
        <v>11.8536</v>
      </c>
      <c r="P153" s="158">
        <v>8.99</v>
      </c>
      <c r="Q153" s="158">
        <v>11.6394</v>
      </c>
      <c r="R153" s="158">
        <v>15.8452</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44762</v>
      </c>
      <c r="E154" s="158">
        <v>291.13600000000002</v>
      </c>
      <c r="F154" s="158">
        <v>0.49399999999999999</v>
      </c>
      <c r="G154" s="158">
        <v>1.9977</v>
      </c>
      <c r="H154" s="158">
        <v>2.0907</v>
      </c>
      <c r="I154" s="158">
        <v>3.0417000000000001</v>
      </c>
      <c r="J154" s="158">
        <v>7.1017999999999999</v>
      </c>
      <c r="K154" s="158">
        <v>-1.1205000000000001</v>
      </c>
      <c r="L154" s="158">
        <v>1.8966000000000001</v>
      </c>
      <c r="M154" s="158">
        <v>1.7000999999999999</v>
      </c>
      <c r="N154" s="158">
        <v>12.2608</v>
      </c>
      <c r="O154" s="158">
        <v>13.4765</v>
      </c>
      <c r="P154" s="158">
        <v>11.017799999999999</v>
      </c>
      <c r="Q154" s="158">
        <v>16.6675</v>
      </c>
      <c r="R154" s="158">
        <v>28.6936</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44762</v>
      </c>
      <c r="E155" s="158">
        <v>291.13600000000002</v>
      </c>
      <c r="F155" s="158">
        <v>0.49399999999999999</v>
      </c>
      <c r="G155" s="158">
        <v>1.9977</v>
      </c>
      <c r="H155" s="158">
        <v>2.0907</v>
      </c>
      <c r="I155" s="158">
        <v>3.0417000000000001</v>
      </c>
      <c r="J155" s="158">
        <v>7.1017999999999999</v>
      </c>
      <c r="K155" s="158">
        <v>-1.1205000000000001</v>
      </c>
      <c r="L155" s="158">
        <v>1.8966000000000001</v>
      </c>
      <c r="M155" s="158">
        <v>1.7000999999999999</v>
      </c>
      <c r="N155" s="158">
        <v>12.2608</v>
      </c>
      <c r="O155" s="158">
        <v>13.4765</v>
      </c>
      <c r="P155" s="158">
        <v>9.798</v>
      </c>
      <c r="Q155" s="158">
        <v>17.857700000000001</v>
      </c>
      <c r="R155" s="158">
        <v>28.6936</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44762</v>
      </c>
      <c r="E156" s="158">
        <v>308.82100000000003</v>
      </c>
      <c r="F156" s="158">
        <v>0.49590000000000001</v>
      </c>
      <c r="G156" s="158">
        <v>2.0087000000000002</v>
      </c>
      <c r="H156" s="158">
        <v>2.1061000000000001</v>
      </c>
      <c r="I156" s="158">
        <v>3.073</v>
      </c>
      <c r="J156" s="158">
        <v>7.1692</v>
      </c>
      <c r="K156" s="158">
        <v>-0.94869999999999999</v>
      </c>
      <c r="L156" s="158">
        <v>2.2322000000000002</v>
      </c>
      <c r="M156" s="158">
        <v>2.1913</v>
      </c>
      <c r="N156" s="158">
        <v>12.9739</v>
      </c>
      <c r="O156" s="158">
        <v>14.168200000000001</v>
      </c>
      <c r="P156" s="158">
        <v>11.791700000000001</v>
      </c>
      <c r="Q156" s="158">
        <v>13.273899999999999</v>
      </c>
      <c r="R156" s="158">
        <v>29.475100000000001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44762</v>
      </c>
      <c r="E157" s="158">
        <v>308.82100000000003</v>
      </c>
      <c r="F157" s="158">
        <v>0.49590000000000001</v>
      </c>
      <c r="G157" s="158">
        <v>2.0087000000000002</v>
      </c>
      <c r="H157" s="158">
        <v>2.1061000000000001</v>
      </c>
      <c r="I157" s="158">
        <v>3.073</v>
      </c>
      <c r="J157" s="158">
        <v>7.1692</v>
      </c>
      <c r="K157" s="158">
        <v>-0.94869999999999999</v>
      </c>
      <c r="L157" s="158">
        <v>2.2322000000000002</v>
      </c>
      <c r="M157" s="158">
        <v>2.1913</v>
      </c>
      <c r="N157" s="158">
        <v>12.9739</v>
      </c>
      <c r="O157" s="158">
        <v>14.168200000000001</v>
      </c>
      <c r="P157" s="158">
        <v>10.6602</v>
      </c>
      <c r="Q157" s="158">
        <v>13.897500000000001</v>
      </c>
      <c r="R157" s="158">
        <v>29.475100000000001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44762</v>
      </c>
      <c r="E158" s="158">
        <v>50.04</v>
      </c>
      <c r="F158" s="158">
        <v>0.34089999999999998</v>
      </c>
      <c r="G158" s="158">
        <v>1.0909</v>
      </c>
      <c r="H158" s="158">
        <v>1.4187000000000001</v>
      </c>
      <c r="I158" s="158">
        <v>1.7486999999999999</v>
      </c>
      <c r="J158" s="158">
        <v>4.4676</v>
      </c>
      <c r="K158" s="158">
        <v>0.66390000000000005</v>
      </c>
      <c r="L158" s="158">
        <v>0.96850000000000003</v>
      </c>
      <c r="M158" s="158">
        <v>1.6247</v>
      </c>
      <c r="N158" s="158">
        <v>8.2647999999999993</v>
      </c>
      <c r="O158" s="158">
        <v>11.9847</v>
      </c>
      <c r="P158" s="158">
        <v>9.5612999999999992</v>
      </c>
      <c r="Q158" s="158">
        <v>10.899800000000001</v>
      </c>
      <c r="R158" s="158">
        <v>16.657299999999999</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44762</v>
      </c>
      <c r="E159" s="158">
        <v>54.81</v>
      </c>
      <c r="F159" s="158">
        <v>0.34789999999999999</v>
      </c>
      <c r="G159" s="158">
        <v>1.1254999999999999</v>
      </c>
      <c r="H159" s="158">
        <v>1.4249000000000001</v>
      </c>
      <c r="I159" s="158">
        <v>1.7827</v>
      </c>
      <c r="J159" s="158">
        <v>4.5393999999999997</v>
      </c>
      <c r="K159" s="158">
        <v>0.82779999999999998</v>
      </c>
      <c r="L159" s="158">
        <v>1.2937000000000001</v>
      </c>
      <c r="M159" s="158">
        <v>2.1431</v>
      </c>
      <c r="N159" s="158">
        <v>9.0094999999999992</v>
      </c>
      <c r="O159" s="158">
        <v>12.6561</v>
      </c>
      <c r="P159" s="158">
        <v>10.4275</v>
      </c>
      <c r="Q159" s="158">
        <v>12.8363</v>
      </c>
      <c r="R159" s="158">
        <v>17.395700000000001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44762</v>
      </c>
      <c r="E160" s="158">
        <v>10.8058</v>
      </c>
      <c r="F160" s="158">
        <v>0.38369999999999999</v>
      </c>
      <c r="G160" s="158">
        <v>1.0047999999999999</v>
      </c>
      <c r="H160" s="158">
        <v>1.2357</v>
      </c>
      <c r="I160" s="158">
        <v>1.1617999999999999</v>
      </c>
      <c r="J160" s="158">
        <v>2.8027000000000002</v>
      </c>
      <c r="K160" s="158">
        <v>-0.78500000000000003</v>
      </c>
      <c r="L160" s="158">
        <v>-5.9726999999999997</v>
      </c>
      <c r="M160" s="158">
        <v>-5.4825999999999997</v>
      </c>
      <c r="N160" s="158">
        <v>3.5604</v>
      </c>
      <c r="O160" s="158"/>
      <c r="P160" s="158"/>
      <c r="Q160" s="158">
        <v>3.0815999999999999</v>
      </c>
      <c r="R160" s="158">
        <v>10.5336</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44762</v>
      </c>
      <c r="E161" s="158">
        <v>10.2278</v>
      </c>
      <c r="F161" s="158">
        <v>0.37980000000000003</v>
      </c>
      <c r="G161" s="158">
        <v>0.97840000000000005</v>
      </c>
      <c r="H161" s="158">
        <v>1.1981999999999999</v>
      </c>
      <c r="I161" s="158">
        <v>1.0871999999999999</v>
      </c>
      <c r="J161" s="158">
        <v>2.6372</v>
      </c>
      <c r="K161" s="158">
        <v>-1.2884</v>
      </c>
      <c r="L161" s="158">
        <v>-6.9353999999999996</v>
      </c>
      <c r="M161" s="158">
        <v>-6.9649999999999999</v>
      </c>
      <c r="N161" s="158">
        <v>1.3768</v>
      </c>
      <c r="O161" s="158"/>
      <c r="P161" s="158"/>
      <c r="Q161" s="158">
        <v>0.88600000000000001</v>
      </c>
      <c r="R161" s="158">
        <v>8.1691000000000003</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44762</v>
      </c>
      <c r="E162" s="158">
        <v>14.91</v>
      </c>
      <c r="F162" s="158">
        <v>0.45140000000000002</v>
      </c>
      <c r="G162" s="158">
        <v>1.2701</v>
      </c>
      <c r="H162" s="158">
        <v>1.5737000000000001</v>
      </c>
      <c r="I162" s="158">
        <v>1.6013999999999999</v>
      </c>
      <c r="J162" s="158">
        <v>4.9557000000000002</v>
      </c>
      <c r="K162" s="158">
        <v>-0.1206</v>
      </c>
      <c r="L162" s="158">
        <v>-1.2517</v>
      </c>
      <c r="M162" s="158">
        <v>-1.1535</v>
      </c>
      <c r="N162" s="158">
        <v>4.7713000000000001</v>
      </c>
      <c r="O162" s="158">
        <v>11.832000000000001</v>
      </c>
      <c r="P162" s="158"/>
      <c r="Q162" s="158">
        <v>10.601000000000001</v>
      </c>
      <c r="R162" s="158">
        <v>13.588699999999999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44762</v>
      </c>
      <c r="E163" s="158">
        <v>14.227</v>
      </c>
      <c r="F163" s="158">
        <v>0.45190000000000002</v>
      </c>
      <c r="G163" s="158">
        <v>1.2525999999999999</v>
      </c>
      <c r="H163" s="158">
        <v>1.5488999999999999</v>
      </c>
      <c r="I163" s="158">
        <v>1.5561</v>
      </c>
      <c r="J163" s="158">
        <v>4.8493000000000004</v>
      </c>
      <c r="K163" s="158">
        <v>-0.43390000000000001</v>
      </c>
      <c r="L163" s="158">
        <v>-1.8759999999999999</v>
      </c>
      <c r="M163" s="158">
        <v>-2.1055999999999999</v>
      </c>
      <c r="N163" s="158">
        <v>3.4163999999999999</v>
      </c>
      <c r="O163" s="158">
        <v>10.492100000000001</v>
      </c>
      <c r="P163" s="158"/>
      <c r="Q163" s="158">
        <v>9.3004999999999995</v>
      </c>
      <c r="R163" s="158">
        <v>12.136900000000001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44762</v>
      </c>
      <c r="E164" s="158">
        <v>33.725000000000001</v>
      </c>
      <c r="F164" s="158">
        <v>0.39</v>
      </c>
      <c r="G164" s="158">
        <v>1.2915000000000001</v>
      </c>
      <c r="H164" s="158">
        <v>1.395</v>
      </c>
      <c r="I164" s="158">
        <v>1.5507</v>
      </c>
      <c r="J164" s="158">
        <v>4.3148999999999997</v>
      </c>
      <c r="K164" s="158">
        <v>-0.94279999999999997</v>
      </c>
      <c r="L164" s="158">
        <v>-1.8109</v>
      </c>
      <c r="M164" s="158">
        <v>-2.4245999999999999</v>
      </c>
      <c r="N164" s="158">
        <v>2.5419</v>
      </c>
      <c r="O164" s="158">
        <v>9.1488999999999994</v>
      </c>
      <c r="P164" s="158">
        <v>8.0648999999999997</v>
      </c>
      <c r="Q164" s="158">
        <v>11.395799999999999</v>
      </c>
      <c r="R164" s="158">
        <v>9.3135999999999992</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44762</v>
      </c>
      <c r="E165" s="158">
        <v>30.297999999999998</v>
      </c>
      <c r="F165" s="158">
        <v>0.38429999999999997</v>
      </c>
      <c r="G165" s="158">
        <v>1.2735000000000001</v>
      </c>
      <c r="H165" s="158">
        <v>1.3684000000000001</v>
      </c>
      <c r="I165" s="158">
        <v>1.4974000000000001</v>
      </c>
      <c r="J165" s="158">
        <v>4.1992000000000003</v>
      </c>
      <c r="K165" s="158">
        <v>-1.2773000000000001</v>
      </c>
      <c r="L165" s="158">
        <v>-2.4722</v>
      </c>
      <c r="M165" s="158">
        <v>-3.4173</v>
      </c>
      <c r="N165" s="158">
        <v>1.1383000000000001</v>
      </c>
      <c r="O165" s="158">
        <v>7.7225000000000001</v>
      </c>
      <c r="P165" s="158">
        <v>6.7355999999999998</v>
      </c>
      <c r="Q165" s="158">
        <v>10.1609</v>
      </c>
      <c r="R165" s="158">
        <v>7.8457999999999997</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44762</v>
      </c>
      <c r="E166" s="158">
        <v>120.7728</v>
      </c>
      <c r="F166" s="158">
        <v>0.38840000000000002</v>
      </c>
      <c r="G166" s="158">
        <v>1.4630000000000001</v>
      </c>
      <c r="H166" s="158">
        <v>1.5992999999999999</v>
      </c>
      <c r="I166" s="158">
        <v>2.1343999999999999</v>
      </c>
      <c r="J166" s="158">
        <v>4.9825999999999997</v>
      </c>
      <c r="K166" s="158">
        <v>0.1128</v>
      </c>
      <c r="L166" s="158">
        <v>-1.4157</v>
      </c>
      <c r="M166" s="158">
        <v>-2.0203000000000002</v>
      </c>
      <c r="N166" s="158">
        <v>3.3067000000000002</v>
      </c>
      <c r="O166" s="158">
        <v>9.9049999999999994</v>
      </c>
      <c r="P166" s="158">
        <v>7.8353999999999999</v>
      </c>
      <c r="Q166" s="158">
        <v>15.125299999999999</v>
      </c>
      <c r="R166" s="158">
        <v>15.316599999999999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44762</v>
      </c>
      <c r="E167" s="158">
        <v>131.87029999999999</v>
      </c>
      <c r="F167" s="158">
        <v>0.39179999999999998</v>
      </c>
      <c r="G167" s="158">
        <v>1.4794</v>
      </c>
      <c r="H167" s="158">
        <v>1.6216999999999999</v>
      </c>
      <c r="I167" s="158">
        <v>2.1793</v>
      </c>
      <c r="J167" s="158">
        <v>5.0842000000000001</v>
      </c>
      <c r="K167" s="158">
        <v>0.41089999999999999</v>
      </c>
      <c r="L167" s="158">
        <v>-0.73280000000000001</v>
      </c>
      <c r="M167" s="158">
        <v>-0.99780000000000002</v>
      </c>
      <c r="N167" s="158">
        <v>4.7662000000000004</v>
      </c>
      <c r="O167" s="158">
        <v>11.428900000000001</v>
      </c>
      <c r="P167" s="158">
        <v>9.1736000000000004</v>
      </c>
      <c r="Q167" s="158">
        <v>11.9108</v>
      </c>
      <c r="R167" s="158">
        <v>16.944400000000002</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44762</v>
      </c>
      <c r="E170" s="158">
        <v>15.4093</v>
      </c>
      <c r="F170" s="158">
        <v>0.36409999999999998</v>
      </c>
      <c r="G170" s="158">
        <v>1.3275999999999999</v>
      </c>
      <c r="H170" s="158">
        <v>1.5092000000000001</v>
      </c>
      <c r="I170" s="158">
        <v>1.9321999999999999</v>
      </c>
      <c r="J170" s="158">
        <v>5.1548999999999996</v>
      </c>
      <c r="K170" s="158">
        <v>-0.59219999999999995</v>
      </c>
      <c r="L170" s="158">
        <v>-0.47410000000000002</v>
      </c>
      <c r="M170" s="158">
        <v>0.19570000000000001</v>
      </c>
      <c r="N170" s="158">
        <v>7.2377000000000002</v>
      </c>
      <c r="O170" s="158">
        <v>13.7376</v>
      </c>
      <c r="P170" s="158"/>
      <c r="Q170" s="158">
        <v>13.2431</v>
      </c>
      <c r="R170" s="158">
        <v>16.782399999999999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44762</v>
      </c>
      <c r="E171" s="158">
        <v>14.5053</v>
      </c>
      <c r="F171" s="158">
        <v>0.35980000000000001</v>
      </c>
      <c r="G171" s="158">
        <v>1.306</v>
      </c>
      <c r="H171" s="158">
        <v>1.4790000000000001</v>
      </c>
      <c r="I171" s="158">
        <v>1.8724000000000001</v>
      </c>
      <c r="J171" s="158">
        <v>5.0202999999999998</v>
      </c>
      <c r="K171" s="158">
        <v>-0.97150000000000003</v>
      </c>
      <c r="L171" s="158">
        <v>-1.258</v>
      </c>
      <c r="M171" s="158">
        <v>-1.012</v>
      </c>
      <c r="N171" s="158">
        <v>5.4785000000000004</v>
      </c>
      <c r="O171" s="158">
        <v>11.809900000000001</v>
      </c>
      <c r="P171" s="158"/>
      <c r="Q171" s="158">
        <v>11.290900000000001</v>
      </c>
      <c r="R171" s="158">
        <v>14.8592</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44762</v>
      </c>
      <c r="E172" s="158">
        <v>15.28</v>
      </c>
      <c r="F172" s="158">
        <v>0.4602</v>
      </c>
      <c r="G172" s="158">
        <v>1.3263</v>
      </c>
      <c r="H172" s="158">
        <v>1.7310000000000001</v>
      </c>
      <c r="I172" s="158">
        <v>1.6633</v>
      </c>
      <c r="J172" s="158">
        <v>4.1581000000000001</v>
      </c>
      <c r="K172" s="158">
        <v>-0.58560000000000001</v>
      </c>
      <c r="L172" s="158">
        <v>-1.6731</v>
      </c>
      <c r="M172" s="158">
        <v>-1.9884999999999999</v>
      </c>
      <c r="N172" s="158">
        <v>3.6635</v>
      </c>
      <c r="O172" s="158">
        <v>12.2384</v>
      </c>
      <c r="P172" s="158"/>
      <c r="Q172" s="158">
        <v>9.7456999999999994</v>
      </c>
      <c r="R172" s="158">
        <v>12.889099999999999</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44762</v>
      </c>
      <c r="E173" s="158">
        <v>14.69</v>
      </c>
      <c r="F173" s="158">
        <v>0.4788</v>
      </c>
      <c r="G173" s="158">
        <v>1.3103</v>
      </c>
      <c r="H173" s="158">
        <v>1.6609</v>
      </c>
      <c r="I173" s="158">
        <v>1.5906</v>
      </c>
      <c r="J173" s="158">
        <v>4.1105999999999998</v>
      </c>
      <c r="K173" s="158">
        <v>-0.94399999999999995</v>
      </c>
      <c r="L173" s="158">
        <v>-2.3271000000000002</v>
      </c>
      <c r="M173" s="158">
        <v>-2.9723000000000002</v>
      </c>
      <c r="N173" s="158">
        <v>2.2980999999999998</v>
      </c>
      <c r="O173" s="158">
        <v>11.1555</v>
      </c>
      <c r="P173" s="158"/>
      <c r="Q173" s="158">
        <v>8.8018999999999998</v>
      </c>
      <c r="R173" s="158">
        <v>11.623100000000001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0.42121500000000001</v>
      </c>
      <c r="G174" s="160">
        <v>1.4150350000000003</v>
      </c>
      <c r="H174" s="160">
        <v>1.60964</v>
      </c>
      <c r="I174" s="160">
        <v>1.9676800000000001</v>
      </c>
      <c r="J174" s="160">
        <v>4.9435000000000011</v>
      </c>
      <c r="K174" s="160">
        <v>-0.58267500000000005</v>
      </c>
      <c r="L174" s="160">
        <v>-1.1244600000000002</v>
      </c>
      <c r="M174" s="160">
        <v>-1.282</v>
      </c>
      <c r="N174" s="160">
        <v>5.8127900000000006</v>
      </c>
      <c r="O174" s="160">
        <v>11.767405555555554</v>
      </c>
      <c r="P174" s="160">
        <v>9.3150249999999986</v>
      </c>
      <c r="Q174" s="160">
        <v>11.092834999999999</v>
      </c>
      <c r="R174" s="160">
        <v>16.534119999999998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0.41374999999999995</v>
      </c>
      <c r="G175" s="160">
        <v>1.3183</v>
      </c>
      <c r="H175" s="160">
        <v>1.5388999999999999</v>
      </c>
      <c r="I175" s="160">
        <v>1.8250500000000001</v>
      </c>
      <c r="J175" s="160">
        <v>4.7134499999999999</v>
      </c>
      <c r="K175" s="160">
        <v>-0.86380000000000001</v>
      </c>
      <c r="L175" s="160">
        <v>-1.3368500000000001</v>
      </c>
      <c r="M175" s="160">
        <v>-1.571</v>
      </c>
      <c r="N175" s="160">
        <v>4.2148500000000002</v>
      </c>
      <c r="O175" s="160">
        <v>11.8428</v>
      </c>
      <c r="P175" s="160">
        <v>9.3674499999999998</v>
      </c>
      <c r="Q175" s="160">
        <v>11.343350000000001</v>
      </c>
      <c r="R175" s="160">
        <v>15.087899999999999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44762</v>
      </c>
      <c r="E178" s="158">
        <v>297.28230000000002</v>
      </c>
      <c r="F178" s="158">
        <v>10.267200000000001</v>
      </c>
      <c r="G178" s="158">
        <v>3.4001000000000001</v>
      </c>
      <c r="H178" s="158">
        <v>2.6516000000000002</v>
      </c>
      <c r="I178" s="158">
        <v>2.7048000000000001</v>
      </c>
      <c r="J178" s="158">
        <v>7.8114999999999997</v>
      </c>
      <c r="K178" s="158">
        <v>1.62</v>
      </c>
      <c r="L178" s="158">
        <v>2.2608999999999999</v>
      </c>
      <c r="M178" s="158">
        <v>2.4609000000000001</v>
      </c>
      <c r="N178" s="158">
        <v>2.9584999999999999</v>
      </c>
      <c r="O178" s="158">
        <v>6.2366999999999999</v>
      </c>
      <c r="P178" s="158">
        <v>6.7386999999999997</v>
      </c>
      <c r="Q178" s="158">
        <v>7.9589999999999996</v>
      </c>
      <c r="R178" s="158">
        <v>3.7904</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44762</v>
      </c>
      <c r="E179" s="158">
        <v>305.43490000000003</v>
      </c>
      <c r="F179" s="158">
        <v>10.626799999999999</v>
      </c>
      <c r="G179" s="158">
        <v>3.7494999999999998</v>
      </c>
      <c r="H179" s="158">
        <v>3.0028999999999999</v>
      </c>
      <c r="I179" s="158">
        <v>3.0550999999999999</v>
      </c>
      <c r="J179" s="158">
        <v>8.1633999999999993</v>
      </c>
      <c r="K179" s="158">
        <v>1.9677</v>
      </c>
      <c r="L179" s="158">
        <v>2.6082000000000001</v>
      </c>
      <c r="M179" s="158">
        <v>2.8066</v>
      </c>
      <c r="N179" s="158">
        <v>3.3058000000000001</v>
      </c>
      <c r="O179" s="158">
        <v>6.5884</v>
      </c>
      <c r="P179" s="158">
        <v>7.0755999999999997</v>
      </c>
      <c r="Q179" s="158">
        <v>8.7164999999999999</v>
      </c>
      <c r="R179" s="158">
        <v>4.1407999999999996</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44762</v>
      </c>
      <c r="E180" s="158">
        <v>2204.1979000000001</v>
      </c>
      <c r="F180" s="158">
        <v>4.5941000000000001</v>
      </c>
      <c r="G180" s="158">
        <v>3.7048999999999999</v>
      </c>
      <c r="H180" s="158">
        <v>3.3841000000000001</v>
      </c>
      <c r="I180" s="158">
        <v>3.9689000000000001</v>
      </c>
      <c r="J180" s="158">
        <v>6.1691000000000003</v>
      </c>
      <c r="K180" s="158">
        <v>2.7423999999999999</v>
      </c>
      <c r="L180" s="158">
        <v>3.2161</v>
      </c>
      <c r="M180" s="158">
        <v>3.2816000000000001</v>
      </c>
      <c r="N180" s="158">
        <v>3.3795999999999999</v>
      </c>
      <c r="O180" s="158">
        <v>6.5141</v>
      </c>
      <c r="P180" s="158">
        <v>7.3482000000000003</v>
      </c>
      <c r="Q180" s="158">
        <v>8.0412999999999997</v>
      </c>
      <c r="R180" s="158">
        <v>4.0671999999999997</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44762</v>
      </c>
      <c r="E181" s="158">
        <v>2155.5942</v>
      </c>
      <c r="F181" s="158">
        <v>4.3030999999999997</v>
      </c>
      <c r="G181" s="158">
        <v>3.4144999999999999</v>
      </c>
      <c r="H181" s="158">
        <v>3.0935000000000001</v>
      </c>
      <c r="I181" s="158">
        <v>3.6781999999999999</v>
      </c>
      <c r="J181" s="158">
        <v>5.8773999999999997</v>
      </c>
      <c r="K181" s="158">
        <v>2.4502999999999999</v>
      </c>
      <c r="L181" s="158">
        <v>2.9215</v>
      </c>
      <c r="M181" s="158">
        <v>2.9847000000000001</v>
      </c>
      <c r="N181" s="158">
        <v>3.0802</v>
      </c>
      <c r="O181" s="158">
        <v>6.1952999999999996</v>
      </c>
      <c r="P181" s="158">
        <v>7.0439999999999996</v>
      </c>
      <c r="Q181" s="158">
        <v>7.8845999999999998</v>
      </c>
      <c r="R181" s="158">
        <v>3.7562000000000002</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44762</v>
      </c>
      <c r="E182" s="158">
        <v>10.3947</v>
      </c>
      <c r="F182" s="158">
        <v>4.5654000000000003</v>
      </c>
      <c r="G182" s="158">
        <v>3.3725000000000001</v>
      </c>
      <c r="H182" s="158">
        <v>1.9069</v>
      </c>
      <c r="I182" s="158">
        <v>2.6362000000000001</v>
      </c>
      <c r="J182" s="158">
        <v>9.1155000000000008</v>
      </c>
      <c r="K182" s="158">
        <v>-1.5299</v>
      </c>
      <c r="L182" s="158">
        <v>1.55E-2</v>
      </c>
      <c r="M182" s="158">
        <v>1.0304</v>
      </c>
      <c r="N182" s="158">
        <v>1.6269</v>
      </c>
      <c r="O182" s="158"/>
      <c r="P182" s="158"/>
      <c r="Q182" s="158">
        <v>2.4660000000000002</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44762</v>
      </c>
      <c r="E183" s="158">
        <v>10.326000000000001</v>
      </c>
      <c r="F183" s="158">
        <v>4.2422000000000004</v>
      </c>
      <c r="G183" s="158">
        <v>2.9704000000000002</v>
      </c>
      <c r="H183" s="158">
        <v>1.4648000000000001</v>
      </c>
      <c r="I183" s="158">
        <v>2.2237</v>
      </c>
      <c r="J183" s="158">
        <v>8.6983999999999995</v>
      </c>
      <c r="K183" s="158">
        <v>-1.9367000000000001</v>
      </c>
      <c r="L183" s="158">
        <v>-0.39369999999999999</v>
      </c>
      <c r="M183" s="158">
        <v>0.61919999999999997</v>
      </c>
      <c r="N183" s="158">
        <v>1.2095</v>
      </c>
      <c r="O183" s="158"/>
      <c r="P183" s="158"/>
      <c r="Q183" s="158">
        <v>2.0392999999999999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44762</v>
      </c>
      <c r="E184" s="158">
        <v>20.019200000000001</v>
      </c>
      <c r="F184" s="158">
        <v>2.9174000000000002</v>
      </c>
      <c r="G184" s="158">
        <v>4.6340000000000003</v>
      </c>
      <c r="H184" s="158">
        <v>1.4329000000000001</v>
      </c>
      <c r="I184" s="158">
        <v>1.4463999999999999</v>
      </c>
      <c r="J184" s="158">
        <v>7.1647999999999996</v>
      </c>
      <c r="K184" s="158">
        <v>1.6738999999999999</v>
      </c>
      <c r="L184" s="158">
        <v>1.9466000000000001</v>
      </c>
      <c r="M184" s="158">
        <v>2.2816000000000001</v>
      </c>
      <c r="N184" s="158">
        <v>2.6730999999999998</v>
      </c>
      <c r="O184" s="158">
        <v>6.4878999999999998</v>
      </c>
      <c r="P184" s="158">
        <v>6.7816000000000001</v>
      </c>
      <c r="Q184" s="158">
        <v>8.1568000000000005</v>
      </c>
      <c r="R184" s="158">
        <v>3.5952000000000002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44762</v>
      </c>
      <c r="E185" s="158">
        <v>19.484000000000002</v>
      </c>
      <c r="F185" s="158">
        <v>2.8102</v>
      </c>
      <c r="G185" s="158">
        <v>4.3487</v>
      </c>
      <c r="H185" s="158">
        <v>1.2045999999999999</v>
      </c>
      <c r="I185" s="158">
        <v>1.1914</v>
      </c>
      <c r="J185" s="158">
        <v>6.9142000000000001</v>
      </c>
      <c r="K185" s="158">
        <v>1.4234</v>
      </c>
      <c r="L185" s="158">
        <v>1.6886000000000001</v>
      </c>
      <c r="M185" s="158">
        <v>2.0207999999999999</v>
      </c>
      <c r="N185" s="158">
        <v>2.4125999999999999</v>
      </c>
      <c r="O185" s="158">
        <v>6.2074999999999996</v>
      </c>
      <c r="P185" s="158">
        <v>6.4863</v>
      </c>
      <c r="Q185" s="158">
        <v>7.8262</v>
      </c>
      <c r="R185" s="158">
        <v>3.3325999999999998</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44762</v>
      </c>
      <c r="E186" s="158">
        <v>20.3672</v>
      </c>
      <c r="F186" s="158">
        <v>70.025899999999993</v>
      </c>
      <c r="G186" s="158">
        <v>5.3444000000000003</v>
      </c>
      <c r="H186" s="158">
        <v>3.6892</v>
      </c>
      <c r="I186" s="158">
        <v>5.9916999999999998</v>
      </c>
      <c r="J186" s="158">
        <v>17.364899999999999</v>
      </c>
      <c r="K186" s="158">
        <v>1.3198000000000001</v>
      </c>
      <c r="L186" s="158">
        <v>0.57589999999999997</v>
      </c>
      <c r="M186" s="158">
        <v>1.3239000000000001</v>
      </c>
      <c r="N186" s="158">
        <v>2.7121</v>
      </c>
      <c r="O186" s="158">
        <v>6.9032</v>
      </c>
      <c r="P186" s="158">
        <v>7.6783000000000001</v>
      </c>
      <c r="Q186" s="158">
        <v>8.3649000000000004</v>
      </c>
      <c r="R186" s="158">
        <v>3.4538000000000002</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44762</v>
      </c>
      <c r="E187" s="158">
        <v>19.841000000000001</v>
      </c>
      <c r="F187" s="158">
        <v>69.485900000000001</v>
      </c>
      <c r="G187" s="158">
        <v>5.0072000000000001</v>
      </c>
      <c r="H187" s="158">
        <v>3.3397000000000001</v>
      </c>
      <c r="I187" s="158">
        <v>5.6361999999999997</v>
      </c>
      <c r="J187" s="158">
        <v>17.012</v>
      </c>
      <c r="K187" s="158">
        <v>0.99709999999999999</v>
      </c>
      <c r="L187" s="158">
        <v>0.2626</v>
      </c>
      <c r="M187" s="158">
        <v>1.0096000000000001</v>
      </c>
      <c r="N187" s="158">
        <v>2.3935</v>
      </c>
      <c r="O187" s="158">
        <v>6.5488</v>
      </c>
      <c r="P187" s="158">
        <v>7.3613</v>
      </c>
      <c r="Q187" s="158">
        <v>8.0449999999999999</v>
      </c>
      <c r="R187" s="158">
        <v>3.1215000000000002</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44762</v>
      </c>
      <c r="E188" s="158">
        <v>18.2469</v>
      </c>
      <c r="F188" s="158">
        <v>4.4013</v>
      </c>
      <c r="G188" s="158">
        <v>6.0060000000000002</v>
      </c>
      <c r="H188" s="158">
        <v>-0.6</v>
      </c>
      <c r="I188" s="158">
        <v>-0.1</v>
      </c>
      <c r="J188" s="158">
        <v>8.5410000000000004</v>
      </c>
      <c r="K188" s="158">
        <v>0.93200000000000005</v>
      </c>
      <c r="L188" s="158">
        <v>1.6322000000000001</v>
      </c>
      <c r="M188" s="158">
        <v>2.0457999999999998</v>
      </c>
      <c r="N188" s="158">
        <v>2.5169999999999999</v>
      </c>
      <c r="O188" s="158">
        <v>5.9080000000000004</v>
      </c>
      <c r="P188" s="158">
        <v>6.7148000000000003</v>
      </c>
      <c r="Q188" s="158">
        <v>7.5705999999999998</v>
      </c>
      <c r="R188" s="158">
        <v>3.3677000000000001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44762</v>
      </c>
      <c r="E189" s="158">
        <v>18.875599999999999</v>
      </c>
      <c r="F189" s="158">
        <v>4.8349000000000002</v>
      </c>
      <c r="G189" s="158">
        <v>6.3480999999999996</v>
      </c>
      <c r="H189" s="158">
        <v>-0.24859999999999999</v>
      </c>
      <c r="I189" s="158">
        <v>0.24859999999999999</v>
      </c>
      <c r="J189" s="158">
        <v>8.8886000000000003</v>
      </c>
      <c r="K189" s="158">
        <v>1.2811999999999999</v>
      </c>
      <c r="L189" s="158">
        <v>1.9763999999999999</v>
      </c>
      <c r="M189" s="158">
        <v>2.3915000000000002</v>
      </c>
      <c r="N189" s="158">
        <v>2.8664999999999998</v>
      </c>
      <c r="O189" s="158">
        <v>6.2542</v>
      </c>
      <c r="P189" s="158">
        <v>7.0884999999999998</v>
      </c>
      <c r="Q189" s="158">
        <v>8.0137</v>
      </c>
      <c r="R189" s="158">
        <v>3.7075999999999998</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44762</v>
      </c>
      <c r="E190" s="158">
        <v>19.1892</v>
      </c>
      <c r="F190" s="158">
        <v>9.1324000000000005</v>
      </c>
      <c r="G190" s="158">
        <v>5.3297999999999996</v>
      </c>
      <c r="H190" s="158">
        <v>4.0791000000000004</v>
      </c>
      <c r="I190" s="158">
        <v>3.5781999999999998</v>
      </c>
      <c r="J190" s="158">
        <v>7.5087000000000002</v>
      </c>
      <c r="K190" s="158">
        <v>1.5569999999999999</v>
      </c>
      <c r="L190" s="158">
        <v>2.1293000000000002</v>
      </c>
      <c r="M190" s="158">
        <v>2.4615</v>
      </c>
      <c r="N190" s="158">
        <v>2.9954999999999998</v>
      </c>
      <c r="O190" s="158">
        <v>6.7949999999999999</v>
      </c>
      <c r="P190" s="158">
        <v>7.0522999999999998</v>
      </c>
      <c r="Q190" s="158">
        <v>8.1453000000000007</v>
      </c>
      <c r="R190" s="158">
        <v>4.3484999999999996</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44762</v>
      </c>
      <c r="E191" s="158">
        <v>18.648299999999999</v>
      </c>
      <c r="F191" s="158">
        <v>8.8099000000000007</v>
      </c>
      <c r="G191" s="158">
        <v>4.8964999999999996</v>
      </c>
      <c r="H191" s="158">
        <v>3.6375000000000002</v>
      </c>
      <c r="I191" s="158">
        <v>3.1494</v>
      </c>
      <c r="J191" s="158">
        <v>7.0807000000000002</v>
      </c>
      <c r="K191" s="158">
        <v>1.1281000000000001</v>
      </c>
      <c r="L191" s="158">
        <v>1.7034</v>
      </c>
      <c r="M191" s="158">
        <v>2.0217999999999998</v>
      </c>
      <c r="N191" s="158">
        <v>2.5449000000000002</v>
      </c>
      <c r="O191" s="158">
        <v>6.3167999999999997</v>
      </c>
      <c r="P191" s="158">
        <v>6.5721999999999996</v>
      </c>
      <c r="Q191" s="158">
        <v>7.7744999999999997</v>
      </c>
      <c r="R191" s="158">
        <v>3.8822999999999999</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44762</v>
      </c>
      <c r="E192" s="158">
        <v>26.2761</v>
      </c>
      <c r="F192" s="158">
        <v>15.564500000000001</v>
      </c>
      <c r="G192" s="158">
        <v>2.2787999999999999</v>
      </c>
      <c r="H192" s="158">
        <v>4.5284000000000004</v>
      </c>
      <c r="I192" s="158">
        <v>5.4287999999999998</v>
      </c>
      <c r="J192" s="158">
        <v>7.6367000000000003</v>
      </c>
      <c r="K192" s="158">
        <v>2.5005999999999999</v>
      </c>
      <c r="L192" s="158">
        <v>2.7799</v>
      </c>
      <c r="M192" s="158">
        <v>2.5379999999999998</v>
      </c>
      <c r="N192" s="158">
        <v>3.3885999999999998</v>
      </c>
      <c r="O192" s="158">
        <v>5.9885999999999999</v>
      </c>
      <c r="P192" s="158">
        <v>6.2487000000000004</v>
      </c>
      <c r="Q192" s="158">
        <v>7.9977999999999998</v>
      </c>
      <c r="R192" s="158">
        <v>4.0768000000000004</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44762</v>
      </c>
      <c r="E193" s="158">
        <v>27.102900000000002</v>
      </c>
      <c r="F193" s="158">
        <v>16.033000000000001</v>
      </c>
      <c r="G193" s="158">
        <v>2.7483</v>
      </c>
      <c r="H193" s="158">
        <v>4.9875999999999996</v>
      </c>
      <c r="I193" s="158">
        <v>5.8811</v>
      </c>
      <c r="J193" s="158">
        <v>8.0888000000000009</v>
      </c>
      <c r="K193" s="158">
        <v>2.9533</v>
      </c>
      <c r="L193" s="158">
        <v>3.2378999999999998</v>
      </c>
      <c r="M193" s="158">
        <v>2.9984999999999999</v>
      </c>
      <c r="N193" s="158">
        <v>3.8561000000000001</v>
      </c>
      <c r="O193" s="158">
        <v>6.4695999999999998</v>
      </c>
      <c r="P193" s="158">
        <v>6.6993</v>
      </c>
      <c r="Q193" s="158">
        <v>8.2761999999999993</v>
      </c>
      <c r="R193" s="158">
        <v>4.5487000000000002</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44762</v>
      </c>
      <c r="E194" s="158">
        <v>20.484999999999999</v>
      </c>
      <c r="F194" s="158">
        <v>2.8511000000000002</v>
      </c>
      <c r="G194" s="158">
        <v>3.6722999999999999</v>
      </c>
      <c r="H194" s="158">
        <v>3.0053000000000001</v>
      </c>
      <c r="I194" s="158">
        <v>3.8109999999999999</v>
      </c>
      <c r="J194" s="158">
        <v>6.7847</v>
      </c>
      <c r="K194" s="158">
        <v>1.7403999999999999</v>
      </c>
      <c r="L194" s="158">
        <v>2.5076000000000001</v>
      </c>
      <c r="M194" s="158">
        <v>2.7898000000000001</v>
      </c>
      <c r="N194" s="158">
        <v>2.9847000000000001</v>
      </c>
      <c r="O194" s="158">
        <v>6.8789999999999996</v>
      </c>
      <c r="P194" s="158">
        <v>7.4391999999999996</v>
      </c>
      <c r="Q194" s="158">
        <v>7.9489999999999998</v>
      </c>
      <c r="R194" s="158">
        <v>3.9908000000000001</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44762</v>
      </c>
      <c r="E195" s="158">
        <v>20.082100000000001</v>
      </c>
      <c r="F195" s="158">
        <v>2.5447000000000002</v>
      </c>
      <c r="G195" s="158">
        <v>3.3458000000000001</v>
      </c>
      <c r="H195" s="158">
        <v>2.7017000000000002</v>
      </c>
      <c r="I195" s="158">
        <v>3.51</v>
      </c>
      <c r="J195" s="158">
        <v>6.4805000000000001</v>
      </c>
      <c r="K195" s="158">
        <v>1.4392</v>
      </c>
      <c r="L195" s="158">
        <v>2.1977000000000002</v>
      </c>
      <c r="M195" s="158">
        <v>2.4750000000000001</v>
      </c>
      <c r="N195" s="158">
        <v>2.6644999999999999</v>
      </c>
      <c r="O195" s="158">
        <v>6.5286</v>
      </c>
      <c r="P195" s="158">
        <v>7.1181000000000001</v>
      </c>
      <c r="Q195" s="158">
        <v>7.7205000000000004</v>
      </c>
      <c r="R195" s="158">
        <v>3.6564999999999999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44762</v>
      </c>
      <c r="E198" s="158">
        <v>1839.8316</v>
      </c>
      <c r="F198" s="158">
        <v>5.1170999999999998</v>
      </c>
      <c r="G198" s="158">
        <v>1.5053000000000001</v>
      </c>
      <c r="H198" s="158">
        <v>-1.2123999999999999</v>
      </c>
      <c r="I198" s="158">
        <v>2.6093999999999999</v>
      </c>
      <c r="J198" s="158">
        <v>8.0403000000000002</v>
      </c>
      <c r="K198" s="158">
        <v>-2.2233999999999998</v>
      </c>
      <c r="L198" s="158">
        <v>-1.9368000000000001</v>
      </c>
      <c r="M198" s="158">
        <v>-0.6452</v>
      </c>
      <c r="N198" s="158">
        <v>0.49740000000000001</v>
      </c>
      <c r="O198" s="158">
        <v>4.9085999999999999</v>
      </c>
      <c r="P198" s="158">
        <v>5.8644999999999996</v>
      </c>
      <c r="Q198" s="158">
        <v>6.5838999999999999</v>
      </c>
      <c r="R198" s="158">
        <v>1.7707999999999999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44762</v>
      </c>
      <c r="E199" s="158">
        <v>1949.3024</v>
      </c>
      <c r="F199" s="158">
        <v>5.5377000000000001</v>
      </c>
      <c r="G199" s="158">
        <v>1.9265000000000001</v>
      </c>
      <c r="H199" s="158">
        <v>-0.79169999999999996</v>
      </c>
      <c r="I199" s="158">
        <v>3.0308999999999999</v>
      </c>
      <c r="J199" s="158">
        <v>8.4641999999999999</v>
      </c>
      <c r="K199" s="158">
        <v>-1.8045</v>
      </c>
      <c r="L199" s="158">
        <v>-1.5196000000000001</v>
      </c>
      <c r="M199" s="158">
        <v>-0.2261</v>
      </c>
      <c r="N199" s="158">
        <v>0.92079999999999995</v>
      </c>
      <c r="O199" s="158">
        <v>5.3657000000000004</v>
      </c>
      <c r="P199" s="158">
        <v>6.3109999999999999</v>
      </c>
      <c r="Q199" s="158">
        <v>7.1950000000000003</v>
      </c>
      <c r="R199" s="158">
        <v>2.1987999999999999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44762</v>
      </c>
      <c r="E200" s="158">
        <v>10.773</v>
      </c>
      <c r="F200" s="158">
        <v>2.3717999999999999</v>
      </c>
      <c r="G200" s="158">
        <v>4.4749999999999996</v>
      </c>
      <c r="H200" s="158">
        <v>3.5356999999999998</v>
      </c>
      <c r="I200" s="158">
        <v>3.6594000000000002</v>
      </c>
      <c r="J200" s="158">
        <v>6.1635</v>
      </c>
      <c r="K200" s="158">
        <v>3.7808000000000002</v>
      </c>
      <c r="L200" s="158">
        <v>3.8612000000000002</v>
      </c>
      <c r="M200" s="158">
        <v>3.7734000000000001</v>
      </c>
      <c r="N200" s="158">
        <v>3.8772000000000002</v>
      </c>
      <c r="O200" s="158"/>
      <c r="P200" s="158"/>
      <c r="Q200" s="158">
        <v>4.3657000000000004</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44762</v>
      </c>
      <c r="E201" s="158">
        <v>10.670400000000001</v>
      </c>
      <c r="F201" s="158">
        <v>2.0525000000000002</v>
      </c>
      <c r="G201" s="158">
        <v>3.9016999999999999</v>
      </c>
      <c r="H201" s="158">
        <v>3.0314999999999999</v>
      </c>
      <c r="I201" s="158">
        <v>3.1312000000000002</v>
      </c>
      <c r="J201" s="158">
        <v>5.6128999999999998</v>
      </c>
      <c r="K201" s="158">
        <v>3.2361</v>
      </c>
      <c r="L201" s="158">
        <v>3.3077000000000001</v>
      </c>
      <c r="M201" s="158">
        <v>3.2128999999999999</v>
      </c>
      <c r="N201" s="158">
        <v>3.3092999999999999</v>
      </c>
      <c r="O201" s="158"/>
      <c r="P201" s="158"/>
      <c r="Q201" s="158">
        <v>3.7942</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44762</v>
      </c>
      <c r="E202" s="158">
        <v>52.784199999999998</v>
      </c>
      <c r="F202" s="158">
        <v>14.458</v>
      </c>
      <c r="G202" s="158">
        <v>3.6528999999999998</v>
      </c>
      <c r="H202" s="158">
        <v>3.0246</v>
      </c>
      <c r="I202" s="158">
        <v>4.4678000000000004</v>
      </c>
      <c r="J202" s="158">
        <v>9.8452000000000002</v>
      </c>
      <c r="K202" s="158">
        <v>0.97270000000000001</v>
      </c>
      <c r="L202" s="158">
        <v>1.5825</v>
      </c>
      <c r="M202" s="158">
        <v>1.8120000000000001</v>
      </c>
      <c r="N202" s="158">
        <v>3.0015999999999998</v>
      </c>
      <c r="O202" s="158">
        <v>6.2450000000000001</v>
      </c>
      <c r="P202" s="158">
        <v>6.8183999999999996</v>
      </c>
      <c r="Q202" s="158">
        <v>7.3125</v>
      </c>
      <c r="R202" s="158">
        <v>3.7494999999999998</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44762</v>
      </c>
      <c r="E203" s="158">
        <v>54.338799999999999</v>
      </c>
      <c r="F203" s="158">
        <v>14.918100000000001</v>
      </c>
      <c r="G203" s="158">
        <v>4.0728</v>
      </c>
      <c r="H203" s="158">
        <v>3.4567999999999999</v>
      </c>
      <c r="I203" s="158">
        <v>4.8982999999999999</v>
      </c>
      <c r="J203" s="158">
        <v>10.2714</v>
      </c>
      <c r="K203" s="158">
        <v>1.3903000000000001</v>
      </c>
      <c r="L203" s="158">
        <v>1.998</v>
      </c>
      <c r="M203" s="158">
        <v>2.2263000000000002</v>
      </c>
      <c r="N203" s="158">
        <v>3.4205000000000001</v>
      </c>
      <c r="O203" s="158">
        <v>6.6501000000000001</v>
      </c>
      <c r="P203" s="158">
        <v>7.2112999999999996</v>
      </c>
      <c r="Q203" s="158">
        <v>8.3171999999999997</v>
      </c>
      <c r="R203" s="158">
        <v>4.1764999999999999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44762</v>
      </c>
      <c r="E204" s="158">
        <v>20.707999999999998</v>
      </c>
      <c r="F204" s="158">
        <v>16.046700000000001</v>
      </c>
      <c r="G204" s="158">
        <v>10.4496</v>
      </c>
      <c r="H204" s="158">
        <v>1.0326</v>
      </c>
      <c r="I204" s="158">
        <v>2.4700000000000002</v>
      </c>
      <c r="J204" s="158">
        <v>13.466799999999999</v>
      </c>
      <c r="K204" s="158">
        <v>-1.4339999999999999</v>
      </c>
      <c r="L204" s="158">
        <v>-1.2533000000000001</v>
      </c>
      <c r="M204" s="158">
        <v>0.18940000000000001</v>
      </c>
      <c r="N204" s="158">
        <v>1.0644</v>
      </c>
      <c r="O204" s="158">
        <v>5.9626999999999999</v>
      </c>
      <c r="P204" s="158">
        <v>6.4318999999999997</v>
      </c>
      <c r="Q204" s="158">
        <v>7.6364000000000001</v>
      </c>
      <c r="R204" s="158">
        <v>2.9500999999999999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44762</v>
      </c>
      <c r="E205" s="158">
        <v>19.880700000000001</v>
      </c>
      <c r="F205" s="158">
        <v>15.612299999999999</v>
      </c>
      <c r="G205" s="158">
        <v>10.0749</v>
      </c>
      <c r="H205" s="158">
        <v>0.65580000000000005</v>
      </c>
      <c r="I205" s="158">
        <v>2.0868000000000002</v>
      </c>
      <c r="J205" s="158">
        <v>13.088900000000001</v>
      </c>
      <c r="K205" s="158">
        <v>-1.8136000000000001</v>
      </c>
      <c r="L205" s="158">
        <v>-1.6298999999999999</v>
      </c>
      <c r="M205" s="158">
        <v>-0.19070000000000001</v>
      </c>
      <c r="N205" s="158">
        <v>0.68110000000000004</v>
      </c>
      <c r="O205" s="158">
        <v>5.5505000000000004</v>
      </c>
      <c r="P205" s="158">
        <v>5.9991000000000003</v>
      </c>
      <c r="Q205" s="158">
        <v>4.7389999999999999</v>
      </c>
      <c r="R205" s="158">
        <v>2.5527000000000002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44762</v>
      </c>
      <c r="E206" s="158">
        <v>28.419899999999998</v>
      </c>
      <c r="F206" s="158">
        <v>4.8810000000000002</v>
      </c>
      <c r="G206" s="158">
        <v>3.6236000000000002</v>
      </c>
      <c r="H206" s="158">
        <v>2.0556999999999999</v>
      </c>
      <c r="I206" s="158">
        <v>3.3895</v>
      </c>
      <c r="J206" s="158">
        <v>6.101</v>
      </c>
      <c r="K206" s="158">
        <v>1.4618</v>
      </c>
      <c r="L206" s="158">
        <v>1.9812000000000001</v>
      </c>
      <c r="M206" s="158">
        <v>2.1145999999999998</v>
      </c>
      <c r="N206" s="158">
        <v>2.3174999999999999</v>
      </c>
      <c r="O206" s="158">
        <v>5.0811000000000002</v>
      </c>
      <c r="P206" s="158">
        <v>6.2676999999999996</v>
      </c>
      <c r="Q206" s="158">
        <v>7.1372999999999998</v>
      </c>
      <c r="R206" s="158">
        <v>2.7886000000000002</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44762</v>
      </c>
      <c r="E207" s="158">
        <v>30.1873</v>
      </c>
      <c r="F207" s="158">
        <v>5.4417999999999997</v>
      </c>
      <c r="G207" s="158">
        <v>4.1859000000000002</v>
      </c>
      <c r="H207" s="158">
        <v>2.6095000000000002</v>
      </c>
      <c r="I207" s="158">
        <v>3.9441999999999999</v>
      </c>
      <c r="J207" s="158">
        <v>6.6581999999999999</v>
      </c>
      <c r="K207" s="158">
        <v>2.0150999999999999</v>
      </c>
      <c r="L207" s="158">
        <v>2.5379999999999998</v>
      </c>
      <c r="M207" s="158">
        <v>2.6749000000000001</v>
      </c>
      <c r="N207" s="158">
        <v>2.8818999999999999</v>
      </c>
      <c r="O207" s="158">
        <v>5.6543000000000001</v>
      </c>
      <c r="P207" s="158">
        <v>6.8749000000000002</v>
      </c>
      <c r="Q207" s="158">
        <v>7.4717000000000002</v>
      </c>
      <c r="R207" s="158">
        <v>3.3521000000000001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44762</v>
      </c>
      <c r="E208" s="158">
        <v>10.6776</v>
      </c>
      <c r="F208" s="158">
        <v>5.4702000000000002</v>
      </c>
      <c r="G208" s="158">
        <v>4.9942000000000002</v>
      </c>
      <c r="H208" s="158">
        <v>0.83030000000000004</v>
      </c>
      <c r="I208" s="158">
        <v>2.6886000000000001</v>
      </c>
      <c r="J208" s="158">
        <v>7.4863999999999997</v>
      </c>
      <c r="K208" s="158">
        <v>0.46260000000000001</v>
      </c>
      <c r="L208" s="158">
        <v>1.1892</v>
      </c>
      <c r="M208" s="158">
        <v>1.8392999999999999</v>
      </c>
      <c r="N208" s="158">
        <v>2.3994</v>
      </c>
      <c r="O208" s="158"/>
      <c r="P208" s="158"/>
      <c r="Q208" s="158">
        <v>3.3511000000000002</v>
      </c>
      <c r="R208" s="158"/>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44762</v>
      </c>
      <c r="E209" s="158">
        <v>10.5837</v>
      </c>
      <c r="F209" s="158">
        <v>4.8288000000000002</v>
      </c>
      <c r="G209" s="158">
        <v>4.6932</v>
      </c>
      <c r="H209" s="158">
        <v>0.49270000000000003</v>
      </c>
      <c r="I209" s="158">
        <v>2.2928999999999999</v>
      </c>
      <c r="J209" s="158">
        <v>7.0646000000000004</v>
      </c>
      <c r="K209" s="158">
        <v>3.0300000000000001E-2</v>
      </c>
      <c r="L209" s="158">
        <v>0.73429999999999995</v>
      </c>
      <c r="M209" s="158">
        <v>1.399</v>
      </c>
      <c r="N209" s="158">
        <v>1.9536</v>
      </c>
      <c r="O209" s="158"/>
      <c r="P209" s="158"/>
      <c r="Q209" s="158">
        <v>2.8932000000000002</v>
      </c>
      <c r="R209" s="158"/>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44762</v>
      </c>
      <c r="E210" s="158">
        <v>16.821899999999999</v>
      </c>
      <c r="F210" s="158">
        <v>14.5434</v>
      </c>
      <c r="G210" s="158">
        <v>6.7325999999999997</v>
      </c>
      <c r="H210" s="158">
        <v>2.9464000000000001</v>
      </c>
      <c r="I210" s="158">
        <v>2.0939999999999999</v>
      </c>
      <c r="J210" s="158">
        <v>8.4553999999999991</v>
      </c>
      <c r="K210" s="158">
        <v>0.33410000000000001</v>
      </c>
      <c r="L210" s="158">
        <v>1.2265999999999999</v>
      </c>
      <c r="M210" s="158">
        <v>1.837</v>
      </c>
      <c r="N210" s="158">
        <v>2.5001000000000002</v>
      </c>
      <c r="O210" s="158">
        <v>6.3785999999999996</v>
      </c>
      <c r="P210" s="158">
        <v>6.7396000000000003</v>
      </c>
      <c r="Q210" s="158">
        <v>7.5057</v>
      </c>
      <c r="R210" s="158">
        <v>3.61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44762</v>
      </c>
      <c r="E211" s="158">
        <v>17.245100000000001</v>
      </c>
      <c r="F211" s="158">
        <v>15.0336</v>
      </c>
      <c r="G211" s="158">
        <v>7.2032999999999996</v>
      </c>
      <c r="H211" s="158">
        <v>3.4188999999999998</v>
      </c>
      <c r="I211" s="158">
        <v>2.5575000000000001</v>
      </c>
      <c r="J211" s="158">
        <v>8.9191000000000003</v>
      </c>
      <c r="K211" s="158">
        <v>0.79469999999999996</v>
      </c>
      <c r="L211" s="158">
        <v>1.6897</v>
      </c>
      <c r="M211" s="158">
        <v>2.3043999999999998</v>
      </c>
      <c r="N211" s="158">
        <v>2.9723999999999999</v>
      </c>
      <c r="O211" s="158">
        <v>6.8749000000000002</v>
      </c>
      <c r="P211" s="158">
        <v>7.1773999999999996</v>
      </c>
      <c r="Q211" s="158">
        <v>7.8780000000000001</v>
      </c>
      <c r="R211" s="158">
        <v>4.0975000000000001</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44762</v>
      </c>
      <c r="E212" s="158">
        <v>19.892299999999999</v>
      </c>
      <c r="F212" s="158">
        <v>4.9549000000000003</v>
      </c>
      <c r="G212" s="158">
        <v>3.7818000000000001</v>
      </c>
      <c r="H212" s="158">
        <v>1.5731999999999999</v>
      </c>
      <c r="I212" s="158">
        <v>2.9127999999999998</v>
      </c>
      <c r="J212" s="158">
        <v>6.3449</v>
      </c>
      <c r="K212" s="158">
        <v>1.6378999999999999</v>
      </c>
      <c r="L212" s="158">
        <v>1.9809000000000001</v>
      </c>
      <c r="M212" s="158">
        <v>2.0430999999999999</v>
      </c>
      <c r="N212" s="158">
        <v>2.7803</v>
      </c>
      <c r="O212" s="158">
        <v>6.0869999999999997</v>
      </c>
      <c r="P212" s="158">
        <v>6.4794999999999998</v>
      </c>
      <c r="Q212" s="158">
        <v>7.6138000000000003</v>
      </c>
      <c r="R212" s="158">
        <v>3.6284000000000001</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44762</v>
      </c>
      <c r="E213" s="158">
        <v>20.8049</v>
      </c>
      <c r="F213" s="158">
        <v>5.6148999999999996</v>
      </c>
      <c r="G213" s="158">
        <v>4.2831999999999999</v>
      </c>
      <c r="H213" s="158">
        <v>2.081</v>
      </c>
      <c r="I213" s="158">
        <v>3.4129999999999998</v>
      </c>
      <c r="J213" s="158">
        <v>6.8394000000000004</v>
      </c>
      <c r="K213" s="158">
        <v>2.1261000000000001</v>
      </c>
      <c r="L213" s="158">
        <v>2.4666000000000001</v>
      </c>
      <c r="M213" s="158">
        <v>2.5301</v>
      </c>
      <c r="N213" s="158">
        <v>3.2732000000000001</v>
      </c>
      <c r="O213" s="158">
        <v>6.5862999999999996</v>
      </c>
      <c r="P213" s="158">
        <v>7.0057</v>
      </c>
      <c r="Q213" s="158">
        <v>8.1300000000000008</v>
      </c>
      <c r="R213" s="158">
        <v>4.1181000000000001</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44762</v>
      </c>
      <c r="E214" s="158">
        <v>2663.5385000000001</v>
      </c>
      <c r="F214" s="158">
        <v>7.1258999999999997</v>
      </c>
      <c r="G214" s="158">
        <v>4.1632999999999996</v>
      </c>
      <c r="H214" s="158">
        <v>3.1475</v>
      </c>
      <c r="I214" s="158">
        <v>2.7581000000000002</v>
      </c>
      <c r="J214" s="158">
        <v>7.1994999999999996</v>
      </c>
      <c r="K214" s="158">
        <v>0.43719999999999998</v>
      </c>
      <c r="L214" s="158">
        <v>1.5197000000000001</v>
      </c>
      <c r="M214" s="158">
        <v>1.9182999999999999</v>
      </c>
      <c r="N214" s="158">
        <v>2.4121000000000001</v>
      </c>
      <c r="O214" s="158">
        <v>6.1124999999999998</v>
      </c>
      <c r="P214" s="158">
        <v>7.0861999999999998</v>
      </c>
      <c r="Q214" s="158">
        <v>8.0863999999999994</v>
      </c>
      <c r="R214" s="158">
        <v>3.3127</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44762</v>
      </c>
      <c r="E215" s="158">
        <v>2540.4411</v>
      </c>
      <c r="F215" s="158">
        <v>6.6562999999999999</v>
      </c>
      <c r="G215" s="158">
        <v>3.6926000000000001</v>
      </c>
      <c r="H215" s="158">
        <v>2.6766000000000001</v>
      </c>
      <c r="I215" s="158">
        <v>2.2875000000000001</v>
      </c>
      <c r="J215" s="158">
        <v>6.7267000000000001</v>
      </c>
      <c r="K215" s="158">
        <v>-3.2000000000000001E-2</v>
      </c>
      <c r="L215" s="158">
        <v>1.0472999999999999</v>
      </c>
      <c r="M215" s="158">
        <v>1.4427000000000001</v>
      </c>
      <c r="N215" s="158">
        <v>1.9320999999999999</v>
      </c>
      <c r="O215" s="158">
        <v>5.6151999999999997</v>
      </c>
      <c r="P215" s="158">
        <v>6.5711000000000004</v>
      </c>
      <c r="Q215" s="158">
        <v>7.5640999999999998</v>
      </c>
      <c r="R215" s="158">
        <v>2.8285</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44762</v>
      </c>
      <c r="E216" s="158">
        <v>34.894100000000002</v>
      </c>
      <c r="F216" s="158">
        <v>2.1968000000000001</v>
      </c>
      <c r="G216" s="158">
        <v>5.4852999999999996</v>
      </c>
      <c r="H216" s="158">
        <v>2.2124999999999999</v>
      </c>
      <c r="I216" s="158">
        <v>2.4605000000000001</v>
      </c>
      <c r="J216" s="158">
        <v>10.104100000000001</v>
      </c>
      <c r="K216" s="158">
        <v>1.1031</v>
      </c>
      <c r="L216" s="158">
        <v>1.3943000000000001</v>
      </c>
      <c r="M216" s="158">
        <v>1.7239</v>
      </c>
      <c r="N216" s="158">
        <v>1.8855999999999999</v>
      </c>
      <c r="O216" s="158">
        <v>5.0865</v>
      </c>
      <c r="P216" s="158">
        <v>5.7466999999999997</v>
      </c>
      <c r="Q216" s="158">
        <v>7.3743999999999996</v>
      </c>
      <c r="R216" s="158">
        <v>2.8062999999999998</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44762</v>
      </c>
      <c r="E217" s="158">
        <v>35.244900000000001</v>
      </c>
      <c r="F217" s="158">
        <v>2.3820999999999999</v>
      </c>
      <c r="G217" s="158">
        <v>5.6795999999999998</v>
      </c>
      <c r="H217" s="158">
        <v>2.3978000000000002</v>
      </c>
      <c r="I217" s="158">
        <v>2.6435</v>
      </c>
      <c r="J217" s="158">
        <v>10.2905</v>
      </c>
      <c r="K217" s="158">
        <v>1.1698999999999999</v>
      </c>
      <c r="L217" s="158">
        <v>1.5202</v>
      </c>
      <c r="M217" s="158">
        <v>1.8716999999999999</v>
      </c>
      <c r="N217" s="158">
        <v>2.0461</v>
      </c>
      <c r="O217" s="158">
        <v>5.2449000000000003</v>
      </c>
      <c r="P217" s="158">
        <v>5.8884999999999996</v>
      </c>
      <c r="Q217" s="158">
        <v>7.1772999999999998</v>
      </c>
      <c r="R217" s="158">
        <v>2.9710000000000001</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44762</v>
      </c>
      <c r="E218" s="158">
        <v>11.8581</v>
      </c>
      <c r="F218" s="158">
        <v>6.4650999999999996</v>
      </c>
      <c r="G218" s="158">
        <v>3.6339000000000001</v>
      </c>
      <c r="H218" s="158">
        <v>1.6274999999999999</v>
      </c>
      <c r="I218" s="158">
        <v>3.3681999999999999</v>
      </c>
      <c r="J218" s="158">
        <v>8.6697000000000006</v>
      </c>
      <c r="K218" s="158">
        <v>0.31819999999999998</v>
      </c>
      <c r="L218" s="158">
        <v>1.4318</v>
      </c>
      <c r="M218" s="158">
        <v>2.1143000000000001</v>
      </c>
      <c r="N218" s="158">
        <v>2.8170999999999999</v>
      </c>
      <c r="O218" s="158"/>
      <c r="P218" s="158"/>
      <c r="Q218" s="158">
        <v>6.3266999999999998</v>
      </c>
      <c r="R218" s="158">
        <v>4.0521000000000003</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44762</v>
      </c>
      <c r="E219" s="158">
        <v>11.6927</v>
      </c>
      <c r="F219" s="158">
        <v>5.9320000000000004</v>
      </c>
      <c r="G219" s="158">
        <v>3.1854</v>
      </c>
      <c r="H219" s="158">
        <v>1.1597</v>
      </c>
      <c r="I219" s="158">
        <v>2.8795000000000002</v>
      </c>
      <c r="J219" s="158">
        <v>8.1812000000000005</v>
      </c>
      <c r="K219" s="158">
        <v>-0.1714</v>
      </c>
      <c r="L219" s="158">
        <v>0.94610000000000005</v>
      </c>
      <c r="M219" s="158">
        <v>1.6167</v>
      </c>
      <c r="N219" s="158">
        <v>2.3117999999999999</v>
      </c>
      <c r="O219" s="158"/>
      <c r="P219" s="158"/>
      <c r="Q219" s="158">
        <v>5.7904999999999998</v>
      </c>
      <c r="R219" s="158">
        <v>3.5449000000000002</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44762</v>
      </c>
      <c r="E220" s="158">
        <v>1046.9166</v>
      </c>
      <c r="F220" s="158">
        <v>7.0997000000000003</v>
      </c>
      <c r="G220" s="158">
        <v>7.3044000000000002</v>
      </c>
      <c r="H220" s="158">
        <v>4.4016000000000002</v>
      </c>
      <c r="I220" s="158">
        <v>2.0369000000000002</v>
      </c>
      <c r="J220" s="158">
        <v>10.6059</v>
      </c>
      <c r="K220" s="158">
        <v>-1.27</v>
      </c>
      <c r="L220" s="158">
        <v>9.0999999999999998E-2</v>
      </c>
      <c r="M220" s="158">
        <v>1.0586</v>
      </c>
      <c r="N220" s="158">
        <v>2.0937000000000001</v>
      </c>
      <c r="O220" s="158"/>
      <c r="P220" s="158"/>
      <c r="Q220" s="158">
        <v>3.1835</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44762</v>
      </c>
      <c r="E221" s="158">
        <v>1039.2602999999999</v>
      </c>
      <c r="F221" s="158">
        <v>6.5968999999999998</v>
      </c>
      <c r="G221" s="158">
        <v>6.8029999999999999</v>
      </c>
      <c r="H221" s="158">
        <v>3.9009</v>
      </c>
      <c r="I221" s="158">
        <v>1.5362</v>
      </c>
      <c r="J221" s="158">
        <v>10.1015</v>
      </c>
      <c r="K221" s="158">
        <v>-1.7682</v>
      </c>
      <c r="L221" s="158">
        <v>-0.40870000000000001</v>
      </c>
      <c r="M221" s="158">
        <v>0.55559999999999998</v>
      </c>
      <c r="N221" s="158">
        <v>1.5835999999999999</v>
      </c>
      <c r="O221" s="158"/>
      <c r="P221" s="158"/>
      <c r="Q221" s="158">
        <v>2.6671</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44762</v>
      </c>
      <c r="E222" s="158">
        <v>17.977900000000002</v>
      </c>
      <c r="F222" s="158">
        <v>22.956499999999998</v>
      </c>
      <c r="G222" s="158">
        <v>4.6726000000000001</v>
      </c>
      <c r="H222" s="158">
        <v>-2.4931000000000001</v>
      </c>
      <c r="I222" s="158">
        <v>4.4161000000000001</v>
      </c>
      <c r="J222" s="158">
        <v>14.982900000000001</v>
      </c>
      <c r="K222" s="158">
        <v>28.196400000000001</v>
      </c>
      <c r="L222" s="158">
        <v>15.228400000000001</v>
      </c>
      <c r="M222" s="158">
        <v>11.131</v>
      </c>
      <c r="N222" s="158">
        <v>9.2721999999999998</v>
      </c>
      <c r="O222" s="158">
        <v>6.9268000000000001</v>
      </c>
      <c r="P222" s="158">
        <v>5.5198999999999998</v>
      </c>
      <c r="Q222" s="158">
        <v>7.1767000000000003</v>
      </c>
      <c r="R222" s="158">
        <v>6.3651</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44762</v>
      </c>
      <c r="E223" s="158">
        <v>17.8246</v>
      </c>
      <c r="F223" s="158">
        <v>22.744</v>
      </c>
      <c r="G223" s="158">
        <v>4.3437999999999999</v>
      </c>
      <c r="H223" s="158">
        <v>-2.8068</v>
      </c>
      <c r="I223" s="158">
        <v>4.0726000000000004</v>
      </c>
      <c r="J223" s="158">
        <v>14.7287</v>
      </c>
      <c r="K223" s="158">
        <v>28.010100000000001</v>
      </c>
      <c r="L223" s="158">
        <v>15.060600000000001</v>
      </c>
      <c r="M223" s="158">
        <v>10.9673</v>
      </c>
      <c r="N223" s="158">
        <v>9.0790000000000006</v>
      </c>
      <c r="O223" s="158">
        <v>6.8224</v>
      </c>
      <c r="P223" s="158">
        <v>5.4177999999999997</v>
      </c>
      <c r="Q223" s="158">
        <v>7.0682999999999998</v>
      </c>
      <c r="R223" s="158">
        <v>6.2417999999999996</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10.796547727272724</v>
      </c>
      <c r="G224" s="160">
        <v>4.6157318181818177</v>
      </c>
      <c r="H224" s="160">
        <v>2.0960454545454543</v>
      </c>
      <c r="I224" s="160">
        <v>3.0942068181818176</v>
      </c>
      <c r="J224" s="160">
        <v>8.8571318181818182</v>
      </c>
      <c r="K224" s="160">
        <v>2.0731840909090908</v>
      </c>
      <c r="L224" s="160">
        <v>2.0298545454545449</v>
      </c>
      <c r="M224" s="160">
        <v>2.2917204545454548</v>
      </c>
      <c r="N224" s="160">
        <v>2.7921272727272721</v>
      </c>
      <c r="O224" s="160">
        <v>6.1757294117647055</v>
      </c>
      <c r="P224" s="160">
        <v>6.6723029411764703</v>
      </c>
      <c r="Q224" s="160">
        <v>6.7565204545454547</v>
      </c>
      <c r="R224" s="160">
        <v>3.6653361111111118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5.7734500000000004</v>
      </c>
      <c r="G225" s="160">
        <v>4.2345500000000005</v>
      </c>
      <c r="H225" s="160">
        <v>2.6305500000000004</v>
      </c>
      <c r="I225" s="160">
        <v>2.9718499999999999</v>
      </c>
      <c r="J225" s="160">
        <v>8.126100000000001</v>
      </c>
      <c r="K225" s="160">
        <v>1.2255499999999999</v>
      </c>
      <c r="L225" s="160">
        <v>1.6891500000000002</v>
      </c>
      <c r="M225" s="160">
        <v>2.0444499999999999</v>
      </c>
      <c r="N225" s="160">
        <v>2.6688000000000001</v>
      </c>
      <c r="O225" s="160">
        <v>6.2496</v>
      </c>
      <c r="P225" s="160">
        <v>6.7391500000000004</v>
      </c>
      <c r="Q225" s="160">
        <v>7.5673499999999994</v>
      </c>
      <c r="R225" s="160">
        <v>3.6424500000000002</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44762</v>
      </c>
      <c r="E228" s="158">
        <v>50.889899999999997</v>
      </c>
      <c r="F228" s="158">
        <v>51.210599999999999</v>
      </c>
      <c r="G228" s="158">
        <v>48.998199999999997</v>
      </c>
      <c r="H228" s="158">
        <v>39.145299999999999</v>
      </c>
      <c r="I228" s="158">
        <v>40.619199999999999</v>
      </c>
      <c r="J228" s="158">
        <v>40.527200000000001</v>
      </c>
      <c r="K228" s="158">
        <v>-2.1526999999999998</v>
      </c>
      <c r="L228" s="158">
        <v>2.1610999999999998</v>
      </c>
      <c r="M228" s="158">
        <v>2.0434999999999999</v>
      </c>
      <c r="N228" s="158">
        <v>6.1383000000000001</v>
      </c>
      <c r="O228" s="158">
        <v>8.8455999999999992</v>
      </c>
      <c r="P228" s="158">
        <v>5.9561999999999999</v>
      </c>
      <c r="Q228" s="158">
        <v>9.3665000000000003</v>
      </c>
      <c r="R228" s="158">
        <v>13.759600000000001</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44762</v>
      </c>
      <c r="E229" s="158">
        <v>55.308799999999998</v>
      </c>
      <c r="F229" s="158">
        <v>52.209099999999999</v>
      </c>
      <c r="G229" s="158">
        <v>49.912999999999997</v>
      </c>
      <c r="H229" s="158">
        <v>40.0807</v>
      </c>
      <c r="I229" s="158">
        <v>41.577800000000003</v>
      </c>
      <c r="J229" s="158">
        <v>41.506300000000003</v>
      </c>
      <c r="K229" s="158">
        <v>-1.1909000000000001</v>
      </c>
      <c r="L229" s="158">
        <v>3.14</v>
      </c>
      <c r="M229" s="158">
        <v>2.9634</v>
      </c>
      <c r="N229" s="158">
        <v>7.0811000000000002</v>
      </c>
      <c r="O229" s="158">
        <v>9.7626000000000008</v>
      </c>
      <c r="P229" s="158">
        <v>6.9175000000000004</v>
      </c>
      <c r="Q229" s="158">
        <v>10.703900000000001</v>
      </c>
      <c r="R229" s="158">
        <v>14.7386</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44762</v>
      </c>
      <c r="E230" s="158">
        <v>55.308799999999998</v>
      </c>
      <c r="F230" s="158">
        <v>52.209099999999999</v>
      </c>
      <c r="G230" s="158">
        <v>49.912999999999997</v>
      </c>
      <c r="H230" s="158">
        <v>40.0807</v>
      </c>
      <c r="I230" s="158">
        <v>41.577800000000003</v>
      </c>
      <c r="J230" s="158">
        <v>41.506300000000003</v>
      </c>
      <c r="K230" s="158">
        <v>-1.1909000000000001</v>
      </c>
      <c r="L230" s="158">
        <v>3.14</v>
      </c>
      <c r="M230" s="158">
        <v>2.9634</v>
      </c>
      <c r="N230" s="158">
        <v>7.0811000000000002</v>
      </c>
      <c r="O230" s="158">
        <v>9.7626000000000008</v>
      </c>
      <c r="P230" s="158">
        <v>6.9175000000000004</v>
      </c>
      <c r="Q230" s="158">
        <v>10.675800000000001</v>
      </c>
      <c r="R230" s="158">
        <v>14.7386</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44762</v>
      </c>
      <c r="E231" s="158">
        <v>26.817</v>
      </c>
      <c r="F231" s="158">
        <v>54.251399999999997</v>
      </c>
      <c r="G231" s="158">
        <v>47.1233</v>
      </c>
      <c r="H231" s="158">
        <v>36.714100000000002</v>
      </c>
      <c r="I231" s="158">
        <v>25.435400000000001</v>
      </c>
      <c r="J231" s="158">
        <v>33.514400000000002</v>
      </c>
      <c r="K231" s="158">
        <v>-4.1914999999999996</v>
      </c>
      <c r="L231" s="158">
        <v>-5.1321000000000003</v>
      </c>
      <c r="M231" s="158">
        <v>-1.5780000000000001</v>
      </c>
      <c r="N231" s="158">
        <v>3.359</v>
      </c>
      <c r="O231" s="158">
        <v>9.7804000000000002</v>
      </c>
      <c r="P231" s="158">
        <v>7.1970999999999998</v>
      </c>
      <c r="Q231" s="158">
        <v>9.0085999999999995</v>
      </c>
      <c r="R231" s="158">
        <v>9.5455000000000005</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44762</v>
      </c>
      <c r="E232" s="158">
        <v>23.842199999999998</v>
      </c>
      <c r="F232" s="158">
        <v>52.738999999999997</v>
      </c>
      <c r="G232" s="158">
        <v>45.6907</v>
      </c>
      <c r="H232" s="158">
        <v>35.294899999999998</v>
      </c>
      <c r="I232" s="158">
        <v>24.002600000000001</v>
      </c>
      <c r="J232" s="158">
        <v>32.020899999999997</v>
      </c>
      <c r="K232" s="158">
        <v>-5.6116000000000001</v>
      </c>
      <c r="L232" s="158">
        <v>-6.5048000000000004</v>
      </c>
      <c r="M232" s="158">
        <v>-2.9525000000000001</v>
      </c>
      <c r="N232" s="158">
        <v>1.9795</v>
      </c>
      <c r="O232" s="158">
        <v>8.5448000000000004</v>
      </c>
      <c r="P232" s="158">
        <v>6.0155000000000003</v>
      </c>
      <c r="Q232" s="158">
        <v>7.4968000000000004</v>
      </c>
      <c r="R232" s="158">
        <v>8.2073</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44762</v>
      </c>
      <c r="E233" s="158">
        <v>28.395600000000002</v>
      </c>
      <c r="F233" s="158">
        <v>58.0642</v>
      </c>
      <c r="G233" s="158">
        <v>47.950200000000002</v>
      </c>
      <c r="H233" s="158">
        <v>31.0335</v>
      </c>
      <c r="I233" s="158">
        <v>26.217099999999999</v>
      </c>
      <c r="J233" s="158">
        <v>32.740400000000001</v>
      </c>
      <c r="K233" s="158">
        <v>-2.9668000000000001</v>
      </c>
      <c r="L233" s="158">
        <v>33.229199999999999</v>
      </c>
      <c r="M233" s="158">
        <v>24.135899999999999</v>
      </c>
      <c r="N233" s="158">
        <v>22.106400000000001</v>
      </c>
      <c r="O233" s="158">
        <v>14.4255</v>
      </c>
      <c r="P233" s="158">
        <v>6.8303000000000003</v>
      </c>
      <c r="Q233" s="158">
        <v>8.5046999999999997</v>
      </c>
      <c r="R233" s="158">
        <v>18.219000000000001</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44762</v>
      </c>
      <c r="E234" s="158">
        <v>27.0855</v>
      </c>
      <c r="F234" s="158">
        <v>57.362299999999998</v>
      </c>
      <c r="G234" s="158">
        <v>47.308399999999999</v>
      </c>
      <c r="H234" s="158">
        <v>30.400600000000001</v>
      </c>
      <c r="I234" s="158">
        <v>25.593</v>
      </c>
      <c r="J234" s="158">
        <v>32.097999999999999</v>
      </c>
      <c r="K234" s="158">
        <v>-3.5897999999999999</v>
      </c>
      <c r="L234" s="158">
        <v>32.511600000000001</v>
      </c>
      <c r="M234" s="158">
        <v>23.464200000000002</v>
      </c>
      <c r="N234" s="158">
        <v>21.465599999999998</v>
      </c>
      <c r="O234" s="158">
        <v>13.774800000000001</v>
      </c>
      <c r="P234" s="158">
        <v>6.2114000000000003</v>
      </c>
      <c r="Q234" s="158">
        <v>7.7506000000000004</v>
      </c>
      <c r="R234" s="158">
        <v>17.558399999999999</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44762</v>
      </c>
      <c r="E235" s="158">
        <v>40.161999999999999</v>
      </c>
      <c r="F235" s="158">
        <v>71.481999999999999</v>
      </c>
      <c r="G235" s="158">
        <v>46.609099999999998</v>
      </c>
      <c r="H235" s="158">
        <v>37.608800000000002</v>
      </c>
      <c r="I235" s="158">
        <v>20.959599999999998</v>
      </c>
      <c r="J235" s="158">
        <v>32.5764</v>
      </c>
      <c r="K235" s="158">
        <v>-1.0072000000000001</v>
      </c>
      <c r="L235" s="158">
        <v>-1.3987000000000001</v>
      </c>
      <c r="M235" s="158">
        <v>-0.71030000000000004</v>
      </c>
      <c r="N235" s="158">
        <v>3.4935</v>
      </c>
      <c r="O235" s="158">
        <v>7.6327999999999996</v>
      </c>
      <c r="P235" s="158">
        <v>7.4273999999999996</v>
      </c>
      <c r="Q235" s="158">
        <v>9.3394999999999992</v>
      </c>
      <c r="R235" s="158">
        <v>7.3548999999999998</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44762</v>
      </c>
      <c r="E236" s="158">
        <v>34.479599999999998</v>
      </c>
      <c r="F236" s="158">
        <v>70.107699999999994</v>
      </c>
      <c r="G236" s="158">
        <v>45.205100000000002</v>
      </c>
      <c r="H236" s="158">
        <v>36.211799999999997</v>
      </c>
      <c r="I236" s="158">
        <v>19.555700000000002</v>
      </c>
      <c r="J236" s="158">
        <v>31.148700000000002</v>
      </c>
      <c r="K236" s="158">
        <v>-2.4224000000000001</v>
      </c>
      <c r="L236" s="158">
        <v>-2.8216999999999999</v>
      </c>
      <c r="M236" s="158">
        <v>-2.2422</v>
      </c>
      <c r="N236" s="158">
        <v>1.8127</v>
      </c>
      <c r="O236" s="158">
        <v>5.9397000000000002</v>
      </c>
      <c r="P236" s="158">
        <v>5.548</v>
      </c>
      <c r="Q236" s="158">
        <v>7.1875999999999998</v>
      </c>
      <c r="R236" s="158">
        <v>5.6402000000000001</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44762</v>
      </c>
      <c r="E239" s="158">
        <v>82.723100000000002</v>
      </c>
      <c r="F239" s="158">
        <v>79.506200000000007</v>
      </c>
      <c r="G239" s="158">
        <v>46.240900000000003</v>
      </c>
      <c r="H239" s="158">
        <v>34.108199999999997</v>
      </c>
      <c r="I239" s="158">
        <v>21.045000000000002</v>
      </c>
      <c r="J239" s="158">
        <v>29.772099999999998</v>
      </c>
      <c r="K239" s="158">
        <v>-1.5519000000000001</v>
      </c>
      <c r="L239" s="158">
        <v>-1.9026000000000001</v>
      </c>
      <c r="M239" s="158">
        <v>9.06E-2</v>
      </c>
      <c r="N239" s="158">
        <v>3.8650000000000002</v>
      </c>
      <c r="O239" s="158">
        <v>10.322800000000001</v>
      </c>
      <c r="P239" s="158">
        <v>8.5951000000000004</v>
      </c>
      <c r="Q239" s="158">
        <v>9.7362000000000002</v>
      </c>
      <c r="R239" s="158">
        <v>9.6669</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44762</v>
      </c>
      <c r="E240" s="158">
        <v>86.103597123037602</v>
      </c>
      <c r="F240" s="158">
        <v>78.223799999999997</v>
      </c>
      <c r="G240" s="158">
        <v>44.988199999999999</v>
      </c>
      <c r="H240" s="158">
        <v>32.855499999999999</v>
      </c>
      <c r="I240" s="158">
        <v>19.7942</v>
      </c>
      <c r="J240" s="158">
        <v>28.4923</v>
      </c>
      <c r="K240" s="158">
        <v>-2.7795000000000001</v>
      </c>
      <c r="L240" s="158">
        <v>-3.1284999999999998</v>
      </c>
      <c r="M240" s="158">
        <v>-1.1580999999999999</v>
      </c>
      <c r="N240" s="158">
        <v>2.5655000000000001</v>
      </c>
      <c r="O240" s="158">
        <v>9.0327000000000002</v>
      </c>
      <c r="P240" s="158">
        <v>7.3859000000000004</v>
      </c>
      <c r="Q240" s="158">
        <v>8.3428000000000004</v>
      </c>
      <c r="R240" s="158">
        <v>8.3047000000000004</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44762</v>
      </c>
      <c r="E241" s="158">
        <v>48.328000000000003</v>
      </c>
      <c r="F241" s="158">
        <v>67.417599999999993</v>
      </c>
      <c r="G241" s="158">
        <v>53.881999999999998</v>
      </c>
      <c r="H241" s="158">
        <v>30.888400000000001</v>
      </c>
      <c r="I241" s="158">
        <v>24.619700000000002</v>
      </c>
      <c r="J241" s="158">
        <v>38.101599999999998</v>
      </c>
      <c r="K241" s="158">
        <v>-1.2658</v>
      </c>
      <c r="L241" s="158">
        <v>0.34860000000000002</v>
      </c>
      <c r="M241" s="158">
        <v>0.52969999999999995</v>
      </c>
      <c r="N241" s="158">
        <v>2.9083000000000001</v>
      </c>
      <c r="O241" s="158">
        <v>8.5512999999999995</v>
      </c>
      <c r="P241" s="158">
        <v>5.8681999999999999</v>
      </c>
      <c r="Q241" s="158">
        <v>8.2164999999999999</v>
      </c>
      <c r="R241" s="158">
        <v>9.0283999999999995</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44762</v>
      </c>
      <c r="E242" s="158">
        <v>43.75</v>
      </c>
      <c r="F242" s="158">
        <v>66.865099999999998</v>
      </c>
      <c r="G242" s="158">
        <v>53.245899999999999</v>
      </c>
      <c r="H242" s="158">
        <v>30.256499999999999</v>
      </c>
      <c r="I242" s="158">
        <v>23.983799999999999</v>
      </c>
      <c r="J242" s="158">
        <v>37.448599999999999</v>
      </c>
      <c r="K242" s="158">
        <v>-1.9097</v>
      </c>
      <c r="L242" s="158">
        <v>-0.30509999999999998</v>
      </c>
      <c r="M242" s="158">
        <v>-0.29849999999999999</v>
      </c>
      <c r="N242" s="158">
        <v>1.8557999999999999</v>
      </c>
      <c r="O242" s="158">
        <v>7.0008999999999997</v>
      </c>
      <c r="P242" s="158">
        <v>4.4139999999999997</v>
      </c>
      <c r="Q242" s="158">
        <v>8.4871999999999996</v>
      </c>
      <c r="R242" s="158">
        <v>7.5578000000000003</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44762</v>
      </c>
      <c r="E243" s="158">
        <v>67.581800000000001</v>
      </c>
      <c r="F243" s="158">
        <v>51.055500000000002</v>
      </c>
      <c r="G243" s="158">
        <v>47.171500000000002</v>
      </c>
      <c r="H243" s="158">
        <v>30.7257</v>
      </c>
      <c r="I243" s="158">
        <v>20.972300000000001</v>
      </c>
      <c r="J243" s="158">
        <v>31.506399999999999</v>
      </c>
      <c r="K243" s="158">
        <v>-1.7662</v>
      </c>
      <c r="L243" s="158">
        <v>-2.5217000000000001</v>
      </c>
      <c r="M243" s="158">
        <v>-1.6760999999999999</v>
      </c>
      <c r="N243" s="158">
        <v>2.0522999999999998</v>
      </c>
      <c r="O243" s="158">
        <v>6.1680999999999999</v>
      </c>
      <c r="P243" s="158">
        <v>5.3719000000000001</v>
      </c>
      <c r="Q243" s="158">
        <v>9.1509</v>
      </c>
      <c r="R243" s="158">
        <v>7.2397999999999998</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44762</v>
      </c>
      <c r="E244" s="158">
        <v>72.641800000000003</v>
      </c>
      <c r="F244" s="158">
        <v>51.877800000000001</v>
      </c>
      <c r="G244" s="158">
        <v>47.997500000000002</v>
      </c>
      <c r="H244" s="158">
        <v>31.5581</v>
      </c>
      <c r="I244" s="158">
        <v>21.801200000000001</v>
      </c>
      <c r="J244" s="158">
        <v>32.3491</v>
      </c>
      <c r="K244" s="158">
        <v>-0.94420000000000004</v>
      </c>
      <c r="L244" s="158">
        <v>-1.6850000000000001</v>
      </c>
      <c r="M244" s="158">
        <v>-0.85880000000000001</v>
      </c>
      <c r="N244" s="158">
        <v>2.8809999999999998</v>
      </c>
      <c r="O244" s="158">
        <v>7.0164</v>
      </c>
      <c r="P244" s="158">
        <v>6.1764000000000001</v>
      </c>
      <c r="Q244" s="158">
        <v>8.7975999999999992</v>
      </c>
      <c r="R244" s="158">
        <v>8.0802999999999994</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44762</v>
      </c>
      <c r="E247" s="158">
        <v>59.5745</v>
      </c>
      <c r="F247" s="158">
        <v>66.535399999999996</v>
      </c>
      <c r="G247" s="158">
        <v>49.9542</v>
      </c>
      <c r="H247" s="158">
        <v>32.5779</v>
      </c>
      <c r="I247" s="158">
        <v>24.405200000000001</v>
      </c>
      <c r="J247" s="158">
        <v>35.175899999999999</v>
      </c>
      <c r="K247" s="158">
        <v>-2.8026</v>
      </c>
      <c r="L247" s="158">
        <v>-1.1909000000000001</v>
      </c>
      <c r="M247" s="158">
        <v>-0.31440000000000001</v>
      </c>
      <c r="N247" s="158">
        <v>4.3185000000000002</v>
      </c>
      <c r="O247" s="158">
        <v>8.6094000000000008</v>
      </c>
      <c r="P247" s="158">
        <v>6.4305000000000003</v>
      </c>
      <c r="Q247" s="158">
        <v>10.082700000000001</v>
      </c>
      <c r="R247" s="158">
        <v>11.9229</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44762</v>
      </c>
      <c r="E248" s="158">
        <v>62.398000000000003</v>
      </c>
      <c r="F248" s="158">
        <v>66.983000000000004</v>
      </c>
      <c r="G248" s="158">
        <v>50.441699999999997</v>
      </c>
      <c r="H248" s="158">
        <v>33.066099999999999</v>
      </c>
      <c r="I248" s="158">
        <v>24.887</v>
      </c>
      <c r="J248" s="158">
        <v>35.674799999999998</v>
      </c>
      <c r="K248" s="158">
        <v>-2.4342000000000001</v>
      </c>
      <c r="L248" s="158">
        <v>-0.74060000000000004</v>
      </c>
      <c r="M248" s="158">
        <v>0.1452</v>
      </c>
      <c r="N248" s="158">
        <v>4.7919999999999998</v>
      </c>
      <c r="O248" s="158">
        <v>9.0716999999999999</v>
      </c>
      <c r="P248" s="158">
        <v>6.9448999999999996</v>
      </c>
      <c r="Q248" s="158">
        <v>9.3892000000000007</v>
      </c>
      <c r="R248" s="158">
        <v>12.4048</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44762</v>
      </c>
      <c r="E249" s="158">
        <v>45.181800000000003</v>
      </c>
      <c r="F249" s="158">
        <v>90.541399999999996</v>
      </c>
      <c r="G249" s="158">
        <v>57.368299999999998</v>
      </c>
      <c r="H249" s="158">
        <v>37.334099999999999</v>
      </c>
      <c r="I249" s="158">
        <v>26.221900000000002</v>
      </c>
      <c r="J249" s="158">
        <v>35.498800000000003</v>
      </c>
      <c r="K249" s="158">
        <v>-4.2363999999999997</v>
      </c>
      <c r="L249" s="158">
        <v>-5.6436999999999999</v>
      </c>
      <c r="M249" s="158">
        <v>-3.5626000000000002</v>
      </c>
      <c r="N249" s="158">
        <v>2.2404999999999999</v>
      </c>
      <c r="O249" s="158">
        <v>6.3303000000000003</v>
      </c>
      <c r="P249" s="158">
        <v>5.2207999999999997</v>
      </c>
      <c r="Q249" s="158">
        <v>8.5349000000000004</v>
      </c>
      <c r="R249" s="158">
        <v>6.5868000000000002</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44762</v>
      </c>
      <c r="E250" s="158">
        <v>49.211399999999998</v>
      </c>
      <c r="F250" s="158">
        <v>91.830200000000005</v>
      </c>
      <c r="G250" s="158">
        <v>58.676299999999998</v>
      </c>
      <c r="H250" s="158">
        <v>38.640599999999999</v>
      </c>
      <c r="I250" s="158">
        <v>27.523700000000002</v>
      </c>
      <c r="J250" s="158">
        <v>36.824199999999998</v>
      </c>
      <c r="K250" s="158">
        <v>-2.9603000000000002</v>
      </c>
      <c r="L250" s="158">
        <v>-4.3612000000000002</v>
      </c>
      <c r="M250" s="158">
        <v>-2.2164999999999999</v>
      </c>
      <c r="N250" s="158">
        <v>3.6964000000000001</v>
      </c>
      <c r="O250" s="158">
        <v>8.0725999999999996</v>
      </c>
      <c r="P250" s="158">
        <v>6.5126999999999997</v>
      </c>
      <c r="Q250" s="158">
        <v>8.4417000000000009</v>
      </c>
      <c r="R250" s="158">
        <v>8.2371999999999996</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44762</v>
      </c>
      <c r="E253" s="158">
        <v>55.866999999999997</v>
      </c>
      <c r="F253" s="158">
        <v>34.070700000000002</v>
      </c>
      <c r="G253" s="158">
        <v>31.403199999999998</v>
      </c>
      <c r="H253" s="158">
        <v>28.9817</v>
      </c>
      <c r="I253" s="158">
        <v>17.9069</v>
      </c>
      <c r="J253" s="158">
        <v>28.908200000000001</v>
      </c>
      <c r="K253" s="158">
        <v>0.63280000000000003</v>
      </c>
      <c r="L253" s="158">
        <v>-0.31859999999999999</v>
      </c>
      <c r="M253" s="158">
        <v>1.1830000000000001</v>
      </c>
      <c r="N253" s="158">
        <v>6.6162000000000001</v>
      </c>
      <c r="O253" s="158">
        <v>8.8233999999999995</v>
      </c>
      <c r="P253" s="158">
        <v>7.7923</v>
      </c>
      <c r="Q253" s="158">
        <v>9.8470999999999993</v>
      </c>
      <c r="R253" s="158">
        <v>9.5213999999999999</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44762</v>
      </c>
      <c r="E254" s="158">
        <v>60.0929</v>
      </c>
      <c r="F254" s="158">
        <v>34.836799999999997</v>
      </c>
      <c r="G254" s="158">
        <v>32.1751</v>
      </c>
      <c r="H254" s="158">
        <v>29.748799999999999</v>
      </c>
      <c r="I254" s="158">
        <v>18.671299999999999</v>
      </c>
      <c r="J254" s="158">
        <v>29.679400000000001</v>
      </c>
      <c r="K254" s="158">
        <v>1.3897999999999999</v>
      </c>
      <c r="L254" s="158">
        <v>0.4466</v>
      </c>
      <c r="M254" s="158">
        <v>1.9879</v>
      </c>
      <c r="N254" s="158">
        <v>7.5044000000000004</v>
      </c>
      <c r="O254" s="158">
        <v>9.6743000000000006</v>
      </c>
      <c r="P254" s="158">
        <v>8.6268999999999991</v>
      </c>
      <c r="Q254" s="158">
        <v>10.570399999999999</v>
      </c>
      <c r="R254" s="158">
        <v>10.460800000000001</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44762</v>
      </c>
      <c r="E255" s="158">
        <v>27.796900000000001</v>
      </c>
      <c r="F255" s="158">
        <v>107.33199999999999</v>
      </c>
      <c r="G255" s="158">
        <v>59.518099999999997</v>
      </c>
      <c r="H255" s="158">
        <v>42.951500000000003</v>
      </c>
      <c r="I255" s="158">
        <v>13.548</v>
      </c>
      <c r="J255" s="158">
        <v>25.653600000000001</v>
      </c>
      <c r="K255" s="158">
        <v>-2.5436000000000001</v>
      </c>
      <c r="L255" s="158">
        <v>-3.5743999999999998</v>
      </c>
      <c r="M255" s="158">
        <v>-2.3792</v>
      </c>
      <c r="N255" s="158">
        <v>2.1888000000000001</v>
      </c>
      <c r="O255" s="158">
        <v>6.3891999999999998</v>
      </c>
      <c r="P255" s="158">
        <v>5.8212000000000002</v>
      </c>
      <c r="Q255" s="158">
        <v>8.3573000000000004</v>
      </c>
      <c r="R255" s="158">
        <v>6.1534000000000004</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44762</v>
      </c>
      <c r="E256" s="158">
        <v>25.540500000000002</v>
      </c>
      <c r="F256" s="158">
        <v>106.49209999999999</v>
      </c>
      <c r="G256" s="158">
        <v>58.573599999999999</v>
      </c>
      <c r="H256" s="158">
        <v>42.004199999999997</v>
      </c>
      <c r="I256" s="158">
        <v>12.595800000000001</v>
      </c>
      <c r="J256" s="158">
        <v>24.6906</v>
      </c>
      <c r="K256" s="158">
        <v>-3.4980000000000002</v>
      </c>
      <c r="L256" s="158">
        <v>-4.5019</v>
      </c>
      <c r="M256" s="158">
        <v>-3.3111999999999999</v>
      </c>
      <c r="N256" s="158">
        <v>1.2239</v>
      </c>
      <c r="O256" s="158">
        <v>5.4067999999999996</v>
      </c>
      <c r="P256" s="158">
        <v>4.8730000000000002</v>
      </c>
      <c r="Q256" s="158">
        <v>7.8516000000000004</v>
      </c>
      <c r="R256" s="158">
        <v>5.1632999999999996</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44762</v>
      </c>
      <c r="E259" s="158">
        <v>42.566899999999997</v>
      </c>
      <c r="F259" s="158">
        <v>71.998000000000005</v>
      </c>
      <c r="G259" s="158">
        <v>55.085099999999997</v>
      </c>
      <c r="H259" s="158">
        <v>39.010800000000003</v>
      </c>
      <c r="I259" s="158">
        <v>29.552700000000002</v>
      </c>
      <c r="J259" s="158">
        <v>40.6158</v>
      </c>
      <c r="K259" s="158">
        <v>-1.3046</v>
      </c>
      <c r="L259" s="158">
        <v>-2.5973000000000002</v>
      </c>
      <c r="M259" s="158">
        <v>-1.4795</v>
      </c>
      <c r="N259" s="158">
        <v>4.8882000000000003</v>
      </c>
      <c r="O259" s="158">
        <v>10.400499999999999</v>
      </c>
      <c r="P259" s="158">
        <v>7.8415999999999997</v>
      </c>
      <c r="Q259" s="158">
        <v>8.0791000000000004</v>
      </c>
      <c r="R259" s="158">
        <v>11.4857</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44762</v>
      </c>
      <c r="E260" s="158">
        <v>47.313800000000001</v>
      </c>
      <c r="F260" s="158">
        <v>73.357299999999995</v>
      </c>
      <c r="G260" s="158">
        <v>56.486899999999999</v>
      </c>
      <c r="H260" s="158">
        <v>40.403799999999997</v>
      </c>
      <c r="I260" s="158">
        <v>30.956600000000002</v>
      </c>
      <c r="J260" s="158">
        <v>42.041400000000003</v>
      </c>
      <c r="K260" s="158">
        <v>9.1600000000000001E-2</v>
      </c>
      <c r="L260" s="158">
        <v>-1.2129000000000001</v>
      </c>
      <c r="M260" s="158">
        <v>-8.5000000000000006E-2</v>
      </c>
      <c r="N260" s="158">
        <v>6.3747999999999996</v>
      </c>
      <c r="O260" s="158">
        <v>11.784599999999999</v>
      </c>
      <c r="P260" s="158">
        <v>9.2288999999999994</v>
      </c>
      <c r="Q260" s="158">
        <v>10.513299999999999</v>
      </c>
      <c r="R260" s="158">
        <v>12.952500000000001</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44762</v>
      </c>
      <c r="E261" s="158">
        <v>45.339399999999998</v>
      </c>
      <c r="F261" s="158">
        <v>120.99469999999999</v>
      </c>
      <c r="G261" s="158">
        <v>67.697900000000004</v>
      </c>
      <c r="H261" s="158">
        <v>47.629399999999997</v>
      </c>
      <c r="I261" s="158">
        <v>33.0229</v>
      </c>
      <c r="J261" s="158">
        <v>34.639099999999999</v>
      </c>
      <c r="K261" s="158">
        <v>-6.8391999999999999</v>
      </c>
      <c r="L261" s="158">
        <v>-6.5382999999999996</v>
      </c>
      <c r="M261" s="158">
        <v>-1.3691</v>
      </c>
      <c r="N261" s="158">
        <v>2.4622000000000002</v>
      </c>
      <c r="O261" s="158">
        <v>6.5522</v>
      </c>
      <c r="P261" s="158">
        <v>6.1734999999999998</v>
      </c>
      <c r="Q261" s="158">
        <v>7.6494</v>
      </c>
      <c r="R261" s="158">
        <v>7.1502999999999997</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44762</v>
      </c>
      <c r="E262" s="158">
        <v>42.560699999999997</v>
      </c>
      <c r="F262" s="158">
        <v>120.28740000000001</v>
      </c>
      <c r="G262" s="158">
        <v>66.899900000000002</v>
      </c>
      <c r="H262" s="158">
        <v>46.862499999999997</v>
      </c>
      <c r="I262" s="158">
        <v>32.297899999999998</v>
      </c>
      <c r="J262" s="158">
        <v>33.932499999999997</v>
      </c>
      <c r="K262" s="158">
        <v>-7.4946000000000002</v>
      </c>
      <c r="L262" s="158">
        <v>-7.1702000000000004</v>
      </c>
      <c r="M262" s="158">
        <v>-2.0114999999999998</v>
      </c>
      <c r="N262" s="158">
        <v>1.8038000000000001</v>
      </c>
      <c r="O262" s="158">
        <v>5.9318999999999997</v>
      </c>
      <c r="P262" s="158">
        <v>5.4992999999999999</v>
      </c>
      <c r="Q262" s="158">
        <v>5.8417000000000003</v>
      </c>
      <c r="R262" s="158">
        <v>6.5057</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44762</v>
      </c>
      <c r="E263" s="158">
        <v>66.854600000000005</v>
      </c>
      <c r="F263" s="158">
        <v>94.970699999999994</v>
      </c>
      <c r="G263" s="158">
        <v>59.421700000000001</v>
      </c>
      <c r="H263" s="158">
        <v>40.7562</v>
      </c>
      <c r="I263" s="158">
        <v>21.911899999999999</v>
      </c>
      <c r="J263" s="158">
        <v>28.7669</v>
      </c>
      <c r="K263" s="158">
        <v>1.2487999999999999</v>
      </c>
      <c r="L263" s="158">
        <v>-3.0468000000000002</v>
      </c>
      <c r="M263" s="158">
        <v>-2.0979999999999999</v>
      </c>
      <c r="N263" s="158">
        <v>3.1236999999999999</v>
      </c>
      <c r="O263" s="158">
        <v>6.2526999999999999</v>
      </c>
      <c r="P263" s="158">
        <v>5.7077</v>
      </c>
      <c r="Q263" s="158">
        <v>8.1263000000000005</v>
      </c>
      <c r="R263" s="158">
        <v>5.1298000000000004</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44762</v>
      </c>
      <c r="E264" s="158">
        <v>72.044399999999996</v>
      </c>
      <c r="F264" s="158">
        <v>95.903499999999994</v>
      </c>
      <c r="G264" s="158">
        <v>60.368899999999996</v>
      </c>
      <c r="H264" s="158">
        <v>41.701000000000001</v>
      </c>
      <c r="I264" s="158">
        <v>22.855899999999998</v>
      </c>
      <c r="J264" s="158">
        <v>29.721900000000002</v>
      </c>
      <c r="K264" s="158">
        <v>2.1837</v>
      </c>
      <c r="L264" s="158">
        <v>-2.1273</v>
      </c>
      <c r="M264" s="158">
        <v>-1.1774</v>
      </c>
      <c r="N264" s="158">
        <v>4.0496999999999996</v>
      </c>
      <c r="O264" s="158">
        <v>7.1768999999999998</v>
      </c>
      <c r="P264" s="158">
        <v>6.6321000000000003</v>
      </c>
      <c r="Q264" s="158">
        <v>7.7554999999999996</v>
      </c>
      <c r="R264" s="158">
        <v>6.0445000000000002</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44762</v>
      </c>
      <c r="E265" s="158">
        <v>25.450800000000001</v>
      </c>
      <c r="F265" s="158">
        <v>73.144000000000005</v>
      </c>
      <c r="G265" s="158">
        <v>42.96</v>
      </c>
      <c r="H265" s="158">
        <v>33.589500000000001</v>
      </c>
      <c r="I265" s="158">
        <v>19.2562</v>
      </c>
      <c r="J265" s="158">
        <v>20.706499999999998</v>
      </c>
      <c r="K265" s="158">
        <v>-2.0524</v>
      </c>
      <c r="L265" s="158">
        <v>-1.2645</v>
      </c>
      <c r="M265" s="158">
        <v>-0.1003</v>
      </c>
      <c r="N265" s="158">
        <v>4.0907</v>
      </c>
      <c r="O265" s="158">
        <v>6.3765000000000001</v>
      </c>
      <c r="P265" s="158">
        <v>6.0471000000000004</v>
      </c>
      <c r="Q265" s="158">
        <v>8.2509999999999994</v>
      </c>
      <c r="R265" s="158">
        <v>6.9204999999999997</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44762</v>
      </c>
      <c r="E266" s="158">
        <v>21.9894</v>
      </c>
      <c r="F266" s="158">
        <v>71.348500000000001</v>
      </c>
      <c r="G266" s="158">
        <v>41.197299999999998</v>
      </c>
      <c r="H266" s="158">
        <v>31.825800000000001</v>
      </c>
      <c r="I266" s="158">
        <v>17.4861</v>
      </c>
      <c r="J266" s="158">
        <v>18.844999999999999</v>
      </c>
      <c r="K266" s="158">
        <v>-3.4521999999999999</v>
      </c>
      <c r="L266" s="158">
        <v>-2.7631999999999999</v>
      </c>
      <c r="M266" s="158">
        <v>-1.7705</v>
      </c>
      <c r="N266" s="158">
        <v>2.3858000000000001</v>
      </c>
      <c r="O266" s="158">
        <v>4.7544000000000004</v>
      </c>
      <c r="P266" s="158">
        <v>4.3177000000000003</v>
      </c>
      <c r="Q266" s="158">
        <v>6.7965</v>
      </c>
      <c r="R266" s="158">
        <v>5.0646000000000004</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44762</v>
      </c>
      <c r="E267" s="158">
        <v>44.5931</v>
      </c>
      <c r="F267" s="158">
        <v>47.617600000000003</v>
      </c>
      <c r="G267" s="158">
        <v>27.9194</v>
      </c>
      <c r="H267" s="158">
        <v>24.765999999999998</v>
      </c>
      <c r="I267" s="158">
        <v>12.808</v>
      </c>
      <c r="J267" s="158">
        <v>19.141400000000001</v>
      </c>
      <c r="K267" s="158">
        <v>1.0859000000000001</v>
      </c>
      <c r="L267" s="158">
        <v>1.2265999999999999</v>
      </c>
      <c r="M267" s="158">
        <v>2.6690999999999998</v>
      </c>
      <c r="N267" s="158">
        <v>5.5133000000000001</v>
      </c>
      <c r="O267" s="158">
        <v>1.1171</v>
      </c>
      <c r="P267" s="158">
        <v>2.0205000000000002</v>
      </c>
      <c r="Q267" s="158">
        <v>8.4016000000000002</v>
      </c>
      <c r="R267" s="158">
        <v>8.6111000000000004</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44762</v>
      </c>
      <c r="E268" s="158">
        <v>48.119599999999998</v>
      </c>
      <c r="F268" s="158">
        <v>48.306100000000001</v>
      </c>
      <c r="G268" s="158">
        <v>28.540700000000001</v>
      </c>
      <c r="H268" s="158">
        <v>25.392800000000001</v>
      </c>
      <c r="I268" s="158">
        <v>13.451599999999999</v>
      </c>
      <c r="J268" s="158">
        <v>19.913399999999999</v>
      </c>
      <c r="K268" s="158">
        <v>1.8086</v>
      </c>
      <c r="L268" s="158">
        <v>1.8997999999999999</v>
      </c>
      <c r="M268" s="158">
        <v>3.3330000000000002</v>
      </c>
      <c r="N268" s="158">
        <v>6.1932999999999998</v>
      </c>
      <c r="O268" s="158">
        <v>1.7742</v>
      </c>
      <c r="P268" s="158">
        <v>2.7823000000000002</v>
      </c>
      <c r="Q268" s="158">
        <v>6.9104000000000001</v>
      </c>
      <c r="R268" s="158">
        <v>9.3012999999999995</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44762</v>
      </c>
      <c r="E271" s="158">
        <v>57.483199999999997</v>
      </c>
      <c r="F271" s="158">
        <v>2.9845999999999999</v>
      </c>
      <c r="G271" s="158">
        <v>38.3108</v>
      </c>
      <c r="H271" s="158">
        <v>32.723500000000001</v>
      </c>
      <c r="I271" s="158">
        <v>23.582799999999999</v>
      </c>
      <c r="J271" s="158">
        <v>32.422800000000002</v>
      </c>
      <c r="K271" s="158">
        <v>-0.2364</v>
      </c>
      <c r="L271" s="158">
        <v>-1.0229999999999999</v>
      </c>
      <c r="M271" s="158">
        <v>2.4056000000000002</v>
      </c>
      <c r="N271" s="158">
        <v>6.7271000000000001</v>
      </c>
      <c r="O271" s="158">
        <v>11.0252</v>
      </c>
      <c r="P271" s="158">
        <v>7.8997999999999999</v>
      </c>
      <c r="Q271" s="158">
        <v>9.6621000000000006</v>
      </c>
      <c r="R271" s="158">
        <v>13.0395</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44762</v>
      </c>
      <c r="E272" s="158">
        <v>53.412399999999998</v>
      </c>
      <c r="F272" s="158">
        <v>2.4603000000000002</v>
      </c>
      <c r="G272" s="158">
        <v>37.765599999999999</v>
      </c>
      <c r="H272" s="158">
        <v>32.178699999999999</v>
      </c>
      <c r="I272" s="158">
        <v>23.035799999999998</v>
      </c>
      <c r="J272" s="158">
        <v>31.982800000000001</v>
      </c>
      <c r="K272" s="158">
        <v>-0.72929999999999995</v>
      </c>
      <c r="L272" s="158">
        <v>-1.5488</v>
      </c>
      <c r="M272" s="158">
        <v>1.8837999999999999</v>
      </c>
      <c r="N272" s="158">
        <v>6.1288</v>
      </c>
      <c r="O272" s="158">
        <v>10.377599999999999</v>
      </c>
      <c r="P272" s="158">
        <v>7.1548999999999996</v>
      </c>
      <c r="Q272" s="158">
        <v>8.1677999999999997</v>
      </c>
      <c r="R272" s="158">
        <v>12.390599999999999</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44762</v>
      </c>
      <c r="E273" s="158">
        <v>23.375800000000002</v>
      </c>
      <c r="F273" s="158">
        <v>59.744799999999998</v>
      </c>
      <c r="G273" s="158">
        <v>42.435499999999998</v>
      </c>
      <c r="H273" s="158">
        <v>25.216000000000001</v>
      </c>
      <c r="I273" s="158">
        <v>14.783200000000001</v>
      </c>
      <c r="J273" s="158">
        <v>22.6921</v>
      </c>
      <c r="K273" s="158">
        <v>-2.3437999999999999</v>
      </c>
      <c r="L273" s="158">
        <v>-3.4260000000000002</v>
      </c>
      <c r="M273" s="158">
        <v>-2.3786</v>
      </c>
      <c r="N273" s="158">
        <v>7.7031999999999998</v>
      </c>
      <c r="O273" s="158">
        <v>7.5974000000000004</v>
      </c>
      <c r="P273" s="158">
        <v>4.6993</v>
      </c>
      <c r="Q273" s="158">
        <v>7.1021999999999998</v>
      </c>
      <c r="R273" s="158">
        <v>8.8313000000000006</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44762</v>
      </c>
      <c r="E274" s="158">
        <v>25.061</v>
      </c>
      <c r="F274" s="158">
        <v>60.5428</v>
      </c>
      <c r="G274" s="158">
        <v>43.3964</v>
      </c>
      <c r="H274" s="158">
        <v>26.180399999999999</v>
      </c>
      <c r="I274" s="158">
        <v>15.7409</v>
      </c>
      <c r="J274" s="158">
        <v>23.667400000000001</v>
      </c>
      <c r="K274" s="158">
        <v>-1.4353</v>
      </c>
      <c r="L274" s="158">
        <v>-2.5032000000000001</v>
      </c>
      <c r="M274" s="158">
        <v>-1.4480999999999999</v>
      </c>
      <c r="N274" s="158">
        <v>8.7159999999999993</v>
      </c>
      <c r="O274" s="158">
        <v>8.5149000000000008</v>
      </c>
      <c r="P274" s="158">
        <v>5.7504999999999997</v>
      </c>
      <c r="Q274" s="158">
        <v>8.0418000000000003</v>
      </c>
      <c r="R274" s="158">
        <v>9.7286999999999999</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44762</v>
      </c>
      <c r="E277" s="158">
        <v>54.560099999999998</v>
      </c>
      <c r="F277" s="158">
        <v>64.403099999999995</v>
      </c>
      <c r="G277" s="158">
        <v>56.209600000000002</v>
      </c>
      <c r="H277" s="158">
        <v>41.130099999999999</v>
      </c>
      <c r="I277" s="158">
        <v>27.5151</v>
      </c>
      <c r="J277" s="158">
        <v>38.558500000000002</v>
      </c>
      <c r="K277" s="158">
        <v>-1.0302</v>
      </c>
      <c r="L277" s="158">
        <v>-2.0680000000000001</v>
      </c>
      <c r="M277" s="158">
        <v>-1.619</v>
      </c>
      <c r="N277" s="158">
        <v>7.3105000000000002</v>
      </c>
      <c r="O277" s="158">
        <v>8.7432999999999996</v>
      </c>
      <c r="P277" s="158">
        <v>7.0118</v>
      </c>
      <c r="Q277" s="158">
        <v>9.3972999999999995</v>
      </c>
      <c r="R277" s="158">
        <v>12.5974</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44762</v>
      </c>
      <c r="E278" s="158">
        <v>51.336399999999998</v>
      </c>
      <c r="F278" s="158">
        <v>63.816699999999997</v>
      </c>
      <c r="G278" s="158">
        <v>55.607900000000001</v>
      </c>
      <c r="H278" s="158">
        <v>40.534799999999997</v>
      </c>
      <c r="I278" s="158">
        <v>26.911899999999999</v>
      </c>
      <c r="J278" s="158">
        <v>37.941499999999998</v>
      </c>
      <c r="K278" s="158">
        <v>-1.5969</v>
      </c>
      <c r="L278" s="158">
        <v>-2.6204999999999998</v>
      </c>
      <c r="M278" s="158">
        <v>-2.1673</v>
      </c>
      <c r="N278" s="158">
        <v>6.7142999999999997</v>
      </c>
      <c r="O278" s="158">
        <v>8.0746000000000002</v>
      </c>
      <c r="P278" s="158">
        <v>6.3311999999999999</v>
      </c>
      <c r="Q278" s="158">
        <v>9.1902000000000008</v>
      </c>
      <c r="R278" s="158">
        <v>11.935700000000001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66.284182051282031</v>
      </c>
      <c r="G279" s="160">
        <v>48.734643589743591</v>
      </c>
      <c r="H279" s="160">
        <v>35.183820512820517</v>
      </c>
      <c r="I279" s="160">
        <v>23.812402564102559</v>
      </c>
      <c r="J279" s="160">
        <v>31.871876923076918</v>
      </c>
      <c r="K279" s="160">
        <v>-1.8741000000000001</v>
      </c>
      <c r="L279" s="160">
        <v>-0.19328205128205184</v>
      </c>
      <c r="M279" s="160">
        <v>0.73937435897435955</v>
      </c>
      <c r="N279" s="160">
        <v>5.3182358974358976</v>
      </c>
      <c r="O279" s="160">
        <v>8.086992307692304</v>
      </c>
      <c r="P279" s="160">
        <v>6.2603307692307686</v>
      </c>
      <c r="Q279" s="160">
        <v>8.6083666666666652</v>
      </c>
      <c r="R279" s="160">
        <v>9.6866615384615411</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66.535399999999996</v>
      </c>
      <c r="G280" s="160">
        <v>47.997500000000002</v>
      </c>
      <c r="H280" s="160">
        <v>34.108199999999997</v>
      </c>
      <c r="I280" s="160">
        <v>23.582799999999999</v>
      </c>
      <c r="J280" s="160">
        <v>32.3491</v>
      </c>
      <c r="K280" s="160">
        <v>-1.7662</v>
      </c>
      <c r="L280" s="160">
        <v>-1.9026000000000001</v>
      </c>
      <c r="M280" s="160">
        <v>-0.85880000000000001</v>
      </c>
      <c r="N280" s="160">
        <v>4.0907</v>
      </c>
      <c r="O280" s="160">
        <v>8.5149000000000008</v>
      </c>
      <c r="P280" s="160">
        <v>6.2114000000000003</v>
      </c>
      <c r="Q280" s="160">
        <v>8.4417000000000009</v>
      </c>
      <c r="R280" s="160">
        <v>9.0283999999999995</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44762</v>
      </c>
      <c r="E283" s="158">
        <v>73.53</v>
      </c>
      <c r="F283" s="158">
        <v>0.72599999999999998</v>
      </c>
      <c r="G283" s="158">
        <v>2.7385999999999999</v>
      </c>
      <c r="H283" s="158">
        <v>3.1709999999999998</v>
      </c>
      <c r="I283" s="158">
        <v>4.1501000000000001</v>
      </c>
      <c r="J283" s="158">
        <v>10.4718</v>
      </c>
      <c r="K283" s="158">
        <v>-2.0123000000000002</v>
      </c>
      <c r="L283" s="158">
        <v>-6.6166999999999998</v>
      </c>
      <c r="M283" s="158">
        <v>-7.73</v>
      </c>
      <c r="N283" s="158">
        <v>4.7286999999999999</v>
      </c>
      <c r="O283" s="158">
        <v>16.864899999999999</v>
      </c>
      <c r="P283" s="158">
        <v>12.4069</v>
      </c>
      <c r="Q283" s="158">
        <v>13.943</v>
      </c>
      <c r="R283" s="158">
        <v>24.131499999999999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44762</v>
      </c>
      <c r="E284" s="158">
        <v>83.28</v>
      </c>
      <c r="F284" s="158">
        <v>0.7379</v>
      </c>
      <c r="G284" s="158">
        <v>2.7513999999999998</v>
      </c>
      <c r="H284" s="158">
        <v>3.1970000000000001</v>
      </c>
      <c r="I284" s="158">
        <v>4.2042000000000002</v>
      </c>
      <c r="J284" s="158">
        <v>10.5829</v>
      </c>
      <c r="K284" s="158">
        <v>-1.6997</v>
      </c>
      <c r="L284" s="158">
        <v>-6.0256999999999996</v>
      </c>
      <c r="M284" s="158">
        <v>-6.8456000000000001</v>
      </c>
      <c r="N284" s="158">
        <v>6.0621</v>
      </c>
      <c r="O284" s="158">
        <v>18.304600000000001</v>
      </c>
      <c r="P284" s="158">
        <v>13.841200000000001</v>
      </c>
      <c r="Q284" s="158">
        <v>17.752300000000002</v>
      </c>
      <c r="R284" s="158">
        <v>25.744399999999999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44762</v>
      </c>
      <c r="E285" s="158">
        <v>79.599999999999994</v>
      </c>
      <c r="F285" s="158">
        <v>0.74929999999999997</v>
      </c>
      <c r="G285" s="158">
        <v>3.0541</v>
      </c>
      <c r="H285" s="158">
        <v>3.5352999999999999</v>
      </c>
      <c r="I285" s="158">
        <v>4.1585000000000001</v>
      </c>
      <c r="J285" s="158">
        <v>9.7855000000000008</v>
      </c>
      <c r="K285" s="158">
        <v>-3.8136000000000001</v>
      </c>
      <c r="L285" s="158">
        <v>-6.2801999999999998</v>
      </c>
      <c r="M285" s="158">
        <v>-7.4062999999999999</v>
      </c>
      <c r="N285" s="158">
        <v>4.7492000000000001</v>
      </c>
      <c r="O285" s="158">
        <v>15.721</v>
      </c>
      <c r="P285" s="158">
        <v>12.610900000000001</v>
      </c>
      <c r="Q285" s="158">
        <v>12.9849</v>
      </c>
      <c r="R285" s="158">
        <v>25.415500000000002</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44762</v>
      </c>
      <c r="E286" s="158">
        <v>90.177000000000007</v>
      </c>
      <c r="F286" s="158">
        <v>0.753</v>
      </c>
      <c r="G286" s="158">
        <v>3.0724</v>
      </c>
      <c r="H286" s="158">
        <v>3.5623999999999998</v>
      </c>
      <c r="I286" s="158">
        <v>4.2134999999999998</v>
      </c>
      <c r="J286" s="158">
        <v>9.9116</v>
      </c>
      <c r="K286" s="158">
        <v>-3.4735</v>
      </c>
      <c r="L286" s="158">
        <v>-5.6212999999999997</v>
      </c>
      <c r="M286" s="158">
        <v>-6.4447000000000001</v>
      </c>
      <c r="N286" s="158">
        <v>6.2030000000000003</v>
      </c>
      <c r="O286" s="158">
        <v>17.312000000000001</v>
      </c>
      <c r="P286" s="158">
        <v>14.164400000000001</v>
      </c>
      <c r="Q286" s="158">
        <v>15.147600000000001</v>
      </c>
      <c r="R286" s="158">
        <v>27.1341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44762</v>
      </c>
      <c r="E287" s="158">
        <v>217.14240000000001</v>
      </c>
      <c r="F287" s="158">
        <v>0.36990000000000001</v>
      </c>
      <c r="G287" s="158">
        <v>2.5371999999999999</v>
      </c>
      <c r="H287" s="158">
        <v>2.6699000000000002</v>
      </c>
      <c r="I287" s="158">
        <v>3.5427</v>
      </c>
      <c r="J287" s="158">
        <v>9.6951999999999998</v>
      </c>
      <c r="K287" s="158">
        <v>-0.81169999999999998</v>
      </c>
      <c r="L287" s="158">
        <v>-1.2753000000000001</v>
      </c>
      <c r="M287" s="158">
        <v>2.4495</v>
      </c>
      <c r="N287" s="158">
        <v>15.425800000000001</v>
      </c>
      <c r="O287" s="158">
        <v>26.658200000000001</v>
      </c>
      <c r="P287" s="158">
        <v>14.030900000000001</v>
      </c>
      <c r="Q287" s="158">
        <v>14.594900000000001</v>
      </c>
      <c r="R287" s="158">
        <v>46.255000000000003</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44762</v>
      </c>
      <c r="E288" s="158">
        <v>63.562611151912897</v>
      </c>
      <c r="F288" s="158">
        <v>0.36990000000000001</v>
      </c>
      <c r="G288" s="158">
        <v>2.5373000000000001</v>
      </c>
      <c r="H288" s="158">
        <v>2.6699000000000002</v>
      </c>
      <c r="I288" s="158">
        <v>3.5428000000000002</v>
      </c>
      <c r="J288" s="158">
        <v>9.6951000000000001</v>
      </c>
      <c r="K288" s="158">
        <v>-0.81189999999999996</v>
      </c>
      <c r="L288" s="158">
        <v>-1.2758</v>
      </c>
      <c r="M288" s="158">
        <v>2.4474999999999998</v>
      </c>
      <c r="N288" s="158">
        <v>15.4231</v>
      </c>
      <c r="O288" s="158">
        <v>26.657599999999999</v>
      </c>
      <c r="P288" s="158">
        <v>14.0318</v>
      </c>
      <c r="Q288" s="158">
        <v>14.6067</v>
      </c>
      <c r="R288" s="158">
        <v>46.258000000000003</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44762</v>
      </c>
      <c r="E289" s="158">
        <v>517.02380855125602</v>
      </c>
      <c r="F289" s="158">
        <v>0.36780000000000002</v>
      </c>
      <c r="G289" s="158">
        <v>2.5264000000000002</v>
      </c>
      <c r="H289" s="158">
        <v>2.6547000000000001</v>
      </c>
      <c r="I289" s="158">
        <v>3.5118999999999998</v>
      </c>
      <c r="J289" s="158">
        <v>9.6356999999999999</v>
      </c>
      <c r="K289" s="158">
        <v>-0.97370000000000001</v>
      </c>
      <c r="L289" s="158">
        <v>-1.64</v>
      </c>
      <c r="M289" s="158">
        <v>1.8732</v>
      </c>
      <c r="N289" s="158">
        <v>14.5632</v>
      </c>
      <c r="O289" s="158">
        <v>25.828800000000001</v>
      </c>
      <c r="P289" s="158">
        <v>13.274100000000001</v>
      </c>
      <c r="Q289" s="158">
        <v>18.199100000000001</v>
      </c>
      <c r="R289" s="158">
        <v>45.241999999999997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44762</v>
      </c>
      <c r="E290" s="158">
        <v>520.69904356084101</v>
      </c>
      <c r="F290" s="158">
        <v>0.36770000000000003</v>
      </c>
      <c r="G290" s="158">
        <v>2.5265</v>
      </c>
      <c r="H290" s="158">
        <v>2.6545999999999998</v>
      </c>
      <c r="I290" s="158">
        <v>3.512</v>
      </c>
      <c r="J290" s="158">
        <v>9.6356000000000002</v>
      </c>
      <c r="K290" s="158">
        <v>-0.97399999999999998</v>
      </c>
      <c r="L290" s="158">
        <v>-1.6395999999999999</v>
      </c>
      <c r="M290" s="158">
        <v>1.8737999999999999</v>
      </c>
      <c r="N290" s="158">
        <v>14.5647</v>
      </c>
      <c r="O290" s="158">
        <v>25.830400000000001</v>
      </c>
      <c r="P290" s="158">
        <v>13.2753</v>
      </c>
      <c r="Q290" s="158">
        <v>18.699300000000001</v>
      </c>
      <c r="R290" s="158">
        <v>45.244399999999999</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0.55518750000000006</v>
      </c>
      <c r="G291" s="160">
        <v>2.7179875</v>
      </c>
      <c r="H291" s="160">
        <v>3.0143499999999999</v>
      </c>
      <c r="I291" s="160">
        <v>3.8544625000000003</v>
      </c>
      <c r="J291" s="160">
        <v>9.9266749999999995</v>
      </c>
      <c r="K291" s="160">
        <v>-1.8212999999999999</v>
      </c>
      <c r="L291" s="160">
        <v>-3.7968250000000006</v>
      </c>
      <c r="M291" s="160">
        <v>-2.4728250000000003</v>
      </c>
      <c r="N291" s="160">
        <v>10.214975000000001</v>
      </c>
      <c r="O291" s="160">
        <v>21.647187500000001</v>
      </c>
      <c r="P291" s="160">
        <v>13.454437500000001</v>
      </c>
      <c r="Q291" s="160">
        <v>15.740974999999999</v>
      </c>
      <c r="R291" s="160">
        <v>35.678112500000005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0.54794999999999994</v>
      </c>
      <c r="G292" s="160">
        <v>2.63795</v>
      </c>
      <c r="H292" s="160">
        <v>2.9204499999999998</v>
      </c>
      <c r="I292" s="160">
        <v>3.8464499999999999</v>
      </c>
      <c r="J292" s="160">
        <v>9.7403499999999994</v>
      </c>
      <c r="K292" s="160">
        <v>-1.3368500000000001</v>
      </c>
      <c r="L292" s="160">
        <v>-3.6306499999999997</v>
      </c>
      <c r="M292" s="160">
        <v>-2.2857500000000002</v>
      </c>
      <c r="N292" s="160">
        <v>10.383099999999999</v>
      </c>
      <c r="O292" s="160">
        <v>22.066700000000001</v>
      </c>
      <c r="P292" s="160">
        <v>13.558250000000001</v>
      </c>
      <c r="Q292" s="160">
        <v>14.87715</v>
      </c>
      <c r="R292" s="160">
        <v>36.188049999999997</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44762</v>
      </c>
      <c r="E295" s="158">
        <v>90.264399999999995</v>
      </c>
      <c r="F295" s="158">
        <v>15.777200000000001</v>
      </c>
      <c r="G295" s="158">
        <v>6.3460000000000001</v>
      </c>
      <c r="H295" s="158">
        <v>3.4336000000000002</v>
      </c>
      <c r="I295" s="158">
        <v>4.6904000000000003</v>
      </c>
      <c r="J295" s="158">
        <v>10.583299999999999</v>
      </c>
      <c r="K295" s="158">
        <v>1.4369000000000001</v>
      </c>
      <c r="L295" s="158">
        <v>2.3721999999999999</v>
      </c>
      <c r="M295" s="158">
        <v>2.5017999999999998</v>
      </c>
      <c r="N295" s="158">
        <v>2.9605000000000001</v>
      </c>
      <c r="O295" s="158">
        <v>6.7855999999999996</v>
      </c>
      <c r="P295" s="158">
        <v>7.1125999999999996</v>
      </c>
      <c r="Q295" s="158">
        <v>9.0493000000000006</v>
      </c>
      <c r="R295" s="158">
        <v>4.1826999999999996</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44762</v>
      </c>
      <c r="E296" s="158">
        <v>91.325500000000005</v>
      </c>
      <c r="F296" s="158">
        <v>15.9138</v>
      </c>
      <c r="G296" s="158">
        <v>6.5044000000000004</v>
      </c>
      <c r="H296" s="158">
        <v>3.5937999999999999</v>
      </c>
      <c r="I296" s="158">
        <v>4.8479000000000001</v>
      </c>
      <c r="J296" s="158">
        <v>10.7439</v>
      </c>
      <c r="K296" s="158">
        <v>1.5974999999999999</v>
      </c>
      <c r="L296" s="158">
        <v>2.5346000000000002</v>
      </c>
      <c r="M296" s="158">
        <v>2.6652</v>
      </c>
      <c r="N296" s="158">
        <v>3.1254</v>
      </c>
      <c r="O296" s="158">
        <v>6.9476000000000004</v>
      </c>
      <c r="P296" s="158">
        <v>7.2629999999999999</v>
      </c>
      <c r="Q296" s="158">
        <v>8.3308999999999997</v>
      </c>
      <c r="R296" s="158">
        <v>4.3468999999999998</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44762</v>
      </c>
      <c r="E297" s="158">
        <v>14.314399999999999</v>
      </c>
      <c r="F297" s="158">
        <v>11.9884</v>
      </c>
      <c r="G297" s="158">
        <v>4.7458999999999998</v>
      </c>
      <c r="H297" s="158">
        <v>2.4782000000000002</v>
      </c>
      <c r="I297" s="158">
        <v>4.3055000000000003</v>
      </c>
      <c r="J297" s="158">
        <v>10.1907</v>
      </c>
      <c r="K297" s="158">
        <v>2.4641000000000002</v>
      </c>
      <c r="L297" s="158">
        <v>2.7256999999999998</v>
      </c>
      <c r="M297" s="158">
        <v>3.0777000000000001</v>
      </c>
      <c r="N297" s="158">
        <v>3.5234999999999999</v>
      </c>
      <c r="O297" s="158">
        <v>7.4661</v>
      </c>
      <c r="P297" s="158">
        <v>7.3666999999999998</v>
      </c>
      <c r="Q297" s="158">
        <v>7.4036</v>
      </c>
      <c r="R297" s="158">
        <v>4.7115999999999998</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44762</v>
      </c>
      <c r="E298" s="158">
        <v>13.7804</v>
      </c>
      <c r="F298" s="158">
        <v>11.1279</v>
      </c>
      <c r="G298" s="158">
        <v>4.0812999999999997</v>
      </c>
      <c r="H298" s="158">
        <v>1.7789999999999999</v>
      </c>
      <c r="I298" s="158">
        <v>3.5996000000000001</v>
      </c>
      <c r="J298" s="158">
        <v>9.5030000000000001</v>
      </c>
      <c r="K298" s="158">
        <v>1.7805</v>
      </c>
      <c r="L298" s="158">
        <v>2.0413999999999999</v>
      </c>
      <c r="M298" s="158">
        <v>2.3889</v>
      </c>
      <c r="N298" s="158">
        <v>2.8311000000000002</v>
      </c>
      <c r="O298" s="158">
        <v>6.7153999999999998</v>
      </c>
      <c r="P298" s="158">
        <v>6.5579000000000001</v>
      </c>
      <c r="Q298" s="158">
        <v>6.5934999999999997</v>
      </c>
      <c r="R298" s="158">
        <v>4.0137</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44762</v>
      </c>
      <c r="E299" s="158">
        <v>22.087900000000001</v>
      </c>
      <c r="F299" s="158">
        <v>5.1234000000000002</v>
      </c>
      <c r="G299" s="158">
        <v>6.3841999999999999</v>
      </c>
      <c r="H299" s="158">
        <v>4.1109</v>
      </c>
      <c r="I299" s="158">
        <v>4.1022999999999996</v>
      </c>
      <c r="J299" s="158">
        <v>9.3305000000000007</v>
      </c>
      <c r="K299" s="158">
        <v>-0.9637</v>
      </c>
      <c r="L299" s="158">
        <v>-0.89890000000000003</v>
      </c>
      <c r="M299" s="158">
        <v>-0.13120000000000001</v>
      </c>
      <c r="N299" s="158">
        <v>0.44929999999999998</v>
      </c>
      <c r="O299" s="158">
        <v>5.0053999999999998</v>
      </c>
      <c r="P299" s="158">
        <v>3.8956</v>
      </c>
      <c r="Q299" s="158">
        <v>5.9530000000000003</v>
      </c>
      <c r="R299" s="158">
        <v>2.0853999999999999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44762</v>
      </c>
      <c r="E300" s="158">
        <v>23.240400000000001</v>
      </c>
      <c r="F300" s="158">
        <v>5.3406000000000002</v>
      </c>
      <c r="G300" s="158">
        <v>6.6966000000000001</v>
      </c>
      <c r="H300" s="158">
        <v>4.4237000000000002</v>
      </c>
      <c r="I300" s="158">
        <v>4.4161999999999999</v>
      </c>
      <c r="J300" s="158">
        <v>9.6456999999999997</v>
      </c>
      <c r="K300" s="158">
        <v>-0.60660000000000003</v>
      </c>
      <c r="L300" s="158">
        <v>-0.52100000000000002</v>
      </c>
      <c r="M300" s="158">
        <v>0.2802</v>
      </c>
      <c r="N300" s="158">
        <v>0.95220000000000005</v>
      </c>
      <c r="O300" s="158">
        <v>5.5338000000000003</v>
      </c>
      <c r="P300" s="158">
        <v>4.3945999999999996</v>
      </c>
      <c r="Q300" s="158">
        <v>6.7782999999999998</v>
      </c>
      <c r="R300" s="158">
        <v>2.665</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44762</v>
      </c>
      <c r="E301" s="158">
        <v>18.900300000000001</v>
      </c>
      <c r="F301" s="158">
        <v>2.7039</v>
      </c>
      <c r="G301" s="158">
        <v>4.4443999999999999</v>
      </c>
      <c r="H301" s="158">
        <v>1.1037999999999999</v>
      </c>
      <c r="I301" s="158">
        <v>2.3195000000000001</v>
      </c>
      <c r="J301" s="158">
        <v>8.2763000000000009</v>
      </c>
      <c r="K301" s="158">
        <v>1.3479000000000001</v>
      </c>
      <c r="L301" s="158">
        <v>1.9814000000000001</v>
      </c>
      <c r="M301" s="158">
        <v>2.3502000000000001</v>
      </c>
      <c r="N301" s="158">
        <v>2.6716000000000002</v>
      </c>
      <c r="O301" s="158">
        <v>6.0746000000000002</v>
      </c>
      <c r="P301" s="158">
        <v>6.5052000000000003</v>
      </c>
      <c r="Q301" s="158">
        <v>7.8227000000000002</v>
      </c>
      <c r="R301" s="158">
        <v>3.5931999999999999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44762</v>
      </c>
      <c r="E302" s="158">
        <v>17.978400000000001</v>
      </c>
      <c r="F302" s="158">
        <v>2.0303</v>
      </c>
      <c r="G302" s="158">
        <v>3.8188</v>
      </c>
      <c r="H302" s="158">
        <v>0.49309999999999998</v>
      </c>
      <c r="I302" s="158">
        <v>1.6833</v>
      </c>
      <c r="J302" s="158">
        <v>7.6337999999999999</v>
      </c>
      <c r="K302" s="158">
        <v>0.7107</v>
      </c>
      <c r="L302" s="158">
        <v>1.3539000000000001</v>
      </c>
      <c r="M302" s="158">
        <v>1.7135</v>
      </c>
      <c r="N302" s="158">
        <v>2.0270999999999999</v>
      </c>
      <c r="O302" s="158">
        <v>5.3808999999999996</v>
      </c>
      <c r="P302" s="158">
        <v>5.7873000000000001</v>
      </c>
      <c r="Q302" s="158">
        <v>7.1867000000000001</v>
      </c>
      <c r="R302" s="158">
        <v>2.9430999999999998</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44762</v>
      </c>
      <c r="E303" s="158">
        <v>13.114100000000001</v>
      </c>
      <c r="F303" s="158">
        <v>27.296399999999998</v>
      </c>
      <c r="G303" s="158">
        <v>3.2856999999999998</v>
      </c>
      <c r="H303" s="158">
        <v>-3.8936999999999999</v>
      </c>
      <c r="I303" s="158">
        <v>5.2590000000000003</v>
      </c>
      <c r="J303" s="158">
        <v>15.198600000000001</v>
      </c>
      <c r="K303" s="158">
        <v>-0.97940000000000005</v>
      </c>
      <c r="L303" s="158">
        <v>-1.0630999999999999</v>
      </c>
      <c r="M303" s="158">
        <v>0.32500000000000001</v>
      </c>
      <c r="N303" s="158">
        <v>1.1422000000000001</v>
      </c>
      <c r="O303" s="158">
        <v>5.6913999999999998</v>
      </c>
      <c r="P303" s="158"/>
      <c r="Q303" s="158">
        <v>7.2754000000000003</v>
      </c>
      <c r="R303" s="158">
        <v>2.8172000000000001</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44762</v>
      </c>
      <c r="E304" s="158">
        <v>12.9871</v>
      </c>
      <c r="F304" s="158">
        <v>27.000599999999999</v>
      </c>
      <c r="G304" s="158">
        <v>3.0928</v>
      </c>
      <c r="H304" s="158">
        <v>-4.1321000000000003</v>
      </c>
      <c r="I304" s="158">
        <v>5.0284000000000004</v>
      </c>
      <c r="J304" s="158">
        <v>14.9458</v>
      </c>
      <c r="K304" s="158">
        <v>-1.2284999999999999</v>
      </c>
      <c r="L304" s="158">
        <v>-1.3050999999999999</v>
      </c>
      <c r="M304" s="158">
        <v>7.8299999999999995E-2</v>
      </c>
      <c r="N304" s="158">
        <v>0.89180000000000004</v>
      </c>
      <c r="O304" s="158">
        <v>5.4246999999999996</v>
      </c>
      <c r="P304" s="158"/>
      <c r="Q304" s="158">
        <v>7.0053000000000001</v>
      </c>
      <c r="R304" s="158">
        <v>2.5609999999999999</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44762</v>
      </c>
      <c r="E307" s="158">
        <v>10.586499999999999</v>
      </c>
      <c r="F307" s="158">
        <v>12.071199999999999</v>
      </c>
      <c r="G307" s="158">
        <v>11.9489</v>
      </c>
      <c r="H307" s="158">
        <v>3.2528000000000001</v>
      </c>
      <c r="I307" s="158">
        <v>4.1685999999999996</v>
      </c>
      <c r="J307" s="158">
        <v>14.3492</v>
      </c>
      <c r="K307" s="158">
        <v>-0.91859999999999997</v>
      </c>
      <c r="L307" s="158">
        <v>-0.36509999999999998</v>
      </c>
      <c r="M307" s="158">
        <v>0.71870000000000001</v>
      </c>
      <c r="N307" s="158">
        <v>2.4007999999999998</v>
      </c>
      <c r="O307" s="158"/>
      <c r="P307" s="158"/>
      <c r="Q307" s="158">
        <v>4.3460000000000001</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44762</v>
      </c>
      <c r="E308" s="158">
        <v>10.564299999999999</v>
      </c>
      <c r="F308" s="158">
        <v>12.0966</v>
      </c>
      <c r="G308" s="158">
        <v>11.766</v>
      </c>
      <c r="H308" s="158">
        <v>3.0619999999999998</v>
      </c>
      <c r="I308" s="158">
        <v>4.0041000000000002</v>
      </c>
      <c r="J308" s="158">
        <v>14.1793</v>
      </c>
      <c r="K308" s="158">
        <v>-1.0905</v>
      </c>
      <c r="L308" s="158">
        <v>-0.53120000000000001</v>
      </c>
      <c r="M308" s="158">
        <v>0.55789999999999995</v>
      </c>
      <c r="N308" s="158">
        <v>2.2393999999999998</v>
      </c>
      <c r="O308" s="158"/>
      <c r="P308" s="158"/>
      <c r="Q308" s="158">
        <v>4.1825999999999999</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44762</v>
      </c>
      <c r="E309" s="158">
        <v>80.421800000000005</v>
      </c>
      <c r="F309" s="158">
        <v>0.81699999999999995</v>
      </c>
      <c r="G309" s="158">
        <v>2.8694999999999999</v>
      </c>
      <c r="H309" s="158">
        <v>-0.60289999999999999</v>
      </c>
      <c r="I309" s="158">
        <v>2.1414</v>
      </c>
      <c r="J309" s="158">
        <v>7.4309000000000003</v>
      </c>
      <c r="K309" s="158">
        <v>0.78810000000000002</v>
      </c>
      <c r="L309" s="158">
        <v>1.62</v>
      </c>
      <c r="M309" s="158">
        <v>2.0253999999999999</v>
      </c>
      <c r="N309" s="158">
        <v>2.5285000000000002</v>
      </c>
      <c r="O309" s="158">
        <v>5.5282999999999998</v>
      </c>
      <c r="P309" s="158">
        <v>6.4842000000000004</v>
      </c>
      <c r="Q309" s="158">
        <v>8.6637000000000004</v>
      </c>
      <c r="R309" s="158">
        <v>4.3384</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44762</v>
      </c>
      <c r="E310" s="158">
        <v>85.700400000000002</v>
      </c>
      <c r="F310" s="158">
        <v>1.3629</v>
      </c>
      <c r="G310" s="158">
        <v>3.4003000000000001</v>
      </c>
      <c r="H310" s="158">
        <v>-7.9100000000000004E-2</v>
      </c>
      <c r="I310" s="158">
        <v>2.6707000000000001</v>
      </c>
      <c r="J310" s="158">
        <v>7.9635999999999996</v>
      </c>
      <c r="K310" s="158">
        <v>1.3247</v>
      </c>
      <c r="L310" s="158">
        <v>2.1840000000000002</v>
      </c>
      <c r="M310" s="158">
        <v>2.5806</v>
      </c>
      <c r="N310" s="158">
        <v>3.0832999999999999</v>
      </c>
      <c r="O310" s="158">
        <v>6.1159999999999997</v>
      </c>
      <c r="P310" s="158">
        <v>7.0903999999999998</v>
      </c>
      <c r="Q310" s="158">
        <v>8.6146999999999991</v>
      </c>
      <c r="R310" s="158">
        <v>4.9103000000000003</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44762</v>
      </c>
      <c r="E312" s="158">
        <v>26.023199999999999</v>
      </c>
      <c r="F312" s="158">
        <v>21.472300000000001</v>
      </c>
      <c r="G312" s="158">
        <v>4.7157999999999998</v>
      </c>
      <c r="H312" s="158">
        <v>2.9872000000000001</v>
      </c>
      <c r="I312" s="158">
        <v>4.8982000000000001</v>
      </c>
      <c r="J312" s="158">
        <v>10.8681</v>
      </c>
      <c r="K312" s="158">
        <v>0.34399999999999997</v>
      </c>
      <c r="L312" s="158">
        <v>0.94589999999999996</v>
      </c>
      <c r="M312" s="158">
        <v>1.4915</v>
      </c>
      <c r="N312" s="158">
        <v>2.4083999999999999</v>
      </c>
      <c r="O312" s="158">
        <v>6.3426</v>
      </c>
      <c r="P312" s="158">
        <v>6.8895</v>
      </c>
      <c r="Q312" s="158">
        <v>8.2492000000000001</v>
      </c>
      <c r="R312" s="158">
        <v>3.6617000000000002</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44762</v>
      </c>
      <c r="E313" s="158">
        <v>26.392199999999999</v>
      </c>
      <c r="F313" s="158">
        <v>21.8642</v>
      </c>
      <c r="G313" s="158">
        <v>5.0098000000000003</v>
      </c>
      <c r="H313" s="158">
        <v>3.2816999999999998</v>
      </c>
      <c r="I313" s="158">
        <v>5.1965000000000003</v>
      </c>
      <c r="J313" s="158">
        <v>11.1607</v>
      </c>
      <c r="K313" s="158">
        <v>0.63319999999999999</v>
      </c>
      <c r="L313" s="158">
        <v>1.2307999999999999</v>
      </c>
      <c r="M313" s="158">
        <v>1.7854000000000001</v>
      </c>
      <c r="N313" s="158">
        <v>2.7105999999999999</v>
      </c>
      <c r="O313" s="158">
        <v>6.6176000000000004</v>
      </c>
      <c r="P313" s="158">
        <v>7.1035000000000004</v>
      </c>
      <c r="Q313" s="158">
        <v>8.1819000000000006</v>
      </c>
      <c r="R313" s="158">
        <v>3.9729000000000001</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44762</v>
      </c>
      <c r="E314" s="158">
        <v>10.627800000000001</v>
      </c>
      <c r="F314" s="158">
        <v>12.7117</v>
      </c>
      <c r="G314" s="158">
        <v>6.2558999999999996</v>
      </c>
      <c r="H314" s="158">
        <v>3.6332</v>
      </c>
      <c r="I314" s="158">
        <v>4.0785999999999998</v>
      </c>
      <c r="J314" s="158">
        <v>9.5184999999999995</v>
      </c>
      <c r="K314" s="158">
        <v>-0.50129999999999997</v>
      </c>
      <c r="L314" s="158">
        <v>0.81159999999999999</v>
      </c>
      <c r="M314" s="158">
        <v>1.2995000000000001</v>
      </c>
      <c r="N314" s="158">
        <v>2.2208999999999999</v>
      </c>
      <c r="O314" s="158"/>
      <c r="P314" s="158"/>
      <c r="Q314" s="158">
        <v>3.4298999999999999</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44762</v>
      </c>
      <c r="E315" s="158">
        <v>10.5479</v>
      </c>
      <c r="F315" s="158">
        <v>12.4617</v>
      </c>
      <c r="G315" s="158">
        <v>5.8874000000000004</v>
      </c>
      <c r="H315" s="158">
        <v>3.2646999999999999</v>
      </c>
      <c r="I315" s="158">
        <v>3.6633</v>
      </c>
      <c r="J315" s="158">
        <v>9.0991999999999997</v>
      </c>
      <c r="K315" s="158">
        <v>-0.9143</v>
      </c>
      <c r="L315" s="158">
        <v>0.39079999999999998</v>
      </c>
      <c r="M315" s="158">
        <v>0.87519999999999998</v>
      </c>
      <c r="N315" s="158">
        <v>1.7941</v>
      </c>
      <c r="O315" s="158"/>
      <c r="P315" s="158"/>
      <c r="Q315" s="158">
        <v>2.9984999999999999</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44762</v>
      </c>
      <c r="E316" s="158">
        <v>23.793299999999999</v>
      </c>
      <c r="F316" s="158">
        <v>9.0531000000000006</v>
      </c>
      <c r="G316" s="158">
        <v>-3.2507000000000001</v>
      </c>
      <c r="H316" s="158">
        <v>-0.30680000000000002</v>
      </c>
      <c r="I316" s="158">
        <v>5.9085000000000001</v>
      </c>
      <c r="J316" s="158">
        <v>9.4250000000000007</v>
      </c>
      <c r="K316" s="158">
        <v>2.8043999999999998</v>
      </c>
      <c r="L316" s="158">
        <v>2.7639</v>
      </c>
      <c r="M316" s="158">
        <v>2.5996000000000001</v>
      </c>
      <c r="N316" s="158">
        <v>3.3153000000000001</v>
      </c>
      <c r="O316" s="158">
        <v>6.4839000000000002</v>
      </c>
      <c r="P316" s="158">
        <v>6.7469000000000001</v>
      </c>
      <c r="Q316" s="158">
        <v>6.9238</v>
      </c>
      <c r="R316" s="158">
        <v>4.0026999999999999</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44762</v>
      </c>
      <c r="E317" s="158">
        <v>24.752700000000001</v>
      </c>
      <c r="F317" s="158">
        <v>9.4398</v>
      </c>
      <c r="G317" s="158">
        <v>-2.9184999999999999</v>
      </c>
      <c r="H317" s="158">
        <v>2.1100000000000001E-2</v>
      </c>
      <c r="I317" s="158">
        <v>6.2291999999999996</v>
      </c>
      <c r="J317" s="158">
        <v>9.7457999999999991</v>
      </c>
      <c r="K317" s="158">
        <v>3.1191</v>
      </c>
      <c r="L317" s="158">
        <v>3.0819000000000001</v>
      </c>
      <c r="M317" s="158">
        <v>2.9192</v>
      </c>
      <c r="N317" s="158">
        <v>3.6389</v>
      </c>
      <c r="O317" s="158">
        <v>6.8167999999999997</v>
      </c>
      <c r="P317" s="158">
        <v>7.0785999999999998</v>
      </c>
      <c r="Q317" s="158">
        <v>8.2546999999999997</v>
      </c>
      <c r="R317" s="158">
        <v>4.3291000000000004</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44762</v>
      </c>
      <c r="E318" s="158">
        <v>15.9642</v>
      </c>
      <c r="F318" s="158">
        <v>6.8604000000000003</v>
      </c>
      <c r="G318" s="158">
        <v>5.6288</v>
      </c>
      <c r="H318" s="158">
        <v>2.1238999999999999</v>
      </c>
      <c r="I318" s="158">
        <v>2.3374999999999999</v>
      </c>
      <c r="J318" s="158">
        <v>9.4778000000000002</v>
      </c>
      <c r="K318" s="158">
        <v>-0.2611</v>
      </c>
      <c r="L318" s="158">
        <v>0.89829999999999999</v>
      </c>
      <c r="M318" s="158">
        <v>1.5727</v>
      </c>
      <c r="N318" s="158">
        <v>2.3287</v>
      </c>
      <c r="O318" s="158">
        <v>6.5488</v>
      </c>
      <c r="P318" s="158">
        <v>6.7076000000000002</v>
      </c>
      <c r="Q318" s="158">
        <v>7.4340000000000002</v>
      </c>
      <c r="R318" s="158">
        <v>3.6741999999999999</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44762</v>
      </c>
      <c r="E319" s="158">
        <v>15.6457</v>
      </c>
      <c r="F319" s="158">
        <v>6.5332999999999997</v>
      </c>
      <c r="G319" s="158">
        <v>5.3228999999999997</v>
      </c>
      <c r="H319" s="158">
        <v>1.8335999999999999</v>
      </c>
      <c r="I319" s="158">
        <v>2.0346000000000002</v>
      </c>
      <c r="J319" s="158">
        <v>9.1747999999999994</v>
      </c>
      <c r="K319" s="158">
        <v>-0.56069999999999998</v>
      </c>
      <c r="L319" s="158">
        <v>0.58299999999999996</v>
      </c>
      <c r="M319" s="158">
        <v>1.2585</v>
      </c>
      <c r="N319" s="158">
        <v>2.0141</v>
      </c>
      <c r="O319" s="158">
        <v>6.2229000000000001</v>
      </c>
      <c r="P319" s="158">
        <v>6.3853999999999997</v>
      </c>
      <c r="Q319" s="158">
        <v>7.1025999999999998</v>
      </c>
      <c r="R319" s="158">
        <v>3.3561999999999999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44762</v>
      </c>
      <c r="E320" s="158">
        <v>2575.328</v>
      </c>
      <c r="F320" s="158">
        <v>7.1715</v>
      </c>
      <c r="G320" s="158">
        <v>4.9090999999999996</v>
      </c>
      <c r="H320" s="158">
        <v>2.6810999999999998</v>
      </c>
      <c r="I320" s="158">
        <v>3.15</v>
      </c>
      <c r="J320" s="158">
        <v>8.7863000000000007</v>
      </c>
      <c r="K320" s="158">
        <v>0.1037</v>
      </c>
      <c r="L320" s="158">
        <v>1.0539000000000001</v>
      </c>
      <c r="M320" s="158">
        <v>1.5373000000000001</v>
      </c>
      <c r="N320" s="158">
        <v>2.0813999999999999</v>
      </c>
      <c r="O320" s="158">
        <v>6.0377999999999998</v>
      </c>
      <c r="P320" s="158">
        <v>5.3765999999999998</v>
      </c>
      <c r="Q320" s="158">
        <v>6.5206999999999997</v>
      </c>
      <c r="R320" s="158">
        <v>3.3191999999999999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44762</v>
      </c>
      <c r="E321" s="158">
        <v>2729.1345999999999</v>
      </c>
      <c r="F321" s="158">
        <v>7.5513000000000003</v>
      </c>
      <c r="G321" s="158">
        <v>5.2896000000000001</v>
      </c>
      <c r="H321" s="158">
        <v>3.0613999999999999</v>
      </c>
      <c r="I321" s="158">
        <v>3.5306000000000002</v>
      </c>
      <c r="J321" s="158">
        <v>9.1692</v>
      </c>
      <c r="K321" s="158">
        <v>0.48409999999999997</v>
      </c>
      <c r="L321" s="158">
        <v>1.4390000000000001</v>
      </c>
      <c r="M321" s="158">
        <v>1.9309000000000001</v>
      </c>
      <c r="N321" s="158">
        <v>2.4817999999999998</v>
      </c>
      <c r="O321" s="158">
        <v>6.4577999999999998</v>
      </c>
      <c r="P321" s="158">
        <v>5.8962000000000003</v>
      </c>
      <c r="Q321" s="158">
        <v>7.4187000000000003</v>
      </c>
      <c r="R321" s="158">
        <v>3.7288999999999999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44762</v>
      </c>
      <c r="E322" s="158">
        <v>3037.8593000000001</v>
      </c>
      <c r="F322" s="158">
        <v>10.9406</v>
      </c>
      <c r="G322" s="158">
        <v>2.8060999999999998</v>
      </c>
      <c r="H322" s="158">
        <v>1.6928000000000001</v>
      </c>
      <c r="I322" s="158">
        <v>3.9296000000000002</v>
      </c>
      <c r="J322" s="158">
        <v>9.4433000000000007</v>
      </c>
      <c r="K322" s="158">
        <v>1.1739999999999999</v>
      </c>
      <c r="L322" s="158">
        <v>1.8693</v>
      </c>
      <c r="M322" s="158">
        <v>2.0522999999999998</v>
      </c>
      <c r="N322" s="158">
        <v>2.9329000000000001</v>
      </c>
      <c r="O322" s="158">
        <v>6.0744999999999996</v>
      </c>
      <c r="P322" s="158">
        <v>6.7541000000000002</v>
      </c>
      <c r="Q322" s="158">
        <v>7.7759</v>
      </c>
      <c r="R322" s="158">
        <v>3.8813</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44762</v>
      </c>
      <c r="E323" s="158">
        <v>3140.4940000000001</v>
      </c>
      <c r="F323" s="158">
        <v>11.301600000000001</v>
      </c>
      <c r="G323" s="158">
        <v>3.1613000000000002</v>
      </c>
      <c r="H323" s="158">
        <v>2.0455000000000001</v>
      </c>
      <c r="I323" s="158">
        <v>4.2835999999999999</v>
      </c>
      <c r="J323" s="158">
        <v>9.7934000000000001</v>
      </c>
      <c r="K323" s="158">
        <v>1.5369999999999999</v>
      </c>
      <c r="L323" s="158">
        <v>2.2353999999999998</v>
      </c>
      <c r="M323" s="158">
        <v>2.4207000000000001</v>
      </c>
      <c r="N323" s="158">
        <v>3.3016999999999999</v>
      </c>
      <c r="O323" s="158">
        <v>6.4199000000000002</v>
      </c>
      <c r="P323" s="158">
        <v>7.0865999999999998</v>
      </c>
      <c r="Q323" s="158">
        <v>8.1125000000000007</v>
      </c>
      <c r="R323" s="158">
        <v>4.2408999999999999</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44762</v>
      </c>
      <c r="E324" s="158">
        <v>62.122599999999998</v>
      </c>
      <c r="F324" s="158">
        <v>59.321100000000001</v>
      </c>
      <c r="G324" s="158">
        <v>1.3399000000000001</v>
      </c>
      <c r="H324" s="158">
        <v>-1.9801</v>
      </c>
      <c r="I324" s="158">
        <v>2.9830999999999999</v>
      </c>
      <c r="J324" s="158">
        <v>14.250500000000001</v>
      </c>
      <c r="K324" s="158">
        <v>0.52880000000000005</v>
      </c>
      <c r="L324" s="158">
        <v>-0.30890000000000001</v>
      </c>
      <c r="M324" s="158">
        <v>0.62080000000000002</v>
      </c>
      <c r="N324" s="158">
        <v>2.1269999999999998</v>
      </c>
      <c r="O324" s="158">
        <v>6.2167000000000003</v>
      </c>
      <c r="P324" s="158">
        <v>7.2165999999999997</v>
      </c>
      <c r="Q324" s="158">
        <v>7.6666999999999996</v>
      </c>
      <c r="R324" s="158">
        <v>2.7976000000000001</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44762</v>
      </c>
      <c r="E325" s="158">
        <v>58.9056</v>
      </c>
      <c r="F325" s="158">
        <v>58.960500000000003</v>
      </c>
      <c r="G325" s="158">
        <v>0.99160000000000004</v>
      </c>
      <c r="H325" s="158">
        <v>-2.327</v>
      </c>
      <c r="I325" s="158">
        <v>2.6404999999999998</v>
      </c>
      <c r="J325" s="158">
        <v>13.9048</v>
      </c>
      <c r="K325" s="158">
        <v>0.18870000000000001</v>
      </c>
      <c r="L325" s="158">
        <v>-0.64800000000000002</v>
      </c>
      <c r="M325" s="158">
        <v>0.27950000000000003</v>
      </c>
      <c r="N325" s="158">
        <v>1.7802</v>
      </c>
      <c r="O325" s="158">
        <v>5.8615000000000004</v>
      </c>
      <c r="P325" s="158">
        <v>6.8811</v>
      </c>
      <c r="Q325" s="158">
        <v>7.2546999999999997</v>
      </c>
      <c r="R325" s="158">
        <v>2.4466999999999999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44762</v>
      </c>
      <c r="E326" s="158">
        <v>10.473100000000001</v>
      </c>
      <c r="F326" s="158">
        <v>4.1825999999999999</v>
      </c>
      <c r="G326" s="158">
        <v>3.4868000000000001</v>
      </c>
      <c r="H326" s="158">
        <v>0.64729999999999999</v>
      </c>
      <c r="I326" s="158">
        <v>2.8908999999999998</v>
      </c>
      <c r="J326" s="158">
        <v>8.6577999999999999</v>
      </c>
      <c r="K326" s="158">
        <v>0.73670000000000002</v>
      </c>
      <c r="L326" s="158">
        <v>1.4505999999999999</v>
      </c>
      <c r="M326" s="158">
        <v>1.8219000000000001</v>
      </c>
      <c r="N326" s="158">
        <v>2.3673000000000002</v>
      </c>
      <c r="O326" s="158"/>
      <c r="P326" s="158"/>
      <c r="Q326" s="158">
        <v>3.5032999999999999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44762</v>
      </c>
      <c r="E327" s="158">
        <v>10.411300000000001</v>
      </c>
      <c r="F327" s="158">
        <v>3.5061</v>
      </c>
      <c r="G327" s="158">
        <v>3.2968999999999999</v>
      </c>
      <c r="H327" s="158">
        <v>0.4007</v>
      </c>
      <c r="I327" s="158">
        <v>2.5567000000000002</v>
      </c>
      <c r="J327" s="158">
        <v>8.2474000000000007</v>
      </c>
      <c r="K327" s="158">
        <v>0.31230000000000002</v>
      </c>
      <c r="L327" s="158">
        <v>1.0162</v>
      </c>
      <c r="M327" s="158">
        <v>1.3844000000000001</v>
      </c>
      <c r="N327" s="158">
        <v>1.9247000000000001</v>
      </c>
      <c r="O327" s="158"/>
      <c r="P327" s="158"/>
      <c r="Q327" s="158">
        <v>3.048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44762</v>
      </c>
      <c r="E328" s="158">
        <v>47.910400000000003</v>
      </c>
      <c r="F328" s="158">
        <v>5.0288000000000004</v>
      </c>
      <c r="G328" s="158">
        <v>4.9401000000000002</v>
      </c>
      <c r="H328" s="158">
        <v>3.8883000000000001</v>
      </c>
      <c r="I328" s="158">
        <v>4.6936999999999998</v>
      </c>
      <c r="J328" s="158">
        <v>9.0617999999999999</v>
      </c>
      <c r="K328" s="158">
        <v>1.8849</v>
      </c>
      <c r="L328" s="158">
        <v>2.4729000000000001</v>
      </c>
      <c r="M328" s="158">
        <v>2.8835999999999999</v>
      </c>
      <c r="N328" s="158">
        <v>3.4062999999999999</v>
      </c>
      <c r="O328" s="158">
        <v>6.28</v>
      </c>
      <c r="P328" s="158">
        <v>6.5193000000000003</v>
      </c>
      <c r="Q328" s="158">
        <v>7.4302000000000001</v>
      </c>
      <c r="R328" s="158">
        <v>4.8372999999999999</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44762</v>
      </c>
      <c r="E329" s="158">
        <v>49.749400000000001</v>
      </c>
      <c r="F329" s="158">
        <v>5.3566000000000003</v>
      </c>
      <c r="G329" s="158">
        <v>5.3010000000000002</v>
      </c>
      <c r="H329" s="158">
        <v>4.2483000000000004</v>
      </c>
      <c r="I329" s="158">
        <v>5.0564</v>
      </c>
      <c r="J329" s="158">
        <v>9.4244000000000003</v>
      </c>
      <c r="K329" s="158">
        <v>2.2473999999999998</v>
      </c>
      <c r="L329" s="158">
        <v>2.8371</v>
      </c>
      <c r="M329" s="158">
        <v>3.2601</v>
      </c>
      <c r="N329" s="158">
        <v>3.7957000000000001</v>
      </c>
      <c r="O329" s="158">
        <v>6.6969000000000003</v>
      </c>
      <c r="P329" s="158">
        <v>6.9302999999999999</v>
      </c>
      <c r="Q329" s="158">
        <v>7.9885999999999999</v>
      </c>
      <c r="R329" s="158">
        <v>5.2447999999999997</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44762</v>
      </c>
      <c r="E330" s="158">
        <v>35.384099999999997</v>
      </c>
      <c r="F330" s="158">
        <v>2.3727</v>
      </c>
      <c r="G330" s="158">
        <v>2.8894000000000002</v>
      </c>
      <c r="H330" s="158">
        <v>0.7369</v>
      </c>
      <c r="I330" s="158">
        <v>2.3525999999999998</v>
      </c>
      <c r="J330" s="158">
        <v>6.6204999999999998</v>
      </c>
      <c r="K330" s="158">
        <v>1.8116000000000001</v>
      </c>
      <c r="L330" s="158">
        <v>2.1513</v>
      </c>
      <c r="M330" s="158">
        <v>2.1898</v>
      </c>
      <c r="N330" s="158">
        <v>2.8064</v>
      </c>
      <c r="O330" s="158">
        <v>5.9786000000000001</v>
      </c>
      <c r="P330" s="158">
        <v>5.7819000000000003</v>
      </c>
      <c r="Q330" s="158">
        <v>6.7012999999999998</v>
      </c>
      <c r="R330" s="158">
        <v>3.9641999999999999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44762</v>
      </c>
      <c r="E331" s="158">
        <v>38.588700000000003</v>
      </c>
      <c r="F331" s="158">
        <v>3.0270000000000001</v>
      </c>
      <c r="G331" s="158">
        <v>3.5960999999999999</v>
      </c>
      <c r="H331" s="158">
        <v>1.4461999999999999</v>
      </c>
      <c r="I331" s="158">
        <v>3.0709</v>
      </c>
      <c r="J331" s="158">
        <v>7.3461999999999996</v>
      </c>
      <c r="K331" s="158">
        <v>2.5270999999999999</v>
      </c>
      <c r="L331" s="158">
        <v>2.8700999999999999</v>
      </c>
      <c r="M331" s="158">
        <v>2.9468999999999999</v>
      </c>
      <c r="N331" s="158">
        <v>3.5388000000000002</v>
      </c>
      <c r="O331" s="158">
        <v>6.7516999999999996</v>
      </c>
      <c r="P331" s="158">
        <v>6.7381000000000002</v>
      </c>
      <c r="Q331" s="158">
        <v>7.6265999999999998</v>
      </c>
      <c r="R331" s="158">
        <v>4.6921999999999997</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44762</v>
      </c>
      <c r="E334" s="158">
        <v>12.792</v>
      </c>
      <c r="F334" s="158">
        <v>6.8493000000000004</v>
      </c>
      <c r="G334" s="158">
        <v>3.2543000000000002</v>
      </c>
      <c r="H334" s="158">
        <v>2.2021000000000002</v>
      </c>
      <c r="I334" s="158">
        <v>3.1629</v>
      </c>
      <c r="J334" s="158">
        <v>7.5124000000000004</v>
      </c>
      <c r="K334" s="158">
        <v>1.1667000000000001</v>
      </c>
      <c r="L334" s="158">
        <v>2.0720000000000001</v>
      </c>
      <c r="M334" s="158">
        <v>2.3395999999999999</v>
      </c>
      <c r="N334" s="158">
        <v>2.89</v>
      </c>
      <c r="O334" s="158">
        <v>6.4795999999999996</v>
      </c>
      <c r="P334" s="158"/>
      <c r="Q334" s="158">
        <v>7.3632999999999997</v>
      </c>
      <c r="R334" s="158">
        <v>3.6065999999999998</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44762</v>
      </c>
      <c r="E335" s="158">
        <v>12.579499999999999</v>
      </c>
      <c r="F335" s="158">
        <v>6.3845000000000001</v>
      </c>
      <c r="G335" s="158">
        <v>2.7865000000000002</v>
      </c>
      <c r="H335" s="158">
        <v>1.7415</v>
      </c>
      <c r="I335" s="158">
        <v>2.7178</v>
      </c>
      <c r="J335" s="158">
        <v>7.0918999999999999</v>
      </c>
      <c r="K335" s="158">
        <v>0.73470000000000002</v>
      </c>
      <c r="L335" s="158">
        <v>1.6256999999999999</v>
      </c>
      <c r="M335" s="158">
        <v>1.8873</v>
      </c>
      <c r="N335" s="158">
        <v>2.4314</v>
      </c>
      <c r="O335" s="158">
        <v>5.9733999999999998</v>
      </c>
      <c r="P335" s="158"/>
      <c r="Q335" s="158">
        <v>6.8456000000000001</v>
      </c>
      <c r="R335" s="158">
        <v>3.1269999999999998</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44762</v>
      </c>
      <c r="E336" s="158">
        <v>32.71</v>
      </c>
      <c r="F336" s="158">
        <v>-0.78110000000000002</v>
      </c>
      <c r="G336" s="158">
        <v>1.9867999999999999</v>
      </c>
      <c r="H336" s="158">
        <v>2.5198999999999998</v>
      </c>
      <c r="I336" s="158">
        <v>4.1113</v>
      </c>
      <c r="J336" s="158">
        <v>6.4013999999999998</v>
      </c>
      <c r="K336" s="158">
        <v>1.3633</v>
      </c>
      <c r="L336" s="158">
        <v>2.2345999999999999</v>
      </c>
      <c r="M336" s="158">
        <v>2.4159999999999999</v>
      </c>
      <c r="N336" s="158">
        <v>2.6659999999999999</v>
      </c>
      <c r="O336" s="158">
        <v>6.6554000000000002</v>
      </c>
      <c r="P336" s="158">
        <v>6.5076999999999998</v>
      </c>
      <c r="Q336" s="158">
        <v>6.98</v>
      </c>
      <c r="R336" s="158">
        <v>3.7610000000000001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44762</v>
      </c>
      <c r="E337" s="158">
        <v>33.598500000000001</v>
      </c>
      <c r="F337" s="158">
        <v>-0.54320000000000002</v>
      </c>
      <c r="G337" s="158">
        <v>2.2385999999999999</v>
      </c>
      <c r="H337" s="158">
        <v>2.7795000000000001</v>
      </c>
      <c r="I337" s="158">
        <v>4.3605</v>
      </c>
      <c r="J337" s="158">
        <v>6.6593999999999998</v>
      </c>
      <c r="K337" s="158">
        <v>1.5868</v>
      </c>
      <c r="L337" s="158">
        <v>2.4752000000000001</v>
      </c>
      <c r="M337" s="158">
        <v>2.6644999999999999</v>
      </c>
      <c r="N337" s="158">
        <v>2.9192</v>
      </c>
      <c r="O337" s="158">
        <v>6.9062000000000001</v>
      </c>
      <c r="P337" s="158">
        <v>6.8491</v>
      </c>
      <c r="Q337" s="158">
        <v>7.6868999999999996</v>
      </c>
      <c r="R337" s="158">
        <v>4.0171000000000001</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44762</v>
      </c>
      <c r="E340" s="158">
        <v>12.6168</v>
      </c>
      <c r="F340" s="158">
        <v>3.1825000000000001</v>
      </c>
      <c r="G340" s="158">
        <v>3.1837</v>
      </c>
      <c r="H340" s="158">
        <v>2.4809000000000001</v>
      </c>
      <c r="I340" s="158">
        <v>3.7040999999999999</v>
      </c>
      <c r="J340" s="158">
        <v>8.1252999999999993</v>
      </c>
      <c r="K340" s="158">
        <v>-3.8100000000000002E-2</v>
      </c>
      <c r="L340" s="158">
        <v>1.1202000000000001</v>
      </c>
      <c r="M340" s="158">
        <v>1.6467000000000001</v>
      </c>
      <c r="N340" s="158">
        <v>2.234</v>
      </c>
      <c r="O340" s="158">
        <v>6.4504999999999999</v>
      </c>
      <c r="P340" s="158"/>
      <c r="Q340" s="158">
        <v>5.7521000000000004</v>
      </c>
      <c r="R340" s="158">
        <v>3.2391999999999999</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44762</v>
      </c>
      <c r="E341" s="158">
        <v>12.4442</v>
      </c>
      <c r="F341" s="158">
        <v>2.64</v>
      </c>
      <c r="G341" s="158">
        <v>2.8169</v>
      </c>
      <c r="H341" s="158">
        <v>2.1377999999999999</v>
      </c>
      <c r="I341" s="158">
        <v>3.3563999999999998</v>
      </c>
      <c r="J341" s="158">
        <v>7.7732000000000001</v>
      </c>
      <c r="K341" s="158">
        <v>-0.3896</v>
      </c>
      <c r="L341" s="158">
        <v>0.72699999999999998</v>
      </c>
      <c r="M341" s="158">
        <v>1.2624</v>
      </c>
      <c r="N341" s="158">
        <v>1.8605</v>
      </c>
      <c r="O341" s="158">
        <v>6.0972999999999997</v>
      </c>
      <c r="P341" s="158"/>
      <c r="Q341" s="158">
        <v>5.4021999999999997</v>
      </c>
      <c r="R341" s="158">
        <v>2.9165000000000001</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44762</v>
      </c>
      <c r="E342" s="158">
        <v>13.431800000000001</v>
      </c>
      <c r="F342" s="158">
        <v>8.1540999999999997</v>
      </c>
      <c r="G342" s="158">
        <v>3.2080000000000002</v>
      </c>
      <c r="H342" s="158">
        <v>1.5144</v>
      </c>
      <c r="I342" s="158">
        <v>3.2065999999999999</v>
      </c>
      <c r="J342" s="158">
        <v>8.1889000000000003</v>
      </c>
      <c r="K342" s="158">
        <v>1.4685999999999999</v>
      </c>
      <c r="L342" s="158">
        <v>2.1976</v>
      </c>
      <c r="M342" s="158">
        <v>2.4097</v>
      </c>
      <c r="N342" s="158">
        <v>2.9832999999999998</v>
      </c>
      <c r="O342" s="158">
        <v>6.6738999999999997</v>
      </c>
      <c r="P342" s="158"/>
      <c r="Q342" s="158">
        <v>7.7539999999999996</v>
      </c>
      <c r="R342" s="158">
        <v>3.9148999999999998</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44762</v>
      </c>
      <c r="E343" s="158">
        <v>13.264200000000001</v>
      </c>
      <c r="F343" s="158">
        <v>7.7065999999999999</v>
      </c>
      <c r="G343" s="158">
        <v>2.9180000000000001</v>
      </c>
      <c r="H343" s="158">
        <v>1.2189000000000001</v>
      </c>
      <c r="I343" s="158">
        <v>2.9123000000000001</v>
      </c>
      <c r="J343" s="158">
        <v>7.8841000000000001</v>
      </c>
      <c r="K343" s="158">
        <v>1.1372</v>
      </c>
      <c r="L343" s="158">
        <v>1.8565</v>
      </c>
      <c r="M343" s="158">
        <v>2.0613999999999999</v>
      </c>
      <c r="N343" s="158">
        <v>2.6219999999999999</v>
      </c>
      <c r="O343" s="158">
        <v>6.3578999999999999</v>
      </c>
      <c r="P343" s="158"/>
      <c r="Q343" s="158">
        <v>7.4120999999999997</v>
      </c>
      <c r="R343" s="158">
        <v>3.5857000000000001</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11.032376190476192</v>
      </c>
      <c r="G344" s="160">
        <v>4.0580214285714273</v>
      </c>
      <c r="H344" s="160">
        <v>1.6428119047619045</v>
      </c>
      <c r="I344" s="160">
        <v>3.7203285714285723</v>
      </c>
      <c r="J344" s="160">
        <v>9.5901595238095254</v>
      </c>
      <c r="K344" s="160">
        <v>0.73553095238095223</v>
      </c>
      <c r="L344" s="160">
        <v>1.3233976190476189</v>
      </c>
      <c r="M344" s="160">
        <v>1.7845142857142857</v>
      </c>
      <c r="N344" s="160">
        <v>2.4859119047619038</v>
      </c>
      <c r="O344" s="160">
        <v>6.2797777777777783</v>
      </c>
      <c r="P344" s="160">
        <v>6.4966642857142842</v>
      </c>
      <c r="Q344" s="160">
        <v>6.8577071428571417</v>
      </c>
      <c r="R344" s="160">
        <v>3.707955555555555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7.3613999999999997</v>
      </c>
      <c r="G345" s="160">
        <v>3.5414500000000002</v>
      </c>
      <c r="H345" s="160">
        <v>2.0846999999999998</v>
      </c>
      <c r="I345" s="160">
        <v>3.6837</v>
      </c>
      <c r="J345" s="160">
        <v>9.2526499999999992</v>
      </c>
      <c r="K345" s="160">
        <v>0.73570000000000002</v>
      </c>
      <c r="L345" s="160">
        <v>1.5352999999999999</v>
      </c>
      <c r="M345" s="160">
        <v>1.9091</v>
      </c>
      <c r="N345" s="160">
        <v>2.50515</v>
      </c>
      <c r="O345" s="160">
        <v>6.35025</v>
      </c>
      <c r="P345" s="160">
        <v>6.7424999999999997</v>
      </c>
      <c r="Q345" s="160">
        <v>7.31935</v>
      </c>
      <c r="R345" s="160">
        <v>3.7449500000000002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44762</v>
      </c>
      <c r="E348" s="158">
        <v>17.8538</v>
      </c>
      <c r="F348" s="158">
        <v>4.0891999999999999</v>
      </c>
      <c r="G348" s="158">
        <v>12.8613</v>
      </c>
      <c r="H348" s="158">
        <v>11.0924</v>
      </c>
      <c r="I348" s="158">
        <v>69.58</v>
      </c>
      <c r="J348" s="158">
        <v>40.313400000000001</v>
      </c>
      <c r="K348" s="158">
        <v>13.532500000000001</v>
      </c>
      <c r="L348" s="158">
        <v>9.2730999999999995</v>
      </c>
      <c r="M348" s="158">
        <v>7.8859000000000004</v>
      </c>
      <c r="N348" s="158">
        <v>7.4946999999999999</v>
      </c>
      <c r="O348" s="158">
        <v>7.1330999999999998</v>
      </c>
      <c r="P348" s="158">
        <v>7.0994999999999999</v>
      </c>
      <c r="Q348" s="158">
        <v>8.2967999999999993</v>
      </c>
      <c r="R348" s="158">
        <v>8.8042999999999996</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44762</v>
      </c>
      <c r="E349" s="158">
        <v>16.7178</v>
      </c>
      <c r="F349" s="158">
        <v>3.0569000000000002</v>
      </c>
      <c r="G349" s="158">
        <v>12.027900000000001</v>
      </c>
      <c r="H349" s="158">
        <v>10.250400000000001</v>
      </c>
      <c r="I349" s="158">
        <v>68.697500000000005</v>
      </c>
      <c r="J349" s="158">
        <v>39.423299999999998</v>
      </c>
      <c r="K349" s="158">
        <v>12.6441</v>
      </c>
      <c r="L349" s="158">
        <v>8.2753999999999994</v>
      </c>
      <c r="M349" s="158">
        <v>6.9413</v>
      </c>
      <c r="N349" s="158">
        <v>6.5738000000000003</v>
      </c>
      <c r="O349" s="158">
        <v>6.2434000000000003</v>
      </c>
      <c r="P349" s="158">
        <v>6.1044999999999998</v>
      </c>
      <c r="Q349" s="158">
        <v>7.3209</v>
      </c>
      <c r="R349" s="158">
        <v>7.8898999999999999</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44762</v>
      </c>
      <c r="E350" s="158">
        <v>0.1701</v>
      </c>
      <c r="F350" s="158">
        <v>0</v>
      </c>
      <c r="G350" s="158">
        <v>0</v>
      </c>
      <c r="H350" s="158">
        <v>0</v>
      </c>
      <c r="I350" s="158">
        <v>0</v>
      </c>
      <c r="J350" s="158">
        <v>0.7157</v>
      </c>
      <c r="K350" s="158">
        <v>0.47220000000000001</v>
      </c>
      <c r="L350" s="158">
        <v>-119.1414</v>
      </c>
      <c r="M350" s="158">
        <v>-78.991200000000006</v>
      </c>
      <c r="N350" s="158">
        <v>-59.081099999999999</v>
      </c>
      <c r="O350" s="158"/>
      <c r="P350" s="158"/>
      <c r="Q350" s="158">
        <v>-35.6023</v>
      </c>
      <c r="R350" s="158">
        <v>-36.0321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44762</v>
      </c>
      <c r="E351" s="158">
        <v>0.16289999999999999</v>
      </c>
      <c r="F351" s="158">
        <v>0</v>
      </c>
      <c r="G351" s="158">
        <v>0</v>
      </c>
      <c r="H351" s="158">
        <v>0</v>
      </c>
      <c r="I351" s="158">
        <v>1.6013999999999999</v>
      </c>
      <c r="J351" s="158">
        <v>0.74729999999999996</v>
      </c>
      <c r="K351" s="158">
        <v>0.49309999999999998</v>
      </c>
      <c r="L351" s="158">
        <v>-119.1198</v>
      </c>
      <c r="M351" s="158">
        <v>-78.976799999999997</v>
      </c>
      <c r="N351" s="158">
        <v>-59.070399999999999</v>
      </c>
      <c r="O351" s="158"/>
      <c r="P351" s="158"/>
      <c r="Q351" s="158">
        <v>-35.594499999999996</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44762</v>
      </c>
      <c r="E352" s="158">
        <v>18.8642</v>
      </c>
      <c r="F352" s="158">
        <v>6.9668999999999999</v>
      </c>
      <c r="G352" s="158">
        <v>4.9179000000000004</v>
      </c>
      <c r="H352" s="158">
        <v>4.0663999999999998</v>
      </c>
      <c r="I352" s="158">
        <v>6.6646999999999998</v>
      </c>
      <c r="J352" s="158">
        <v>10.696400000000001</v>
      </c>
      <c r="K352" s="158">
        <v>2.4321999999999999</v>
      </c>
      <c r="L352" s="158">
        <v>3.3273000000000001</v>
      </c>
      <c r="M352" s="158">
        <v>3.8574000000000002</v>
      </c>
      <c r="N352" s="158">
        <v>4.5739999999999998</v>
      </c>
      <c r="O352" s="158">
        <v>7.4572000000000003</v>
      </c>
      <c r="P352" s="158">
        <v>6.7431000000000001</v>
      </c>
      <c r="Q352" s="158">
        <v>8.2362000000000002</v>
      </c>
      <c r="R352" s="158">
        <v>6.6639999999999997</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44762</v>
      </c>
      <c r="E353" s="158">
        <v>17.264800000000001</v>
      </c>
      <c r="F353" s="158">
        <v>6.1319999999999997</v>
      </c>
      <c r="G353" s="158">
        <v>4.1036999999999999</v>
      </c>
      <c r="H353" s="158">
        <v>3.2336</v>
      </c>
      <c r="I353" s="158">
        <v>5.8117000000000001</v>
      </c>
      <c r="J353" s="158">
        <v>9.8391999999999999</v>
      </c>
      <c r="K353" s="158">
        <v>1.5672999999999999</v>
      </c>
      <c r="L353" s="158">
        <v>2.4699</v>
      </c>
      <c r="M353" s="158">
        <v>2.9823</v>
      </c>
      <c r="N353" s="158">
        <v>3.6762999999999999</v>
      </c>
      <c r="O353" s="158">
        <v>6.3715999999999999</v>
      </c>
      <c r="P353" s="158">
        <v>5.5488999999999997</v>
      </c>
      <c r="Q353" s="158">
        <v>7.0468999999999999</v>
      </c>
      <c r="R353" s="158">
        <v>5.6365999999999996</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44762</v>
      </c>
      <c r="E354" s="158">
        <v>10.4964</v>
      </c>
      <c r="F354" s="158">
        <v>7.6517999999999997</v>
      </c>
      <c r="G354" s="158">
        <v>4.5233999999999996</v>
      </c>
      <c r="H354" s="158">
        <v>5.3209</v>
      </c>
      <c r="I354" s="158">
        <v>5.2763999999999998</v>
      </c>
      <c r="J354" s="158">
        <v>9.0147999999999993</v>
      </c>
      <c r="K354" s="158">
        <v>2.3136999999999999</v>
      </c>
      <c r="L354" s="158">
        <v>279.50400000000002</v>
      </c>
      <c r="M354" s="158">
        <v>186.73259999999999</v>
      </c>
      <c r="N354" s="158">
        <v>142.52869999999999</v>
      </c>
      <c r="O354" s="158">
        <v>13.7614</v>
      </c>
      <c r="P354" s="158">
        <v>-3.7854999999999999</v>
      </c>
      <c r="Q354" s="158">
        <v>0.65710000000000002</v>
      </c>
      <c r="R354" s="158">
        <v>66.587400000000002</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44762</v>
      </c>
      <c r="E355" s="158">
        <v>10.340199999999999</v>
      </c>
      <c r="F355" s="158">
        <v>7.4142999999999999</v>
      </c>
      <c r="G355" s="158">
        <v>4.2384000000000004</v>
      </c>
      <c r="H355" s="158">
        <v>5.0476000000000001</v>
      </c>
      <c r="I355" s="158">
        <v>5.0019</v>
      </c>
      <c r="J355" s="158">
        <v>8.7220999999999993</v>
      </c>
      <c r="K355" s="158">
        <v>2.0312000000000001</v>
      </c>
      <c r="L355" s="158">
        <v>278.83159999999998</v>
      </c>
      <c r="M355" s="158">
        <v>186.06</v>
      </c>
      <c r="N355" s="158">
        <v>141.8477</v>
      </c>
      <c r="O355" s="158">
        <v>13.445399999999999</v>
      </c>
      <c r="P355" s="158">
        <v>-4.0176999999999996</v>
      </c>
      <c r="Q355" s="158">
        <v>0.45329999999999998</v>
      </c>
      <c r="R355" s="158">
        <v>66.1203</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44762</v>
      </c>
      <c r="E356" s="158">
        <v>19.080300000000001</v>
      </c>
      <c r="F356" s="158">
        <v>5.5484</v>
      </c>
      <c r="G356" s="158">
        <v>3.2917999999999998</v>
      </c>
      <c r="H356" s="158">
        <v>2.2692000000000001</v>
      </c>
      <c r="I356" s="158">
        <v>1.7775000000000001</v>
      </c>
      <c r="J356" s="158">
        <v>8.9349000000000007</v>
      </c>
      <c r="K356" s="158">
        <v>1.8564000000000001</v>
      </c>
      <c r="L356" s="158">
        <v>3.3938000000000001</v>
      </c>
      <c r="M356" s="158">
        <v>3.6377999999999999</v>
      </c>
      <c r="N356" s="158">
        <v>13.3041</v>
      </c>
      <c r="O356" s="158">
        <v>8.6135000000000002</v>
      </c>
      <c r="P356" s="158">
        <v>7.4630000000000001</v>
      </c>
      <c r="Q356" s="158">
        <v>9.0047999999999995</v>
      </c>
      <c r="R356" s="158">
        <v>13.9316</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44762</v>
      </c>
      <c r="E357" s="158">
        <v>17.747800000000002</v>
      </c>
      <c r="F357" s="158">
        <v>4.7308000000000003</v>
      </c>
      <c r="G357" s="158">
        <v>2.5099</v>
      </c>
      <c r="H357" s="158">
        <v>1.44</v>
      </c>
      <c r="I357" s="158">
        <v>0.95520000000000005</v>
      </c>
      <c r="J357" s="158">
        <v>8.1087000000000007</v>
      </c>
      <c r="K357" s="158">
        <v>1.0696000000000001</v>
      </c>
      <c r="L357" s="158">
        <v>2.5905</v>
      </c>
      <c r="M357" s="158">
        <v>2.8403999999999998</v>
      </c>
      <c r="N357" s="158">
        <v>12.451700000000001</v>
      </c>
      <c r="O357" s="158">
        <v>7.7908999999999997</v>
      </c>
      <c r="P357" s="158">
        <v>6.5591999999999997</v>
      </c>
      <c r="Q357" s="158">
        <v>7.9566999999999997</v>
      </c>
      <c r="R357" s="158">
        <v>13.1051</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44762</v>
      </c>
      <c r="E360" s="158">
        <v>35.194299999999998</v>
      </c>
      <c r="F360" s="158">
        <v>5.29</v>
      </c>
      <c r="G360" s="158">
        <v>5.5838999999999999</v>
      </c>
      <c r="H360" s="158">
        <v>2.5644</v>
      </c>
      <c r="I360" s="158">
        <v>4.43</v>
      </c>
      <c r="J360" s="158">
        <v>9.2655999999999992</v>
      </c>
      <c r="K360" s="158">
        <v>1.7456</v>
      </c>
      <c r="L360" s="158">
        <v>14.956799999999999</v>
      </c>
      <c r="M360" s="158">
        <v>10.9375</v>
      </c>
      <c r="N360" s="158">
        <v>8.6602999999999994</v>
      </c>
      <c r="O360" s="158">
        <v>6.2264999999999997</v>
      </c>
      <c r="P360" s="158">
        <v>4.4337999999999997</v>
      </c>
      <c r="Q360" s="158">
        <v>7.1460999999999997</v>
      </c>
      <c r="R360" s="158">
        <v>7.6104000000000003</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44762</v>
      </c>
      <c r="E361" s="158">
        <v>33.006100000000004</v>
      </c>
      <c r="F361" s="158">
        <v>4.5346000000000002</v>
      </c>
      <c r="G361" s="158">
        <v>4.7804000000000002</v>
      </c>
      <c r="H361" s="158">
        <v>1.77</v>
      </c>
      <c r="I361" s="158">
        <v>3.6307</v>
      </c>
      <c r="J361" s="158">
        <v>8.4629999999999992</v>
      </c>
      <c r="K361" s="158">
        <v>0.96479999999999999</v>
      </c>
      <c r="L361" s="158">
        <v>14.123900000000001</v>
      </c>
      <c r="M361" s="158">
        <v>10.037100000000001</v>
      </c>
      <c r="N361" s="158">
        <v>7.7525000000000004</v>
      </c>
      <c r="O361" s="158">
        <v>5.3727999999999998</v>
      </c>
      <c r="P361" s="158">
        <v>3.6362999999999999</v>
      </c>
      <c r="Q361" s="158">
        <v>6.4168000000000003</v>
      </c>
      <c r="R361" s="158">
        <v>6.7309999999999999</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44762</v>
      </c>
      <c r="E362" s="158">
        <v>23.852399999999999</v>
      </c>
      <c r="F362" s="158">
        <v>1.2242</v>
      </c>
      <c r="G362" s="158">
        <v>4.0114000000000001</v>
      </c>
      <c r="H362" s="158">
        <v>0.89639999999999997</v>
      </c>
      <c r="I362" s="158">
        <v>6.4539</v>
      </c>
      <c r="J362" s="158">
        <v>13.0747</v>
      </c>
      <c r="K362" s="158">
        <v>3.8795999999999999</v>
      </c>
      <c r="L362" s="158">
        <v>10.7277</v>
      </c>
      <c r="M362" s="158">
        <v>8.9019999999999992</v>
      </c>
      <c r="N362" s="158">
        <v>13.8246</v>
      </c>
      <c r="O362" s="158">
        <v>6.5014000000000003</v>
      </c>
      <c r="P362" s="158">
        <v>6.7218</v>
      </c>
      <c r="Q362" s="158">
        <v>8.5259</v>
      </c>
      <c r="R362" s="158">
        <v>12.955</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44762</v>
      </c>
      <c r="E363" s="158">
        <v>24.069099999999999</v>
      </c>
      <c r="F363" s="158">
        <v>1.2132000000000001</v>
      </c>
      <c r="G363" s="158">
        <v>4.0057</v>
      </c>
      <c r="H363" s="158">
        <v>0.88839999999999997</v>
      </c>
      <c r="I363" s="158">
        <v>6.4500999999999999</v>
      </c>
      <c r="J363" s="158">
        <v>13.0745</v>
      </c>
      <c r="K363" s="158">
        <v>3.8782999999999999</v>
      </c>
      <c r="L363" s="158">
        <v>-0.46389999999999998</v>
      </c>
      <c r="M363" s="158">
        <v>1.3879999999999999</v>
      </c>
      <c r="N363" s="158">
        <v>7.8273000000000001</v>
      </c>
      <c r="O363" s="158">
        <v>4.9614000000000003</v>
      </c>
      <c r="P363" s="158">
        <v>6.0998000000000001</v>
      </c>
      <c r="Q363" s="158">
        <v>8.2146000000000008</v>
      </c>
      <c r="R363" s="158">
        <v>10.1488</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44762</v>
      </c>
      <c r="E366" s="158">
        <v>0.53</v>
      </c>
      <c r="F366" s="158">
        <v>13.7788</v>
      </c>
      <c r="G366" s="158">
        <v>11.035500000000001</v>
      </c>
      <c r="H366" s="158">
        <v>10.8446</v>
      </c>
      <c r="I366" s="158">
        <v>10.8672</v>
      </c>
      <c r="J366" s="158">
        <v>10.8858</v>
      </c>
      <c r="K366" s="158">
        <v>11.042299999999999</v>
      </c>
      <c r="L366" s="158"/>
      <c r="M366" s="158"/>
      <c r="N366" s="158"/>
      <c r="O366" s="158"/>
      <c r="P366" s="158"/>
      <c r="Q366" s="158">
        <v>11.2372</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44762</v>
      </c>
      <c r="E367" s="158">
        <v>0.56069999999999998</v>
      </c>
      <c r="F367" s="158">
        <v>6.5109000000000004</v>
      </c>
      <c r="G367" s="158">
        <v>10.430400000000001</v>
      </c>
      <c r="H367" s="158">
        <v>10.249700000000001</v>
      </c>
      <c r="I367" s="158">
        <v>10.7386</v>
      </c>
      <c r="J367" s="158">
        <v>10.7263</v>
      </c>
      <c r="K367" s="158">
        <v>11.0253</v>
      </c>
      <c r="L367" s="158"/>
      <c r="M367" s="158"/>
      <c r="N367" s="158"/>
      <c r="O367" s="158"/>
      <c r="P367" s="158"/>
      <c r="Q367" s="158">
        <v>11.2026</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44762</v>
      </c>
      <c r="E370" s="158">
        <v>19.4312</v>
      </c>
      <c r="F370" s="158">
        <v>1.5027999999999999</v>
      </c>
      <c r="G370" s="158">
        <v>3.4954999999999998</v>
      </c>
      <c r="H370" s="158">
        <v>3.2490000000000001</v>
      </c>
      <c r="I370" s="158">
        <v>5.2836999999999996</v>
      </c>
      <c r="J370" s="158">
        <v>10.107799999999999</v>
      </c>
      <c r="K370" s="158">
        <v>1.1282000000000001</v>
      </c>
      <c r="L370" s="158">
        <v>1.5203</v>
      </c>
      <c r="M370" s="158">
        <v>2.5059</v>
      </c>
      <c r="N370" s="158">
        <v>3.3008999999999999</v>
      </c>
      <c r="O370" s="158">
        <v>7.4225000000000003</v>
      </c>
      <c r="P370" s="158">
        <v>6.8724999999999996</v>
      </c>
      <c r="Q370" s="158">
        <v>8.3055000000000003</v>
      </c>
      <c r="R370" s="158">
        <v>6.4522000000000004</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44762</v>
      </c>
      <c r="E371" s="158">
        <v>20.622499999999999</v>
      </c>
      <c r="F371" s="158">
        <v>2.1240000000000001</v>
      </c>
      <c r="G371" s="158">
        <v>4.0731000000000002</v>
      </c>
      <c r="H371" s="158">
        <v>3.8714</v>
      </c>
      <c r="I371" s="158">
        <v>5.8792</v>
      </c>
      <c r="J371" s="158">
        <v>10.718999999999999</v>
      </c>
      <c r="K371" s="158">
        <v>1.7621</v>
      </c>
      <c r="L371" s="158">
        <v>2.1715</v>
      </c>
      <c r="M371" s="158">
        <v>3.1690999999999998</v>
      </c>
      <c r="N371" s="158">
        <v>3.9481999999999999</v>
      </c>
      <c r="O371" s="158">
        <v>7.9816000000000003</v>
      </c>
      <c r="P371" s="158">
        <v>7.5143000000000004</v>
      </c>
      <c r="Q371" s="158">
        <v>9.0822000000000003</v>
      </c>
      <c r="R371" s="158">
        <v>7.0579000000000001</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44762</v>
      </c>
      <c r="E372" s="158">
        <v>25.354199999999999</v>
      </c>
      <c r="F372" s="158">
        <v>9.3597999999999999</v>
      </c>
      <c r="G372" s="158">
        <v>3.2837999999999998</v>
      </c>
      <c r="H372" s="158">
        <v>2.0985999999999998</v>
      </c>
      <c r="I372" s="158">
        <v>3.2328000000000001</v>
      </c>
      <c r="J372" s="158">
        <v>10.9572</v>
      </c>
      <c r="K372" s="158">
        <v>3.1537999999999999</v>
      </c>
      <c r="L372" s="158">
        <v>3.7023000000000001</v>
      </c>
      <c r="M372" s="158">
        <v>4.2374999999999998</v>
      </c>
      <c r="N372" s="158">
        <v>4.4603999999999999</v>
      </c>
      <c r="O372" s="158">
        <v>7.5656999999999996</v>
      </c>
      <c r="P372" s="158">
        <v>7.2512999999999996</v>
      </c>
      <c r="Q372" s="158">
        <v>8.3240999999999996</v>
      </c>
      <c r="R372" s="158">
        <v>6.2577999999999996</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44762</v>
      </c>
      <c r="E373" s="158">
        <v>27.3996</v>
      </c>
      <c r="F373" s="158">
        <v>10.127000000000001</v>
      </c>
      <c r="G373" s="158">
        <v>3.9719000000000002</v>
      </c>
      <c r="H373" s="158">
        <v>2.7608999999999999</v>
      </c>
      <c r="I373" s="158">
        <v>3.8976000000000002</v>
      </c>
      <c r="J373" s="158">
        <v>11.6241</v>
      </c>
      <c r="K373" s="158">
        <v>3.8172000000000001</v>
      </c>
      <c r="L373" s="158">
        <v>4.3525999999999998</v>
      </c>
      <c r="M373" s="158">
        <v>4.9032999999999998</v>
      </c>
      <c r="N373" s="158">
        <v>5.1421000000000001</v>
      </c>
      <c r="O373" s="158">
        <v>8.2448999999999995</v>
      </c>
      <c r="P373" s="158">
        <v>8.0375999999999994</v>
      </c>
      <c r="Q373" s="158">
        <v>9.0350000000000001</v>
      </c>
      <c r="R373" s="158">
        <v>6.9706999999999999</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44762</v>
      </c>
      <c r="E374" s="158">
        <v>15.2561</v>
      </c>
      <c r="F374" s="158">
        <v>4.5462999999999996</v>
      </c>
      <c r="G374" s="158">
        <v>2.8241999999999998</v>
      </c>
      <c r="H374" s="158">
        <v>-0.92269999999999996</v>
      </c>
      <c r="I374" s="158">
        <v>-2.4073000000000002</v>
      </c>
      <c r="J374" s="158">
        <v>8.7795000000000005</v>
      </c>
      <c r="K374" s="158">
        <v>-0.3599</v>
      </c>
      <c r="L374" s="158">
        <v>1.1191</v>
      </c>
      <c r="M374" s="158">
        <v>1.9679</v>
      </c>
      <c r="N374" s="158">
        <v>12.9053</v>
      </c>
      <c r="O374" s="158">
        <v>3.2004999999999999</v>
      </c>
      <c r="P374" s="158">
        <v>2.8824000000000001</v>
      </c>
      <c r="Q374" s="158">
        <v>5.1657000000000002</v>
      </c>
      <c r="R374" s="158">
        <v>10.4682</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44762</v>
      </c>
      <c r="E375" s="158">
        <v>16.3612</v>
      </c>
      <c r="F375" s="158">
        <v>5.5781000000000001</v>
      </c>
      <c r="G375" s="158">
        <v>3.5712000000000002</v>
      </c>
      <c r="H375" s="158">
        <v>-0.1593</v>
      </c>
      <c r="I375" s="158">
        <v>-1.6720999999999999</v>
      </c>
      <c r="J375" s="158">
        <v>9.5180000000000007</v>
      </c>
      <c r="K375" s="158">
        <v>0.3705</v>
      </c>
      <c r="L375" s="158">
        <v>1.8546</v>
      </c>
      <c r="M375" s="158">
        <v>2.7113</v>
      </c>
      <c r="N375" s="158">
        <v>13.7324</v>
      </c>
      <c r="O375" s="158">
        <v>3.9072</v>
      </c>
      <c r="P375" s="158">
        <v>3.7113999999999998</v>
      </c>
      <c r="Q375" s="158">
        <v>6.0464000000000002</v>
      </c>
      <c r="R375" s="158">
        <v>11.262600000000001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44762</v>
      </c>
      <c r="E376" s="158">
        <v>14.311</v>
      </c>
      <c r="F376" s="158">
        <v>11.991199999999999</v>
      </c>
      <c r="G376" s="158">
        <v>1.6327</v>
      </c>
      <c r="H376" s="158">
        <v>-0.29149999999999998</v>
      </c>
      <c r="I376" s="158">
        <v>2.2244999999999999</v>
      </c>
      <c r="J376" s="158">
        <v>8.2856000000000005</v>
      </c>
      <c r="K376" s="158">
        <v>1.7170000000000001</v>
      </c>
      <c r="L376" s="158">
        <v>1.9922</v>
      </c>
      <c r="M376" s="158">
        <v>2.4740000000000002</v>
      </c>
      <c r="N376" s="158">
        <v>3.2473000000000001</v>
      </c>
      <c r="O376" s="158">
        <v>6.0895999999999999</v>
      </c>
      <c r="P376" s="158">
        <v>6.5328999999999997</v>
      </c>
      <c r="Q376" s="158">
        <v>6.8848000000000003</v>
      </c>
      <c r="R376" s="158">
        <v>4.8518999999999997</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44762</v>
      </c>
      <c r="E377" s="158">
        <v>13.569100000000001</v>
      </c>
      <c r="F377" s="158">
        <v>11.0321</v>
      </c>
      <c r="G377" s="158">
        <v>0.69950000000000001</v>
      </c>
      <c r="H377" s="158">
        <v>-1.2294</v>
      </c>
      <c r="I377" s="158">
        <v>1.2686999999999999</v>
      </c>
      <c r="J377" s="158">
        <v>7.3337000000000003</v>
      </c>
      <c r="K377" s="158">
        <v>0.77300000000000002</v>
      </c>
      <c r="L377" s="158">
        <v>1.0367</v>
      </c>
      <c r="M377" s="158">
        <v>1.5137</v>
      </c>
      <c r="N377" s="158">
        <v>2.2763</v>
      </c>
      <c r="O377" s="158">
        <v>5.1036000000000001</v>
      </c>
      <c r="P377" s="158">
        <v>5.4813999999999998</v>
      </c>
      <c r="Q377" s="158">
        <v>5.8331</v>
      </c>
      <c r="R377" s="158">
        <v>3.8420000000000001</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44762</v>
      </c>
      <c r="E378" s="158">
        <v>1486.7186999999999</v>
      </c>
      <c r="F378" s="158">
        <v>3.1991999999999998</v>
      </c>
      <c r="G378" s="158">
        <v>5.5955000000000004</v>
      </c>
      <c r="H378" s="158">
        <v>1.6893</v>
      </c>
      <c r="I378" s="158">
        <v>2.0167999999999999</v>
      </c>
      <c r="J378" s="158">
        <v>6.7634999999999996</v>
      </c>
      <c r="K378" s="158">
        <v>0.24379999999999999</v>
      </c>
      <c r="L378" s="158">
        <v>0.42630000000000001</v>
      </c>
      <c r="M378" s="158">
        <v>1.0157</v>
      </c>
      <c r="N378" s="158">
        <v>1.5698000000000001</v>
      </c>
      <c r="O378" s="158">
        <v>4.6608000000000001</v>
      </c>
      <c r="P378" s="158">
        <v>2.4748999999999999</v>
      </c>
      <c r="Q378" s="158">
        <v>5.1618000000000004</v>
      </c>
      <c r="R378" s="158">
        <v>2.5329999999999999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44762</v>
      </c>
      <c r="E379" s="158">
        <v>1598.9912999999999</v>
      </c>
      <c r="F379" s="158">
        <v>4.4175000000000004</v>
      </c>
      <c r="G379" s="158">
        <v>6.8164999999999996</v>
      </c>
      <c r="H379" s="158">
        <v>2.9098000000000002</v>
      </c>
      <c r="I379" s="158">
        <v>3.2381000000000002</v>
      </c>
      <c r="J379" s="158">
        <v>7.9909999999999997</v>
      </c>
      <c r="K379" s="158">
        <v>1.4666999999999999</v>
      </c>
      <c r="L379" s="158">
        <v>1.6515</v>
      </c>
      <c r="M379" s="158">
        <v>2.2416999999999998</v>
      </c>
      <c r="N379" s="158">
        <v>2.7993999999999999</v>
      </c>
      <c r="O379" s="158">
        <v>5.8985000000000003</v>
      </c>
      <c r="P379" s="158">
        <v>3.5297000000000001</v>
      </c>
      <c r="Q379" s="158">
        <v>6.1379000000000001</v>
      </c>
      <c r="R379" s="158">
        <v>3.7458</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44762</v>
      </c>
      <c r="E380" s="158">
        <v>24.1127</v>
      </c>
      <c r="F380" s="158">
        <v>10.296200000000001</v>
      </c>
      <c r="G380" s="158">
        <v>3.8166000000000002</v>
      </c>
      <c r="H380" s="158">
        <v>3.2673999999999999</v>
      </c>
      <c r="I380" s="158">
        <v>4.7226999999999997</v>
      </c>
      <c r="J380" s="158">
        <v>8.3215000000000003</v>
      </c>
      <c r="K380" s="158">
        <v>-7.9198000000000004</v>
      </c>
      <c r="L380" s="158">
        <v>-2.7265999999999999</v>
      </c>
      <c r="M380" s="158">
        <v>-0.7329</v>
      </c>
      <c r="N380" s="158">
        <v>1.0853999999999999</v>
      </c>
      <c r="O380" s="158">
        <v>4.944</v>
      </c>
      <c r="P380" s="158">
        <v>5.5797999999999996</v>
      </c>
      <c r="Q380" s="158">
        <v>7.4809999999999999</v>
      </c>
      <c r="R380" s="158">
        <v>3.8180000000000001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44762</v>
      </c>
      <c r="E381" s="158">
        <v>26.3766</v>
      </c>
      <c r="F381" s="158">
        <v>11.3507</v>
      </c>
      <c r="G381" s="158">
        <v>4.8188000000000004</v>
      </c>
      <c r="H381" s="158">
        <v>4.2537000000000003</v>
      </c>
      <c r="I381" s="158">
        <v>5.6959</v>
      </c>
      <c r="J381" s="158">
        <v>9.2818000000000005</v>
      </c>
      <c r="K381" s="158">
        <v>-6.9661999999999997</v>
      </c>
      <c r="L381" s="158">
        <v>-1.7575000000000001</v>
      </c>
      <c r="M381" s="158">
        <v>0.24779999999999999</v>
      </c>
      <c r="N381" s="158">
        <v>2.0840999999999998</v>
      </c>
      <c r="O381" s="158">
        <v>5.9916</v>
      </c>
      <c r="P381" s="158">
        <v>6.5822000000000003</v>
      </c>
      <c r="Q381" s="158">
        <v>8.3420000000000005</v>
      </c>
      <c r="R381" s="158">
        <v>4.8789999999999996</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44762</v>
      </c>
      <c r="E382" s="158">
        <v>24.994199999999999</v>
      </c>
      <c r="F382" s="158">
        <v>6.1345000000000001</v>
      </c>
      <c r="G382" s="158">
        <v>5.1733000000000002</v>
      </c>
      <c r="H382" s="158">
        <v>4.1547999999999998</v>
      </c>
      <c r="I382" s="158">
        <v>6.085</v>
      </c>
      <c r="J382" s="158">
        <v>9.1466999999999992</v>
      </c>
      <c r="K382" s="158">
        <v>1.6742999999999999</v>
      </c>
      <c r="L382" s="158">
        <v>2.1320999999999999</v>
      </c>
      <c r="M382" s="158">
        <v>2.7191999999999998</v>
      </c>
      <c r="N382" s="158">
        <v>5.0106000000000002</v>
      </c>
      <c r="O382" s="158">
        <v>4.7507000000000001</v>
      </c>
      <c r="P382" s="158">
        <v>5.0395000000000003</v>
      </c>
      <c r="Q382" s="158">
        <v>7.1988000000000003</v>
      </c>
      <c r="R382" s="158">
        <v>6.0603999999999996</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44762</v>
      </c>
      <c r="E383" s="158">
        <v>23.6081</v>
      </c>
      <c r="F383" s="158">
        <v>5.2573999999999996</v>
      </c>
      <c r="G383" s="158">
        <v>4.3624999999999998</v>
      </c>
      <c r="H383" s="158">
        <v>3.3593999999999999</v>
      </c>
      <c r="I383" s="158">
        <v>5.2784000000000004</v>
      </c>
      <c r="J383" s="158">
        <v>8.3385999999999996</v>
      </c>
      <c r="K383" s="158">
        <v>0.87180000000000002</v>
      </c>
      <c r="L383" s="158">
        <v>1.325</v>
      </c>
      <c r="M383" s="158">
        <v>1.9053</v>
      </c>
      <c r="N383" s="158">
        <v>4.1738999999999997</v>
      </c>
      <c r="O383" s="158">
        <v>3.8658000000000001</v>
      </c>
      <c r="P383" s="158">
        <v>4.2516999999999996</v>
      </c>
      <c r="Q383" s="158">
        <v>6.9474</v>
      </c>
      <c r="R383" s="158">
        <v>5.1054000000000004</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44762</v>
      </c>
      <c r="E384" s="158">
        <v>27.7986</v>
      </c>
      <c r="F384" s="158">
        <v>6.1722000000000001</v>
      </c>
      <c r="G384" s="158">
        <v>5.3346999999999998</v>
      </c>
      <c r="H384" s="158">
        <v>3.7917000000000001</v>
      </c>
      <c r="I384" s="158">
        <v>1.6234999999999999</v>
      </c>
      <c r="J384" s="158">
        <v>9.9056999999999995</v>
      </c>
      <c r="K384" s="158">
        <v>1.2215</v>
      </c>
      <c r="L384" s="158">
        <v>2.097</v>
      </c>
      <c r="M384" s="158">
        <v>3.1844000000000001</v>
      </c>
      <c r="N384" s="158">
        <v>4.0709999999999997</v>
      </c>
      <c r="O384" s="158">
        <v>3.0251000000000001</v>
      </c>
      <c r="P384" s="158">
        <v>3.6259999999999999</v>
      </c>
      <c r="Q384" s="158">
        <v>6.1360999999999999</v>
      </c>
      <c r="R384" s="158">
        <v>9.6293000000000006</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44762</v>
      </c>
      <c r="E385" s="158">
        <v>29.935600000000001</v>
      </c>
      <c r="F385" s="158">
        <v>6.8292999999999999</v>
      </c>
      <c r="G385" s="158">
        <v>5.9794</v>
      </c>
      <c r="H385" s="158">
        <v>4.4455</v>
      </c>
      <c r="I385" s="158">
        <v>2.2664</v>
      </c>
      <c r="J385" s="158">
        <v>10.560499999999999</v>
      </c>
      <c r="K385" s="158">
        <v>1.8684000000000001</v>
      </c>
      <c r="L385" s="158">
        <v>2.7421000000000002</v>
      </c>
      <c r="M385" s="158">
        <v>3.8340000000000001</v>
      </c>
      <c r="N385" s="158">
        <v>4.7295999999999996</v>
      </c>
      <c r="O385" s="158">
        <v>3.6722999999999999</v>
      </c>
      <c r="P385" s="158">
        <v>4.3563000000000001</v>
      </c>
      <c r="Q385" s="158">
        <v>7.1311</v>
      </c>
      <c r="R385" s="158">
        <v>10.315</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44762</v>
      </c>
      <c r="E396" s="158">
        <v>38.491300000000003</v>
      </c>
      <c r="F396" s="158">
        <v>3.3191999999999999</v>
      </c>
      <c r="G396" s="158">
        <v>4.9722999999999997</v>
      </c>
      <c r="H396" s="158">
        <v>3.4973999999999998</v>
      </c>
      <c r="I396" s="158">
        <v>5.0491000000000001</v>
      </c>
      <c r="J396" s="158">
        <v>8.5786999999999995</v>
      </c>
      <c r="K396" s="158">
        <v>2.7446999999999999</v>
      </c>
      <c r="L396" s="158">
        <v>3.3565999999999998</v>
      </c>
      <c r="M396" s="158">
        <v>3.6577000000000002</v>
      </c>
      <c r="N396" s="158">
        <v>4.3548999999999998</v>
      </c>
      <c r="O396" s="158">
        <v>7.1233000000000004</v>
      </c>
      <c r="P396" s="158">
        <v>6.8875000000000002</v>
      </c>
      <c r="Q396" s="158">
        <v>8.6621000000000006</v>
      </c>
      <c r="R396" s="158">
        <v>5.9855999999999998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44762</v>
      </c>
      <c r="E397" s="158">
        <v>36.3279</v>
      </c>
      <c r="F397" s="158">
        <v>2.7130000000000001</v>
      </c>
      <c r="G397" s="158">
        <v>4.343</v>
      </c>
      <c r="H397" s="158">
        <v>2.8723000000000001</v>
      </c>
      <c r="I397" s="158">
        <v>4.4211999999999998</v>
      </c>
      <c r="J397" s="158">
        <v>7.9454000000000002</v>
      </c>
      <c r="K397" s="158">
        <v>2.1311</v>
      </c>
      <c r="L397" s="158">
        <v>2.7281</v>
      </c>
      <c r="M397" s="158">
        <v>3.0209999999999999</v>
      </c>
      <c r="N397" s="158">
        <v>3.7063000000000001</v>
      </c>
      <c r="O397" s="158">
        <v>6.4588999999999999</v>
      </c>
      <c r="P397" s="158">
        <v>6.1609999999999996</v>
      </c>
      <c r="Q397" s="158">
        <v>7.4180000000000001</v>
      </c>
      <c r="R397" s="158">
        <v>5.3209</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44762</v>
      </c>
      <c r="E406" s="158">
        <v>15.3392</v>
      </c>
      <c r="F406" s="158">
        <v>7.3780000000000001</v>
      </c>
      <c r="G406" s="158">
        <v>0.71389999999999998</v>
      </c>
      <c r="H406" s="158">
        <v>3.7079</v>
      </c>
      <c r="I406" s="158">
        <v>-0.73060000000000003</v>
      </c>
      <c r="J406" s="158">
        <v>6.6753</v>
      </c>
      <c r="K406" s="158">
        <v>1.1537999999999999</v>
      </c>
      <c r="L406" s="158">
        <v>2.5251000000000001</v>
      </c>
      <c r="M406" s="158">
        <v>2.8450000000000002</v>
      </c>
      <c r="N406" s="158">
        <v>20.531500000000001</v>
      </c>
      <c r="O406" s="158">
        <v>-4.7473000000000001</v>
      </c>
      <c r="P406" s="158">
        <v>-0.96750000000000003</v>
      </c>
      <c r="Q406" s="158">
        <v>4.4466000000000001</v>
      </c>
      <c r="R406" s="158">
        <v>13.286799999999999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44762</v>
      </c>
      <c r="E407" s="158">
        <v>13.8691</v>
      </c>
      <c r="F407" s="158">
        <v>6.5805999999999996</v>
      </c>
      <c r="G407" s="158">
        <v>-5.2600000000000001E-2</v>
      </c>
      <c r="H407" s="158">
        <v>2.9342000000000001</v>
      </c>
      <c r="I407" s="158">
        <v>-1.5218</v>
      </c>
      <c r="J407" s="158">
        <v>5.8883999999999999</v>
      </c>
      <c r="K407" s="158">
        <v>0.37919999999999998</v>
      </c>
      <c r="L407" s="158">
        <v>1.7512000000000001</v>
      </c>
      <c r="M407" s="158">
        <v>2.0983000000000001</v>
      </c>
      <c r="N407" s="158">
        <v>19.7026</v>
      </c>
      <c r="O407" s="158">
        <v>-5.5007999999999999</v>
      </c>
      <c r="P407" s="158">
        <v>-1.8542000000000001</v>
      </c>
      <c r="Q407" s="158">
        <v>3.4398</v>
      </c>
      <c r="R407" s="158">
        <v>12.4216</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5.779197222222221</v>
      </c>
      <c r="G408" s="160">
        <v>4.5485388888888894</v>
      </c>
      <c r="H408" s="160">
        <v>3.3387333333333324</v>
      </c>
      <c r="I408" s="160">
        <v>7.3274611111111136</v>
      </c>
      <c r="J408" s="160">
        <v>10.52021388888889</v>
      </c>
      <c r="K408" s="160">
        <v>2.2827611111111117</v>
      </c>
      <c r="L408" s="160">
        <v>12.433797058823528</v>
      </c>
      <c r="M408" s="160">
        <v>9.5221823529411758</v>
      </c>
      <c r="N408" s="160">
        <v>11.035182352941177</v>
      </c>
      <c r="O408" s="160">
        <v>5.7355343750000003</v>
      </c>
      <c r="P408" s="160">
        <v>4.5799187500000009</v>
      </c>
      <c r="Q408" s="160">
        <v>4.6582916666666669</v>
      </c>
      <c r="R408" s="160">
        <v>8.658608823529411</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5.56325</v>
      </c>
      <c r="G409" s="160">
        <v>4.1710500000000001</v>
      </c>
      <c r="H409" s="160">
        <v>3.0838999999999999</v>
      </c>
      <c r="I409" s="160">
        <v>4.4255999999999993</v>
      </c>
      <c r="J409" s="160">
        <v>9.0807499999999983</v>
      </c>
      <c r="K409" s="160">
        <v>1.6956500000000001</v>
      </c>
      <c r="L409" s="160">
        <v>2.3207</v>
      </c>
      <c r="M409" s="160">
        <v>2.9136500000000001</v>
      </c>
      <c r="N409" s="160">
        <v>4.6517999999999997</v>
      </c>
      <c r="O409" s="160">
        <v>6.1580499999999994</v>
      </c>
      <c r="P409" s="160">
        <v>5.5643499999999992</v>
      </c>
      <c r="Q409" s="160">
        <v>7.1724499999999995</v>
      </c>
      <c r="R409" s="160">
        <v>6.8508499999999994</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44762</v>
      </c>
      <c r="E412" s="158">
        <v>1176.8082999999999</v>
      </c>
      <c r="F412" s="158">
        <v>5.3852000000000002</v>
      </c>
      <c r="G412" s="158">
        <v>2.1476000000000002</v>
      </c>
      <c r="H412" s="158">
        <v>2.0735999999999999</v>
      </c>
      <c r="I412" s="158">
        <v>3.879</v>
      </c>
      <c r="J412" s="158">
        <v>6.9260999999999999</v>
      </c>
      <c r="K412" s="158">
        <v>1.802</v>
      </c>
      <c r="L412" s="158">
        <v>2.7997999999999998</v>
      </c>
      <c r="M412" s="158">
        <v>3.1082999999999998</v>
      </c>
      <c r="N412" s="158">
        <v>3.3496999999999999</v>
      </c>
      <c r="O412" s="158"/>
      <c r="P412" s="158"/>
      <c r="Q412" s="158">
        <v>6.5500999999999996</v>
      </c>
      <c r="R412" s="158">
        <v>4.3550000000000004</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44762</v>
      </c>
      <c r="E413" s="158">
        <v>1188.3439000000001</v>
      </c>
      <c r="F413" s="158">
        <v>44.6374</v>
      </c>
      <c r="G413" s="158">
        <v>-1.2786999999999999</v>
      </c>
      <c r="H413" s="158">
        <v>-2.8681000000000001</v>
      </c>
      <c r="I413" s="158">
        <v>5.85</v>
      </c>
      <c r="J413" s="158">
        <v>18.230599999999999</v>
      </c>
      <c r="K413" s="158">
        <v>0.75190000000000001</v>
      </c>
      <c r="L413" s="158">
        <v>0.32119999999999999</v>
      </c>
      <c r="M413" s="158">
        <v>1.3782000000000001</v>
      </c>
      <c r="N413" s="158">
        <v>2.7136999999999998</v>
      </c>
      <c r="O413" s="158"/>
      <c r="P413" s="158"/>
      <c r="Q413" s="158">
        <v>6.9573</v>
      </c>
      <c r="R413" s="158">
        <v>3.6074000000000002</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44762</v>
      </c>
      <c r="E414" s="158">
        <v>1128.07848076196</v>
      </c>
      <c r="F414" s="158">
        <v>4.5648</v>
      </c>
      <c r="G414" s="158">
        <v>4.5275999999999996</v>
      </c>
      <c r="H414" s="158">
        <v>4.5305</v>
      </c>
      <c r="I414" s="158">
        <v>4.4966999999999997</v>
      </c>
      <c r="J414" s="158">
        <v>4.4816000000000003</v>
      </c>
      <c r="K414" s="158">
        <v>4.0932000000000004</v>
      </c>
      <c r="L414" s="158">
        <v>3.6751999999999998</v>
      </c>
      <c r="M414" s="158">
        <v>3.52</v>
      </c>
      <c r="N414" s="158">
        <v>3.3475000000000001</v>
      </c>
      <c r="O414" s="158">
        <v>2.9363000000000001</v>
      </c>
      <c r="P414" s="158"/>
      <c r="Q414" s="158">
        <v>3.1999</v>
      </c>
      <c r="R414" s="158">
        <v>2.9327000000000001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44762</v>
      </c>
      <c r="E415" s="158">
        <v>21.836200000000002</v>
      </c>
      <c r="F415" s="158">
        <v>-15.8727</v>
      </c>
      <c r="G415" s="158">
        <v>2.3409</v>
      </c>
      <c r="H415" s="158">
        <v>-25.378699999999998</v>
      </c>
      <c r="I415" s="158">
        <v>-18.116900000000001</v>
      </c>
      <c r="J415" s="158">
        <v>7.8791000000000002</v>
      </c>
      <c r="K415" s="158">
        <v>-0.87790000000000001</v>
      </c>
      <c r="L415" s="158">
        <v>-3.7121</v>
      </c>
      <c r="M415" s="158">
        <v>-2.5836999999999999</v>
      </c>
      <c r="N415" s="158">
        <v>-1.2982</v>
      </c>
      <c r="O415" s="158">
        <v>3.2347999999999999</v>
      </c>
      <c r="P415" s="158">
        <v>4.9013999999999998</v>
      </c>
      <c r="Q415" s="158">
        <v>6.6482000000000001</v>
      </c>
      <c r="R415" s="158">
        <v>0.38179999999999997</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44762</v>
      </c>
      <c r="E416" s="158">
        <v>2371.6810085679199</v>
      </c>
      <c r="F416" s="158">
        <v>4.1151</v>
      </c>
      <c r="G416" s="158">
        <v>4.0819999999999999</v>
      </c>
      <c r="H416" s="158">
        <v>2.9045999999999998</v>
      </c>
      <c r="I416" s="158">
        <v>2.8898999999999999</v>
      </c>
      <c r="J416" s="158">
        <v>3.2488999999999999</v>
      </c>
      <c r="K416" s="158">
        <v>3.2315</v>
      </c>
      <c r="L416" s="158">
        <v>3.0274000000000001</v>
      </c>
      <c r="M416" s="158">
        <v>2.8948</v>
      </c>
      <c r="N416" s="158">
        <v>2.7553000000000001</v>
      </c>
      <c r="O416" s="158">
        <v>2.6724000000000001</v>
      </c>
      <c r="P416" s="158">
        <v>3.2366000000000001</v>
      </c>
      <c r="Q416" s="158">
        <v>4.6384999999999996</v>
      </c>
      <c r="R416" s="158">
        <v>2.5541999999999998</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44762</v>
      </c>
      <c r="E417" s="158">
        <v>22.140599999999999</v>
      </c>
      <c r="F417" s="158">
        <v>-15.8193</v>
      </c>
      <c r="G417" s="158">
        <v>2.1438000000000001</v>
      </c>
      <c r="H417" s="158">
        <v>-25.2881</v>
      </c>
      <c r="I417" s="158">
        <v>-17.776599999999998</v>
      </c>
      <c r="J417" s="158">
        <v>8.1598000000000006</v>
      </c>
      <c r="K417" s="158">
        <v>-0.86409999999999998</v>
      </c>
      <c r="L417" s="158">
        <v>-4.1437999999999997</v>
      </c>
      <c r="M417" s="158">
        <v>-2.8862000000000001</v>
      </c>
      <c r="N417" s="158">
        <v>-1.6536999999999999</v>
      </c>
      <c r="O417" s="158">
        <v>3.3603000000000001</v>
      </c>
      <c r="P417" s="158">
        <v>5.0625</v>
      </c>
      <c r="Q417" s="158">
        <v>6.1821999999999999</v>
      </c>
      <c r="R417" s="158">
        <v>0.3231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44762</v>
      </c>
      <c r="E418" s="158">
        <v>198.85069999999999</v>
      </c>
      <c r="F418" s="158">
        <v>-12.0556</v>
      </c>
      <c r="G418" s="158">
        <v>1.0978000000000001</v>
      </c>
      <c r="H418" s="158">
        <v>-27.5365</v>
      </c>
      <c r="I418" s="158">
        <v>-18.1586</v>
      </c>
      <c r="J418" s="158">
        <v>6.4584999999999999</v>
      </c>
      <c r="K418" s="158">
        <v>-1.8818999999999999</v>
      </c>
      <c r="L418" s="158">
        <v>-4.8334000000000001</v>
      </c>
      <c r="M418" s="158">
        <v>-3.4009999999999998</v>
      </c>
      <c r="N418" s="158">
        <v>-2.8330000000000002</v>
      </c>
      <c r="O418" s="158">
        <v>2.2713000000000001</v>
      </c>
      <c r="P418" s="158">
        <v>3.7332000000000001</v>
      </c>
      <c r="Q418" s="158">
        <v>5.2384000000000004</v>
      </c>
      <c r="R418" s="158">
        <v>-0.37409999999999999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2.1364142857142849</v>
      </c>
      <c r="G419" s="160">
        <v>2.1515714285714282</v>
      </c>
      <c r="H419" s="160">
        <v>-10.223242857142859</v>
      </c>
      <c r="I419" s="160">
        <v>-5.2766428571428561</v>
      </c>
      <c r="J419" s="160">
        <v>7.9120857142857153</v>
      </c>
      <c r="K419" s="160">
        <v>0.89352857142857134</v>
      </c>
      <c r="L419" s="160">
        <v>-0.40938571428571435</v>
      </c>
      <c r="M419" s="160">
        <v>0.29005714285714262</v>
      </c>
      <c r="N419" s="160">
        <v>0.9116142857142856</v>
      </c>
      <c r="O419" s="160">
        <v>2.8950200000000001</v>
      </c>
      <c r="P419" s="160">
        <v>4.2334250000000004</v>
      </c>
      <c r="Q419" s="160">
        <v>5.6306571428571432</v>
      </c>
      <c r="R419" s="160">
        <v>1.9685857142857144</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4.1151</v>
      </c>
      <c r="G420" s="160">
        <v>2.1476000000000002</v>
      </c>
      <c r="H420" s="160">
        <v>-2.8681000000000001</v>
      </c>
      <c r="I420" s="160">
        <v>2.8898999999999999</v>
      </c>
      <c r="J420" s="160">
        <v>6.9260999999999999</v>
      </c>
      <c r="K420" s="160">
        <v>0.75190000000000001</v>
      </c>
      <c r="L420" s="160">
        <v>0.32119999999999999</v>
      </c>
      <c r="M420" s="160">
        <v>1.3782000000000001</v>
      </c>
      <c r="N420" s="160">
        <v>2.7136999999999998</v>
      </c>
      <c r="O420" s="160">
        <v>2.9363000000000001</v>
      </c>
      <c r="P420" s="160">
        <v>4.3172999999999995</v>
      </c>
      <c r="Q420" s="160">
        <v>6.1821999999999999</v>
      </c>
      <c r="R420" s="160">
        <v>2.5541999999999998</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44762</v>
      </c>
      <c r="E423" s="158">
        <v>30.398099999999999</v>
      </c>
      <c r="F423" s="158">
        <v>4.4432999999999998</v>
      </c>
      <c r="G423" s="158">
        <v>3.2675000000000001</v>
      </c>
      <c r="H423" s="158">
        <v>2.3854000000000002</v>
      </c>
      <c r="I423" s="158">
        <v>5.6557000000000004</v>
      </c>
      <c r="J423" s="158">
        <v>8.2323000000000004</v>
      </c>
      <c r="K423" s="158">
        <v>1.7107000000000001</v>
      </c>
      <c r="L423" s="158">
        <v>1.0081</v>
      </c>
      <c r="M423" s="158">
        <v>1.5988</v>
      </c>
      <c r="N423" s="158">
        <v>2.069</v>
      </c>
      <c r="O423" s="158">
        <v>5.8632999999999997</v>
      </c>
      <c r="P423" s="158">
        <v>5.6158999999999999</v>
      </c>
      <c r="Q423" s="158">
        <v>7.4017999999999997</v>
      </c>
      <c r="R423" s="158">
        <v>3.9820000000000002</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44762</v>
      </c>
      <c r="E424" s="158">
        <v>31.799499999999998</v>
      </c>
      <c r="F424" s="158">
        <v>4.8215000000000003</v>
      </c>
      <c r="G424" s="158">
        <v>3.7437999999999998</v>
      </c>
      <c r="H424" s="158">
        <v>2.8546999999999998</v>
      </c>
      <c r="I424" s="158">
        <v>6.1387999999999998</v>
      </c>
      <c r="J424" s="158">
        <v>8.7242999999999995</v>
      </c>
      <c r="K424" s="158">
        <v>2.2029999999999998</v>
      </c>
      <c r="L424" s="158">
        <v>1.5006999999999999</v>
      </c>
      <c r="M424" s="158">
        <v>2.0954999999999999</v>
      </c>
      <c r="N424" s="158">
        <v>2.5718000000000001</v>
      </c>
      <c r="O424" s="158">
        <v>6.3937999999999997</v>
      </c>
      <c r="P424" s="158">
        <v>6.1474000000000002</v>
      </c>
      <c r="Q424" s="158">
        <v>7.5887000000000002</v>
      </c>
      <c r="R424" s="158">
        <v>4.4459999999999997</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44762</v>
      </c>
      <c r="E425" s="158">
        <v>41.8874</v>
      </c>
      <c r="F425" s="158">
        <v>106.70699999999999</v>
      </c>
      <c r="G425" s="158">
        <v>90.744699999999995</v>
      </c>
      <c r="H425" s="158">
        <v>66.361999999999995</v>
      </c>
      <c r="I425" s="158">
        <v>47.713000000000001</v>
      </c>
      <c r="J425" s="158">
        <v>55.116</v>
      </c>
      <c r="K425" s="158">
        <v>-8.8228000000000009</v>
      </c>
      <c r="L425" s="158">
        <v>-7.8228</v>
      </c>
      <c r="M425" s="158">
        <v>-5.1227999999999998</v>
      </c>
      <c r="N425" s="158">
        <v>1.5851</v>
      </c>
      <c r="O425" s="158">
        <v>13.588800000000001</v>
      </c>
      <c r="P425" s="158">
        <v>8.8702000000000005</v>
      </c>
      <c r="Q425" s="158">
        <v>9.4059000000000008</v>
      </c>
      <c r="R425" s="158">
        <v>16.8352</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44762</v>
      </c>
      <c r="E426" s="158">
        <v>21.4069</v>
      </c>
      <c r="F426" s="158">
        <v>107.9072</v>
      </c>
      <c r="G426" s="158">
        <v>91.885400000000004</v>
      </c>
      <c r="H426" s="158">
        <v>67.481200000000001</v>
      </c>
      <c r="I426" s="158">
        <v>48.847000000000001</v>
      </c>
      <c r="J426" s="158">
        <v>56.276899999999998</v>
      </c>
      <c r="K426" s="158">
        <v>-7.7811000000000003</v>
      </c>
      <c r="L426" s="158">
        <v>-6.8163</v>
      </c>
      <c r="M426" s="158">
        <v>-4.1913</v>
      </c>
      <c r="N426" s="158">
        <v>2.5122</v>
      </c>
      <c r="O426" s="158">
        <v>14.234400000000001</v>
      </c>
      <c r="P426" s="158">
        <v>9.3574999999999999</v>
      </c>
      <c r="Q426" s="158">
        <v>10.4034</v>
      </c>
      <c r="R426" s="158">
        <v>17.6462</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44762</v>
      </c>
      <c r="E427" s="158">
        <v>23.890799999999999</v>
      </c>
      <c r="F427" s="158">
        <v>82.073400000000007</v>
      </c>
      <c r="G427" s="158">
        <v>51.8521</v>
      </c>
      <c r="H427" s="158">
        <v>38.122100000000003</v>
      </c>
      <c r="I427" s="158">
        <v>23.1755</v>
      </c>
      <c r="J427" s="158">
        <v>29.294</v>
      </c>
      <c r="K427" s="158">
        <v>-5.8125</v>
      </c>
      <c r="L427" s="158">
        <v>-2.5362</v>
      </c>
      <c r="M427" s="158">
        <v>-1.0907</v>
      </c>
      <c r="N427" s="158">
        <v>3.0139999999999998</v>
      </c>
      <c r="O427" s="158">
        <v>9.0893999999999995</v>
      </c>
      <c r="P427" s="158">
        <v>7.08</v>
      </c>
      <c r="Q427" s="158">
        <v>8.0822000000000003</v>
      </c>
      <c r="R427" s="158">
        <v>10.0161</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44762</v>
      </c>
      <c r="E428" s="158">
        <v>25.1008</v>
      </c>
      <c r="F428" s="158">
        <v>82.782300000000006</v>
      </c>
      <c r="G428" s="158">
        <v>52.461500000000001</v>
      </c>
      <c r="H428" s="158">
        <v>38.716099999999997</v>
      </c>
      <c r="I428" s="158">
        <v>23.782399999999999</v>
      </c>
      <c r="J428" s="158">
        <v>29.9069</v>
      </c>
      <c r="K428" s="158">
        <v>-5.1627999999999998</v>
      </c>
      <c r="L428" s="158">
        <v>-2.0516999999999999</v>
      </c>
      <c r="M428" s="158">
        <v>-0.6351</v>
      </c>
      <c r="N428" s="158">
        <v>3.5371000000000001</v>
      </c>
      <c r="O428" s="158">
        <v>9.6608999999999998</v>
      </c>
      <c r="P428" s="158">
        <v>7.6426999999999996</v>
      </c>
      <c r="Q428" s="158">
        <v>8.3480000000000008</v>
      </c>
      <c r="R428" s="158">
        <v>10.620200000000001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44762</v>
      </c>
      <c r="E429" s="158">
        <v>27.502300000000002</v>
      </c>
      <c r="F429" s="158">
        <v>123.1767</v>
      </c>
      <c r="G429" s="158">
        <v>88.031099999999995</v>
      </c>
      <c r="H429" s="158">
        <v>66.338300000000004</v>
      </c>
      <c r="I429" s="158">
        <v>40.657200000000003</v>
      </c>
      <c r="J429" s="158">
        <v>49.716299999999997</v>
      </c>
      <c r="K429" s="158">
        <v>-9.8237000000000005</v>
      </c>
      <c r="L429" s="158">
        <v>-6.4615</v>
      </c>
      <c r="M429" s="158">
        <v>-3.7088999999999999</v>
      </c>
      <c r="N429" s="158">
        <v>3.1276999999999999</v>
      </c>
      <c r="O429" s="158">
        <v>11.348100000000001</v>
      </c>
      <c r="P429" s="158">
        <v>8.2170000000000005</v>
      </c>
      <c r="Q429" s="158">
        <v>9.4486000000000008</v>
      </c>
      <c r="R429" s="158">
        <v>14.0694</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44762</v>
      </c>
      <c r="E430" s="158">
        <v>28.944900000000001</v>
      </c>
      <c r="F430" s="158">
        <v>123.9995</v>
      </c>
      <c r="G430" s="158">
        <v>88.731499999999997</v>
      </c>
      <c r="H430" s="158">
        <v>67.036299999999997</v>
      </c>
      <c r="I430" s="158">
        <v>41.358699999999999</v>
      </c>
      <c r="J430" s="158">
        <v>50.420999999999999</v>
      </c>
      <c r="K430" s="158">
        <v>-9.0610999999999997</v>
      </c>
      <c r="L430" s="158">
        <v>-5.8422999999999998</v>
      </c>
      <c r="M430" s="158">
        <v>-3.0958000000000001</v>
      </c>
      <c r="N430" s="158">
        <v>3.8304</v>
      </c>
      <c r="O430" s="158">
        <v>12.046799999999999</v>
      </c>
      <c r="P430" s="158">
        <v>8.8550000000000004</v>
      </c>
      <c r="Q430" s="158">
        <v>9.9832000000000001</v>
      </c>
      <c r="R430" s="158">
        <v>14.852399999999999</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44762</v>
      </c>
      <c r="E431" s="158">
        <v>11.633900000000001</v>
      </c>
      <c r="F431" s="158">
        <v>8.7867999999999995</v>
      </c>
      <c r="G431" s="158">
        <v>8.3550000000000004</v>
      </c>
      <c r="H431" s="158">
        <v>2.7353999999999998</v>
      </c>
      <c r="I431" s="158">
        <v>5.0069999999999997</v>
      </c>
      <c r="J431" s="158">
        <v>11.347099999999999</v>
      </c>
      <c r="K431" s="158">
        <v>2.1211000000000002</v>
      </c>
      <c r="L431" s="158">
        <v>1.9797</v>
      </c>
      <c r="M431" s="158">
        <v>2.3089</v>
      </c>
      <c r="N431" s="158">
        <v>3.1730999999999998</v>
      </c>
      <c r="O431" s="158"/>
      <c r="P431" s="158"/>
      <c r="Q431" s="158">
        <v>6.3010000000000002</v>
      </c>
      <c r="R431" s="158">
        <v>4.6180000000000003</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44762</v>
      </c>
      <c r="E432" s="158">
        <v>11.5396</v>
      </c>
      <c r="F432" s="158">
        <v>8.2256999999999998</v>
      </c>
      <c r="G432" s="158">
        <v>7.9161000000000001</v>
      </c>
      <c r="H432" s="158">
        <v>2.3506999999999998</v>
      </c>
      <c r="I432" s="158">
        <v>4.6170999999999998</v>
      </c>
      <c r="J432" s="158">
        <v>10.936</v>
      </c>
      <c r="K432" s="158">
        <v>1.7174</v>
      </c>
      <c r="L432" s="158">
        <v>1.5745</v>
      </c>
      <c r="M432" s="158">
        <v>1.9025000000000001</v>
      </c>
      <c r="N432" s="158">
        <v>2.7633000000000001</v>
      </c>
      <c r="O432" s="158"/>
      <c r="P432" s="158"/>
      <c r="Q432" s="158">
        <v>5.9523000000000001</v>
      </c>
      <c r="R432" s="158">
        <v>4.2529000000000003</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44762</v>
      </c>
      <c r="E433" s="158">
        <v>11.7743</v>
      </c>
      <c r="F433" s="158">
        <v>43.451300000000003</v>
      </c>
      <c r="G433" s="158">
        <v>0.434</v>
      </c>
      <c r="H433" s="158">
        <v>7.0509000000000004</v>
      </c>
      <c r="I433" s="158">
        <v>5.0804999999999998</v>
      </c>
      <c r="J433" s="158">
        <v>10.4533</v>
      </c>
      <c r="K433" s="158">
        <v>3.0133999999999999</v>
      </c>
      <c r="L433" s="158">
        <v>3.3534999999999999</v>
      </c>
      <c r="M433" s="158">
        <v>3.4538000000000002</v>
      </c>
      <c r="N433" s="158">
        <v>3.6013999999999999</v>
      </c>
      <c r="O433" s="158"/>
      <c r="P433" s="158"/>
      <c r="Q433" s="158">
        <v>6.5983999999999998</v>
      </c>
      <c r="R433" s="158">
        <v>4.4549000000000003</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44762</v>
      </c>
      <c r="E434" s="158">
        <v>11.7743</v>
      </c>
      <c r="F434" s="158">
        <v>43.451300000000003</v>
      </c>
      <c r="G434" s="158">
        <v>0.434</v>
      </c>
      <c r="H434" s="158">
        <v>7.0509000000000004</v>
      </c>
      <c r="I434" s="158">
        <v>5.0804999999999998</v>
      </c>
      <c r="J434" s="158">
        <v>10.4533</v>
      </c>
      <c r="K434" s="158">
        <v>3.0133999999999999</v>
      </c>
      <c r="L434" s="158">
        <v>3.3534999999999999</v>
      </c>
      <c r="M434" s="158">
        <v>3.4538000000000002</v>
      </c>
      <c r="N434" s="158">
        <v>3.6013999999999999</v>
      </c>
      <c r="O434" s="158"/>
      <c r="P434" s="158"/>
      <c r="Q434" s="158">
        <v>6.5983999999999998</v>
      </c>
      <c r="R434" s="158">
        <v>4.4549000000000003</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44762</v>
      </c>
      <c r="E435" s="158">
        <v>11.864000000000001</v>
      </c>
      <c r="F435" s="158">
        <v>3.0768</v>
      </c>
      <c r="G435" s="158">
        <v>-3.8129</v>
      </c>
      <c r="H435" s="158">
        <v>-1.9770000000000001</v>
      </c>
      <c r="I435" s="158">
        <v>-1.7567999999999999</v>
      </c>
      <c r="J435" s="158">
        <v>18.806999999999999</v>
      </c>
      <c r="K435" s="158">
        <v>0.90469999999999995</v>
      </c>
      <c r="L435" s="158">
        <v>0.36099999999999999</v>
      </c>
      <c r="M435" s="158">
        <v>1.3834</v>
      </c>
      <c r="N435" s="158">
        <v>2.7052999999999998</v>
      </c>
      <c r="O435" s="158"/>
      <c r="P435" s="158"/>
      <c r="Q435" s="158">
        <v>6.9153000000000002</v>
      </c>
      <c r="R435" s="158">
        <v>3.5747</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44762</v>
      </c>
      <c r="E436" s="158">
        <v>11.864000000000001</v>
      </c>
      <c r="F436" s="158">
        <v>3.0768</v>
      </c>
      <c r="G436" s="158">
        <v>-3.8129</v>
      </c>
      <c r="H436" s="158">
        <v>-1.9770000000000001</v>
      </c>
      <c r="I436" s="158">
        <v>-1.7567999999999999</v>
      </c>
      <c r="J436" s="158">
        <v>18.806999999999999</v>
      </c>
      <c r="K436" s="158">
        <v>0.90469999999999995</v>
      </c>
      <c r="L436" s="158">
        <v>0.36099999999999999</v>
      </c>
      <c r="M436" s="158">
        <v>1.3834</v>
      </c>
      <c r="N436" s="158">
        <v>2.7052999999999998</v>
      </c>
      <c r="O436" s="158"/>
      <c r="P436" s="158"/>
      <c r="Q436" s="158">
        <v>6.9153000000000002</v>
      </c>
      <c r="R436" s="158">
        <v>3.5747</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44762</v>
      </c>
      <c r="E437" s="158">
        <v>108.2047</v>
      </c>
      <c r="F437" s="158">
        <v>130.19739999999999</v>
      </c>
      <c r="G437" s="158">
        <v>116.4928</v>
      </c>
      <c r="H437" s="158">
        <v>90.466099999999997</v>
      </c>
      <c r="I437" s="158">
        <v>59.015099999999997</v>
      </c>
      <c r="J437" s="158">
        <v>66.760199999999998</v>
      </c>
      <c r="K437" s="158">
        <v>-4.4469000000000003</v>
      </c>
      <c r="L437" s="158">
        <v>-3.5623</v>
      </c>
      <c r="M437" s="158">
        <v>-0.84530000000000005</v>
      </c>
      <c r="N437" s="158">
        <v>10.5022</v>
      </c>
      <c r="O437" s="158">
        <v>8.7897999999999996</v>
      </c>
      <c r="P437" s="158">
        <v>7.6283000000000003</v>
      </c>
      <c r="Q437" s="158">
        <v>13.5571</v>
      </c>
      <c r="R437" s="158">
        <v>24.762</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44762</v>
      </c>
      <c r="E438" s="158">
        <v>118.97669999999999</v>
      </c>
      <c r="F438" s="158">
        <v>131.19</v>
      </c>
      <c r="G438" s="158">
        <v>117.4747</v>
      </c>
      <c r="H438" s="158">
        <v>91.450500000000005</v>
      </c>
      <c r="I438" s="158">
        <v>60.004600000000003</v>
      </c>
      <c r="J438" s="158">
        <v>67.780299999999997</v>
      </c>
      <c r="K438" s="158">
        <v>-3.4923000000000002</v>
      </c>
      <c r="L438" s="158">
        <v>-2.6147</v>
      </c>
      <c r="M438" s="158">
        <v>0.1145</v>
      </c>
      <c r="N438" s="158">
        <v>11.585900000000001</v>
      </c>
      <c r="O438" s="158">
        <v>9.8986999999999998</v>
      </c>
      <c r="P438" s="158">
        <v>8.7517999999999994</v>
      </c>
      <c r="Q438" s="158">
        <v>10.449400000000001</v>
      </c>
      <c r="R438" s="158">
        <v>26.026900000000001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44762</v>
      </c>
      <c r="E439" s="158">
        <v>56.881999999999998</v>
      </c>
      <c r="F439" s="158">
        <v>99.861099999999993</v>
      </c>
      <c r="G439" s="158">
        <v>71.025300000000001</v>
      </c>
      <c r="H439" s="158">
        <v>53.200899999999997</v>
      </c>
      <c r="I439" s="158">
        <v>33.8705</v>
      </c>
      <c r="J439" s="158">
        <v>45.816699999999997</v>
      </c>
      <c r="K439" s="158">
        <v>-2.8912</v>
      </c>
      <c r="L439" s="158">
        <v>-2.9350000000000001</v>
      </c>
      <c r="M439" s="158">
        <v>-1.2352000000000001</v>
      </c>
      <c r="N439" s="158">
        <v>5.8663999999999996</v>
      </c>
      <c r="O439" s="158">
        <v>5.7278000000000002</v>
      </c>
      <c r="P439" s="158">
        <v>5.1616</v>
      </c>
      <c r="Q439" s="158">
        <v>9.7713000000000001</v>
      </c>
      <c r="R439" s="158">
        <v>18.683499999999999</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44762</v>
      </c>
      <c r="E440" s="158">
        <v>60.652900000000002</v>
      </c>
      <c r="F440" s="158">
        <v>100.6545</v>
      </c>
      <c r="G440" s="158">
        <v>71.7941</v>
      </c>
      <c r="H440" s="158">
        <v>53.974299999999999</v>
      </c>
      <c r="I440" s="158">
        <v>34.639899999999997</v>
      </c>
      <c r="J440" s="158">
        <v>46.6066</v>
      </c>
      <c r="K440" s="158">
        <v>-2.141</v>
      </c>
      <c r="L440" s="158">
        <v>-2.2212000000000001</v>
      </c>
      <c r="M440" s="158">
        <v>-0.53459999999999996</v>
      </c>
      <c r="N440" s="158">
        <v>6.6273</v>
      </c>
      <c r="O440" s="158">
        <v>6.4423000000000004</v>
      </c>
      <c r="P440" s="158">
        <v>5.8925999999999998</v>
      </c>
      <c r="Q440" s="158">
        <v>8.8806999999999992</v>
      </c>
      <c r="R440" s="158">
        <v>19.5261</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44762</v>
      </c>
      <c r="E441" s="158">
        <v>36.268099999999997</v>
      </c>
      <c r="F441" s="158">
        <v>62.705199999999998</v>
      </c>
      <c r="G441" s="158">
        <v>40.194099999999999</v>
      </c>
      <c r="H441" s="158">
        <v>27.779900000000001</v>
      </c>
      <c r="I441" s="158">
        <v>17.585999999999999</v>
      </c>
      <c r="J441" s="158">
        <v>26.7028</v>
      </c>
      <c r="K441" s="158">
        <v>-1.4643999999999999</v>
      </c>
      <c r="L441" s="158">
        <v>-0.33750000000000002</v>
      </c>
      <c r="M441" s="158">
        <v>1.1830000000000001</v>
      </c>
      <c r="N441" s="158">
        <v>6.1001000000000003</v>
      </c>
      <c r="O441" s="158">
        <v>5.9799999999999999E-2</v>
      </c>
      <c r="P441" s="158">
        <v>2.0217999999999998</v>
      </c>
      <c r="Q441" s="158">
        <v>7.1536</v>
      </c>
      <c r="R441" s="158">
        <v>14.537100000000001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44762</v>
      </c>
      <c r="E442" s="158">
        <v>38.741300000000003</v>
      </c>
      <c r="F442" s="158">
        <v>63.4223</v>
      </c>
      <c r="G442" s="158">
        <v>40.967100000000002</v>
      </c>
      <c r="H442" s="158">
        <v>28.554500000000001</v>
      </c>
      <c r="I442" s="158">
        <v>18.358899999999998</v>
      </c>
      <c r="J442" s="158">
        <v>27.493300000000001</v>
      </c>
      <c r="K442" s="158">
        <v>-0.69450000000000001</v>
      </c>
      <c r="L442" s="158">
        <v>0.4345</v>
      </c>
      <c r="M442" s="158">
        <v>1.9641999999999999</v>
      </c>
      <c r="N442" s="158">
        <v>6.9226999999999999</v>
      </c>
      <c r="O442" s="158">
        <v>0.76749999999999996</v>
      </c>
      <c r="P442" s="158">
        <v>2.7803</v>
      </c>
      <c r="Q442" s="158">
        <v>6.3708999999999998</v>
      </c>
      <c r="R442" s="158">
        <v>15.4162</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44762</v>
      </c>
      <c r="E443" s="158">
        <v>46.867199999999997</v>
      </c>
      <c r="F443" s="158">
        <v>63.113599999999998</v>
      </c>
      <c r="G443" s="158">
        <v>40.487099999999998</v>
      </c>
      <c r="H443" s="158">
        <v>30.8887</v>
      </c>
      <c r="I443" s="158">
        <v>18.8261</v>
      </c>
      <c r="J443" s="158">
        <v>25.1099</v>
      </c>
      <c r="K443" s="158">
        <v>-5.5599999999999997E-2</v>
      </c>
      <c r="L443" s="158">
        <v>0.27879999999999999</v>
      </c>
      <c r="M443" s="158">
        <v>0.80130000000000001</v>
      </c>
      <c r="N443" s="158">
        <v>3.7772999999999999</v>
      </c>
      <c r="O443" s="158">
        <v>7.1773999999999996</v>
      </c>
      <c r="P443" s="158">
        <v>6.6246999999999998</v>
      </c>
      <c r="Q443" s="158">
        <v>8.9396000000000004</v>
      </c>
      <c r="R443" s="158">
        <v>8.4283999999999999</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44762</v>
      </c>
      <c r="E444" s="158">
        <v>48.986699999999999</v>
      </c>
      <c r="F444" s="158">
        <v>63.667900000000003</v>
      </c>
      <c r="G444" s="158">
        <v>41.091299999999997</v>
      </c>
      <c r="H444" s="158">
        <v>31.5047</v>
      </c>
      <c r="I444" s="158">
        <v>19.4528</v>
      </c>
      <c r="J444" s="158">
        <v>25.74</v>
      </c>
      <c r="K444" s="158">
        <v>0.5534</v>
      </c>
      <c r="L444" s="158">
        <v>0.87109999999999999</v>
      </c>
      <c r="M444" s="158">
        <v>1.3915</v>
      </c>
      <c r="N444" s="158">
        <v>4.3968999999999996</v>
      </c>
      <c r="O444" s="158">
        <v>7.8117000000000001</v>
      </c>
      <c r="P444" s="158">
        <v>7.1650999999999998</v>
      </c>
      <c r="Q444" s="158">
        <v>8.5891000000000002</v>
      </c>
      <c r="R444" s="158">
        <v>9.0998000000000001</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44762</v>
      </c>
      <c r="E445" s="158">
        <v>14.188499999999999</v>
      </c>
      <c r="F445" s="158">
        <v>117.6845</v>
      </c>
      <c r="G445" s="158">
        <v>62.1098</v>
      </c>
      <c r="H445" s="158">
        <v>39.509500000000003</v>
      </c>
      <c r="I445" s="158">
        <v>8.5169999999999995</v>
      </c>
      <c r="J445" s="158">
        <v>31.411999999999999</v>
      </c>
      <c r="K445" s="158">
        <v>-7.4466000000000001</v>
      </c>
      <c r="L445" s="158">
        <v>-1.1616</v>
      </c>
      <c r="M445" s="158">
        <v>-0.433</v>
      </c>
      <c r="N445" s="158">
        <v>6.1974</v>
      </c>
      <c r="O445" s="158">
        <v>3.8820000000000001</v>
      </c>
      <c r="P445" s="158">
        <v>3.7635000000000001</v>
      </c>
      <c r="Q445" s="158">
        <v>4.6814999999999998</v>
      </c>
      <c r="R445" s="158">
        <v>17.386800000000001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44762</v>
      </c>
      <c r="E446" s="158">
        <v>15.5566</v>
      </c>
      <c r="F446" s="158">
        <v>118.63639999999999</v>
      </c>
      <c r="G446" s="158">
        <v>63.044499999999999</v>
      </c>
      <c r="H446" s="158">
        <v>40.432299999999998</v>
      </c>
      <c r="I446" s="158">
        <v>9.4527999999999999</v>
      </c>
      <c r="J446" s="158">
        <v>32.372900000000001</v>
      </c>
      <c r="K446" s="158">
        <v>-6.5160999999999998</v>
      </c>
      <c r="L446" s="158">
        <v>-0.17480000000000001</v>
      </c>
      <c r="M446" s="158">
        <v>0.57999999999999996</v>
      </c>
      <c r="N446" s="158">
        <v>7.2839</v>
      </c>
      <c r="O446" s="158">
        <v>4.7222</v>
      </c>
      <c r="P446" s="158">
        <v>4.7234999999999996</v>
      </c>
      <c r="Q446" s="158">
        <v>5.9493</v>
      </c>
      <c r="R446" s="158">
        <v>18.453600000000002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44762</v>
      </c>
      <c r="E447" s="158">
        <v>28.330100000000002</v>
      </c>
      <c r="F447" s="158">
        <v>102.1964</v>
      </c>
      <c r="G447" s="158">
        <v>113.5714</v>
      </c>
      <c r="H447" s="158">
        <v>91.545400000000001</v>
      </c>
      <c r="I447" s="158">
        <v>69.1798</v>
      </c>
      <c r="J447" s="158">
        <v>81.129099999999994</v>
      </c>
      <c r="K447" s="158">
        <v>-5.3226000000000004</v>
      </c>
      <c r="L447" s="158">
        <v>-3.4037999999999999</v>
      </c>
      <c r="M447" s="158">
        <v>-0.76770000000000005</v>
      </c>
      <c r="N447" s="158">
        <v>5.0399000000000003</v>
      </c>
      <c r="O447" s="158">
        <v>12.9207</v>
      </c>
      <c r="P447" s="158">
        <v>9.3582000000000001</v>
      </c>
      <c r="Q447" s="158">
        <v>10.535500000000001</v>
      </c>
      <c r="R447" s="158">
        <v>19.4481</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44762</v>
      </c>
      <c r="E448" s="158">
        <v>26.256599999999999</v>
      </c>
      <c r="F448" s="158">
        <v>101.48260000000001</v>
      </c>
      <c r="G448" s="158">
        <v>112.7872</v>
      </c>
      <c r="H448" s="158">
        <v>90.759100000000004</v>
      </c>
      <c r="I448" s="158">
        <v>68.384600000000006</v>
      </c>
      <c r="J448" s="158">
        <v>80.297700000000006</v>
      </c>
      <c r="K448" s="158">
        <v>-6.1017000000000001</v>
      </c>
      <c r="L448" s="158">
        <v>-4.2081999999999997</v>
      </c>
      <c r="M448" s="158">
        <v>-1.5904</v>
      </c>
      <c r="N448" s="158">
        <v>4.1908000000000003</v>
      </c>
      <c r="O448" s="158">
        <v>12.0602</v>
      </c>
      <c r="P448" s="158">
        <v>8.4818999999999996</v>
      </c>
      <c r="Q448" s="158">
        <v>9.6704000000000008</v>
      </c>
      <c r="R448" s="158">
        <v>18.577999999999999</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44762</v>
      </c>
      <c r="E449" s="158">
        <v>17.2989</v>
      </c>
      <c r="F449" s="158">
        <v>41.613599999999998</v>
      </c>
      <c r="G449" s="158">
        <v>27.702999999999999</v>
      </c>
      <c r="H449" s="158">
        <v>17.693100000000001</v>
      </c>
      <c r="I449" s="158">
        <v>12.721500000000001</v>
      </c>
      <c r="J449" s="158">
        <v>19.5593</v>
      </c>
      <c r="K449" s="158">
        <v>-1.4323999999999999</v>
      </c>
      <c r="L449" s="158">
        <v>-1.9613</v>
      </c>
      <c r="M449" s="158">
        <v>-0.98050000000000004</v>
      </c>
      <c r="N449" s="158">
        <v>1.4359999999999999</v>
      </c>
      <c r="O449" s="158">
        <v>5.0941000000000001</v>
      </c>
      <c r="P449" s="158">
        <v>4.7884000000000002</v>
      </c>
      <c r="Q449" s="158">
        <v>6.8883000000000001</v>
      </c>
      <c r="R449" s="158">
        <v>3.8068</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44762</v>
      </c>
      <c r="E450" s="158">
        <v>17.945799999999998</v>
      </c>
      <c r="F450" s="158">
        <v>42.354300000000002</v>
      </c>
      <c r="G450" s="158">
        <v>28.504100000000001</v>
      </c>
      <c r="H450" s="158">
        <v>18.486699999999999</v>
      </c>
      <c r="I450" s="158">
        <v>13.4932</v>
      </c>
      <c r="J450" s="158">
        <v>20.334299999999999</v>
      </c>
      <c r="K450" s="158">
        <v>-0.68500000000000005</v>
      </c>
      <c r="L450" s="158">
        <v>-1.2174</v>
      </c>
      <c r="M450" s="158">
        <v>-0.23499999999999999</v>
      </c>
      <c r="N450" s="158">
        <v>2.1970000000000001</v>
      </c>
      <c r="O450" s="158">
        <v>5.8821000000000003</v>
      </c>
      <c r="P450" s="158">
        <v>5.3902999999999999</v>
      </c>
      <c r="Q450" s="158">
        <v>7.3662999999999998</v>
      </c>
      <c r="R450" s="158">
        <v>4.5862999999999996</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44762</v>
      </c>
      <c r="E451" s="158">
        <v>79.379900000000006</v>
      </c>
      <c r="F451" s="158">
        <v>113.3734</v>
      </c>
      <c r="G451" s="158">
        <v>81.016499999999994</v>
      </c>
      <c r="H451" s="158">
        <v>57.895800000000001</v>
      </c>
      <c r="I451" s="158">
        <v>31.6738</v>
      </c>
      <c r="J451" s="158">
        <v>39.643900000000002</v>
      </c>
      <c r="K451" s="158">
        <v>-1.5257000000000001</v>
      </c>
      <c r="L451" s="158">
        <v>2.4443999999999999</v>
      </c>
      <c r="M451" s="158">
        <v>1.1583000000000001</v>
      </c>
      <c r="N451" s="158">
        <v>6.8425000000000002</v>
      </c>
      <c r="O451" s="158">
        <v>12.1874</v>
      </c>
      <c r="P451" s="158">
        <v>10.274900000000001</v>
      </c>
      <c r="Q451" s="158">
        <v>11.7819</v>
      </c>
      <c r="R451" s="158">
        <v>17.045000000000002</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44762</v>
      </c>
      <c r="E452" s="158">
        <v>84.8917</v>
      </c>
      <c r="F452" s="158">
        <v>114.6855</v>
      </c>
      <c r="G452" s="158">
        <v>82.352999999999994</v>
      </c>
      <c r="H452" s="158">
        <v>59.231900000000003</v>
      </c>
      <c r="I452" s="158">
        <v>33.016100000000002</v>
      </c>
      <c r="J452" s="158">
        <v>41.024900000000002</v>
      </c>
      <c r="K452" s="158">
        <v>-0.27760000000000001</v>
      </c>
      <c r="L452" s="158">
        <v>3.5926</v>
      </c>
      <c r="M452" s="158">
        <v>2.3113000000000001</v>
      </c>
      <c r="N452" s="158">
        <v>8.0870999999999995</v>
      </c>
      <c r="O452" s="158">
        <v>13.5867</v>
      </c>
      <c r="P452" s="158">
        <v>11.2979</v>
      </c>
      <c r="Q452" s="158">
        <v>11.828900000000001</v>
      </c>
      <c r="R452" s="158">
        <v>18.4938</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44762</v>
      </c>
      <c r="E453" s="158">
        <v>35.710599999999999</v>
      </c>
      <c r="F453" s="158">
        <v>15.0311</v>
      </c>
      <c r="G453" s="158">
        <v>2.5356999999999998</v>
      </c>
      <c r="H453" s="158">
        <v>-2.3935</v>
      </c>
      <c r="I453" s="158">
        <v>2.097</v>
      </c>
      <c r="J453" s="158">
        <v>9.5734999999999992</v>
      </c>
      <c r="K453" s="158">
        <v>1.8334999999999999</v>
      </c>
      <c r="L453" s="158">
        <v>1.3227</v>
      </c>
      <c r="M453" s="158">
        <v>0.96009999999999995</v>
      </c>
      <c r="N453" s="158">
        <v>2.2151000000000001</v>
      </c>
      <c r="O453" s="158">
        <v>5.9678000000000004</v>
      </c>
      <c r="P453" s="158">
        <v>6.1839000000000004</v>
      </c>
      <c r="Q453" s="158">
        <v>7.0829000000000004</v>
      </c>
      <c r="R453" s="158">
        <v>4.0597000000000003</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44762</v>
      </c>
      <c r="E454" s="158">
        <v>36.9328</v>
      </c>
      <c r="F454" s="158">
        <v>15.3248</v>
      </c>
      <c r="G454" s="158">
        <v>2.8671000000000002</v>
      </c>
      <c r="H454" s="158">
        <v>-2.0605000000000002</v>
      </c>
      <c r="I454" s="158">
        <v>2.4306000000000001</v>
      </c>
      <c r="J454" s="158">
        <v>9.9068000000000005</v>
      </c>
      <c r="K454" s="158">
        <v>2.1652</v>
      </c>
      <c r="L454" s="158">
        <v>1.6548</v>
      </c>
      <c r="M454" s="158">
        <v>1.2927999999999999</v>
      </c>
      <c r="N454" s="158">
        <v>2.5529000000000002</v>
      </c>
      <c r="O454" s="158">
        <v>6.2782999999999998</v>
      </c>
      <c r="P454" s="158">
        <v>6.6520999999999999</v>
      </c>
      <c r="Q454" s="158">
        <v>8.2209000000000003</v>
      </c>
      <c r="R454" s="158">
        <v>4.3537999999999997</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44762</v>
      </c>
      <c r="E455" s="158">
        <v>44.417499999999997</v>
      </c>
      <c r="F455" s="158">
        <v>65.281199999999998</v>
      </c>
      <c r="G455" s="158">
        <v>32.802999999999997</v>
      </c>
      <c r="H455" s="158">
        <v>30.4405</v>
      </c>
      <c r="I455" s="158">
        <v>22.341799999999999</v>
      </c>
      <c r="J455" s="158">
        <v>24.8599</v>
      </c>
      <c r="K455" s="158">
        <v>-2.6579000000000002</v>
      </c>
      <c r="L455" s="158">
        <v>1.3501000000000001</v>
      </c>
      <c r="M455" s="158">
        <v>1.7248000000000001</v>
      </c>
      <c r="N455" s="158">
        <v>4.1227</v>
      </c>
      <c r="O455" s="158">
        <v>8.2683999999999997</v>
      </c>
      <c r="P455" s="158">
        <v>7.4690000000000003</v>
      </c>
      <c r="Q455" s="158">
        <v>8.3465000000000007</v>
      </c>
      <c r="R455" s="158">
        <v>10.7784</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44762</v>
      </c>
      <c r="E456" s="158">
        <v>46.7911</v>
      </c>
      <c r="F456" s="158">
        <v>66.504300000000001</v>
      </c>
      <c r="G456" s="158">
        <v>33.965200000000003</v>
      </c>
      <c r="H456" s="158">
        <v>31.604700000000001</v>
      </c>
      <c r="I456" s="158">
        <v>23.528700000000001</v>
      </c>
      <c r="J456" s="158">
        <v>26.059699999999999</v>
      </c>
      <c r="K456" s="158">
        <v>-1.6102000000000001</v>
      </c>
      <c r="L456" s="158">
        <v>2.1006999999999998</v>
      </c>
      <c r="M456" s="158">
        <v>2.4586000000000001</v>
      </c>
      <c r="N456" s="158">
        <v>4.8666999999999998</v>
      </c>
      <c r="O456" s="158">
        <v>8.9359000000000002</v>
      </c>
      <c r="P456" s="158">
        <v>8.0656999999999996</v>
      </c>
      <c r="Q456" s="158">
        <v>8.8820999999999994</v>
      </c>
      <c r="R456" s="158">
        <v>11.4536</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44762</v>
      </c>
      <c r="E457" s="158">
        <v>37.066400000000002</v>
      </c>
      <c r="F457" s="158">
        <v>2.8559000000000001</v>
      </c>
      <c r="G457" s="158">
        <v>5.6368999999999998</v>
      </c>
      <c r="H457" s="158">
        <v>1.0130999999999999</v>
      </c>
      <c r="I457" s="158">
        <v>3.0703</v>
      </c>
      <c r="J457" s="158">
        <v>7.5667</v>
      </c>
      <c r="K457" s="158">
        <v>0.98929999999999996</v>
      </c>
      <c r="L457" s="158">
        <v>1.8924000000000001</v>
      </c>
      <c r="M457" s="158">
        <v>2.2763</v>
      </c>
      <c r="N457" s="158">
        <v>2.6116000000000001</v>
      </c>
      <c r="O457" s="158">
        <v>6.5674000000000001</v>
      </c>
      <c r="P457" s="158">
        <v>6.8719000000000001</v>
      </c>
      <c r="Q457" s="158">
        <v>8.0404</v>
      </c>
      <c r="R457" s="158">
        <v>3.6977000000000002</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44762</v>
      </c>
      <c r="E458" s="158">
        <v>35.640799999999999</v>
      </c>
      <c r="F458" s="158">
        <v>2.4580000000000002</v>
      </c>
      <c r="G458" s="158">
        <v>5.2881999999999998</v>
      </c>
      <c r="H458" s="158">
        <v>0.65839999999999999</v>
      </c>
      <c r="I458" s="158">
        <v>2.7166999999999999</v>
      </c>
      <c r="J458" s="158">
        <v>7.2111999999999998</v>
      </c>
      <c r="K458" s="158">
        <v>0.63570000000000004</v>
      </c>
      <c r="L458" s="158">
        <v>1.5503</v>
      </c>
      <c r="M458" s="158">
        <v>1.9359</v>
      </c>
      <c r="N458" s="158">
        <v>2.2642000000000002</v>
      </c>
      <c r="O458" s="158">
        <v>6.1772999999999998</v>
      </c>
      <c r="P458" s="158">
        <v>6.4635999999999996</v>
      </c>
      <c r="Q458" s="158">
        <v>7.3750999999999998</v>
      </c>
      <c r="R458" s="158">
        <v>3.3300999999999998</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44762</v>
      </c>
      <c r="E459" s="158">
        <v>27.091999999999999</v>
      </c>
      <c r="F459" s="158">
        <v>101.32510000000001</v>
      </c>
      <c r="G459" s="158">
        <v>64.314099999999996</v>
      </c>
      <c r="H459" s="158">
        <v>51.919499999999999</v>
      </c>
      <c r="I459" s="158">
        <v>30.581299999999999</v>
      </c>
      <c r="J459" s="158">
        <v>37.783499999999997</v>
      </c>
      <c r="K459" s="158">
        <v>-0.83179999999999998</v>
      </c>
      <c r="L459" s="158">
        <v>-2.9817</v>
      </c>
      <c r="M459" s="158">
        <v>-1.3203</v>
      </c>
      <c r="N459" s="158">
        <v>3.6288</v>
      </c>
      <c r="O459" s="158">
        <v>7.0404999999999998</v>
      </c>
      <c r="P459" s="158">
        <v>6.5171999999999999</v>
      </c>
      <c r="Q459" s="158">
        <v>8.4476999999999993</v>
      </c>
      <c r="R459" s="158">
        <v>7.1426999999999996</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44762</v>
      </c>
      <c r="E460" s="158">
        <v>25.707100000000001</v>
      </c>
      <c r="F460" s="158">
        <v>100.6596</v>
      </c>
      <c r="G460" s="158">
        <v>63.6479</v>
      </c>
      <c r="H460" s="158">
        <v>51.2273</v>
      </c>
      <c r="I460" s="158">
        <v>29.8918</v>
      </c>
      <c r="J460" s="158">
        <v>37.080199999999998</v>
      </c>
      <c r="K460" s="158">
        <v>-1.514</v>
      </c>
      <c r="L460" s="158">
        <v>-3.6274999999999999</v>
      </c>
      <c r="M460" s="158">
        <v>-1.9475</v>
      </c>
      <c r="N460" s="158">
        <v>2.9609999999999999</v>
      </c>
      <c r="O460" s="158">
        <v>6.3254000000000001</v>
      </c>
      <c r="P460" s="158">
        <v>5.7679999999999998</v>
      </c>
      <c r="Q460" s="158">
        <v>7.8827999999999996</v>
      </c>
      <c r="R460" s="158">
        <v>6.4432</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44762</v>
      </c>
      <c r="E461" s="158">
        <v>29.875399999999999</v>
      </c>
      <c r="F461" s="158">
        <v>155.20740000000001</v>
      </c>
      <c r="G461" s="158">
        <v>100.8233</v>
      </c>
      <c r="H461" s="158">
        <v>82.657799999999995</v>
      </c>
      <c r="I461" s="158">
        <v>50.682600000000001</v>
      </c>
      <c r="J461" s="158">
        <v>63.9101</v>
      </c>
      <c r="K461" s="158">
        <v>-5.2758000000000003</v>
      </c>
      <c r="L461" s="158">
        <v>-8.1495999999999995</v>
      </c>
      <c r="M461" s="158">
        <v>-5.0991999999999997</v>
      </c>
      <c r="N461" s="158">
        <v>3.0779999999999998</v>
      </c>
      <c r="O461" s="158">
        <v>9.0193999999999992</v>
      </c>
      <c r="P461" s="158">
        <v>7.0414000000000003</v>
      </c>
      <c r="Q461" s="158">
        <v>9.0193999999999992</v>
      </c>
      <c r="R461" s="158">
        <v>11.904400000000001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44762</v>
      </c>
      <c r="E462" s="158">
        <v>28.4284</v>
      </c>
      <c r="F462" s="158">
        <v>154.5949</v>
      </c>
      <c r="G462" s="158">
        <v>100.2197</v>
      </c>
      <c r="H462" s="158">
        <v>82.067400000000006</v>
      </c>
      <c r="I462" s="158">
        <v>50.081600000000002</v>
      </c>
      <c r="J462" s="158">
        <v>63.290100000000002</v>
      </c>
      <c r="K462" s="158">
        <v>-5.8353999999999999</v>
      </c>
      <c r="L462" s="158">
        <v>-8.6364999999999998</v>
      </c>
      <c r="M462" s="158">
        <v>-5.6540999999999997</v>
      </c>
      <c r="N462" s="158">
        <v>2.4331999999999998</v>
      </c>
      <c r="O462" s="158">
        <v>8.2920999999999996</v>
      </c>
      <c r="P462" s="158">
        <v>6.3354999999999997</v>
      </c>
      <c r="Q462" s="158">
        <v>8.7586999999999993</v>
      </c>
      <c r="R462" s="158">
        <v>11.1693</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44762</v>
      </c>
      <c r="E463" s="158">
        <v>133.58600000000001</v>
      </c>
      <c r="F463" s="158">
        <v>190.8895</v>
      </c>
      <c r="G463" s="158">
        <v>137.8031</v>
      </c>
      <c r="H463" s="158">
        <v>118.687</v>
      </c>
      <c r="I463" s="158">
        <v>65.174599999999998</v>
      </c>
      <c r="J463" s="158">
        <v>83.258399999999995</v>
      </c>
      <c r="K463" s="158">
        <v>-6.6379999999999999</v>
      </c>
      <c r="L463" s="158">
        <v>-5.5235000000000003</v>
      </c>
      <c r="M463" s="158">
        <v>-2.1798000000000002</v>
      </c>
      <c r="N463" s="158">
        <v>6.1580000000000004</v>
      </c>
      <c r="O463" s="158">
        <v>17.433599999999998</v>
      </c>
      <c r="P463" s="158">
        <v>12.4787</v>
      </c>
      <c r="Q463" s="158">
        <v>15.53</v>
      </c>
      <c r="R463" s="158">
        <v>20.388000000000002</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44762</v>
      </c>
      <c r="E464" s="158">
        <v>140.64599999999999</v>
      </c>
      <c r="F464" s="158">
        <v>191.74690000000001</v>
      </c>
      <c r="G464" s="158">
        <v>138.62200000000001</v>
      </c>
      <c r="H464" s="158">
        <v>119.49679999999999</v>
      </c>
      <c r="I464" s="158">
        <v>66.008700000000005</v>
      </c>
      <c r="J464" s="158">
        <v>84.136099999999999</v>
      </c>
      <c r="K464" s="158">
        <v>-5.8148999999999997</v>
      </c>
      <c r="L464" s="158">
        <v>-4.6901000000000002</v>
      </c>
      <c r="M464" s="158">
        <v>-1.3364</v>
      </c>
      <c r="N464" s="158">
        <v>7.0528000000000004</v>
      </c>
      <c r="O464" s="158">
        <v>18.173999999999999</v>
      </c>
      <c r="P464" s="158">
        <v>13.3316</v>
      </c>
      <c r="Q464" s="158">
        <v>14.3278</v>
      </c>
      <c r="R464" s="158">
        <v>21.285699999999999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44762</v>
      </c>
      <c r="E465" s="158">
        <v>23.762499999999999</v>
      </c>
      <c r="F465" s="158">
        <v>136.1377</v>
      </c>
      <c r="G465" s="158">
        <v>85.439599999999999</v>
      </c>
      <c r="H465" s="158">
        <v>58.715899999999998</v>
      </c>
      <c r="I465" s="158">
        <v>25.839500000000001</v>
      </c>
      <c r="J465" s="158">
        <v>36.238700000000001</v>
      </c>
      <c r="K465" s="158">
        <v>-3.2115999999999998</v>
      </c>
      <c r="L465" s="158">
        <v>7.4700000000000003E-2</v>
      </c>
      <c r="M465" s="158">
        <v>0.16</v>
      </c>
      <c r="N465" s="158">
        <v>3.7501000000000002</v>
      </c>
      <c r="O465" s="158">
        <v>8.3353999999999999</v>
      </c>
      <c r="P465" s="158">
        <v>7.5298999999999996</v>
      </c>
      <c r="Q465" s="158">
        <v>9.0124999999999993</v>
      </c>
      <c r="R465" s="158">
        <v>9.0627999999999993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44762</v>
      </c>
      <c r="E466" s="158">
        <v>23.471</v>
      </c>
      <c r="F466" s="158">
        <v>135.6413</v>
      </c>
      <c r="G466" s="158">
        <v>85.048699999999997</v>
      </c>
      <c r="H466" s="158">
        <v>58.3401</v>
      </c>
      <c r="I466" s="158">
        <v>25.461300000000001</v>
      </c>
      <c r="J466" s="158">
        <v>35.855699999999999</v>
      </c>
      <c r="K466" s="158">
        <v>-3.5787</v>
      </c>
      <c r="L466" s="158">
        <v>-0.29599999999999999</v>
      </c>
      <c r="M466" s="158">
        <v>-0.21099999999999999</v>
      </c>
      <c r="N466" s="158">
        <v>3.3664000000000001</v>
      </c>
      <c r="O466" s="158">
        <v>7.9885999999999999</v>
      </c>
      <c r="P466" s="158">
        <v>7.2720000000000002</v>
      </c>
      <c r="Q466" s="158">
        <v>8.8271999999999995</v>
      </c>
      <c r="R466" s="158">
        <v>8.6682000000000006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80.601727272727302</v>
      </c>
      <c r="G467" s="160">
        <v>55.678668181818175</v>
      </c>
      <c r="H467" s="160">
        <v>42.506315909090894</v>
      </c>
      <c r="I467" s="160">
        <v>26.402250000000002</v>
      </c>
      <c r="J467" s="160">
        <v>35.750134090909093</v>
      </c>
      <c r="K467" s="160">
        <v>-2.4127363636363639</v>
      </c>
      <c r="L467" s="160">
        <v>-1.3221454545454543</v>
      </c>
      <c r="M467" s="160">
        <v>-9.8224999999999965E-2</v>
      </c>
      <c r="N467" s="160">
        <v>4.2934545454545461</v>
      </c>
      <c r="O467" s="160">
        <v>8.5273684210526319</v>
      </c>
      <c r="P467" s="160">
        <v>7.207131578947366</v>
      </c>
      <c r="Q467" s="160">
        <v>8.6843249999999994</v>
      </c>
      <c r="R467" s="160">
        <v>11.48667272727273</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91.321699999999993</v>
      </c>
      <c r="G468" s="160">
        <v>57.285650000000004</v>
      </c>
      <c r="H468" s="160">
        <v>39.1128</v>
      </c>
      <c r="I468" s="160">
        <v>23.3521</v>
      </c>
      <c r="J468" s="160">
        <v>30.65945</v>
      </c>
      <c r="K468" s="160">
        <v>-1.5679500000000002</v>
      </c>
      <c r="L468" s="160">
        <v>-0.31674999999999998</v>
      </c>
      <c r="M468" s="160">
        <v>0.13725000000000001</v>
      </c>
      <c r="N468" s="160">
        <v>3.6013999999999999</v>
      </c>
      <c r="O468" s="160">
        <v>8.1284999999999989</v>
      </c>
      <c r="P468" s="160">
        <v>7.0607000000000006</v>
      </c>
      <c r="Q468" s="160">
        <v>8.39785</v>
      </c>
      <c r="R468" s="160">
        <v>10.699300000000001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44762</v>
      </c>
      <c r="E471" s="158">
        <v>240.08</v>
      </c>
      <c r="F471" s="158">
        <v>1.0565</v>
      </c>
      <c r="G471" s="158">
        <v>3.2602000000000002</v>
      </c>
      <c r="H471" s="158">
        <v>3.2425000000000002</v>
      </c>
      <c r="I471" s="158">
        <v>4.9255000000000004</v>
      </c>
      <c r="J471" s="158">
        <v>11.1584</v>
      </c>
      <c r="K471" s="158">
        <v>-5.0541999999999998</v>
      </c>
      <c r="L471" s="158">
        <v>-6.9997999999999996</v>
      </c>
      <c r="M471" s="158">
        <v>-8.6940000000000008</v>
      </c>
      <c r="N471" s="158">
        <v>1.5008999999999999</v>
      </c>
      <c r="O471" s="158">
        <v>16.581900000000001</v>
      </c>
      <c r="P471" s="158">
        <v>6.8323</v>
      </c>
      <c r="Q471" s="158">
        <v>17.750299999999999</v>
      </c>
      <c r="R471" s="158">
        <v>24.579599999999999</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44762</v>
      </c>
      <c r="E472" s="158">
        <v>257.66000000000003</v>
      </c>
      <c r="F472" s="158">
        <v>1.0549999999999999</v>
      </c>
      <c r="G472" s="158">
        <v>3.2664</v>
      </c>
      <c r="H472" s="158">
        <v>3.254</v>
      </c>
      <c r="I472" s="158">
        <v>4.9531999999999998</v>
      </c>
      <c r="J472" s="158">
        <v>11.218500000000001</v>
      </c>
      <c r="K472" s="158">
        <v>-4.8734000000000002</v>
      </c>
      <c r="L472" s="158">
        <v>-6.6144999999999996</v>
      </c>
      <c r="M472" s="158">
        <v>-8.1590000000000007</v>
      </c>
      <c r="N472" s="158">
        <v>2.2582</v>
      </c>
      <c r="O472" s="158">
        <v>17.382000000000001</v>
      </c>
      <c r="P472" s="158">
        <v>7.59</v>
      </c>
      <c r="Q472" s="158">
        <v>10.951599999999999</v>
      </c>
      <c r="R472" s="158">
        <v>25.465900000000001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44762</v>
      </c>
      <c r="E473" s="158">
        <v>14.247999999999999</v>
      </c>
      <c r="F473" s="158">
        <v>0.77090000000000003</v>
      </c>
      <c r="G473" s="158">
        <v>2.7549000000000001</v>
      </c>
      <c r="H473" s="158">
        <v>3.3961999999999999</v>
      </c>
      <c r="I473" s="158">
        <v>4.0987999999999998</v>
      </c>
      <c r="J473" s="158">
        <v>10.758699999999999</v>
      </c>
      <c r="K473" s="158">
        <v>-3.0748000000000002</v>
      </c>
      <c r="L473" s="158">
        <v>-4.6127000000000002</v>
      </c>
      <c r="M473" s="158">
        <v>-2.9228999999999998</v>
      </c>
      <c r="N473" s="158">
        <v>13.883800000000001</v>
      </c>
      <c r="O473" s="158"/>
      <c r="P473" s="158"/>
      <c r="Q473" s="158">
        <v>25.0046</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44762</v>
      </c>
      <c r="E474" s="158">
        <v>13.875</v>
      </c>
      <c r="F474" s="158">
        <v>0.7772</v>
      </c>
      <c r="G474" s="158">
        <v>2.7397</v>
      </c>
      <c r="H474" s="158">
        <v>3.3751000000000002</v>
      </c>
      <c r="I474" s="158">
        <v>4.0416999999999996</v>
      </c>
      <c r="J474" s="158">
        <v>10.6107</v>
      </c>
      <c r="K474" s="158">
        <v>-3.4581</v>
      </c>
      <c r="L474" s="158">
        <v>-5.3612000000000002</v>
      </c>
      <c r="M474" s="158">
        <v>-4.1252000000000004</v>
      </c>
      <c r="N474" s="158">
        <v>12.0036</v>
      </c>
      <c r="O474" s="158"/>
      <c r="P474" s="158"/>
      <c r="Q474" s="158">
        <v>22.9315</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44762</v>
      </c>
      <c r="E475" s="158">
        <v>26.24</v>
      </c>
      <c r="F475" s="158">
        <v>1.1174999999999999</v>
      </c>
      <c r="G475" s="158">
        <v>3.47</v>
      </c>
      <c r="H475" s="158">
        <v>3.4291999999999998</v>
      </c>
      <c r="I475" s="158">
        <v>3.9207999999999998</v>
      </c>
      <c r="J475" s="158">
        <v>8.2062000000000008</v>
      </c>
      <c r="K475" s="158">
        <v>-3.9180000000000001</v>
      </c>
      <c r="L475" s="158">
        <v>-4.5818000000000003</v>
      </c>
      <c r="M475" s="158">
        <v>-4.1985999999999999</v>
      </c>
      <c r="N475" s="158">
        <v>14.7857</v>
      </c>
      <c r="O475" s="158">
        <v>18.039400000000001</v>
      </c>
      <c r="P475" s="158">
        <v>8.7969000000000008</v>
      </c>
      <c r="Q475" s="158">
        <v>12.511200000000001</v>
      </c>
      <c r="R475" s="158">
        <v>34.292099999999998</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44762</v>
      </c>
      <c r="E476" s="158">
        <v>28.07</v>
      </c>
      <c r="F476" s="158">
        <v>1.1167</v>
      </c>
      <c r="G476" s="158">
        <v>3.4647999999999999</v>
      </c>
      <c r="H476" s="158">
        <v>3.4647999999999999</v>
      </c>
      <c r="I476" s="158">
        <v>3.9630000000000001</v>
      </c>
      <c r="J476" s="158">
        <v>8.3364999999999991</v>
      </c>
      <c r="K476" s="158">
        <v>-3.5727000000000002</v>
      </c>
      <c r="L476" s="158">
        <v>-3.9028</v>
      </c>
      <c r="M476" s="158">
        <v>-3.2069000000000001</v>
      </c>
      <c r="N476" s="158">
        <v>16.28</v>
      </c>
      <c r="O476" s="158">
        <v>19.2181</v>
      </c>
      <c r="P476" s="158">
        <v>9.8050999999999995</v>
      </c>
      <c r="Q476" s="158">
        <v>13.4419</v>
      </c>
      <c r="R476" s="158">
        <v>35.804400000000001</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44762</v>
      </c>
      <c r="E477" s="158">
        <v>16.86</v>
      </c>
      <c r="F477" s="158">
        <v>0.41689999999999999</v>
      </c>
      <c r="G477" s="158">
        <v>2.6172</v>
      </c>
      <c r="H477" s="158">
        <v>3.1193</v>
      </c>
      <c r="I477" s="158">
        <v>3.9457</v>
      </c>
      <c r="J477" s="158">
        <v>10.412599999999999</v>
      </c>
      <c r="K477" s="158">
        <v>-5.2276999999999996</v>
      </c>
      <c r="L477" s="158">
        <v>-9.2083999999999993</v>
      </c>
      <c r="M477" s="158">
        <v>-7.8689</v>
      </c>
      <c r="N477" s="158">
        <v>5.2434000000000003</v>
      </c>
      <c r="O477" s="158">
        <v>18.706199999999999</v>
      </c>
      <c r="P477" s="158"/>
      <c r="Q477" s="158">
        <v>15.705399999999999</v>
      </c>
      <c r="R477" s="158">
        <v>23.634899999999998</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44762</v>
      </c>
      <c r="E478" s="158">
        <v>16.11</v>
      </c>
      <c r="F478" s="158">
        <v>0.43640000000000001</v>
      </c>
      <c r="G478" s="158">
        <v>2.6114999999999999</v>
      </c>
      <c r="H478" s="158">
        <v>3.137</v>
      </c>
      <c r="I478" s="158">
        <v>3.9355000000000002</v>
      </c>
      <c r="J478" s="158">
        <v>10.342499999999999</v>
      </c>
      <c r="K478" s="158">
        <v>-5.4577</v>
      </c>
      <c r="L478" s="158">
        <v>-9.5960000000000001</v>
      </c>
      <c r="M478" s="158">
        <v>-8.4658999999999995</v>
      </c>
      <c r="N478" s="158">
        <v>4.2717999999999998</v>
      </c>
      <c r="O478" s="158">
        <v>17.3506</v>
      </c>
      <c r="P478" s="158"/>
      <c r="Q478" s="158">
        <v>14.244300000000001</v>
      </c>
      <c r="R478" s="158">
        <v>22.4175</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44762</v>
      </c>
      <c r="E479" s="158">
        <v>81.969899999999996</v>
      </c>
      <c r="F479" s="158">
        <v>0.86580000000000001</v>
      </c>
      <c r="G479" s="158">
        <v>2.5011999999999999</v>
      </c>
      <c r="H479" s="158">
        <v>3.0110000000000001</v>
      </c>
      <c r="I479" s="158">
        <v>3.3658000000000001</v>
      </c>
      <c r="J479" s="158">
        <v>7.9088000000000003</v>
      </c>
      <c r="K479" s="158">
        <v>-3.5445000000000002</v>
      </c>
      <c r="L479" s="158">
        <v>-7.2293000000000003</v>
      </c>
      <c r="M479" s="158">
        <v>-6.6402000000000001</v>
      </c>
      <c r="N479" s="158">
        <v>3.8513999999999999</v>
      </c>
      <c r="O479" s="158">
        <v>17.7133</v>
      </c>
      <c r="P479" s="158">
        <v>11.7501</v>
      </c>
      <c r="Q479" s="158">
        <v>12.5662</v>
      </c>
      <c r="R479" s="158">
        <v>24.574200000000001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44762</v>
      </c>
      <c r="E480" s="158">
        <v>86.266499999999994</v>
      </c>
      <c r="F480" s="158">
        <v>0.8679</v>
      </c>
      <c r="G480" s="158">
        <v>2.5122</v>
      </c>
      <c r="H480" s="158">
        <v>3.0266000000000002</v>
      </c>
      <c r="I480" s="158">
        <v>3.3965999999999998</v>
      </c>
      <c r="J480" s="158">
        <v>7.9795999999999996</v>
      </c>
      <c r="K480" s="158">
        <v>-3.3403999999999998</v>
      </c>
      <c r="L480" s="158">
        <v>-6.8211000000000004</v>
      </c>
      <c r="M480" s="158">
        <v>-6.1096000000000004</v>
      </c>
      <c r="N480" s="158">
        <v>4.5528000000000004</v>
      </c>
      <c r="O480" s="158">
        <v>18.374199999999998</v>
      </c>
      <c r="P480" s="158">
        <v>12.399900000000001</v>
      </c>
      <c r="Q480" s="158">
        <v>13.168200000000001</v>
      </c>
      <c r="R480" s="158">
        <v>25.295999999999999</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44762</v>
      </c>
      <c r="E481" s="158">
        <v>82.477400000000003</v>
      </c>
      <c r="F481" s="158">
        <v>0.70269999999999999</v>
      </c>
      <c r="G481" s="158">
        <v>1.7164999999999999</v>
      </c>
      <c r="H481" s="158">
        <v>2.1120999999999999</v>
      </c>
      <c r="I481" s="158">
        <v>2.6846000000000001</v>
      </c>
      <c r="J481" s="158">
        <v>7.5022000000000002</v>
      </c>
      <c r="K481" s="158">
        <v>-2.1674000000000002</v>
      </c>
      <c r="L481" s="158">
        <v>-1.456</v>
      </c>
      <c r="M481" s="158">
        <v>-9.7500000000000003E-2</v>
      </c>
      <c r="N481" s="158">
        <v>11.492000000000001</v>
      </c>
      <c r="O481" s="158">
        <v>21.939399999999999</v>
      </c>
      <c r="P481" s="158">
        <v>13.495900000000001</v>
      </c>
      <c r="Q481" s="158">
        <v>13.925599999999999</v>
      </c>
      <c r="R481" s="158">
        <v>39.163499999999999</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44762</v>
      </c>
      <c r="E482" s="158">
        <v>88.062600000000003</v>
      </c>
      <c r="F482" s="158">
        <v>0.70469999999999999</v>
      </c>
      <c r="G482" s="158">
        <v>1.7262</v>
      </c>
      <c r="H482" s="158">
        <v>2.1257000000000001</v>
      </c>
      <c r="I482" s="158">
        <v>2.7121</v>
      </c>
      <c r="J482" s="158">
        <v>7.5658000000000003</v>
      </c>
      <c r="K482" s="158">
        <v>-1.9966999999999999</v>
      </c>
      <c r="L482" s="158">
        <v>-1.123</v>
      </c>
      <c r="M482" s="158">
        <v>0.40960000000000002</v>
      </c>
      <c r="N482" s="158">
        <v>12.258699999999999</v>
      </c>
      <c r="O482" s="158">
        <v>22.975300000000001</v>
      </c>
      <c r="P482" s="158">
        <v>14.376200000000001</v>
      </c>
      <c r="Q482" s="158">
        <v>14.894</v>
      </c>
      <c r="R482" s="158">
        <v>40.242100000000001</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44762</v>
      </c>
      <c r="E483" s="158">
        <v>104.35850000000001</v>
      </c>
      <c r="F483" s="158">
        <v>1.288</v>
      </c>
      <c r="G483" s="158">
        <v>3.1505999999999998</v>
      </c>
      <c r="H483" s="158">
        <v>3.4321000000000002</v>
      </c>
      <c r="I483" s="158">
        <v>4.0163000000000002</v>
      </c>
      <c r="J483" s="158">
        <v>8.7410999999999994</v>
      </c>
      <c r="K483" s="158">
        <v>-5.7530000000000001</v>
      </c>
      <c r="L483" s="158">
        <v>-8.5533999999999999</v>
      </c>
      <c r="M483" s="158">
        <v>-11.907400000000001</v>
      </c>
      <c r="N483" s="158">
        <v>2.1133999999999999</v>
      </c>
      <c r="O483" s="158">
        <v>17.026</v>
      </c>
      <c r="P483" s="158">
        <v>11.735099999999999</v>
      </c>
      <c r="Q483" s="158">
        <v>12.1823</v>
      </c>
      <c r="R483" s="158">
        <v>24.340800000000002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44762</v>
      </c>
      <c r="E484" s="158">
        <v>98.457899999999995</v>
      </c>
      <c r="F484" s="158">
        <v>1.286</v>
      </c>
      <c r="G484" s="158">
        <v>3.1417999999999999</v>
      </c>
      <c r="H484" s="158">
        <v>3.4197000000000002</v>
      </c>
      <c r="I484" s="158">
        <v>3.9916</v>
      </c>
      <c r="J484" s="158">
        <v>8.6854999999999993</v>
      </c>
      <c r="K484" s="158">
        <v>-5.8977000000000004</v>
      </c>
      <c r="L484" s="158">
        <v>-8.8314000000000004</v>
      </c>
      <c r="M484" s="158">
        <v>-12.311500000000001</v>
      </c>
      <c r="N484" s="158">
        <v>1.4904999999999999</v>
      </c>
      <c r="O484" s="158">
        <v>16.355799999999999</v>
      </c>
      <c r="P484" s="158">
        <v>11.0685</v>
      </c>
      <c r="Q484" s="158">
        <v>14.1996</v>
      </c>
      <c r="R484" s="158">
        <v>23.608899999999998</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0.89015714285714298</v>
      </c>
      <c r="G485" s="160">
        <v>2.7809428571428572</v>
      </c>
      <c r="H485" s="160">
        <v>3.1103785714285714</v>
      </c>
      <c r="I485" s="160">
        <v>3.8536571428571427</v>
      </c>
      <c r="J485" s="160">
        <v>9.2447928571428566</v>
      </c>
      <c r="K485" s="160">
        <v>-4.0954500000000005</v>
      </c>
      <c r="L485" s="160">
        <v>-6.0636714285714293</v>
      </c>
      <c r="M485" s="160">
        <v>-6.021285714285713</v>
      </c>
      <c r="N485" s="160">
        <v>7.5704428571428579</v>
      </c>
      <c r="O485" s="160">
        <v>18.47185</v>
      </c>
      <c r="P485" s="160">
        <v>10.785</v>
      </c>
      <c r="Q485" s="160">
        <v>15.248335714285718</v>
      </c>
      <c r="R485" s="160">
        <v>28.618324999999999</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0.86685000000000001</v>
      </c>
      <c r="G486" s="160">
        <v>2.7473000000000001</v>
      </c>
      <c r="H486" s="160">
        <v>3.2482500000000001</v>
      </c>
      <c r="I486" s="160">
        <v>3.9543499999999998</v>
      </c>
      <c r="J486" s="160">
        <v>8.7133000000000003</v>
      </c>
      <c r="K486" s="160">
        <v>-3.7453500000000002</v>
      </c>
      <c r="L486" s="160">
        <v>-6.7178000000000004</v>
      </c>
      <c r="M486" s="160">
        <v>-6.3749000000000002</v>
      </c>
      <c r="N486" s="160">
        <v>4.8981000000000003</v>
      </c>
      <c r="O486" s="160">
        <v>17.876350000000002</v>
      </c>
      <c r="P486" s="160">
        <v>11.4018</v>
      </c>
      <c r="Q486" s="160">
        <v>14.0626</v>
      </c>
      <c r="R486" s="160">
        <v>24.937799999999999</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44762</v>
      </c>
      <c r="E489" s="158">
        <v>39.105400000000003</v>
      </c>
      <c r="F489" s="158">
        <v>3.1738</v>
      </c>
      <c r="G489" s="158">
        <v>22.995899999999999</v>
      </c>
      <c r="H489" s="158">
        <v>12.2827</v>
      </c>
      <c r="I489" s="158">
        <v>76.391199999999998</v>
      </c>
      <c r="J489" s="158">
        <v>43.937800000000003</v>
      </c>
      <c r="K489" s="158">
        <v>13.374700000000001</v>
      </c>
      <c r="L489" s="158">
        <v>7.2188999999999997</v>
      </c>
      <c r="M489" s="158">
        <v>5.9953000000000003</v>
      </c>
      <c r="N489" s="158">
        <v>5.9729999999999999</v>
      </c>
      <c r="O489" s="158">
        <v>4.6033999999999997</v>
      </c>
      <c r="P489" s="158">
        <v>4.7233999999999998</v>
      </c>
      <c r="Q489" s="158">
        <v>7.5948000000000002</v>
      </c>
      <c r="R489" s="158">
        <v>6.2262000000000004</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44762</v>
      </c>
      <c r="E490" s="158">
        <v>25.650700000000001</v>
      </c>
      <c r="F490" s="158">
        <v>2.5615000000000001</v>
      </c>
      <c r="G490" s="158">
        <v>22.380500000000001</v>
      </c>
      <c r="H490" s="158">
        <v>11.673999999999999</v>
      </c>
      <c r="I490" s="158">
        <v>75.767899999999997</v>
      </c>
      <c r="J490" s="158">
        <v>43.309600000000003</v>
      </c>
      <c r="K490" s="158">
        <v>12.7491</v>
      </c>
      <c r="L490" s="158">
        <v>6.5839999999999996</v>
      </c>
      <c r="M490" s="158">
        <v>5.36</v>
      </c>
      <c r="N490" s="158">
        <v>5.3273999999999999</v>
      </c>
      <c r="O490" s="158">
        <v>3.9994999999999998</v>
      </c>
      <c r="P490" s="158">
        <v>4.1386000000000003</v>
      </c>
      <c r="Q490" s="158">
        <v>7.3449</v>
      </c>
      <c r="R490" s="158">
        <v>5.6079999999999997</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44762</v>
      </c>
      <c r="E491" s="158">
        <v>37.090299999999999</v>
      </c>
      <c r="F491" s="158">
        <v>2.5588000000000002</v>
      </c>
      <c r="G491" s="158">
        <v>22.387499999999999</v>
      </c>
      <c r="H491" s="158">
        <v>11.6805</v>
      </c>
      <c r="I491" s="158">
        <v>75.778000000000006</v>
      </c>
      <c r="J491" s="158">
        <v>43.316000000000003</v>
      </c>
      <c r="K491" s="158">
        <v>12.7536</v>
      </c>
      <c r="L491" s="158">
        <v>6.5956999999999999</v>
      </c>
      <c r="M491" s="158">
        <v>5.3685</v>
      </c>
      <c r="N491" s="158">
        <v>5.3379000000000003</v>
      </c>
      <c r="O491" s="158">
        <v>4.0076999999999998</v>
      </c>
      <c r="P491" s="158">
        <v>4.1437999999999997</v>
      </c>
      <c r="Q491" s="158">
        <v>7.6319999999999997</v>
      </c>
      <c r="R491" s="158">
        <v>5.6181999999999999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44762</v>
      </c>
      <c r="E492" s="158">
        <v>0.59440000000000004</v>
      </c>
      <c r="F492" s="158">
        <v>0</v>
      </c>
      <c r="G492" s="158">
        <v>1.2282999999999999</v>
      </c>
      <c r="H492" s="158">
        <v>0.87739999999999996</v>
      </c>
      <c r="I492" s="158">
        <v>0.43869999999999998</v>
      </c>
      <c r="J492" s="158">
        <v>0.61439999999999995</v>
      </c>
      <c r="K492" s="158">
        <v>0.47289999999999999</v>
      </c>
      <c r="L492" s="158">
        <v>-119.12269999999999</v>
      </c>
      <c r="M492" s="158">
        <v>-78.978800000000007</v>
      </c>
      <c r="N492" s="158">
        <v>-59.071800000000003</v>
      </c>
      <c r="O492" s="158"/>
      <c r="P492" s="158"/>
      <c r="Q492" s="158">
        <v>-35.598500000000001</v>
      </c>
      <c r="R492" s="158">
        <v>-36.024900000000002</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44762</v>
      </c>
      <c r="E493" s="158">
        <v>0.39589999999999997</v>
      </c>
      <c r="F493" s="158">
        <v>0</v>
      </c>
      <c r="G493" s="158">
        <v>0</v>
      </c>
      <c r="H493" s="158">
        <v>0</v>
      </c>
      <c r="I493" s="158">
        <v>0.65869999999999995</v>
      </c>
      <c r="J493" s="158">
        <v>0.30740000000000001</v>
      </c>
      <c r="K493" s="158">
        <v>0.40570000000000001</v>
      </c>
      <c r="L493" s="158">
        <v>-119.1309</v>
      </c>
      <c r="M493" s="158">
        <v>-78.984200000000001</v>
      </c>
      <c r="N493" s="158">
        <v>-59.075899999999997</v>
      </c>
      <c r="O493" s="158"/>
      <c r="P493" s="158"/>
      <c r="Q493" s="158">
        <v>-35.599299999999999</v>
      </c>
      <c r="R493" s="158">
        <v>-36.027999999999999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44762</v>
      </c>
      <c r="E494" s="158">
        <v>0.57230000000000003</v>
      </c>
      <c r="F494" s="158">
        <v>0</v>
      </c>
      <c r="G494" s="158">
        <v>0</v>
      </c>
      <c r="H494" s="158">
        <v>0</v>
      </c>
      <c r="I494" s="158">
        <v>0.4556</v>
      </c>
      <c r="J494" s="158">
        <v>0.42530000000000001</v>
      </c>
      <c r="K494" s="158">
        <v>0.42099999999999999</v>
      </c>
      <c r="L494" s="158">
        <v>-119.1344</v>
      </c>
      <c r="M494" s="158">
        <v>-78.986500000000007</v>
      </c>
      <c r="N494" s="158">
        <v>-59.077599999999997</v>
      </c>
      <c r="O494" s="158"/>
      <c r="P494" s="158"/>
      <c r="Q494" s="158">
        <v>-35.600999999999999</v>
      </c>
      <c r="R494" s="158">
        <v>-36.029400000000003</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44762</v>
      </c>
      <c r="E495" s="158">
        <v>25.703399999999998</v>
      </c>
      <c r="F495" s="158">
        <v>44.643999999999998</v>
      </c>
      <c r="G495" s="158">
        <v>-2.5552000000000001</v>
      </c>
      <c r="H495" s="158">
        <v>-3.6692</v>
      </c>
      <c r="I495" s="158">
        <v>3.7075</v>
      </c>
      <c r="J495" s="158">
        <v>15.207100000000001</v>
      </c>
      <c r="K495" s="158">
        <v>-0.52359999999999995</v>
      </c>
      <c r="L495" s="158">
        <v>-0.99850000000000005</v>
      </c>
      <c r="M495" s="158">
        <v>6.5100000000000005E-2</v>
      </c>
      <c r="N495" s="158">
        <v>1.5864</v>
      </c>
      <c r="O495" s="158">
        <v>6.3243</v>
      </c>
      <c r="P495" s="158">
        <v>6.9074999999999998</v>
      </c>
      <c r="Q495" s="158">
        <v>8.6318999999999999</v>
      </c>
      <c r="R495" s="158">
        <v>2.6896</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44762</v>
      </c>
      <c r="E496" s="158">
        <v>23.635100000000001</v>
      </c>
      <c r="F496" s="158">
        <v>44.2209</v>
      </c>
      <c r="G496" s="158">
        <v>-2.9639000000000002</v>
      </c>
      <c r="H496" s="158">
        <v>-4.0781999999999998</v>
      </c>
      <c r="I496" s="158">
        <v>3.3024</v>
      </c>
      <c r="J496" s="158">
        <v>14.792</v>
      </c>
      <c r="K496" s="158">
        <v>-0.93289999999999995</v>
      </c>
      <c r="L496" s="158">
        <v>-1.3878999999999999</v>
      </c>
      <c r="M496" s="158">
        <v>-0.32900000000000001</v>
      </c>
      <c r="N496" s="158">
        <v>1.1816</v>
      </c>
      <c r="O496" s="158">
        <v>5.8432000000000004</v>
      </c>
      <c r="P496" s="158">
        <v>6.2571000000000003</v>
      </c>
      <c r="Q496" s="158">
        <v>7.9542000000000002</v>
      </c>
      <c r="R496" s="158">
        <v>2.2730000000000001</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44762</v>
      </c>
      <c r="E497" s="158">
        <v>36.732500000000002</v>
      </c>
      <c r="F497" s="158">
        <v>10.5359</v>
      </c>
      <c r="G497" s="158">
        <v>7.5</v>
      </c>
      <c r="H497" s="158">
        <v>1.0081</v>
      </c>
      <c r="I497" s="158">
        <v>3.9807999999999999</v>
      </c>
      <c r="J497" s="158">
        <v>8.1963000000000008</v>
      </c>
      <c r="K497" s="158">
        <v>0.56100000000000005</v>
      </c>
      <c r="L497" s="158">
        <v>0.59909999999999997</v>
      </c>
      <c r="M497" s="158">
        <v>0.54559999999999997</v>
      </c>
      <c r="N497" s="158">
        <v>1.3958999999999999</v>
      </c>
      <c r="O497" s="158">
        <v>3.8868</v>
      </c>
      <c r="P497" s="158">
        <v>4.4847000000000001</v>
      </c>
      <c r="Q497" s="158">
        <v>7.5686999999999998</v>
      </c>
      <c r="R497" s="158">
        <v>1.5431999999999999</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44762</v>
      </c>
      <c r="E498" s="158">
        <v>39.7547</v>
      </c>
      <c r="F498" s="158">
        <v>11.4802</v>
      </c>
      <c r="G498" s="158">
        <v>8.4749999999999996</v>
      </c>
      <c r="H498" s="158">
        <v>1.9813000000000001</v>
      </c>
      <c r="I498" s="158">
        <v>4.9673999999999996</v>
      </c>
      <c r="J498" s="158">
        <v>9.1797000000000004</v>
      </c>
      <c r="K498" s="158">
        <v>1.6095999999999999</v>
      </c>
      <c r="L498" s="158">
        <v>1.7050000000000001</v>
      </c>
      <c r="M498" s="158">
        <v>1.6871</v>
      </c>
      <c r="N498" s="158">
        <v>2.5924999999999998</v>
      </c>
      <c r="O498" s="158">
        <v>5.0091999999999999</v>
      </c>
      <c r="P498" s="158">
        <v>5.5761000000000003</v>
      </c>
      <c r="Q498" s="158">
        <v>7.9231999999999996</v>
      </c>
      <c r="R498" s="158">
        <v>2.766</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44762</v>
      </c>
      <c r="E499" s="158">
        <v>25.867000000000001</v>
      </c>
      <c r="F499" s="158">
        <v>10.5861</v>
      </c>
      <c r="G499" s="158">
        <v>7.5145999999999997</v>
      </c>
      <c r="H499" s="158">
        <v>1.0081</v>
      </c>
      <c r="I499" s="158">
        <v>3.9872999999999998</v>
      </c>
      <c r="J499" s="158">
        <v>8.1966999999999999</v>
      </c>
      <c r="K499" s="158">
        <v>0.87490000000000001</v>
      </c>
      <c r="L499" s="158">
        <v>1.0752999999999999</v>
      </c>
      <c r="M499" s="158">
        <v>1.0891</v>
      </c>
      <c r="N499" s="158">
        <v>2.0065</v>
      </c>
      <c r="O499" s="158">
        <v>4.4619999999999997</v>
      </c>
      <c r="P499" s="158">
        <v>5.0792000000000002</v>
      </c>
      <c r="Q499" s="158">
        <v>7.3281999999999998</v>
      </c>
      <c r="R499" s="158">
        <v>2.2118000000000002</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44762</v>
      </c>
      <c r="E502" s="158">
        <v>25.9634</v>
      </c>
      <c r="F502" s="158">
        <v>4.6398000000000001</v>
      </c>
      <c r="G502" s="158">
        <v>6.0781999999999998</v>
      </c>
      <c r="H502" s="158">
        <v>-5.7575000000000003</v>
      </c>
      <c r="I502" s="158">
        <v>-2.1471</v>
      </c>
      <c r="J502" s="158">
        <v>7.8194999999999997</v>
      </c>
      <c r="K502" s="158">
        <v>1.2350000000000001</v>
      </c>
      <c r="L502" s="158">
        <v>1.1057999999999999</v>
      </c>
      <c r="M502" s="158">
        <v>1.5998000000000001</v>
      </c>
      <c r="N502" s="158">
        <v>2.1795</v>
      </c>
      <c r="O502" s="158">
        <v>4.7207999999999997</v>
      </c>
      <c r="P502" s="158">
        <v>5.3429000000000002</v>
      </c>
      <c r="Q502" s="158">
        <v>7.8933</v>
      </c>
      <c r="R502" s="158">
        <v>2.3673999999999999</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44762</v>
      </c>
      <c r="E503" s="158">
        <v>24.308399999999999</v>
      </c>
      <c r="F503" s="158">
        <v>3.6040000000000001</v>
      </c>
      <c r="G503" s="158">
        <v>4.9885000000000002</v>
      </c>
      <c r="H503" s="158">
        <v>-6.8552</v>
      </c>
      <c r="I503" s="158">
        <v>-3.2349999999999999</v>
      </c>
      <c r="J503" s="158">
        <v>6.7237999999999998</v>
      </c>
      <c r="K503" s="158">
        <v>0.1469</v>
      </c>
      <c r="L503" s="158">
        <v>3.4000000000000002E-2</v>
      </c>
      <c r="M503" s="158">
        <v>0.50900000000000001</v>
      </c>
      <c r="N503" s="158">
        <v>1.0803</v>
      </c>
      <c r="O503" s="158">
        <v>3.7288999999999999</v>
      </c>
      <c r="P503" s="158">
        <v>4.4320000000000004</v>
      </c>
      <c r="Q503" s="158">
        <v>6.9875999999999996</v>
      </c>
      <c r="R503" s="158">
        <v>1.3289</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44762</v>
      </c>
      <c r="E504" s="158">
        <v>2816.9994999999999</v>
      </c>
      <c r="F504" s="158">
        <v>8.1600000000000006E-2</v>
      </c>
      <c r="G504" s="158">
        <v>3.7789000000000001</v>
      </c>
      <c r="H504" s="158">
        <v>-2.1943999999999999</v>
      </c>
      <c r="I504" s="158">
        <v>8.3000000000000001E-3</v>
      </c>
      <c r="J504" s="158">
        <v>4.9283000000000001</v>
      </c>
      <c r="K504" s="158">
        <v>0.87309999999999999</v>
      </c>
      <c r="L504" s="158">
        <v>0.70130000000000003</v>
      </c>
      <c r="M504" s="158">
        <v>1.3232999999999999</v>
      </c>
      <c r="N504" s="158">
        <v>2.6522000000000001</v>
      </c>
      <c r="O504" s="158">
        <v>6.7878999999999996</v>
      </c>
      <c r="P504" s="158">
        <v>6.5289000000000001</v>
      </c>
      <c r="Q504" s="158">
        <v>8.1369000000000007</v>
      </c>
      <c r="R504" s="158">
        <v>2.7938999999999998</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44762</v>
      </c>
      <c r="E505" s="158">
        <v>2694.8901999999998</v>
      </c>
      <c r="F505" s="158">
        <v>-0.56879999999999997</v>
      </c>
      <c r="G505" s="158">
        <v>3.1286999999999998</v>
      </c>
      <c r="H505" s="158">
        <v>-2.8441000000000001</v>
      </c>
      <c r="I505" s="158">
        <v>-0.64159999999999995</v>
      </c>
      <c r="J505" s="158">
        <v>4.2758000000000003</v>
      </c>
      <c r="K505" s="158">
        <v>0.2273</v>
      </c>
      <c r="L505" s="158">
        <v>6.7199999999999996E-2</v>
      </c>
      <c r="M505" s="158">
        <v>0.68200000000000005</v>
      </c>
      <c r="N505" s="158">
        <v>2.0024000000000002</v>
      </c>
      <c r="O505" s="158">
        <v>6.1101000000000001</v>
      </c>
      <c r="P505" s="158">
        <v>5.9333</v>
      </c>
      <c r="Q505" s="158">
        <v>6.7356999999999996</v>
      </c>
      <c r="R505" s="158">
        <v>2.1408999999999998</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44762</v>
      </c>
      <c r="E506" s="158">
        <v>93.601299999999995</v>
      </c>
      <c r="F506" s="158">
        <v>4.7190000000000003</v>
      </c>
      <c r="G506" s="158">
        <v>4.6980000000000004</v>
      </c>
      <c r="H506" s="158">
        <v>4.6557000000000004</v>
      </c>
      <c r="I506" s="158">
        <v>4.6234999999999999</v>
      </c>
      <c r="J506" s="158">
        <v>4.6162999999999998</v>
      </c>
      <c r="K506" s="158">
        <v>3.7317</v>
      </c>
      <c r="L506" s="158">
        <v>40.323700000000002</v>
      </c>
      <c r="M506" s="158">
        <v>28.6525</v>
      </c>
      <c r="N506" s="158">
        <v>30.758199999999999</v>
      </c>
      <c r="O506" s="158">
        <v>11.2432</v>
      </c>
      <c r="P506" s="158">
        <v>9.8056000000000001</v>
      </c>
      <c r="Q506" s="158">
        <v>9.2073</v>
      </c>
      <c r="R506" s="158">
        <v>18.6554</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44762</v>
      </c>
      <c r="E507" s="158">
        <v>82.980699999999999</v>
      </c>
      <c r="F507" s="158">
        <v>4.7070999999999996</v>
      </c>
      <c r="G507" s="158">
        <v>4.6919000000000004</v>
      </c>
      <c r="H507" s="158">
        <v>4.6478000000000002</v>
      </c>
      <c r="I507" s="158">
        <v>4.6204000000000001</v>
      </c>
      <c r="J507" s="158">
        <v>4.6154999999999999</v>
      </c>
      <c r="K507" s="158">
        <v>3.7311999999999999</v>
      </c>
      <c r="L507" s="158">
        <v>-0.9758</v>
      </c>
      <c r="M507" s="158">
        <v>0.94369999999999998</v>
      </c>
      <c r="N507" s="158">
        <v>8.4417000000000009</v>
      </c>
      <c r="O507" s="158">
        <v>5.0057999999999998</v>
      </c>
      <c r="P507" s="158">
        <v>6.4547999999999996</v>
      </c>
      <c r="Q507" s="158">
        <v>8.2309000000000001</v>
      </c>
      <c r="R507" s="158">
        <v>8.3351000000000006</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44762</v>
      </c>
      <c r="E510" s="158">
        <v>0.78100000000000003</v>
      </c>
      <c r="F510" s="158">
        <v>9.3493999999999993</v>
      </c>
      <c r="G510" s="158">
        <v>10.296200000000001</v>
      </c>
      <c r="H510" s="158">
        <v>10.7042</v>
      </c>
      <c r="I510" s="158">
        <v>10.7262</v>
      </c>
      <c r="J510" s="158">
        <v>10.844900000000001</v>
      </c>
      <c r="K510" s="158">
        <v>11.0288</v>
      </c>
      <c r="L510" s="158"/>
      <c r="M510" s="158"/>
      <c r="N510" s="158"/>
      <c r="O510" s="158"/>
      <c r="P510" s="158"/>
      <c r="Q510" s="158">
        <v>11.2113</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44762</v>
      </c>
      <c r="E511" s="158">
        <v>0.82730000000000004</v>
      </c>
      <c r="F511" s="158">
        <v>8.8260000000000005</v>
      </c>
      <c r="G511" s="158">
        <v>10.603999999999999</v>
      </c>
      <c r="H511" s="158">
        <v>10.736800000000001</v>
      </c>
      <c r="I511" s="158">
        <v>10.758900000000001</v>
      </c>
      <c r="J511" s="158">
        <v>10.831300000000001</v>
      </c>
      <c r="K511" s="158">
        <v>11.06</v>
      </c>
      <c r="L511" s="158"/>
      <c r="M511" s="158"/>
      <c r="N511" s="158"/>
      <c r="O511" s="158"/>
      <c r="P511" s="158"/>
      <c r="Q511" s="158">
        <v>11.2425</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44762</v>
      </c>
      <c r="E514" s="158">
        <v>72.557900000000004</v>
      </c>
      <c r="F514" s="158">
        <v>25.169699999999999</v>
      </c>
      <c r="G514" s="158">
        <v>10.478400000000001</v>
      </c>
      <c r="H514" s="158">
        <v>0.94159999999999999</v>
      </c>
      <c r="I514" s="158">
        <v>2.4708999999999999</v>
      </c>
      <c r="J514" s="158">
        <v>6.2885999999999997</v>
      </c>
      <c r="K514" s="158">
        <v>-0.15140000000000001</v>
      </c>
      <c r="L514" s="158">
        <v>-1.4015</v>
      </c>
      <c r="M514" s="158">
        <v>-0.62139999999999995</v>
      </c>
      <c r="N514" s="158">
        <v>0.1236</v>
      </c>
      <c r="O514" s="158">
        <v>6.0446</v>
      </c>
      <c r="P514" s="158">
        <v>4.3548</v>
      </c>
      <c r="Q514" s="158">
        <v>8.1669999999999998</v>
      </c>
      <c r="R514" s="158">
        <v>4.5053999999999998</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44762</v>
      </c>
      <c r="E515" s="158">
        <v>77.991399999999999</v>
      </c>
      <c r="F515" s="158">
        <v>26.414300000000001</v>
      </c>
      <c r="G515" s="158">
        <v>11.7376</v>
      </c>
      <c r="H515" s="158">
        <v>2.1938</v>
      </c>
      <c r="I515" s="158">
        <v>3.7159</v>
      </c>
      <c r="J515" s="158">
        <v>7.5423</v>
      </c>
      <c r="K515" s="158">
        <v>1.0964</v>
      </c>
      <c r="L515" s="158">
        <v>-0.19040000000000001</v>
      </c>
      <c r="M515" s="158">
        <v>0.60360000000000003</v>
      </c>
      <c r="N515" s="158">
        <v>1.2188000000000001</v>
      </c>
      <c r="O515" s="158">
        <v>6.8948999999999998</v>
      </c>
      <c r="P515" s="158">
        <v>5.1087999999999996</v>
      </c>
      <c r="Q515" s="158">
        <v>7.6776</v>
      </c>
      <c r="R515" s="158">
        <v>5.359</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44762</v>
      </c>
      <c r="E516" s="158">
        <v>72.557900000000004</v>
      </c>
      <c r="F516" s="158">
        <v>25.169699999999999</v>
      </c>
      <c r="G516" s="158">
        <v>10.478400000000001</v>
      </c>
      <c r="H516" s="158">
        <v>0.94159999999999999</v>
      </c>
      <c r="I516" s="158">
        <v>2.4708999999999999</v>
      </c>
      <c r="J516" s="158">
        <v>6.2885999999999997</v>
      </c>
      <c r="K516" s="158">
        <v>-0.15140000000000001</v>
      </c>
      <c r="L516" s="158">
        <v>-1.4015</v>
      </c>
      <c r="M516" s="158">
        <v>-0.62139999999999995</v>
      </c>
      <c r="N516" s="158">
        <v>0.1236</v>
      </c>
      <c r="O516" s="158">
        <v>6.0446</v>
      </c>
      <c r="P516" s="158">
        <v>4.3548</v>
      </c>
      <c r="Q516" s="158">
        <v>8.1669999999999998</v>
      </c>
      <c r="R516" s="158">
        <v>4.5053999999999998</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44762</v>
      </c>
      <c r="E517" s="158">
        <v>72.557900000000004</v>
      </c>
      <c r="F517" s="158">
        <v>25.169699999999999</v>
      </c>
      <c r="G517" s="158">
        <v>10.478400000000001</v>
      </c>
      <c r="H517" s="158">
        <v>0.94159999999999999</v>
      </c>
      <c r="I517" s="158">
        <v>2.4708999999999999</v>
      </c>
      <c r="J517" s="158">
        <v>6.2885999999999997</v>
      </c>
      <c r="K517" s="158">
        <v>-0.15140000000000001</v>
      </c>
      <c r="L517" s="158">
        <v>-1.4015</v>
      </c>
      <c r="M517" s="158">
        <v>-0.62139999999999995</v>
      </c>
      <c r="N517" s="158">
        <v>0.1236</v>
      </c>
      <c r="O517" s="158">
        <v>6.0446</v>
      </c>
      <c r="P517" s="158">
        <v>4.3548</v>
      </c>
      <c r="Q517" s="158">
        <v>8.1669999999999998</v>
      </c>
      <c r="R517" s="158">
        <v>4.5053999999999998</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44762</v>
      </c>
      <c r="E518" s="158">
        <v>28.554200000000002</v>
      </c>
      <c r="F518" s="158">
        <v>0.6391</v>
      </c>
      <c r="G518" s="158">
        <v>8.3950999999999993</v>
      </c>
      <c r="H518" s="158">
        <v>-3.3031000000000001</v>
      </c>
      <c r="I518" s="158">
        <v>-1.0952</v>
      </c>
      <c r="J518" s="158">
        <v>8.5387000000000004</v>
      </c>
      <c r="K518" s="158">
        <v>-1.3844000000000001</v>
      </c>
      <c r="L518" s="158">
        <v>-1.3391999999999999</v>
      </c>
      <c r="M518" s="158">
        <v>-0.67869999999999997</v>
      </c>
      <c r="N518" s="158">
        <v>0.35959999999999998</v>
      </c>
      <c r="O518" s="158">
        <v>3.5219</v>
      </c>
      <c r="P518" s="158">
        <v>4.5034999999999998</v>
      </c>
      <c r="Q518" s="158">
        <v>7.3467000000000002</v>
      </c>
      <c r="R518" s="158">
        <v>1.1468</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44762</v>
      </c>
      <c r="E519" s="158">
        <v>30.729099999999999</v>
      </c>
      <c r="F519" s="158">
        <v>1.4254</v>
      </c>
      <c r="G519" s="158">
        <v>9.2051999999999996</v>
      </c>
      <c r="H519" s="158">
        <v>-2.5101</v>
      </c>
      <c r="I519" s="158">
        <v>-0.2969</v>
      </c>
      <c r="J519" s="158">
        <v>9.3399000000000001</v>
      </c>
      <c r="K519" s="158">
        <v>-0.59689999999999999</v>
      </c>
      <c r="L519" s="158">
        <v>-0.5524</v>
      </c>
      <c r="M519" s="158">
        <v>0.1089</v>
      </c>
      <c r="N519" s="158">
        <v>1.1548</v>
      </c>
      <c r="O519" s="158">
        <v>4.3368000000000002</v>
      </c>
      <c r="P519" s="158">
        <v>5.3114999999999997</v>
      </c>
      <c r="Q519" s="158">
        <v>7.0179999999999998</v>
      </c>
      <c r="R519" s="158">
        <v>1.9460999999999999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44762</v>
      </c>
      <c r="E520" s="158">
        <v>27.382899999999999</v>
      </c>
      <c r="F520" s="158">
        <v>0.39989999999999998</v>
      </c>
      <c r="G520" s="158">
        <v>8.1668000000000003</v>
      </c>
      <c r="H520" s="158">
        <v>-3.5394000000000001</v>
      </c>
      <c r="I520" s="158">
        <v>-1.3418000000000001</v>
      </c>
      <c r="J520" s="158">
        <v>8.2893000000000008</v>
      </c>
      <c r="K520" s="158">
        <v>-1.6338999999999999</v>
      </c>
      <c r="L520" s="158">
        <v>-1.587</v>
      </c>
      <c r="M520" s="158">
        <v>-0.92759999999999998</v>
      </c>
      <c r="N520" s="158">
        <v>0.1089</v>
      </c>
      <c r="O520" s="158">
        <v>3.2688000000000001</v>
      </c>
      <c r="P520" s="158">
        <v>4.2458</v>
      </c>
      <c r="Q520" s="158">
        <v>7.0433000000000003</v>
      </c>
      <c r="R520" s="158">
        <v>0.89600000000000002</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44762</v>
      </c>
      <c r="E521" s="158">
        <v>29.290299999999998</v>
      </c>
      <c r="F521" s="158">
        <v>30.805800000000001</v>
      </c>
      <c r="G521" s="158">
        <v>4.8383000000000003</v>
      </c>
      <c r="H521" s="158">
        <v>-0.3916</v>
      </c>
      <c r="I521" s="158">
        <v>6.8807999999999998</v>
      </c>
      <c r="J521" s="158">
        <v>16.695900000000002</v>
      </c>
      <c r="K521" s="158">
        <v>2.5842000000000001</v>
      </c>
      <c r="L521" s="158">
        <v>2.2738999999999998</v>
      </c>
      <c r="M521" s="158">
        <v>1.8656999999999999</v>
      </c>
      <c r="N521" s="158">
        <v>2.835</v>
      </c>
      <c r="O521" s="158">
        <v>6.7042000000000002</v>
      </c>
      <c r="P521" s="158">
        <v>6.5594999999999999</v>
      </c>
      <c r="Q521" s="158">
        <v>8.9747000000000003</v>
      </c>
      <c r="R521" s="158">
        <v>4.2047999999999996</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44762</v>
      </c>
      <c r="E522" s="158">
        <v>30.976500000000001</v>
      </c>
      <c r="F522" s="158">
        <v>31.606100000000001</v>
      </c>
      <c r="G522" s="158">
        <v>5.5895000000000001</v>
      </c>
      <c r="H522" s="158">
        <v>0.35349999999999998</v>
      </c>
      <c r="I522" s="158">
        <v>7.6393000000000004</v>
      </c>
      <c r="J522" s="158">
        <v>17.458200000000001</v>
      </c>
      <c r="K522" s="158">
        <v>3.3424</v>
      </c>
      <c r="L522" s="158">
        <v>3.0364</v>
      </c>
      <c r="M522" s="158">
        <v>2.6408999999999998</v>
      </c>
      <c r="N522" s="158">
        <v>3.6294</v>
      </c>
      <c r="O522" s="158">
        <v>7.4814999999999996</v>
      </c>
      <c r="P522" s="158">
        <v>7.3315000000000001</v>
      </c>
      <c r="Q522" s="158">
        <v>9.9428999999999998</v>
      </c>
      <c r="R522" s="158">
        <v>5.0056000000000003</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44762</v>
      </c>
      <c r="E523" s="158">
        <v>17.886700000000001</v>
      </c>
      <c r="F523" s="158">
        <v>-0.40810000000000002</v>
      </c>
      <c r="G523" s="158">
        <v>6.3314000000000004</v>
      </c>
      <c r="H523" s="158">
        <v>-5.1839000000000004</v>
      </c>
      <c r="I523" s="158">
        <v>-6.6006999999999998</v>
      </c>
      <c r="J523" s="158">
        <v>9.4528999999999996</v>
      </c>
      <c r="K523" s="158">
        <v>-0.91510000000000002</v>
      </c>
      <c r="L523" s="158">
        <v>-0.65739999999999998</v>
      </c>
      <c r="M523" s="158">
        <v>-0.22159999999999999</v>
      </c>
      <c r="N523" s="158">
        <v>1.7404999999999999</v>
      </c>
      <c r="O523" s="158">
        <v>5.1581000000000001</v>
      </c>
      <c r="P523" s="158">
        <v>4.3726000000000003</v>
      </c>
      <c r="Q523" s="158">
        <v>5.7409999999999997</v>
      </c>
      <c r="R523" s="158">
        <v>3.4430999999999998</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44762</v>
      </c>
      <c r="E524" s="158">
        <v>19.3108</v>
      </c>
      <c r="F524" s="158">
        <v>0.378</v>
      </c>
      <c r="G524" s="158">
        <v>7.1138000000000003</v>
      </c>
      <c r="H524" s="158">
        <v>-4.4245999999999999</v>
      </c>
      <c r="I524" s="158">
        <v>-5.8597000000000001</v>
      </c>
      <c r="J524" s="158">
        <v>10.2098</v>
      </c>
      <c r="K524" s="158">
        <v>-0.1661</v>
      </c>
      <c r="L524" s="158">
        <v>9.1899999999999996E-2</v>
      </c>
      <c r="M524" s="158">
        <v>0.52969999999999995</v>
      </c>
      <c r="N524" s="158">
        <v>2.5059999999999998</v>
      </c>
      <c r="O524" s="158">
        <v>5.9596999999999998</v>
      </c>
      <c r="P524" s="158">
        <v>5.3879000000000001</v>
      </c>
      <c r="Q524" s="158">
        <v>6.2298</v>
      </c>
      <c r="R524" s="158">
        <v>4.2198000000000002</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44762</v>
      </c>
      <c r="E525" s="158">
        <v>29.899699999999999</v>
      </c>
      <c r="F525" s="158">
        <v>2.3195999999999999</v>
      </c>
      <c r="G525" s="158">
        <v>11.958500000000001</v>
      </c>
      <c r="H525" s="158">
        <v>-5.6616</v>
      </c>
      <c r="I525" s="158">
        <v>0.98570000000000002</v>
      </c>
      <c r="J525" s="158">
        <v>10.3042</v>
      </c>
      <c r="K525" s="158">
        <v>-2.4704999999999999</v>
      </c>
      <c r="L525" s="158">
        <v>-0.54890000000000005</v>
      </c>
      <c r="M525" s="158">
        <v>0.34660000000000002</v>
      </c>
      <c r="N525" s="158">
        <v>1.2784</v>
      </c>
      <c r="O525" s="158">
        <v>5.9699</v>
      </c>
      <c r="P525" s="158">
        <v>6.7065999999999999</v>
      </c>
      <c r="Q525" s="158">
        <v>8.5501000000000005</v>
      </c>
      <c r="R525" s="158">
        <v>2.3801999999999999</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44762</v>
      </c>
      <c r="E526" s="158">
        <v>27.593800000000002</v>
      </c>
      <c r="F526" s="158">
        <v>1.4551000000000001</v>
      </c>
      <c r="G526" s="158">
        <v>11.101599999999999</v>
      </c>
      <c r="H526" s="158">
        <v>-6.5111999999999997</v>
      </c>
      <c r="I526" s="158">
        <v>0.12280000000000001</v>
      </c>
      <c r="J526" s="158">
        <v>9.4332999999999991</v>
      </c>
      <c r="K526" s="158">
        <v>-3.3256000000000001</v>
      </c>
      <c r="L526" s="158">
        <v>-1.4056999999999999</v>
      </c>
      <c r="M526" s="158">
        <v>-0.51790000000000003</v>
      </c>
      <c r="N526" s="158">
        <v>0.40389999999999998</v>
      </c>
      <c r="O526" s="158">
        <v>5.0873999999999997</v>
      </c>
      <c r="P526" s="158">
        <v>5.8684000000000003</v>
      </c>
      <c r="Q526" s="158">
        <v>7.7245999999999997</v>
      </c>
      <c r="R526" s="158">
        <v>1.4936</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44762</v>
      </c>
      <c r="E527" s="158">
        <v>18.7821</v>
      </c>
      <c r="F527" s="158">
        <v>1.9434</v>
      </c>
      <c r="G527" s="158">
        <v>3.1496</v>
      </c>
      <c r="H527" s="158">
        <v>2.472</v>
      </c>
      <c r="I527" s="158">
        <v>0.22209999999999999</v>
      </c>
      <c r="J527" s="158">
        <v>8.7097999999999995</v>
      </c>
      <c r="K527" s="158">
        <v>0.84960000000000002</v>
      </c>
      <c r="L527" s="158">
        <v>1.7587999999999999</v>
      </c>
      <c r="M527" s="158">
        <v>2.9748000000000001</v>
      </c>
      <c r="N527" s="158">
        <v>3.8483000000000001</v>
      </c>
      <c r="O527" s="158">
        <v>6.4147999999999996</v>
      </c>
      <c r="P527" s="158">
        <v>6.4562999999999997</v>
      </c>
      <c r="Q527" s="158">
        <v>7.1912000000000003</v>
      </c>
      <c r="R527" s="158">
        <v>5.3837000000000002</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44762</v>
      </c>
      <c r="E528" s="158">
        <v>17.934699999999999</v>
      </c>
      <c r="F528" s="158">
        <v>1.4247000000000001</v>
      </c>
      <c r="G528" s="158">
        <v>2.8910999999999998</v>
      </c>
      <c r="H528" s="158">
        <v>2.2105000000000001</v>
      </c>
      <c r="I528" s="158">
        <v>-4.36E-2</v>
      </c>
      <c r="J528" s="158">
        <v>8.4498999999999995</v>
      </c>
      <c r="K528" s="158">
        <v>0.59799999999999998</v>
      </c>
      <c r="L528" s="158">
        <v>1.5065999999999999</v>
      </c>
      <c r="M528" s="158">
        <v>2.7193000000000001</v>
      </c>
      <c r="N528" s="158">
        <v>3.5884999999999998</v>
      </c>
      <c r="O528" s="158">
        <v>5.9485000000000001</v>
      </c>
      <c r="P528" s="158">
        <v>5.9097999999999997</v>
      </c>
      <c r="Q528" s="158">
        <v>6.6473000000000004</v>
      </c>
      <c r="R528" s="158">
        <v>5.0323000000000002</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44762</v>
      </c>
      <c r="E529" s="158">
        <v>1249.6533999999999</v>
      </c>
      <c r="F529" s="158">
        <v>6.6694000000000004</v>
      </c>
      <c r="G529" s="158">
        <v>5.7228000000000003</v>
      </c>
      <c r="H529" s="158">
        <v>3.7944</v>
      </c>
      <c r="I529" s="158">
        <v>4.0742000000000003</v>
      </c>
      <c r="J529" s="158">
        <v>6.5540000000000003</v>
      </c>
      <c r="K529" s="158">
        <v>0.79400000000000004</v>
      </c>
      <c r="L529" s="158">
        <v>0.98509999999999998</v>
      </c>
      <c r="M529" s="158">
        <v>1.6197999999999999</v>
      </c>
      <c r="N529" s="158">
        <v>2.5992000000000002</v>
      </c>
      <c r="O529" s="158">
        <v>5.0822000000000003</v>
      </c>
      <c r="P529" s="158"/>
      <c r="Q529" s="158">
        <v>6.3365999999999998</v>
      </c>
      <c r="R529" s="158">
        <v>3.7532999999999999</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44762</v>
      </c>
      <c r="E530" s="158">
        <v>1226.3625999999999</v>
      </c>
      <c r="F530" s="158">
        <v>6.1529999999999996</v>
      </c>
      <c r="G530" s="158">
        <v>5.2008999999999999</v>
      </c>
      <c r="H530" s="158">
        <v>3.2738</v>
      </c>
      <c r="I530" s="158">
        <v>3.5550999999999999</v>
      </c>
      <c r="J530" s="158">
        <v>6.0301</v>
      </c>
      <c r="K530" s="158">
        <v>0.27539999999999998</v>
      </c>
      <c r="L530" s="158">
        <v>0.46410000000000001</v>
      </c>
      <c r="M530" s="158">
        <v>1.0885</v>
      </c>
      <c r="N530" s="158">
        <v>2.0636000000000001</v>
      </c>
      <c r="O530" s="158">
        <v>4.5358000000000001</v>
      </c>
      <c r="P530" s="158"/>
      <c r="Q530" s="158">
        <v>5.7865000000000002</v>
      </c>
      <c r="R530" s="158">
        <v>3.2143000000000002</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44762</v>
      </c>
      <c r="E531" s="158">
        <v>35.577599999999997</v>
      </c>
      <c r="F531" s="158">
        <v>1.4363999999999999</v>
      </c>
      <c r="G531" s="158">
        <v>4.3525</v>
      </c>
      <c r="H531" s="158">
        <v>-6.2506000000000004</v>
      </c>
      <c r="I531" s="158">
        <v>-4.1265000000000001</v>
      </c>
      <c r="J531" s="158">
        <v>6.2420999999999998</v>
      </c>
      <c r="K531" s="158">
        <v>3.2389999999999999</v>
      </c>
      <c r="L531" s="158">
        <v>3.1587999999999998</v>
      </c>
      <c r="M531" s="158">
        <v>3.2425000000000002</v>
      </c>
      <c r="N531" s="158">
        <v>3.5421</v>
      </c>
      <c r="O531" s="158">
        <v>5.3581000000000003</v>
      </c>
      <c r="P531" s="158">
        <v>6.3235000000000001</v>
      </c>
      <c r="Q531" s="158">
        <v>7.6201999999999996</v>
      </c>
      <c r="R531" s="158">
        <v>3.7772000000000001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44762</v>
      </c>
      <c r="E532" s="158">
        <v>33.736600000000003</v>
      </c>
      <c r="F532" s="158">
        <v>0.97370000000000001</v>
      </c>
      <c r="G532" s="158">
        <v>3.9619</v>
      </c>
      <c r="H532" s="158">
        <v>-6.6529999999999996</v>
      </c>
      <c r="I532" s="158">
        <v>-4.5284000000000004</v>
      </c>
      <c r="J532" s="158">
        <v>5.8376999999999999</v>
      </c>
      <c r="K532" s="158">
        <v>2.8351999999999999</v>
      </c>
      <c r="L532" s="158">
        <v>2.7526000000000002</v>
      </c>
      <c r="M532" s="158">
        <v>2.7503000000000002</v>
      </c>
      <c r="N532" s="158">
        <v>2.9803999999999999</v>
      </c>
      <c r="O532" s="158">
        <v>4.7026000000000003</v>
      </c>
      <c r="P532" s="158">
        <v>5.7144000000000004</v>
      </c>
      <c r="Q532" s="158">
        <v>6.5797999999999996</v>
      </c>
      <c r="R532" s="158">
        <v>3.1181999999999999</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44762</v>
      </c>
      <c r="E533" s="158">
        <v>32.004300000000001</v>
      </c>
      <c r="F533" s="158">
        <v>26.363900000000001</v>
      </c>
      <c r="G533" s="158">
        <v>5.1128999999999998</v>
      </c>
      <c r="H533" s="158">
        <v>1.1896</v>
      </c>
      <c r="I533" s="158">
        <v>4.6435000000000004</v>
      </c>
      <c r="J533" s="158">
        <v>14.53</v>
      </c>
      <c r="K533" s="158">
        <v>-0.3669</v>
      </c>
      <c r="L533" s="158">
        <v>0.41930000000000001</v>
      </c>
      <c r="M533" s="158">
        <v>1.1473</v>
      </c>
      <c r="N533" s="158">
        <v>2.9672999999999998</v>
      </c>
      <c r="O533" s="158">
        <v>6.3876999999999997</v>
      </c>
      <c r="P533" s="158">
        <v>7.4630999999999998</v>
      </c>
      <c r="Q533" s="158">
        <v>8.8828999999999994</v>
      </c>
      <c r="R533" s="158">
        <v>3.8418000000000001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44762</v>
      </c>
      <c r="E534" s="158">
        <v>30.076499999999999</v>
      </c>
      <c r="F534" s="158">
        <v>25.3813</v>
      </c>
      <c r="G534" s="158">
        <v>4.1771000000000003</v>
      </c>
      <c r="H534" s="158">
        <v>0.2601</v>
      </c>
      <c r="I534" s="158">
        <v>3.7067000000000001</v>
      </c>
      <c r="J534" s="158">
        <v>13.584199999999999</v>
      </c>
      <c r="K534" s="158">
        <v>-1.3318000000000001</v>
      </c>
      <c r="L534" s="158">
        <v>-0.55630000000000002</v>
      </c>
      <c r="M534" s="158">
        <v>0.24399999999999999</v>
      </c>
      <c r="N534" s="158">
        <v>2.0899000000000001</v>
      </c>
      <c r="O534" s="158">
        <v>5.6026999999999996</v>
      </c>
      <c r="P534" s="158">
        <v>6.7344999999999997</v>
      </c>
      <c r="Q534" s="158">
        <v>8.0890000000000004</v>
      </c>
      <c r="R534" s="158">
        <v>3.0291999999999999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44762</v>
      </c>
      <c r="E535" s="158">
        <v>25.595099999999999</v>
      </c>
      <c r="F535" s="158">
        <v>5.8478000000000003</v>
      </c>
      <c r="G535" s="158">
        <v>7.7088000000000001</v>
      </c>
      <c r="H535" s="158">
        <v>-1.6902999999999999</v>
      </c>
      <c r="I535" s="158">
        <v>0.95779999999999998</v>
      </c>
      <c r="J535" s="158">
        <v>6.7636000000000003</v>
      </c>
      <c r="K535" s="158">
        <v>3.2464</v>
      </c>
      <c r="L535" s="158">
        <v>2.3247</v>
      </c>
      <c r="M535" s="158">
        <v>1.7822</v>
      </c>
      <c r="N535" s="158">
        <v>2.4977</v>
      </c>
      <c r="O535" s="158">
        <v>5.4813999999999998</v>
      </c>
      <c r="P535" s="158">
        <v>6.4291</v>
      </c>
      <c r="Q535" s="158">
        <v>8.1883999999999997</v>
      </c>
      <c r="R535" s="158">
        <v>2.6919</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44762</v>
      </c>
      <c r="E536" s="158">
        <v>24.023099999999999</v>
      </c>
      <c r="F536" s="158">
        <v>5.0145999999999997</v>
      </c>
      <c r="G536" s="158">
        <v>6.9653999999999998</v>
      </c>
      <c r="H536" s="158">
        <v>-2.4081999999999999</v>
      </c>
      <c r="I536" s="158">
        <v>0.22789999999999999</v>
      </c>
      <c r="J536" s="158">
        <v>6.0364000000000004</v>
      </c>
      <c r="K536" s="158">
        <v>2.5202</v>
      </c>
      <c r="L536" s="158">
        <v>1.5973999999999999</v>
      </c>
      <c r="M536" s="158">
        <v>1.0546</v>
      </c>
      <c r="N536" s="158">
        <v>1.7622</v>
      </c>
      <c r="O536" s="158">
        <v>4.7468000000000004</v>
      </c>
      <c r="P536" s="158">
        <v>5.6329000000000002</v>
      </c>
      <c r="Q536" s="158">
        <v>5.6673999999999998</v>
      </c>
      <c r="R536" s="158">
        <v>1.9674</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44762</v>
      </c>
      <c r="E537" s="158">
        <v>12.191700000000001</v>
      </c>
      <c r="F537" s="158">
        <v>5.6891999999999996</v>
      </c>
      <c r="G537" s="158">
        <v>7.8522999999999996</v>
      </c>
      <c r="H537" s="158">
        <v>-1.5820000000000001</v>
      </c>
      <c r="I537" s="158">
        <v>0.85570000000000002</v>
      </c>
      <c r="J537" s="158">
        <v>9.0178999999999991</v>
      </c>
      <c r="K537" s="158">
        <v>-0.2959</v>
      </c>
      <c r="L537" s="158">
        <v>-1.3163</v>
      </c>
      <c r="M537" s="158">
        <v>-0.5091</v>
      </c>
      <c r="N537" s="158">
        <v>0.58330000000000004</v>
      </c>
      <c r="O537" s="158">
        <v>4.2556000000000003</v>
      </c>
      <c r="P537" s="158"/>
      <c r="Q537" s="158">
        <v>5.1882999999999999</v>
      </c>
      <c r="R537" s="158">
        <v>2.6364999999999998</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44762</v>
      </c>
      <c r="E538" s="158">
        <v>11.6777</v>
      </c>
      <c r="F538" s="158">
        <v>4.3764000000000003</v>
      </c>
      <c r="G538" s="158">
        <v>6.7576000000000001</v>
      </c>
      <c r="H538" s="158">
        <v>-2.7223000000000002</v>
      </c>
      <c r="I538" s="158">
        <v>-0.26790000000000003</v>
      </c>
      <c r="J538" s="158">
        <v>7.8962000000000003</v>
      </c>
      <c r="K538" s="158">
        <v>-1.4033</v>
      </c>
      <c r="L538" s="158">
        <v>-2.367</v>
      </c>
      <c r="M538" s="158">
        <v>-1.5771999999999999</v>
      </c>
      <c r="N538" s="158">
        <v>-0.501</v>
      </c>
      <c r="O538" s="158">
        <v>3.1164000000000001</v>
      </c>
      <c r="P538" s="158"/>
      <c r="Q538" s="158">
        <v>4.0381</v>
      </c>
      <c r="R538" s="158">
        <v>1.5327</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44762</v>
      </c>
      <c r="E539" s="158">
        <v>14.2302</v>
      </c>
      <c r="F539" s="158">
        <v>23.613</v>
      </c>
      <c r="G539" s="158">
        <v>12.126799999999999</v>
      </c>
      <c r="H539" s="158">
        <v>1.7594000000000001</v>
      </c>
      <c r="I539" s="158">
        <v>8.1416000000000004</v>
      </c>
      <c r="J539" s="158">
        <v>17.8187</v>
      </c>
      <c r="K539" s="158">
        <v>-0.79330000000000001</v>
      </c>
      <c r="L539" s="158">
        <v>-0.6089</v>
      </c>
      <c r="M539" s="158">
        <v>0.49980000000000002</v>
      </c>
      <c r="N539" s="158">
        <v>1.2148000000000001</v>
      </c>
      <c r="O539" s="158">
        <v>5.1786000000000003</v>
      </c>
      <c r="P539" s="158">
        <v>6.5880999999999998</v>
      </c>
      <c r="Q539" s="158">
        <v>6.8479999999999999</v>
      </c>
      <c r="R539" s="158">
        <v>2.2490000000000001</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44762</v>
      </c>
      <c r="E540" s="158">
        <v>13.370900000000001</v>
      </c>
      <c r="F540" s="158">
        <v>22.671500000000002</v>
      </c>
      <c r="G540" s="158">
        <v>11.318899999999999</v>
      </c>
      <c r="H540" s="158">
        <v>0.93610000000000004</v>
      </c>
      <c r="I540" s="158">
        <v>7.2344999999999997</v>
      </c>
      <c r="J540" s="158">
        <v>16.8735</v>
      </c>
      <c r="K540" s="158">
        <v>-1.7204999999999999</v>
      </c>
      <c r="L540" s="158">
        <v>-1.5489999999999999</v>
      </c>
      <c r="M540" s="158">
        <v>-0.44650000000000001</v>
      </c>
      <c r="N540" s="158">
        <v>0.25869999999999999</v>
      </c>
      <c r="O540" s="158">
        <v>4.1642000000000001</v>
      </c>
      <c r="P540" s="158">
        <v>5.3513999999999999</v>
      </c>
      <c r="Q540" s="158">
        <v>5.6058000000000003</v>
      </c>
      <c r="R540" s="158">
        <v>1.2876000000000001</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44762</v>
      </c>
      <c r="E541" s="158">
        <v>29.488900000000001</v>
      </c>
      <c r="F541" s="158">
        <v>-4.9503000000000004</v>
      </c>
      <c r="G541" s="158">
        <v>-17.4846</v>
      </c>
      <c r="H541" s="158">
        <v>-13.0169</v>
      </c>
      <c r="I541" s="158">
        <v>1.9819</v>
      </c>
      <c r="J541" s="158">
        <v>11.3688</v>
      </c>
      <c r="K541" s="158">
        <v>-3.0036999999999998</v>
      </c>
      <c r="L541" s="158">
        <v>-1.1971000000000001</v>
      </c>
      <c r="M541" s="158">
        <v>-0.73899999999999999</v>
      </c>
      <c r="N541" s="158">
        <v>1.2003999999999999</v>
      </c>
      <c r="O541" s="158">
        <v>4.3741000000000003</v>
      </c>
      <c r="P541" s="158">
        <v>4.9028999999999998</v>
      </c>
      <c r="Q541" s="158">
        <v>6.3048000000000002</v>
      </c>
      <c r="R541" s="158">
        <v>1.8428</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44762</v>
      </c>
      <c r="E542" s="158">
        <v>31.267299999999999</v>
      </c>
      <c r="F542" s="158">
        <v>-4.5521000000000003</v>
      </c>
      <c r="G542" s="158">
        <v>-17.073399999999999</v>
      </c>
      <c r="H542" s="158">
        <v>-12.610200000000001</v>
      </c>
      <c r="I542" s="158">
        <v>2.3868999999999998</v>
      </c>
      <c r="J542" s="158">
        <v>11.7827</v>
      </c>
      <c r="K542" s="158">
        <v>-2.5911</v>
      </c>
      <c r="L542" s="158">
        <v>-0.78510000000000002</v>
      </c>
      <c r="M542" s="158">
        <v>-0.32840000000000003</v>
      </c>
      <c r="N542" s="158">
        <v>1.6177999999999999</v>
      </c>
      <c r="O542" s="158">
        <v>4.8867000000000003</v>
      </c>
      <c r="P542" s="158">
        <v>5.5010000000000003</v>
      </c>
      <c r="Q542" s="158">
        <v>7.7012</v>
      </c>
      <c r="R542" s="158">
        <v>2.2717000000000001</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44762</v>
      </c>
      <c r="E543" s="158">
        <v>2148.1118000000001</v>
      </c>
      <c r="F543" s="158">
        <v>1.2284999999999999</v>
      </c>
      <c r="G543" s="158">
        <v>0.9768</v>
      </c>
      <c r="H543" s="158">
        <v>-7.3556999999999997</v>
      </c>
      <c r="I543" s="158">
        <v>-2.5236000000000001</v>
      </c>
      <c r="J543" s="158">
        <v>4.8114999999999997</v>
      </c>
      <c r="K543" s="158">
        <v>1.8858999999999999</v>
      </c>
      <c r="L543" s="158">
        <v>1.2377</v>
      </c>
      <c r="M543" s="158">
        <v>0.76390000000000002</v>
      </c>
      <c r="N543" s="158">
        <v>1.8374999999999999</v>
      </c>
      <c r="O543" s="158">
        <v>4.6647999999999996</v>
      </c>
      <c r="P543" s="158">
        <v>5.5810000000000004</v>
      </c>
      <c r="Q543" s="158">
        <v>7.5340999999999996</v>
      </c>
      <c r="R543" s="158">
        <v>2.4411</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44762</v>
      </c>
      <c r="E544" s="158">
        <v>2350.4843999999998</v>
      </c>
      <c r="F544" s="158">
        <v>2.4552999999999998</v>
      </c>
      <c r="G544" s="158">
        <v>2.2042000000000002</v>
      </c>
      <c r="H544" s="158">
        <v>-6.13</v>
      </c>
      <c r="I544" s="158">
        <v>-1.2976000000000001</v>
      </c>
      <c r="J544" s="158">
        <v>6.0439999999999996</v>
      </c>
      <c r="K544" s="158">
        <v>3.1185</v>
      </c>
      <c r="L544" s="158">
        <v>2.4708000000000001</v>
      </c>
      <c r="M544" s="158">
        <v>1.9971000000000001</v>
      </c>
      <c r="N544" s="158">
        <v>3.0588000000000002</v>
      </c>
      <c r="O544" s="158">
        <v>5.7374999999999998</v>
      </c>
      <c r="P544" s="158">
        <v>6.6397000000000004</v>
      </c>
      <c r="Q544" s="158">
        <v>8.3303999999999991</v>
      </c>
      <c r="R544" s="158">
        <v>3.6168999999999998</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44762</v>
      </c>
      <c r="E549" s="158">
        <v>17.103200000000001</v>
      </c>
      <c r="F549" s="158">
        <v>1.0670999999999999</v>
      </c>
      <c r="G549" s="158">
        <v>6.6645000000000003</v>
      </c>
      <c r="H549" s="158">
        <v>2.1349999999999998</v>
      </c>
      <c r="I549" s="158">
        <v>1.9525999999999999</v>
      </c>
      <c r="J549" s="158">
        <v>8.6976999999999993</v>
      </c>
      <c r="K549" s="158">
        <v>3.0005999999999999</v>
      </c>
      <c r="L549" s="158">
        <v>2.9537</v>
      </c>
      <c r="M549" s="158">
        <v>2.3045</v>
      </c>
      <c r="N549" s="158">
        <v>3.1917</v>
      </c>
      <c r="O549" s="158">
        <v>5.6375999999999999</v>
      </c>
      <c r="P549" s="158">
        <v>5.8070000000000004</v>
      </c>
      <c r="Q549" s="158">
        <v>7.7663000000000002</v>
      </c>
      <c r="R549" s="158">
        <v>3.7107000000000001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44762</v>
      </c>
      <c r="E550" s="158">
        <v>17.000800000000002</v>
      </c>
      <c r="F550" s="158">
        <v>1.0734999999999999</v>
      </c>
      <c r="G550" s="158">
        <v>6.5755999999999997</v>
      </c>
      <c r="H550" s="158">
        <v>2.0251000000000001</v>
      </c>
      <c r="I550" s="158">
        <v>1.8569</v>
      </c>
      <c r="J550" s="158">
        <v>8.5762999999999998</v>
      </c>
      <c r="K550" s="158">
        <v>2.88</v>
      </c>
      <c r="L550" s="158">
        <v>2.8327</v>
      </c>
      <c r="M550" s="158">
        <v>2.1836000000000002</v>
      </c>
      <c r="N550" s="158">
        <v>3.0689000000000002</v>
      </c>
      <c r="O550" s="158">
        <v>5.5084</v>
      </c>
      <c r="P550" s="158">
        <v>5.6852999999999998</v>
      </c>
      <c r="Q550" s="158">
        <v>7.6481000000000003</v>
      </c>
      <c r="R550" s="158">
        <v>3.5872999999999999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44762</v>
      </c>
      <c r="E551" s="158">
        <v>30.374700000000001</v>
      </c>
      <c r="F551" s="158">
        <v>-3.2442000000000002</v>
      </c>
      <c r="G551" s="158">
        <v>1.3942000000000001</v>
      </c>
      <c r="H551" s="158">
        <v>-1.2871999999999999</v>
      </c>
      <c r="I551" s="158">
        <v>-3.7198000000000002</v>
      </c>
      <c r="J551" s="158">
        <v>3.9340999999999999</v>
      </c>
      <c r="K551" s="158">
        <v>2.0146000000000002</v>
      </c>
      <c r="L551" s="158">
        <v>1.8282</v>
      </c>
      <c r="M551" s="158">
        <v>2.2486000000000002</v>
      </c>
      <c r="N551" s="158">
        <v>2.7734999999999999</v>
      </c>
      <c r="O551" s="158">
        <v>5.7679999999999998</v>
      </c>
      <c r="P551" s="158">
        <v>6.6414999999999997</v>
      </c>
      <c r="Q551" s="158">
        <v>8.1532</v>
      </c>
      <c r="R551" s="158">
        <v>2.9062000000000001</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44762</v>
      </c>
      <c r="E552" s="158">
        <v>28.426600000000001</v>
      </c>
      <c r="F552" s="158">
        <v>-3.8515999999999999</v>
      </c>
      <c r="G552" s="158">
        <v>0.6421</v>
      </c>
      <c r="H552" s="158">
        <v>-2.0352999999999999</v>
      </c>
      <c r="I552" s="158">
        <v>-4.4863</v>
      </c>
      <c r="J552" s="158">
        <v>3.1625999999999999</v>
      </c>
      <c r="K552" s="158">
        <v>1.2498</v>
      </c>
      <c r="L552" s="158">
        <v>1.0561</v>
      </c>
      <c r="M552" s="158">
        <v>1.4698</v>
      </c>
      <c r="N552" s="158">
        <v>1.9872000000000001</v>
      </c>
      <c r="O552" s="158">
        <v>5.0148000000000001</v>
      </c>
      <c r="P552" s="158">
        <v>5.8472</v>
      </c>
      <c r="Q552" s="158">
        <v>5.8005000000000004</v>
      </c>
      <c r="R552" s="158">
        <v>2.1177000000000001</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44762</v>
      </c>
      <c r="E553" s="158">
        <v>37.309899999999999</v>
      </c>
      <c r="F553" s="158">
        <v>-3.5215000000000001</v>
      </c>
      <c r="G553" s="158">
        <v>3.6215000000000002</v>
      </c>
      <c r="H553" s="158">
        <v>-16.008700000000001</v>
      </c>
      <c r="I553" s="158">
        <v>-8.3793000000000006</v>
      </c>
      <c r="J553" s="158">
        <v>5.2039</v>
      </c>
      <c r="K553" s="158">
        <v>4.7107000000000001</v>
      </c>
      <c r="L553" s="158">
        <v>4.2061000000000002</v>
      </c>
      <c r="M553" s="158">
        <v>4.0894000000000004</v>
      </c>
      <c r="N553" s="158">
        <v>4.3624999999999998</v>
      </c>
      <c r="O553" s="158">
        <v>6.57</v>
      </c>
      <c r="P553" s="158">
        <v>6.2145000000000001</v>
      </c>
      <c r="Q553" s="158">
        <v>8.6564999999999994</v>
      </c>
      <c r="R553" s="158">
        <v>4.6874000000000002</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44762</v>
      </c>
      <c r="E554" s="158">
        <v>34.102800000000002</v>
      </c>
      <c r="F554" s="158">
        <v>-3.9597000000000002</v>
      </c>
      <c r="G554" s="158">
        <v>3.1694</v>
      </c>
      <c r="H554" s="158">
        <v>-16.445799999999998</v>
      </c>
      <c r="I554" s="158">
        <v>-8.8229000000000006</v>
      </c>
      <c r="J554" s="158">
        <v>4.7527999999999997</v>
      </c>
      <c r="K554" s="158">
        <v>4.2516999999999996</v>
      </c>
      <c r="L554" s="158">
        <v>3.9956999999999998</v>
      </c>
      <c r="M554" s="158">
        <v>3.7934000000000001</v>
      </c>
      <c r="N554" s="158">
        <v>4.0137999999999998</v>
      </c>
      <c r="O554" s="158">
        <v>5.7263000000000002</v>
      </c>
      <c r="P554" s="158">
        <v>5.2746000000000004</v>
      </c>
      <c r="Q554" s="158">
        <v>6.7098000000000004</v>
      </c>
      <c r="R554" s="158">
        <v>4.0232000000000001</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44762</v>
      </c>
      <c r="E555" s="158">
        <v>19.025400000000001</v>
      </c>
      <c r="F555" s="158">
        <v>10.5547</v>
      </c>
      <c r="G555" s="158">
        <v>5.0298999999999996</v>
      </c>
      <c r="H555" s="158">
        <v>2.8793000000000002</v>
      </c>
      <c r="I555" s="158">
        <v>2.8121999999999998</v>
      </c>
      <c r="J555" s="158">
        <v>5.9701000000000004</v>
      </c>
      <c r="K555" s="158">
        <v>-0.50109999999999999</v>
      </c>
      <c r="L555" s="158">
        <v>-2.1932999999999998</v>
      </c>
      <c r="M555" s="158">
        <v>-1.3406</v>
      </c>
      <c r="N555" s="158">
        <v>2.2100000000000002E-2</v>
      </c>
      <c r="O555" s="158">
        <v>4.1932</v>
      </c>
      <c r="P555" s="158">
        <v>4.8921999999999999</v>
      </c>
      <c r="Q555" s="158">
        <v>6.3555999999999999</v>
      </c>
      <c r="R555" s="158">
        <v>1.0875999999999999</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44762</v>
      </c>
      <c r="E556" s="158">
        <v>19.9482</v>
      </c>
      <c r="F556" s="158">
        <v>10.7987</v>
      </c>
      <c r="G556" s="158">
        <v>5.3101000000000003</v>
      </c>
      <c r="H556" s="158">
        <v>3.1648000000000001</v>
      </c>
      <c r="I556" s="158">
        <v>3.1012</v>
      </c>
      <c r="J556" s="158">
        <v>6.2653999999999996</v>
      </c>
      <c r="K556" s="158">
        <v>-0.20300000000000001</v>
      </c>
      <c r="L556" s="158">
        <v>-1.9452</v>
      </c>
      <c r="M556" s="158">
        <v>-1.1113</v>
      </c>
      <c r="N556" s="158">
        <v>0.26690000000000003</v>
      </c>
      <c r="O556" s="158">
        <v>4.4617000000000004</v>
      </c>
      <c r="P556" s="158">
        <v>5.1830999999999996</v>
      </c>
      <c r="Q556" s="158">
        <v>6.6036999999999999</v>
      </c>
      <c r="R556" s="158">
        <v>1.3395999999999999</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44762</v>
      </c>
      <c r="E559" s="158">
        <v>26.708200000000001</v>
      </c>
      <c r="F559" s="158">
        <v>2.1867000000000001</v>
      </c>
      <c r="G559" s="158">
        <v>1.9137999999999999</v>
      </c>
      <c r="H559" s="158">
        <v>1.8553999999999999</v>
      </c>
      <c r="I559" s="158">
        <v>0.99609999999999999</v>
      </c>
      <c r="J559" s="158">
        <v>5.0362999999999998</v>
      </c>
      <c r="K559" s="158">
        <v>32.414200000000001</v>
      </c>
      <c r="L559" s="158">
        <v>16.397300000000001</v>
      </c>
      <c r="M559" s="158">
        <v>10.8995</v>
      </c>
      <c r="N559" s="158">
        <v>19.241</v>
      </c>
      <c r="O559" s="158">
        <v>8.7827000000000002</v>
      </c>
      <c r="P559" s="158">
        <v>5.5125999999999999</v>
      </c>
      <c r="Q559" s="158">
        <v>8.2459000000000007</v>
      </c>
      <c r="R559" s="158">
        <v>10.402900000000001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44762</v>
      </c>
      <c r="E560" s="158">
        <v>25.170999999999999</v>
      </c>
      <c r="F560" s="158">
        <v>1.4500999999999999</v>
      </c>
      <c r="G560" s="158">
        <v>1.2473000000000001</v>
      </c>
      <c r="H560" s="158">
        <v>1.181</v>
      </c>
      <c r="I560" s="158">
        <v>0.3211</v>
      </c>
      <c r="J560" s="158">
        <v>4.3658999999999999</v>
      </c>
      <c r="K560" s="158">
        <v>31.731000000000002</v>
      </c>
      <c r="L560" s="158">
        <v>15.710900000000001</v>
      </c>
      <c r="M560" s="158">
        <v>10.276999999999999</v>
      </c>
      <c r="N560" s="158">
        <v>18.575600000000001</v>
      </c>
      <c r="O560" s="158">
        <v>8.1578999999999997</v>
      </c>
      <c r="P560" s="158">
        <v>4.8451000000000004</v>
      </c>
      <c r="Q560" s="158">
        <v>7.9397000000000002</v>
      </c>
      <c r="R560" s="158">
        <v>9.7813999999999997</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7.9992849999999986</v>
      </c>
      <c r="G561" s="160">
        <v>5.7098350000000009</v>
      </c>
      <c r="H561" s="160">
        <v>-0.78925166666666646</v>
      </c>
      <c r="I561" s="160">
        <v>4.9424016666666679</v>
      </c>
      <c r="J561" s="160">
        <v>9.876403333333327</v>
      </c>
      <c r="K561" s="160">
        <v>2.6546750000000001</v>
      </c>
      <c r="L561" s="160">
        <v>-4.2187086206896547</v>
      </c>
      <c r="M561" s="160">
        <v>-2.2150741379310355</v>
      </c>
      <c r="N561" s="160">
        <v>9.6706896551723182E-2</v>
      </c>
      <c r="O561" s="160">
        <v>5.4310709090909066</v>
      </c>
      <c r="P561" s="160">
        <v>5.6744941176470611</v>
      </c>
      <c r="Q561" s="160">
        <v>5.3665600000000007</v>
      </c>
      <c r="R561" s="160">
        <v>1.6796224137931033</v>
      </c>
    </row>
    <row r="562" spans="1:34" x14ac:dyDescent="0.3">
      <c r="A562" s="159" t="s">
        <v>407</v>
      </c>
      <c r="B562" s="154"/>
      <c r="C562" s="154"/>
      <c r="D562" s="154"/>
      <c r="E562" s="154"/>
      <c r="F562" s="160">
        <v>2.8676500000000003</v>
      </c>
      <c r="G562" s="160">
        <v>5.4497999999999998</v>
      </c>
      <c r="H562" s="160">
        <v>0.13005</v>
      </c>
      <c r="I562" s="160">
        <v>1.4264999999999999</v>
      </c>
      <c r="J562" s="160">
        <v>8.0462500000000006</v>
      </c>
      <c r="K562" s="160">
        <v>0.69599999999999995</v>
      </c>
      <c r="L562" s="160">
        <v>0.44169999999999998</v>
      </c>
      <c r="M562" s="160">
        <v>0.8538</v>
      </c>
      <c r="N562" s="160">
        <v>2.0044500000000003</v>
      </c>
      <c r="O562" s="160">
        <v>5.1786000000000003</v>
      </c>
      <c r="P562" s="160">
        <v>5.5810000000000004</v>
      </c>
      <c r="Q562" s="160">
        <v>7.6074999999999999</v>
      </c>
      <c r="R562" s="160">
        <v>2.85005</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44762</v>
      </c>
      <c r="E565" s="158">
        <v>47.33</v>
      </c>
      <c r="F565" s="158">
        <v>0.70209999999999995</v>
      </c>
      <c r="G565" s="158">
        <v>2.5125000000000002</v>
      </c>
      <c r="H565" s="158">
        <v>3.2730000000000001</v>
      </c>
      <c r="I565" s="158">
        <v>4.343</v>
      </c>
      <c r="J565" s="158">
        <v>8.5302000000000007</v>
      </c>
      <c r="K565" s="158">
        <v>-3.1709999999999998</v>
      </c>
      <c r="L565" s="158">
        <v>-8.5234000000000005</v>
      </c>
      <c r="M565" s="158">
        <v>-9.3294999999999995</v>
      </c>
      <c r="N565" s="158">
        <v>-3.8399000000000001</v>
      </c>
      <c r="O565" s="158">
        <v>8.9307999999999996</v>
      </c>
      <c r="P565" s="158">
        <v>6.0132000000000003</v>
      </c>
      <c r="Q565" s="158">
        <v>10.3355</v>
      </c>
      <c r="R565" s="158">
        <v>13.0402</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44762</v>
      </c>
      <c r="E566" s="158">
        <v>51.43</v>
      </c>
      <c r="F566" s="158">
        <v>0.70489999999999997</v>
      </c>
      <c r="G566" s="158">
        <v>2.5114999999999998</v>
      </c>
      <c r="H566" s="158">
        <v>3.2730999999999999</v>
      </c>
      <c r="I566" s="158">
        <v>4.3628</v>
      </c>
      <c r="J566" s="158">
        <v>8.5479000000000003</v>
      </c>
      <c r="K566" s="158">
        <v>-3.0720000000000001</v>
      </c>
      <c r="L566" s="158">
        <v>-8.3244000000000007</v>
      </c>
      <c r="M566" s="158">
        <v>-9.0056999999999992</v>
      </c>
      <c r="N566" s="158">
        <v>-3.3271000000000002</v>
      </c>
      <c r="O566" s="158">
        <v>9.6047999999999991</v>
      </c>
      <c r="P566" s="158">
        <v>6.8212999999999999</v>
      </c>
      <c r="Q566" s="158">
        <v>13.3919</v>
      </c>
      <c r="R566" s="158">
        <v>13.718299999999999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44762</v>
      </c>
      <c r="E567" s="158">
        <v>39</v>
      </c>
      <c r="F567" s="158">
        <v>0.59319999999999995</v>
      </c>
      <c r="G567" s="158">
        <v>2.3891</v>
      </c>
      <c r="H567" s="158">
        <v>3.1745999999999999</v>
      </c>
      <c r="I567" s="158">
        <v>4.3897000000000004</v>
      </c>
      <c r="J567" s="158">
        <v>8.5746000000000002</v>
      </c>
      <c r="K567" s="158">
        <v>-2.6703000000000001</v>
      </c>
      <c r="L567" s="158">
        <v>-8.2784999999999993</v>
      </c>
      <c r="M567" s="158">
        <v>-9.0061</v>
      </c>
      <c r="N567" s="158">
        <v>-3.2018</v>
      </c>
      <c r="O567" s="158">
        <v>9.6720000000000006</v>
      </c>
      <c r="P567" s="158">
        <v>6.6959</v>
      </c>
      <c r="Q567" s="158">
        <v>10.0265</v>
      </c>
      <c r="R567" s="158">
        <v>13.6206</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44762</v>
      </c>
      <c r="E568" s="158">
        <v>39</v>
      </c>
      <c r="F568" s="158">
        <v>0.59319999999999995</v>
      </c>
      <c r="G568" s="158">
        <v>2.3891</v>
      </c>
      <c r="H568" s="158">
        <v>3.1745999999999999</v>
      </c>
      <c r="I568" s="158">
        <v>4.3897000000000004</v>
      </c>
      <c r="J568" s="158">
        <v>8.5746000000000002</v>
      </c>
      <c r="K568" s="158">
        <v>-2.6703000000000001</v>
      </c>
      <c r="L568" s="158">
        <v>-8.2784999999999993</v>
      </c>
      <c r="M568" s="158">
        <v>-9.0061</v>
      </c>
      <c r="N568" s="158">
        <v>-3.2018</v>
      </c>
      <c r="O568" s="158">
        <v>9.6720000000000006</v>
      </c>
      <c r="P568" s="158">
        <v>6.6959</v>
      </c>
      <c r="Q568" s="158">
        <v>10.0265</v>
      </c>
      <c r="R568" s="158">
        <v>13.6206</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44762</v>
      </c>
      <c r="E569" s="158">
        <v>42.54</v>
      </c>
      <c r="F569" s="158">
        <v>0.59119999999999995</v>
      </c>
      <c r="G569" s="158">
        <v>2.3826999999999998</v>
      </c>
      <c r="H569" s="158">
        <v>3.1772999999999998</v>
      </c>
      <c r="I569" s="158">
        <v>4.3925999999999998</v>
      </c>
      <c r="J569" s="158">
        <v>8.6312999999999995</v>
      </c>
      <c r="K569" s="158">
        <v>-2.4759000000000002</v>
      </c>
      <c r="L569" s="158">
        <v>-7.9020999999999999</v>
      </c>
      <c r="M569" s="158">
        <v>-8.4571000000000005</v>
      </c>
      <c r="N569" s="158">
        <v>-2.3864000000000001</v>
      </c>
      <c r="O569" s="158">
        <v>10.665900000000001</v>
      </c>
      <c r="P569" s="158">
        <v>7.7525000000000004</v>
      </c>
      <c r="Q569" s="158">
        <v>14.1943</v>
      </c>
      <c r="R569" s="158">
        <v>14.62</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44762</v>
      </c>
      <c r="E570" s="158">
        <v>69.125200000000007</v>
      </c>
      <c r="F570" s="158">
        <v>0.29049999999999998</v>
      </c>
      <c r="G570" s="158">
        <v>2.3029999999999999</v>
      </c>
      <c r="H570" s="158">
        <v>3.0093999999999999</v>
      </c>
      <c r="I570" s="158">
        <v>2.9441999999999999</v>
      </c>
      <c r="J570" s="158">
        <v>9.0680999999999994</v>
      </c>
      <c r="K570" s="158">
        <v>-7.2573999999999996</v>
      </c>
      <c r="L570" s="158">
        <v>-14.910299999999999</v>
      </c>
      <c r="M570" s="158">
        <v>-18.5731</v>
      </c>
      <c r="N570" s="158">
        <v>-6.3506999999999998</v>
      </c>
      <c r="O570" s="158">
        <v>12.9284</v>
      </c>
      <c r="P570" s="158">
        <v>11.6821</v>
      </c>
      <c r="Q570" s="158">
        <v>17.412700000000001</v>
      </c>
      <c r="R570" s="158">
        <v>19.093599999999999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44762</v>
      </c>
      <c r="E571" s="158">
        <v>62.6145</v>
      </c>
      <c r="F571" s="158">
        <v>0.2883</v>
      </c>
      <c r="G571" s="158">
        <v>2.2919</v>
      </c>
      <c r="H571" s="158">
        <v>2.9939</v>
      </c>
      <c r="I571" s="158">
        <v>2.9133</v>
      </c>
      <c r="J571" s="158">
        <v>8.9975000000000005</v>
      </c>
      <c r="K571" s="158">
        <v>-7.4462000000000002</v>
      </c>
      <c r="L571" s="158">
        <v>-15.268000000000001</v>
      </c>
      <c r="M571" s="158">
        <v>-19.0867</v>
      </c>
      <c r="N571" s="158">
        <v>-7.1256000000000004</v>
      </c>
      <c r="O571" s="158">
        <v>11.997</v>
      </c>
      <c r="P571" s="158">
        <v>10.6715</v>
      </c>
      <c r="Q571" s="158">
        <v>15.7197</v>
      </c>
      <c r="R571" s="158">
        <v>18.085799999999999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44762</v>
      </c>
      <c r="E572" s="158">
        <v>16.14</v>
      </c>
      <c r="F572" s="158">
        <v>0.37309999999999999</v>
      </c>
      <c r="G572" s="158">
        <v>2.2166000000000001</v>
      </c>
      <c r="H572" s="158">
        <v>2.4762</v>
      </c>
      <c r="I572" s="158">
        <v>4.1962999999999999</v>
      </c>
      <c r="J572" s="158">
        <v>11.080500000000001</v>
      </c>
      <c r="K572" s="158">
        <v>-4.7788000000000004</v>
      </c>
      <c r="L572" s="158">
        <v>-13.504799999999999</v>
      </c>
      <c r="M572" s="158">
        <v>-11.610099999999999</v>
      </c>
      <c r="N572" s="158">
        <v>-1.1029</v>
      </c>
      <c r="O572" s="158">
        <v>25.423999999999999</v>
      </c>
      <c r="P572" s="158"/>
      <c r="Q572" s="158">
        <v>11.448700000000001</v>
      </c>
      <c r="R572" s="158">
        <v>31.950800000000001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44762</v>
      </c>
      <c r="E573" s="158">
        <v>15.63</v>
      </c>
      <c r="F573" s="158">
        <v>0.32090000000000002</v>
      </c>
      <c r="G573" s="158">
        <v>2.2237</v>
      </c>
      <c r="H573" s="158">
        <v>2.4918</v>
      </c>
      <c r="I573" s="158">
        <v>4.2</v>
      </c>
      <c r="J573" s="158">
        <v>11.0085</v>
      </c>
      <c r="K573" s="158">
        <v>-4.9269999999999996</v>
      </c>
      <c r="L573" s="158">
        <v>-13.7417</v>
      </c>
      <c r="M573" s="158">
        <v>-11.9932</v>
      </c>
      <c r="N573" s="158">
        <v>-1.6362000000000001</v>
      </c>
      <c r="O573" s="158">
        <v>24.6008</v>
      </c>
      <c r="P573" s="158"/>
      <c r="Q573" s="158">
        <v>10.641400000000001</v>
      </c>
      <c r="R573" s="158">
        <v>31.128599999999999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44762</v>
      </c>
      <c r="E574" s="158">
        <v>19.329999999999998</v>
      </c>
      <c r="F574" s="158">
        <v>0.31140000000000001</v>
      </c>
      <c r="G574" s="158">
        <v>2.4377</v>
      </c>
      <c r="H574" s="158">
        <v>2.7099000000000002</v>
      </c>
      <c r="I574" s="158">
        <v>4.2049000000000003</v>
      </c>
      <c r="J574" s="158">
        <v>11.412100000000001</v>
      </c>
      <c r="K574" s="158">
        <v>-4.8251999999999997</v>
      </c>
      <c r="L574" s="158">
        <v>-13.045400000000001</v>
      </c>
      <c r="M574" s="158">
        <v>-12.0564</v>
      </c>
      <c r="N574" s="158">
        <v>-3.3982999999999999</v>
      </c>
      <c r="O574" s="158">
        <v>23.4604</v>
      </c>
      <c r="P574" s="158"/>
      <c r="Q574" s="158">
        <v>19.1952</v>
      </c>
      <c r="R574" s="158">
        <v>31.726600000000001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44762</v>
      </c>
      <c r="E575" s="158">
        <v>18.63</v>
      </c>
      <c r="F575" s="158">
        <v>0.3231</v>
      </c>
      <c r="G575" s="158">
        <v>2.4752000000000001</v>
      </c>
      <c r="H575" s="158">
        <v>2.7578999999999998</v>
      </c>
      <c r="I575" s="158">
        <v>4.1946000000000003</v>
      </c>
      <c r="J575" s="158">
        <v>11.3568</v>
      </c>
      <c r="K575" s="158">
        <v>-4.9974999999999996</v>
      </c>
      <c r="L575" s="158">
        <v>-13.3085</v>
      </c>
      <c r="M575" s="158">
        <v>-12.5352</v>
      </c>
      <c r="N575" s="158">
        <v>-4.0679999999999996</v>
      </c>
      <c r="O575" s="158">
        <v>22.272500000000001</v>
      </c>
      <c r="P575" s="158"/>
      <c r="Q575" s="158">
        <v>18.029599999999999</v>
      </c>
      <c r="R575" s="158">
        <v>30.555900000000001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44762</v>
      </c>
      <c r="E576" s="158">
        <v>102.55</v>
      </c>
      <c r="F576" s="158">
        <v>0.38179999999999997</v>
      </c>
      <c r="G576" s="158">
        <v>2.2738999999999998</v>
      </c>
      <c r="H576" s="158">
        <v>2.7864</v>
      </c>
      <c r="I576" s="158">
        <v>3.6800999999999999</v>
      </c>
      <c r="J576" s="158">
        <v>9.7026000000000003</v>
      </c>
      <c r="K576" s="158">
        <v>-4.9847000000000001</v>
      </c>
      <c r="L576" s="158">
        <v>-11.640499999999999</v>
      </c>
      <c r="M576" s="158">
        <v>-11.610099999999999</v>
      </c>
      <c r="N576" s="158">
        <v>-0.98480000000000001</v>
      </c>
      <c r="O576" s="158">
        <v>24.218</v>
      </c>
      <c r="P576" s="158">
        <v>15.007199999999999</v>
      </c>
      <c r="Q576" s="158">
        <v>16.737500000000001</v>
      </c>
      <c r="R576" s="158">
        <v>30.1615</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44762</v>
      </c>
      <c r="E577" s="158">
        <v>91.06</v>
      </c>
      <c r="F577" s="158">
        <v>0.38579999999999998</v>
      </c>
      <c r="G577" s="158">
        <v>2.2572000000000001</v>
      </c>
      <c r="H577" s="158">
        <v>2.7648999999999999</v>
      </c>
      <c r="I577" s="158">
        <v>3.6303999999999998</v>
      </c>
      <c r="J577" s="158">
        <v>9.6052</v>
      </c>
      <c r="K577" s="158">
        <v>-5.2643000000000004</v>
      </c>
      <c r="L577" s="158">
        <v>-12.138199999999999</v>
      </c>
      <c r="M577" s="158">
        <v>-12.332700000000001</v>
      </c>
      <c r="N577" s="158">
        <v>-2.0123000000000002</v>
      </c>
      <c r="O577" s="158">
        <v>22.8903</v>
      </c>
      <c r="P577" s="158">
        <v>13.7019</v>
      </c>
      <c r="Q577" s="158">
        <v>17.9132</v>
      </c>
      <c r="R577" s="158">
        <v>28.788699999999999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44762</v>
      </c>
      <c r="E578" s="158">
        <v>97.72</v>
      </c>
      <c r="F578" s="158">
        <v>0.39040000000000002</v>
      </c>
      <c r="G578" s="158">
        <v>2.2604000000000002</v>
      </c>
      <c r="H578" s="158">
        <v>2.7766000000000002</v>
      </c>
      <c r="I578" s="158">
        <v>3.6486999999999998</v>
      </c>
      <c r="J578" s="158">
        <v>9.6252999999999993</v>
      </c>
      <c r="K578" s="158">
        <v>-5.1905999999999999</v>
      </c>
      <c r="L578" s="158">
        <v>-12.0115</v>
      </c>
      <c r="M578" s="158">
        <v>-12.1539</v>
      </c>
      <c r="N578" s="158">
        <v>-1.7692000000000001</v>
      </c>
      <c r="O578" s="158">
        <v>23.474599999999999</v>
      </c>
      <c r="P578" s="158">
        <v>14.392300000000001</v>
      </c>
      <c r="Q578" s="158">
        <v>18.535699999999999</v>
      </c>
      <c r="R578" s="158">
        <v>29.289200000000001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44762</v>
      </c>
      <c r="E579" s="158">
        <v>59.808</v>
      </c>
      <c r="F579" s="158">
        <v>0.81789999999999996</v>
      </c>
      <c r="G579" s="158">
        <v>2.6375000000000002</v>
      </c>
      <c r="H579" s="158">
        <v>3.0541999999999998</v>
      </c>
      <c r="I579" s="158">
        <v>3.5133999999999999</v>
      </c>
      <c r="J579" s="158">
        <v>8.7836999999999996</v>
      </c>
      <c r="K579" s="158">
        <v>-4.01</v>
      </c>
      <c r="L579" s="158">
        <v>-10.142899999999999</v>
      </c>
      <c r="M579" s="158">
        <v>-10.754300000000001</v>
      </c>
      <c r="N579" s="158">
        <v>0.88560000000000005</v>
      </c>
      <c r="O579" s="158">
        <v>14.657</v>
      </c>
      <c r="P579" s="158">
        <v>10.0792</v>
      </c>
      <c r="Q579" s="158">
        <v>14.055300000000001</v>
      </c>
      <c r="R579" s="158">
        <v>20.114799999999999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44762</v>
      </c>
      <c r="E580" s="158">
        <v>55.011400000000002</v>
      </c>
      <c r="F580" s="158">
        <v>0.81479999999999997</v>
      </c>
      <c r="G580" s="158">
        <v>2.62</v>
      </c>
      <c r="H580" s="158">
        <v>3.0293999999999999</v>
      </c>
      <c r="I580" s="158">
        <v>3.464</v>
      </c>
      <c r="J580" s="158">
        <v>8.6714000000000002</v>
      </c>
      <c r="K580" s="158">
        <v>-4.3033999999999999</v>
      </c>
      <c r="L580" s="158">
        <v>-10.685600000000001</v>
      </c>
      <c r="M580" s="158">
        <v>-11.584199999999999</v>
      </c>
      <c r="N580" s="158">
        <v>-0.38679999999999998</v>
      </c>
      <c r="O580" s="158">
        <v>13.228999999999999</v>
      </c>
      <c r="P580" s="158">
        <v>8.7513000000000005</v>
      </c>
      <c r="Q580" s="158">
        <v>10.852600000000001</v>
      </c>
      <c r="R580" s="158">
        <v>18.578199999999999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44762</v>
      </c>
      <c r="E583" s="158">
        <v>117.17</v>
      </c>
      <c r="F583" s="158">
        <v>0.61829999999999996</v>
      </c>
      <c r="G583" s="158">
        <v>2.2604000000000002</v>
      </c>
      <c r="H583" s="158">
        <v>3.1063000000000001</v>
      </c>
      <c r="I583" s="158">
        <v>3.4157000000000002</v>
      </c>
      <c r="J583" s="158">
        <v>9.5149000000000008</v>
      </c>
      <c r="K583" s="158">
        <v>-1.9252</v>
      </c>
      <c r="L583" s="158">
        <v>-8.4824000000000002</v>
      </c>
      <c r="M583" s="158">
        <v>-8.1308000000000007</v>
      </c>
      <c r="N583" s="158">
        <v>4.8220000000000001</v>
      </c>
      <c r="O583" s="158">
        <v>20.648900000000001</v>
      </c>
      <c r="P583" s="158">
        <v>15.5656</v>
      </c>
      <c r="Q583" s="158">
        <v>15.380599999999999</v>
      </c>
      <c r="R583" s="158">
        <v>28.309799999999999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44762</v>
      </c>
      <c r="E584" s="158">
        <v>108.67</v>
      </c>
      <c r="F584" s="158">
        <v>0.61109999999999998</v>
      </c>
      <c r="G584" s="158">
        <v>2.2294999999999998</v>
      </c>
      <c r="H584" s="158">
        <v>3.0731000000000002</v>
      </c>
      <c r="I584" s="158">
        <v>3.3574000000000002</v>
      </c>
      <c r="J584" s="158">
        <v>9.3919999999999995</v>
      </c>
      <c r="K584" s="158">
        <v>-2.2664</v>
      </c>
      <c r="L584" s="158">
        <v>-9.1311999999999998</v>
      </c>
      <c r="M584" s="158">
        <v>-9.0779999999999994</v>
      </c>
      <c r="N584" s="158">
        <v>3.4163999999999999</v>
      </c>
      <c r="O584" s="158">
        <v>19.25</v>
      </c>
      <c r="P584" s="158">
        <v>14.3751</v>
      </c>
      <c r="Q584" s="158">
        <v>19.015000000000001</v>
      </c>
      <c r="R584" s="158">
        <v>26.713999999999999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44762</v>
      </c>
      <c r="E585" s="158">
        <v>83.59</v>
      </c>
      <c r="F585" s="158">
        <v>0.72540000000000004</v>
      </c>
      <c r="G585" s="158">
        <v>2.6009000000000002</v>
      </c>
      <c r="H585" s="158">
        <v>2.8420000000000001</v>
      </c>
      <c r="I585" s="158">
        <v>3.8243</v>
      </c>
      <c r="J585" s="158">
        <v>10.408099999999999</v>
      </c>
      <c r="K585" s="158">
        <v>-3.2288000000000001</v>
      </c>
      <c r="L585" s="158">
        <v>-6.3879000000000001</v>
      </c>
      <c r="M585" s="158">
        <v>-6.7938999999999998</v>
      </c>
      <c r="N585" s="158">
        <v>4.5096999999999996</v>
      </c>
      <c r="O585" s="158">
        <v>19.048300000000001</v>
      </c>
      <c r="P585" s="158">
        <v>13.2613</v>
      </c>
      <c r="Q585" s="158">
        <v>16.814299999999999</v>
      </c>
      <c r="R585" s="158">
        <v>29.082699999999999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44762</v>
      </c>
      <c r="E586" s="158">
        <v>77.39</v>
      </c>
      <c r="F586" s="158">
        <v>0.72230000000000005</v>
      </c>
      <c r="G586" s="158">
        <v>2.5861999999999998</v>
      </c>
      <c r="H586" s="158">
        <v>2.8220000000000001</v>
      </c>
      <c r="I586" s="158">
        <v>3.7858999999999998</v>
      </c>
      <c r="J586" s="158">
        <v>10.3207</v>
      </c>
      <c r="K586" s="158">
        <v>-3.4603999999999999</v>
      </c>
      <c r="L586" s="158">
        <v>-6.8476999999999997</v>
      </c>
      <c r="M586" s="158">
        <v>-7.4747000000000003</v>
      </c>
      <c r="N586" s="158">
        <v>3.5041000000000002</v>
      </c>
      <c r="O586" s="158">
        <v>17.909400000000002</v>
      </c>
      <c r="P586" s="158">
        <v>12.143599999999999</v>
      </c>
      <c r="Q586" s="158">
        <v>14.100899999999999</v>
      </c>
      <c r="R586" s="158">
        <v>27.85</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44762</v>
      </c>
      <c r="E587" s="158">
        <v>75.16</v>
      </c>
      <c r="F587" s="158">
        <v>0.89939999999999998</v>
      </c>
      <c r="G587" s="158">
        <v>2.9165999999999999</v>
      </c>
      <c r="H587" s="158">
        <v>3.1991999999999998</v>
      </c>
      <c r="I587" s="158">
        <v>3.927</v>
      </c>
      <c r="J587" s="158">
        <v>9.9955999999999996</v>
      </c>
      <c r="K587" s="158">
        <v>-2.9190999999999998</v>
      </c>
      <c r="L587" s="158">
        <v>-8.0048999999999992</v>
      </c>
      <c r="M587" s="158">
        <v>-6.6566999999999998</v>
      </c>
      <c r="N587" s="158">
        <v>5.2660999999999998</v>
      </c>
      <c r="O587" s="158">
        <v>15.7784</v>
      </c>
      <c r="P587" s="158">
        <v>10.6652</v>
      </c>
      <c r="Q587" s="158">
        <v>13.9175</v>
      </c>
      <c r="R587" s="158">
        <v>25.9892</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44762</v>
      </c>
      <c r="E588" s="158">
        <v>66.790000000000006</v>
      </c>
      <c r="F588" s="158">
        <v>0.89119999999999999</v>
      </c>
      <c r="G588" s="158">
        <v>2.8805000000000001</v>
      </c>
      <c r="H588" s="158">
        <v>3.1665000000000001</v>
      </c>
      <c r="I588" s="158">
        <v>3.8563000000000001</v>
      </c>
      <c r="J588" s="158">
        <v>9.8338999999999999</v>
      </c>
      <c r="K588" s="158">
        <v>-3.343</v>
      </c>
      <c r="L588" s="158">
        <v>-8.7942</v>
      </c>
      <c r="M588" s="158">
        <v>-7.8503999999999996</v>
      </c>
      <c r="N588" s="158">
        <v>3.4702000000000002</v>
      </c>
      <c r="O588" s="158">
        <v>13.822900000000001</v>
      </c>
      <c r="P588" s="158">
        <v>8.8792000000000009</v>
      </c>
      <c r="Q588" s="158">
        <v>15.030200000000001</v>
      </c>
      <c r="R588" s="158">
        <v>23.868600000000001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44762</v>
      </c>
      <c r="E589" s="158">
        <v>821.59559999999999</v>
      </c>
      <c r="F589" s="158">
        <v>0.63349999999999995</v>
      </c>
      <c r="G589" s="158">
        <v>2.7063000000000001</v>
      </c>
      <c r="H589" s="158">
        <v>2.9434</v>
      </c>
      <c r="I589" s="158">
        <v>3.7869999999999999</v>
      </c>
      <c r="J589" s="158">
        <v>9.8259000000000007</v>
      </c>
      <c r="K589" s="158">
        <v>-3.3132999999999999</v>
      </c>
      <c r="L589" s="158">
        <v>-8.0151000000000003</v>
      </c>
      <c r="M589" s="158">
        <v>-8.8795000000000002</v>
      </c>
      <c r="N589" s="158">
        <v>5.6223999999999998</v>
      </c>
      <c r="O589" s="158">
        <v>13.8666</v>
      </c>
      <c r="P589" s="158">
        <v>9.3511000000000006</v>
      </c>
      <c r="Q589" s="158">
        <v>20.836600000000001</v>
      </c>
      <c r="R589" s="158">
        <v>29.483599999999999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44762</v>
      </c>
      <c r="E590" s="158">
        <v>893.84720000000004</v>
      </c>
      <c r="F590" s="158">
        <v>0.63580000000000003</v>
      </c>
      <c r="G590" s="158">
        <v>2.7179000000000002</v>
      </c>
      <c r="H590" s="158">
        <v>2.9596</v>
      </c>
      <c r="I590" s="158">
        <v>3.8195999999999999</v>
      </c>
      <c r="J590" s="158">
        <v>9.9002999999999997</v>
      </c>
      <c r="K590" s="158">
        <v>-3.1154999999999999</v>
      </c>
      <c r="L590" s="158">
        <v>-7.6409000000000002</v>
      </c>
      <c r="M590" s="158">
        <v>-8.3246000000000002</v>
      </c>
      <c r="N590" s="158">
        <v>6.4931000000000001</v>
      </c>
      <c r="O590" s="158">
        <v>14.8864</v>
      </c>
      <c r="P590" s="158">
        <v>10.3698</v>
      </c>
      <c r="Q590" s="158">
        <v>14.624700000000001</v>
      </c>
      <c r="R590" s="158">
        <v>30.584399999999999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44762</v>
      </c>
      <c r="E593" s="158">
        <v>2402.59060682673</v>
      </c>
      <c r="F593" s="158">
        <v>0.78549999999999998</v>
      </c>
      <c r="G593" s="158">
        <v>2.7675999999999998</v>
      </c>
      <c r="H593" s="158">
        <v>2.9845000000000002</v>
      </c>
      <c r="I593" s="158">
        <v>3.6726999999999999</v>
      </c>
      <c r="J593" s="158">
        <v>9.5036000000000005</v>
      </c>
      <c r="K593" s="158">
        <v>-0.7581</v>
      </c>
      <c r="L593" s="158">
        <v>-1.7972999999999999</v>
      </c>
      <c r="M593" s="158">
        <v>-2.4561999999999999</v>
      </c>
      <c r="N593" s="158">
        <v>12.655099999999999</v>
      </c>
      <c r="O593" s="158">
        <v>13.169499999999999</v>
      </c>
      <c r="P593" s="158">
        <v>7.8830999999999998</v>
      </c>
      <c r="Q593" s="158">
        <v>23.154299999999999</v>
      </c>
      <c r="R593" s="158">
        <v>28.171900000000001</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44762</v>
      </c>
      <c r="E594" s="158">
        <v>780.678</v>
      </c>
      <c r="F594" s="158">
        <v>0.7873</v>
      </c>
      <c r="G594" s="158">
        <v>2.7768000000000002</v>
      </c>
      <c r="H594" s="158">
        <v>2.9973999999999998</v>
      </c>
      <c r="I594" s="158">
        <v>3.6983999999999999</v>
      </c>
      <c r="J594" s="158">
        <v>9.5612999999999992</v>
      </c>
      <c r="K594" s="158">
        <v>-0.60260000000000002</v>
      </c>
      <c r="L594" s="158">
        <v>-1.5034000000000001</v>
      </c>
      <c r="M594" s="158">
        <v>-2.0064000000000002</v>
      </c>
      <c r="N594" s="158">
        <v>13.3504</v>
      </c>
      <c r="O594" s="158">
        <v>13.8324</v>
      </c>
      <c r="P594" s="158">
        <v>8.5652000000000008</v>
      </c>
      <c r="Q594" s="158">
        <v>12.942600000000001</v>
      </c>
      <c r="R594" s="158">
        <v>28.936199999999999</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44762</v>
      </c>
      <c r="E595" s="158">
        <v>52.937199999999997</v>
      </c>
      <c r="F595" s="158">
        <v>0.98260000000000003</v>
      </c>
      <c r="G595" s="158">
        <v>2.8317999999999999</v>
      </c>
      <c r="H595" s="158">
        <v>3.0053000000000001</v>
      </c>
      <c r="I595" s="158">
        <v>4.2023999999999999</v>
      </c>
      <c r="J595" s="158">
        <v>10.4847</v>
      </c>
      <c r="K595" s="158">
        <v>-3.8498000000000001</v>
      </c>
      <c r="L595" s="158">
        <v>-10.068</v>
      </c>
      <c r="M595" s="158">
        <v>-9.6251999999999995</v>
      </c>
      <c r="N595" s="158">
        <v>5.3987999999999996</v>
      </c>
      <c r="O595" s="158">
        <v>14.043699999999999</v>
      </c>
      <c r="P595" s="158">
        <v>7.8483999999999998</v>
      </c>
      <c r="Q595" s="158">
        <v>11.3141</v>
      </c>
      <c r="R595" s="158">
        <v>24.606000000000002</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44762</v>
      </c>
      <c r="E596" s="158">
        <v>57.716200000000001</v>
      </c>
      <c r="F596" s="158">
        <v>0.98609999999999998</v>
      </c>
      <c r="G596" s="158">
        <v>2.8496000000000001</v>
      </c>
      <c r="H596" s="158">
        <v>3.0301999999999998</v>
      </c>
      <c r="I596" s="158">
        <v>4.2523999999999997</v>
      </c>
      <c r="J596" s="158">
        <v>10.597300000000001</v>
      </c>
      <c r="K596" s="158">
        <v>-3.5516999999999999</v>
      </c>
      <c r="L596" s="158">
        <v>-9.5054999999999996</v>
      </c>
      <c r="M596" s="158">
        <v>-8.77</v>
      </c>
      <c r="N596" s="158">
        <v>6.7324000000000002</v>
      </c>
      <c r="O596" s="158">
        <v>15.4971</v>
      </c>
      <c r="P596" s="158">
        <v>9.0037000000000003</v>
      </c>
      <c r="Q596" s="158">
        <v>13.6775</v>
      </c>
      <c r="R596" s="158">
        <v>26.1846</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44762</v>
      </c>
      <c r="E597" s="158">
        <v>564.89</v>
      </c>
      <c r="F597" s="158">
        <v>0.76700000000000002</v>
      </c>
      <c r="G597" s="158">
        <v>2.8868999999999998</v>
      </c>
      <c r="H597" s="158">
        <v>2.9918999999999998</v>
      </c>
      <c r="I597" s="158">
        <v>3.1876000000000002</v>
      </c>
      <c r="J597" s="158">
        <v>9.5915999999999997</v>
      </c>
      <c r="K597" s="158">
        <v>-2.7477</v>
      </c>
      <c r="L597" s="158">
        <v>-6.8284000000000002</v>
      </c>
      <c r="M597" s="158">
        <v>-8.6588999999999992</v>
      </c>
      <c r="N597" s="158">
        <v>7.2202999999999999</v>
      </c>
      <c r="O597" s="158">
        <v>15.1157</v>
      </c>
      <c r="P597" s="158">
        <v>11.2707</v>
      </c>
      <c r="Q597" s="158">
        <v>19.231400000000001</v>
      </c>
      <c r="R597" s="158">
        <v>27.118500000000001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44762</v>
      </c>
      <c r="E598" s="158">
        <v>615.16999999999996</v>
      </c>
      <c r="F598" s="158">
        <v>0.76990000000000003</v>
      </c>
      <c r="G598" s="158">
        <v>2.8969999999999998</v>
      </c>
      <c r="H598" s="158">
        <v>3.0072999999999999</v>
      </c>
      <c r="I598" s="158">
        <v>3.2164000000000001</v>
      </c>
      <c r="J598" s="158">
        <v>9.6599000000000004</v>
      </c>
      <c r="K598" s="158">
        <v>-2.5550000000000002</v>
      </c>
      <c r="L598" s="158">
        <v>-6.4962999999999997</v>
      </c>
      <c r="M598" s="158">
        <v>-8.1725999999999992</v>
      </c>
      <c r="N598" s="158">
        <v>8.0022000000000002</v>
      </c>
      <c r="O598" s="158">
        <v>15.928800000000001</v>
      </c>
      <c r="P598" s="158">
        <v>12.1874</v>
      </c>
      <c r="Q598" s="158">
        <v>15.2105</v>
      </c>
      <c r="R598" s="158">
        <v>28.0273</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44762</v>
      </c>
      <c r="E599" s="158">
        <v>16.27</v>
      </c>
      <c r="F599" s="158">
        <v>0.49409999999999998</v>
      </c>
      <c r="G599" s="158">
        <v>1.8148</v>
      </c>
      <c r="H599" s="158">
        <v>2.5851000000000002</v>
      </c>
      <c r="I599" s="158">
        <v>3.0398999999999998</v>
      </c>
      <c r="J599" s="158">
        <v>10.680300000000001</v>
      </c>
      <c r="K599" s="158">
        <v>2.3914</v>
      </c>
      <c r="L599" s="158">
        <v>0.1231</v>
      </c>
      <c r="M599" s="158">
        <v>-1.0341</v>
      </c>
      <c r="N599" s="158">
        <v>14.658200000000001</v>
      </c>
      <c r="O599" s="158">
        <v>15.504099999999999</v>
      </c>
      <c r="P599" s="158"/>
      <c r="Q599" s="158">
        <v>11.9008</v>
      </c>
      <c r="R599" s="158">
        <v>31.702000000000002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44762</v>
      </c>
      <c r="E600" s="158">
        <v>16.78</v>
      </c>
      <c r="F600" s="158">
        <v>0.41889999999999999</v>
      </c>
      <c r="G600" s="158">
        <v>1.7585999999999999</v>
      </c>
      <c r="H600" s="158">
        <v>2.5672000000000001</v>
      </c>
      <c r="I600" s="158">
        <v>3.008</v>
      </c>
      <c r="J600" s="158">
        <v>10.686</v>
      </c>
      <c r="K600" s="158">
        <v>2.5045999999999999</v>
      </c>
      <c r="L600" s="158">
        <v>0.2989</v>
      </c>
      <c r="M600" s="158">
        <v>-0.76880000000000004</v>
      </c>
      <c r="N600" s="158">
        <v>15.010300000000001</v>
      </c>
      <c r="O600" s="158">
        <v>16.005400000000002</v>
      </c>
      <c r="P600" s="158"/>
      <c r="Q600" s="158">
        <v>12.701499999999999</v>
      </c>
      <c r="R600" s="158">
        <v>32.208799999999997</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44762</v>
      </c>
      <c r="E601" s="158">
        <v>39.979999999999997</v>
      </c>
      <c r="F601" s="158">
        <v>0.85770000000000002</v>
      </c>
      <c r="G601" s="158">
        <v>3.4144000000000001</v>
      </c>
      <c r="H601" s="158">
        <v>3.5482999999999998</v>
      </c>
      <c r="I601" s="158">
        <v>4.0603999999999996</v>
      </c>
      <c r="J601" s="158">
        <v>9.5642999999999994</v>
      </c>
      <c r="K601" s="158">
        <v>-4.0095999999999998</v>
      </c>
      <c r="L601" s="158">
        <v>-8.1974999999999998</v>
      </c>
      <c r="M601" s="158">
        <v>-8.3658000000000001</v>
      </c>
      <c r="N601" s="158">
        <v>5.0446999999999997</v>
      </c>
      <c r="O601" s="158">
        <v>14.5769</v>
      </c>
      <c r="P601" s="158">
        <v>9.3114000000000008</v>
      </c>
      <c r="Q601" s="158">
        <v>16.924399999999999</v>
      </c>
      <c r="R601" s="158">
        <v>21.798500000000001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44762</v>
      </c>
      <c r="E602" s="158">
        <v>36.01</v>
      </c>
      <c r="F602" s="158">
        <v>0.86829999999999996</v>
      </c>
      <c r="G602" s="158">
        <v>3.3879000000000001</v>
      </c>
      <c r="H602" s="158">
        <v>3.5068000000000001</v>
      </c>
      <c r="I602" s="158">
        <v>4.0149999999999997</v>
      </c>
      <c r="J602" s="158">
        <v>9.4528999999999996</v>
      </c>
      <c r="K602" s="158">
        <v>-4.2796000000000003</v>
      </c>
      <c r="L602" s="158">
        <v>-8.7430000000000003</v>
      </c>
      <c r="M602" s="158">
        <v>-9.1803000000000008</v>
      </c>
      <c r="N602" s="158">
        <v>3.7751999999999999</v>
      </c>
      <c r="O602" s="158">
        <v>13.1967</v>
      </c>
      <c r="P602" s="158">
        <v>7.8007999999999997</v>
      </c>
      <c r="Q602" s="158">
        <v>15.5528</v>
      </c>
      <c r="R602" s="158">
        <v>20.354099999999999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44762</v>
      </c>
      <c r="E603" s="158">
        <v>103.4</v>
      </c>
      <c r="F603" s="158">
        <v>0.74050000000000005</v>
      </c>
      <c r="G603" s="158">
        <v>2.7322000000000002</v>
      </c>
      <c r="H603" s="158">
        <v>3.0394000000000001</v>
      </c>
      <c r="I603" s="158">
        <v>4.4550000000000001</v>
      </c>
      <c r="J603" s="158">
        <v>11.087199999999999</v>
      </c>
      <c r="K603" s="158">
        <v>-5.0243000000000002</v>
      </c>
      <c r="L603" s="158">
        <v>-7.0060000000000002</v>
      </c>
      <c r="M603" s="158">
        <v>-5.2506000000000004</v>
      </c>
      <c r="N603" s="158">
        <v>9.3023000000000007</v>
      </c>
      <c r="O603" s="158">
        <v>21.3582</v>
      </c>
      <c r="P603" s="158">
        <v>13.8804</v>
      </c>
      <c r="Q603" s="158">
        <v>17.411999999999999</v>
      </c>
      <c r="R603" s="158">
        <v>38.389600000000002</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44762</v>
      </c>
      <c r="E604" s="158">
        <v>93.14</v>
      </c>
      <c r="F604" s="158">
        <v>0.73550000000000004</v>
      </c>
      <c r="G604" s="158">
        <v>2.7128000000000001</v>
      </c>
      <c r="H604" s="158">
        <v>3.0196000000000001</v>
      </c>
      <c r="I604" s="158">
        <v>4.4169999999999998</v>
      </c>
      <c r="J604" s="158">
        <v>10.986700000000001</v>
      </c>
      <c r="K604" s="158">
        <v>-5.2973999999999997</v>
      </c>
      <c r="L604" s="158">
        <v>-7.5625</v>
      </c>
      <c r="M604" s="158">
        <v>-6.0994000000000002</v>
      </c>
      <c r="N604" s="158">
        <v>8.0135000000000005</v>
      </c>
      <c r="O604" s="158">
        <v>20.027200000000001</v>
      </c>
      <c r="P604" s="158">
        <v>12.5519</v>
      </c>
      <c r="Q604" s="158">
        <v>17.870200000000001</v>
      </c>
      <c r="R604" s="158">
        <v>36.840699999999998</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44762</v>
      </c>
      <c r="E605" s="158">
        <v>13.71</v>
      </c>
      <c r="F605" s="158">
        <v>0.80879999999999996</v>
      </c>
      <c r="G605" s="158">
        <v>2.3134000000000001</v>
      </c>
      <c r="H605" s="158">
        <v>2.6966000000000001</v>
      </c>
      <c r="I605" s="158">
        <v>3.5497999999999998</v>
      </c>
      <c r="J605" s="158">
        <v>8.3794000000000004</v>
      </c>
      <c r="K605" s="158">
        <v>-1.6498999999999999</v>
      </c>
      <c r="L605" s="158">
        <v>-5.9024999999999999</v>
      </c>
      <c r="M605" s="158">
        <v>-7.3648999999999996</v>
      </c>
      <c r="N605" s="158">
        <v>4.8967000000000001</v>
      </c>
      <c r="O605" s="158">
        <v>12.627700000000001</v>
      </c>
      <c r="P605" s="158"/>
      <c r="Q605" s="158">
        <v>7.1620999999999997</v>
      </c>
      <c r="R605" s="158">
        <v>21.875900000000001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44762</v>
      </c>
      <c r="E606" s="158">
        <v>12.69</v>
      </c>
      <c r="F606" s="158">
        <v>0.79430000000000001</v>
      </c>
      <c r="G606" s="158">
        <v>2.3386999999999998</v>
      </c>
      <c r="H606" s="158">
        <v>2.6699000000000002</v>
      </c>
      <c r="I606" s="158">
        <v>3.5072999999999999</v>
      </c>
      <c r="J606" s="158">
        <v>8.2765000000000004</v>
      </c>
      <c r="K606" s="158">
        <v>-2.0076999999999998</v>
      </c>
      <c r="L606" s="158">
        <v>-6.6912000000000003</v>
      </c>
      <c r="M606" s="158">
        <v>-8.5076000000000001</v>
      </c>
      <c r="N606" s="158">
        <v>3.0869</v>
      </c>
      <c r="O606" s="158">
        <v>10.305899999999999</v>
      </c>
      <c r="P606" s="158"/>
      <c r="Q606" s="158">
        <v>5.3612000000000002</v>
      </c>
      <c r="R606" s="158">
        <v>18.875599999999999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44762</v>
      </c>
      <c r="E607" s="158">
        <v>73.53</v>
      </c>
      <c r="F607" s="158">
        <v>0.65710000000000002</v>
      </c>
      <c r="G607" s="158">
        <v>2.5379999999999998</v>
      </c>
      <c r="H607" s="158">
        <v>3.0842999999999998</v>
      </c>
      <c r="I607" s="158">
        <v>3.4032</v>
      </c>
      <c r="J607" s="158">
        <v>7.9419000000000004</v>
      </c>
      <c r="K607" s="158">
        <v>-6.0198999999999998</v>
      </c>
      <c r="L607" s="158">
        <v>-14.866300000000001</v>
      </c>
      <c r="M607" s="158">
        <v>-14.5397</v>
      </c>
      <c r="N607" s="158">
        <v>-3.4659</v>
      </c>
      <c r="O607" s="158">
        <v>14.311500000000001</v>
      </c>
      <c r="P607" s="158">
        <v>10.6244</v>
      </c>
      <c r="Q607" s="158">
        <v>13.6737</v>
      </c>
      <c r="R607" s="158">
        <v>20.404499999999999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44762</v>
      </c>
      <c r="E608" s="158">
        <v>83.99</v>
      </c>
      <c r="F608" s="158">
        <v>0.67120000000000002</v>
      </c>
      <c r="G608" s="158">
        <v>2.5644</v>
      </c>
      <c r="H608" s="158">
        <v>3.1185</v>
      </c>
      <c r="I608" s="158">
        <v>3.4613999999999998</v>
      </c>
      <c r="J608" s="158">
        <v>8.0534999999999997</v>
      </c>
      <c r="K608" s="158">
        <v>-5.7034000000000002</v>
      </c>
      <c r="L608" s="158">
        <v>-14.2784</v>
      </c>
      <c r="M608" s="158">
        <v>-13.6616</v>
      </c>
      <c r="N608" s="158">
        <v>-2.1894</v>
      </c>
      <c r="O608" s="158">
        <v>15.7179</v>
      </c>
      <c r="P608" s="158">
        <v>12.133599999999999</v>
      </c>
      <c r="Q608" s="158">
        <v>16.366399999999999</v>
      </c>
      <c r="R608" s="158">
        <v>21.956499999999998</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44762</v>
      </c>
      <c r="E609" s="158">
        <v>13.786799999999999</v>
      </c>
      <c r="F609" s="158">
        <v>0.9194</v>
      </c>
      <c r="G609" s="158">
        <v>2.7776999999999998</v>
      </c>
      <c r="H609" s="158">
        <v>3.3733</v>
      </c>
      <c r="I609" s="158">
        <v>4.2401</v>
      </c>
      <c r="J609" s="158">
        <v>9.3956</v>
      </c>
      <c r="K609" s="158">
        <v>-0.94479999999999997</v>
      </c>
      <c r="L609" s="158">
        <v>-7.3766999999999996</v>
      </c>
      <c r="M609" s="158">
        <v>-12.3245</v>
      </c>
      <c r="N609" s="158">
        <v>-6.6725000000000003</v>
      </c>
      <c r="O609" s="158"/>
      <c r="P609" s="158"/>
      <c r="Q609" s="158">
        <v>12.357100000000001</v>
      </c>
      <c r="R609" s="158">
        <v>19.970300000000002</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44762</v>
      </c>
      <c r="E610" s="158">
        <v>12.9842</v>
      </c>
      <c r="F610" s="158">
        <v>0.91320000000000001</v>
      </c>
      <c r="G610" s="158">
        <v>2.7475000000000001</v>
      </c>
      <c r="H610" s="158">
        <v>3.3304999999999998</v>
      </c>
      <c r="I610" s="158">
        <v>4.1543999999999999</v>
      </c>
      <c r="J610" s="158">
        <v>9.2018000000000004</v>
      </c>
      <c r="K610" s="158">
        <v>-1.4833000000000001</v>
      </c>
      <c r="L610" s="158">
        <v>-8.3521999999999998</v>
      </c>
      <c r="M610" s="158">
        <v>-13.7113</v>
      </c>
      <c r="N610" s="158">
        <v>-8.6564999999999994</v>
      </c>
      <c r="O610" s="158"/>
      <c r="P610" s="158"/>
      <c r="Q610" s="158">
        <v>9.9384999999999994</v>
      </c>
      <c r="R610" s="158">
        <v>17.389500000000002</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44762</v>
      </c>
      <c r="E611" s="158">
        <v>26.6632</v>
      </c>
      <c r="F611" s="158">
        <v>0.76070000000000004</v>
      </c>
      <c r="G611" s="158">
        <v>2.8605</v>
      </c>
      <c r="H611" s="158">
        <v>3.2589000000000001</v>
      </c>
      <c r="I611" s="158">
        <v>3.9889999999999999</v>
      </c>
      <c r="J611" s="158">
        <v>10.545299999999999</v>
      </c>
      <c r="K611" s="158">
        <v>-2.5179</v>
      </c>
      <c r="L611" s="158">
        <v>-10.0022</v>
      </c>
      <c r="M611" s="158">
        <v>-10.481999999999999</v>
      </c>
      <c r="N611" s="158">
        <v>4.5296000000000003</v>
      </c>
      <c r="O611" s="158">
        <v>16.943200000000001</v>
      </c>
      <c r="P611" s="158">
        <v>11.851900000000001</v>
      </c>
      <c r="Q611" s="158">
        <v>7.0922999999999998</v>
      </c>
      <c r="R611" s="158">
        <v>26.909500000000001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44762</v>
      </c>
      <c r="E612" s="158">
        <v>29.448799999999999</v>
      </c>
      <c r="F612" s="158">
        <v>0.76300000000000001</v>
      </c>
      <c r="G612" s="158">
        <v>2.8725000000000001</v>
      </c>
      <c r="H612" s="158">
        <v>3.2759</v>
      </c>
      <c r="I612" s="158">
        <v>4.0232999999999999</v>
      </c>
      <c r="J612" s="158">
        <v>10.623699999999999</v>
      </c>
      <c r="K612" s="158">
        <v>-2.3010999999999999</v>
      </c>
      <c r="L612" s="158">
        <v>-9.6194000000000006</v>
      </c>
      <c r="M612" s="158">
        <v>-9.9130000000000003</v>
      </c>
      <c r="N612" s="158">
        <v>5.3933999999999997</v>
      </c>
      <c r="O612" s="158">
        <v>17.850000000000001</v>
      </c>
      <c r="P612" s="158">
        <v>12.7088</v>
      </c>
      <c r="Q612" s="158">
        <v>15.977399999999999</v>
      </c>
      <c r="R612" s="158">
        <v>27.909700000000001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44762</v>
      </c>
      <c r="E613" s="158">
        <v>68.656000000000006</v>
      </c>
      <c r="F613" s="158">
        <v>0.55659999999999998</v>
      </c>
      <c r="G613" s="158">
        <v>2.4685999999999999</v>
      </c>
      <c r="H613" s="158">
        <v>2.8231000000000002</v>
      </c>
      <c r="I613" s="158">
        <v>3.5301</v>
      </c>
      <c r="J613" s="158">
        <v>9.8338000000000001</v>
      </c>
      <c r="K613" s="158">
        <v>-4.5595999999999997</v>
      </c>
      <c r="L613" s="158">
        <v>-7.3930999999999996</v>
      </c>
      <c r="M613" s="158">
        <v>-4.5742000000000003</v>
      </c>
      <c r="N613" s="158">
        <v>5.0347999999999997</v>
      </c>
      <c r="O613" s="158">
        <v>16.309200000000001</v>
      </c>
      <c r="P613" s="158">
        <v>11.2608</v>
      </c>
      <c r="Q613" s="158">
        <v>12.2544</v>
      </c>
      <c r="R613" s="158">
        <v>26.305800000000001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44762</v>
      </c>
      <c r="E614" s="158">
        <v>77.512</v>
      </c>
      <c r="F614" s="158">
        <v>0.56179999999999997</v>
      </c>
      <c r="G614" s="158">
        <v>2.4870999999999999</v>
      </c>
      <c r="H614" s="158">
        <v>2.8488000000000002</v>
      </c>
      <c r="I614" s="158">
        <v>3.5827</v>
      </c>
      <c r="J614" s="158">
        <v>9.9555000000000007</v>
      </c>
      <c r="K614" s="158">
        <v>-4.2423000000000002</v>
      </c>
      <c r="L614" s="158">
        <v>-6.7637</v>
      </c>
      <c r="M614" s="158">
        <v>-3.5979999999999999</v>
      </c>
      <c r="N614" s="158">
        <v>6.4710999999999999</v>
      </c>
      <c r="O614" s="158">
        <v>17.830100000000002</v>
      </c>
      <c r="P614" s="158">
        <v>12.6516</v>
      </c>
      <c r="Q614" s="158">
        <v>15.042400000000001</v>
      </c>
      <c r="R614" s="158">
        <v>28.0062</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44762</v>
      </c>
      <c r="E615" s="158">
        <v>77.953000000000003</v>
      </c>
      <c r="F615" s="158">
        <v>0.99890000000000001</v>
      </c>
      <c r="G615" s="158">
        <v>2.8607</v>
      </c>
      <c r="H615" s="158">
        <v>3.5672999999999999</v>
      </c>
      <c r="I615" s="158">
        <v>4.6124000000000001</v>
      </c>
      <c r="J615" s="158">
        <v>10.076700000000001</v>
      </c>
      <c r="K615" s="158">
        <v>-5.3520000000000003</v>
      </c>
      <c r="L615" s="158">
        <v>-11.676</v>
      </c>
      <c r="M615" s="158">
        <v>-9.2577999999999996</v>
      </c>
      <c r="N615" s="158">
        <v>0.22889999999999999</v>
      </c>
      <c r="O615" s="158">
        <v>12.7188</v>
      </c>
      <c r="P615" s="158">
        <v>7.8982999999999999</v>
      </c>
      <c r="Q615" s="158">
        <v>13.2958</v>
      </c>
      <c r="R615" s="158">
        <v>22.405799999999999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44762</v>
      </c>
      <c r="E616" s="158">
        <v>73.230999999999995</v>
      </c>
      <c r="F616" s="158">
        <v>0.99570000000000003</v>
      </c>
      <c r="G616" s="158">
        <v>2.8496000000000001</v>
      </c>
      <c r="H616" s="158">
        <v>3.5506000000000002</v>
      </c>
      <c r="I616" s="158">
        <v>4.5799000000000003</v>
      </c>
      <c r="J616" s="158">
        <v>10.006</v>
      </c>
      <c r="K616" s="158">
        <v>-5.5376000000000003</v>
      </c>
      <c r="L616" s="158">
        <v>-12.0169</v>
      </c>
      <c r="M616" s="158">
        <v>-9.7806999999999995</v>
      </c>
      <c r="N616" s="158">
        <v>-0.53779999999999994</v>
      </c>
      <c r="O616" s="158">
        <v>11.970700000000001</v>
      </c>
      <c r="P616" s="158">
        <v>7.1712999999999996</v>
      </c>
      <c r="Q616" s="158">
        <v>12.905900000000001</v>
      </c>
      <c r="R616" s="158">
        <v>21.529299999999999</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44762</v>
      </c>
      <c r="E617" s="158">
        <v>103.3429</v>
      </c>
      <c r="F617" s="158">
        <v>0.52659999999999996</v>
      </c>
      <c r="G617" s="158">
        <v>2.4958</v>
      </c>
      <c r="H617" s="158">
        <v>3.1347999999999998</v>
      </c>
      <c r="I617" s="158">
        <v>3.4462000000000002</v>
      </c>
      <c r="J617" s="158">
        <v>8.8717000000000006</v>
      </c>
      <c r="K617" s="158">
        <v>-3.3525</v>
      </c>
      <c r="L617" s="158">
        <v>-8.0546000000000006</v>
      </c>
      <c r="M617" s="158">
        <v>-8.8820999999999994</v>
      </c>
      <c r="N617" s="158">
        <v>5.5896999999999997</v>
      </c>
      <c r="O617" s="158">
        <v>14.087</v>
      </c>
      <c r="P617" s="158">
        <v>11.0137</v>
      </c>
      <c r="Q617" s="158">
        <v>13.8226</v>
      </c>
      <c r="R617" s="158">
        <v>24.3307</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44762</v>
      </c>
      <c r="E618" s="158">
        <v>93.649699999999996</v>
      </c>
      <c r="F618" s="158">
        <v>0.52390000000000003</v>
      </c>
      <c r="G618" s="158">
        <v>2.4817</v>
      </c>
      <c r="H618" s="158">
        <v>3.1147</v>
      </c>
      <c r="I618" s="158">
        <v>3.4058000000000002</v>
      </c>
      <c r="J618" s="158">
        <v>8.7799999999999994</v>
      </c>
      <c r="K618" s="158">
        <v>-3.6166</v>
      </c>
      <c r="L618" s="158">
        <v>-8.5859000000000005</v>
      </c>
      <c r="M618" s="158">
        <v>-9.6943000000000001</v>
      </c>
      <c r="N618" s="158">
        <v>4.3129999999999997</v>
      </c>
      <c r="O618" s="158">
        <v>12.730600000000001</v>
      </c>
      <c r="P618" s="158">
        <v>9.6943999999999999</v>
      </c>
      <c r="Q618" s="158">
        <v>9.4878999999999998</v>
      </c>
      <c r="R618" s="158">
        <v>22.805499999999999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44762</v>
      </c>
      <c r="E619" s="158">
        <v>19.927800000000001</v>
      </c>
      <c r="F619" s="158">
        <v>0.79510000000000003</v>
      </c>
      <c r="G619" s="158">
        <v>2.7242999999999999</v>
      </c>
      <c r="H619" s="158">
        <v>3.2202000000000002</v>
      </c>
      <c r="I619" s="158">
        <v>3.8815</v>
      </c>
      <c r="J619" s="158">
        <v>10.2104</v>
      </c>
      <c r="K619" s="158">
        <v>-3.3546</v>
      </c>
      <c r="L619" s="158">
        <v>-6.7788000000000004</v>
      </c>
      <c r="M619" s="158">
        <v>-5.9295</v>
      </c>
      <c r="N619" s="158">
        <v>7.2777000000000003</v>
      </c>
      <c r="O619" s="158">
        <v>19.079599999999999</v>
      </c>
      <c r="P619" s="158">
        <v>10.813800000000001</v>
      </c>
      <c r="Q619" s="158">
        <v>12.726000000000001</v>
      </c>
      <c r="R619" s="158">
        <v>30.811199999999999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44762</v>
      </c>
      <c r="E620" s="158">
        <v>17.8325</v>
      </c>
      <c r="F620" s="158">
        <v>0.79069999999999996</v>
      </c>
      <c r="G620" s="158">
        <v>2.6999</v>
      </c>
      <c r="H620" s="158">
        <v>3.1859999999999999</v>
      </c>
      <c r="I620" s="158">
        <v>3.8119000000000001</v>
      </c>
      <c r="J620" s="158">
        <v>10.0527</v>
      </c>
      <c r="K620" s="158">
        <v>-3.7791999999999999</v>
      </c>
      <c r="L620" s="158">
        <v>-7.585</v>
      </c>
      <c r="M620" s="158">
        <v>-7.1315999999999997</v>
      </c>
      <c r="N620" s="158">
        <v>5.4572000000000003</v>
      </c>
      <c r="O620" s="158">
        <v>17.096399999999999</v>
      </c>
      <c r="P620" s="158">
        <v>8.7800999999999991</v>
      </c>
      <c r="Q620" s="158">
        <v>10.571300000000001</v>
      </c>
      <c r="R620" s="158">
        <v>28.6326</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44762</v>
      </c>
      <c r="E621" s="158">
        <v>32.186999999999998</v>
      </c>
      <c r="F621" s="158">
        <v>0.9123</v>
      </c>
      <c r="G621" s="158">
        <v>2.5815000000000001</v>
      </c>
      <c r="H621" s="158">
        <v>2.8075999999999999</v>
      </c>
      <c r="I621" s="158">
        <v>2.87</v>
      </c>
      <c r="J621" s="158">
        <v>9.3010999999999999</v>
      </c>
      <c r="K621" s="158">
        <v>-3.7930000000000001</v>
      </c>
      <c r="L621" s="158">
        <v>-7.6624999999999996</v>
      </c>
      <c r="M621" s="158">
        <v>-8.4608000000000008</v>
      </c>
      <c r="N621" s="158">
        <v>5.0044000000000004</v>
      </c>
      <c r="O621" s="158">
        <v>20.417300000000001</v>
      </c>
      <c r="P621" s="158">
        <v>15.7525</v>
      </c>
      <c r="Q621" s="158">
        <v>19.491900000000001</v>
      </c>
      <c r="R621" s="158">
        <v>30.213999999999999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44762</v>
      </c>
      <c r="E622" s="158">
        <v>29.334</v>
      </c>
      <c r="F622" s="158">
        <v>0.90820000000000001</v>
      </c>
      <c r="G622" s="158">
        <v>2.5663999999999998</v>
      </c>
      <c r="H622" s="158">
        <v>2.7856999999999998</v>
      </c>
      <c r="I622" s="158">
        <v>2.8289</v>
      </c>
      <c r="J622" s="158">
        <v>9.2026000000000003</v>
      </c>
      <c r="K622" s="158">
        <v>-4.0620000000000003</v>
      </c>
      <c r="L622" s="158">
        <v>-8.2050000000000001</v>
      </c>
      <c r="M622" s="158">
        <v>-9.3005999999999993</v>
      </c>
      <c r="N622" s="158">
        <v>3.7086999999999999</v>
      </c>
      <c r="O622" s="158">
        <v>18.709299999999999</v>
      </c>
      <c r="P622" s="158">
        <v>14.158799999999999</v>
      </c>
      <c r="Q622" s="158">
        <v>17.814299999999999</v>
      </c>
      <c r="R622" s="158">
        <v>28.467400000000001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44762</v>
      </c>
      <c r="E623" s="158">
        <v>27.197099999999999</v>
      </c>
      <c r="F623" s="158">
        <v>0.57469999999999999</v>
      </c>
      <c r="G623" s="158">
        <v>2.8946000000000001</v>
      </c>
      <c r="H623" s="158">
        <v>2.7069000000000001</v>
      </c>
      <c r="I623" s="158">
        <v>4.3513999999999999</v>
      </c>
      <c r="J623" s="158">
        <v>11.3718</v>
      </c>
      <c r="K623" s="158">
        <v>-2.5594999999999999</v>
      </c>
      <c r="L623" s="158">
        <v>-11.011799999999999</v>
      </c>
      <c r="M623" s="158">
        <v>-9.0380000000000003</v>
      </c>
      <c r="N623" s="158">
        <v>0.3498</v>
      </c>
      <c r="O623" s="158">
        <v>15.5662</v>
      </c>
      <c r="P623" s="158">
        <v>9.7199000000000009</v>
      </c>
      <c r="Q623" s="158">
        <v>14.273899999999999</v>
      </c>
      <c r="R623" s="158">
        <v>24.410799999999998</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44762</v>
      </c>
      <c r="E624" s="158">
        <v>24.613099999999999</v>
      </c>
      <c r="F624" s="158">
        <v>0.57120000000000004</v>
      </c>
      <c r="G624" s="158">
        <v>2.8765000000000001</v>
      </c>
      <c r="H624" s="158">
        <v>2.6821000000000002</v>
      </c>
      <c r="I624" s="158">
        <v>4.3003</v>
      </c>
      <c r="J624" s="158">
        <v>11.2567</v>
      </c>
      <c r="K624" s="158">
        <v>-2.8529</v>
      </c>
      <c r="L624" s="158">
        <v>-11.536199999999999</v>
      </c>
      <c r="M624" s="158">
        <v>-9.8520000000000003</v>
      </c>
      <c r="N624" s="158">
        <v>-0.87429999999999997</v>
      </c>
      <c r="O624" s="158">
        <v>14.076700000000001</v>
      </c>
      <c r="P624" s="158">
        <v>8.3177000000000003</v>
      </c>
      <c r="Q624" s="158">
        <v>12.762600000000001</v>
      </c>
      <c r="R624" s="158">
        <v>22.822399999999998</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44762</v>
      </c>
      <c r="E625" s="158">
        <v>21.200399999999998</v>
      </c>
      <c r="F625" s="158">
        <v>0.94369999999999998</v>
      </c>
      <c r="G625" s="158">
        <v>2.7738999999999998</v>
      </c>
      <c r="H625" s="158">
        <v>2.9196</v>
      </c>
      <c r="I625" s="158">
        <v>3.7313000000000001</v>
      </c>
      <c r="J625" s="158">
        <v>8.7172000000000001</v>
      </c>
      <c r="K625" s="158">
        <v>-4.7690999999999999</v>
      </c>
      <c r="L625" s="158">
        <v>-10.856</v>
      </c>
      <c r="M625" s="158">
        <v>-10.295500000000001</v>
      </c>
      <c r="N625" s="158">
        <v>5.1304999999999996</v>
      </c>
      <c r="O625" s="158">
        <v>12.717700000000001</v>
      </c>
      <c r="P625" s="158">
        <v>9.1815999999999995</v>
      </c>
      <c r="Q625" s="158">
        <v>12.1388</v>
      </c>
      <c r="R625" s="158">
        <v>21.857399999999998</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44762</v>
      </c>
      <c r="E626" s="158">
        <v>18.930199999999999</v>
      </c>
      <c r="F626" s="158">
        <v>0.94059999999999999</v>
      </c>
      <c r="G626" s="158">
        <v>2.7492000000000001</v>
      </c>
      <c r="H626" s="158">
        <v>2.8843000000000001</v>
      </c>
      <c r="I626" s="158">
        <v>3.6566999999999998</v>
      </c>
      <c r="J626" s="158">
        <v>8.5421999999999993</v>
      </c>
      <c r="K626" s="158">
        <v>-5.2571000000000003</v>
      </c>
      <c r="L626" s="158">
        <v>-11.7379</v>
      </c>
      <c r="M626" s="158">
        <v>-11.604699999999999</v>
      </c>
      <c r="N626" s="158">
        <v>3.1276000000000002</v>
      </c>
      <c r="O626" s="158">
        <v>10.706799999999999</v>
      </c>
      <c r="P626" s="158">
        <v>7.2758000000000003</v>
      </c>
      <c r="Q626" s="158">
        <v>10.218999999999999</v>
      </c>
      <c r="R626" s="158">
        <v>19.5046</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44762</v>
      </c>
      <c r="E627" s="158">
        <v>73.982600000000005</v>
      </c>
      <c r="F627" s="158">
        <v>0.62909999999999999</v>
      </c>
      <c r="G627" s="158">
        <v>2.7625999999999999</v>
      </c>
      <c r="H627" s="158">
        <v>3.1257000000000001</v>
      </c>
      <c r="I627" s="158">
        <v>3.6772</v>
      </c>
      <c r="J627" s="158">
        <v>10.510199999999999</v>
      </c>
      <c r="K627" s="158">
        <v>-3.0644</v>
      </c>
      <c r="L627" s="158">
        <v>-6.2575000000000003</v>
      </c>
      <c r="M627" s="158">
        <v>-7.4260999999999999</v>
      </c>
      <c r="N627" s="158">
        <v>8.3865999999999996</v>
      </c>
      <c r="O627" s="158">
        <v>12.039</v>
      </c>
      <c r="P627" s="158">
        <v>4.242</v>
      </c>
      <c r="Q627" s="158">
        <v>12.620100000000001</v>
      </c>
      <c r="R627" s="158">
        <v>29.7681</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44762</v>
      </c>
      <c r="E628" s="158">
        <v>79.577100000000002</v>
      </c>
      <c r="F628" s="158">
        <v>0.63180000000000003</v>
      </c>
      <c r="G628" s="158">
        <v>2.7765</v>
      </c>
      <c r="H628" s="158">
        <v>3.1446999999999998</v>
      </c>
      <c r="I628" s="158">
        <v>3.7143000000000002</v>
      </c>
      <c r="J628" s="158">
        <v>10.5961</v>
      </c>
      <c r="K628" s="158">
        <v>-2.8546</v>
      </c>
      <c r="L628" s="158">
        <v>-5.8906999999999998</v>
      </c>
      <c r="M628" s="158">
        <v>-6.8920000000000003</v>
      </c>
      <c r="N628" s="158">
        <v>9.2060999999999993</v>
      </c>
      <c r="O628" s="158">
        <v>12.8405</v>
      </c>
      <c r="P628" s="158">
        <v>5.0658000000000003</v>
      </c>
      <c r="Q628" s="158">
        <v>12.9815</v>
      </c>
      <c r="R628" s="158">
        <v>30.716999999999999</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44762</v>
      </c>
      <c r="E629" s="158">
        <v>18.747199999999999</v>
      </c>
      <c r="F629" s="158">
        <v>0.69769999999999999</v>
      </c>
      <c r="G629" s="158">
        <v>1.9291</v>
      </c>
      <c r="H629" s="158">
        <v>1.5448</v>
      </c>
      <c r="I629" s="158">
        <v>1.6052999999999999</v>
      </c>
      <c r="J629" s="158">
        <v>6.4250999999999996</v>
      </c>
      <c r="K629" s="158">
        <v>-2.4152999999999998</v>
      </c>
      <c r="L629" s="158">
        <v>-4.9557000000000002</v>
      </c>
      <c r="M629" s="158">
        <v>-5.0663999999999998</v>
      </c>
      <c r="N629" s="158">
        <v>9.5891999999999999</v>
      </c>
      <c r="O629" s="158"/>
      <c r="P629" s="158"/>
      <c r="Q629" s="158">
        <v>23.375399999999999</v>
      </c>
      <c r="R629" s="158">
        <v>29.5379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44762</v>
      </c>
      <c r="E630" s="158">
        <v>18.056699999999999</v>
      </c>
      <c r="F630" s="158">
        <v>0.69369999999999998</v>
      </c>
      <c r="G630" s="158">
        <v>1.9098999999999999</v>
      </c>
      <c r="H630" s="158">
        <v>1.518</v>
      </c>
      <c r="I630" s="158">
        <v>1.5517000000000001</v>
      </c>
      <c r="J630" s="158">
        <v>6.3047000000000004</v>
      </c>
      <c r="K630" s="158">
        <v>-2.7509999999999999</v>
      </c>
      <c r="L630" s="158">
        <v>-5.5907999999999998</v>
      </c>
      <c r="M630" s="158">
        <v>-6.0084999999999997</v>
      </c>
      <c r="N630" s="158">
        <v>8.1460000000000008</v>
      </c>
      <c r="O630" s="158"/>
      <c r="P630" s="158"/>
      <c r="Q630" s="158">
        <v>21.837499999999999</v>
      </c>
      <c r="R630" s="158">
        <v>27.910299999999999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44762</v>
      </c>
      <c r="E631" s="158">
        <v>24.82</v>
      </c>
      <c r="F631" s="158">
        <v>0.60799999999999998</v>
      </c>
      <c r="G631" s="158">
        <v>2.9022000000000001</v>
      </c>
      <c r="H631" s="158">
        <v>3.1587999999999998</v>
      </c>
      <c r="I631" s="158">
        <v>3.2875999999999999</v>
      </c>
      <c r="J631" s="158">
        <v>9.4356000000000009</v>
      </c>
      <c r="K631" s="158">
        <v>-4.4282000000000004</v>
      </c>
      <c r="L631" s="158">
        <v>-7.2149999999999999</v>
      </c>
      <c r="M631" s="158">
        <v>-3.0089999999999999</v>
      </c>
      <c r="N631" s="158">
        <v>9.4356000000000009</v>
      </c>
      <c r="O631" s="158">
        <v>18.531600000000001</v>
      </c>
      <c r="P631" s="158">
        <v>13.0786</v>
      </c>
      <c r="Q631" s="158">
        <v>14.741199999999999</v>
      </c>
      <c r="R631" s="158">
        <v>30.652799999999999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44762</v>
      </c>
      <c r="E632" s="158">
        <v>22.68</v>
      </c>
      <c r="F632" s="158">
        <v>0.57650000000000001</v>
      </c>
      <c r="G632" s="158">
        <v>2.8571</v>
      </c>
      <c r="H632" s="158">
        <v>3.0909</v>
      </c>
      <c r="I632" s="158">
        <v>3.2317</v>
      </c>
      <c r="J632" s="158">
        <v>9.3011999999999997</v>
      </c>
      <c r="K632" s="158">
        <v>-4.7858999999999998</v>
      </c>
      <c r="L632" s="158">
        <v>-7.9172000000000002</v>
      </c>
      <c r="M632" s="158">
        <v>-4.0202999999999998</v>
      </c>
      <c r="N632" s="158">
        <v>8</v>
      </c>
      <c r="O632" s="158">
        <v>16.968499999999999</v>
      </c>
      <c r="P632" s="158">
        <v>11.359</v>
      </c>
      <c r="Q632" s="158">
        <v>13.1869</v>
      </c>
      <c r="R632" s="158">
        <v>29.0426</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44762</v>
      </c>
      <c r="E635" s="158">
        <v>216.9845</v>
      </c>
      <c r="F635" s="158">
        <v>0.5232</v>
      </c>
      <c r="G635" s="158">
        <v>2.5629</v>
      </c>
      <c r="H635" s="158">
        <v>2.9405999999999999</v>
      </c>
      <c r="I635" s="158">
        <v>5.2336999999999998</v>
      </c>
      <c r="J635" s="158">
        <v>11.557600000000001</v>
      </c>
      <c r="K635" s="158">
        <v>-6.6673999999999998</v>
      </c>
      <c r="L635" s="158">
        <v>-5.4069000000000003</v>
      </c>
      <c r="M635" s="158">
        <v>-3.0253999999999999</v>
      </c>
      <c r="N635" s="158">
        <v>7.8049999999999997</v>
      </c>
      <c r="O635" s="158">
        <v>32.689399999999999</v>
      </c>
      <c r="P635" s="158">
        <v>20.084900000000001</v>
      </c>
      <c r="Q635" s="158">
        <v>14.7841</v>
      </c>
      <c r="R635" s="158">
        <v>49.840800000000002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44762</v>
      </c>
      <c r="E636" s="158">
        <v>234.29689999999999</v>
      </c>
      <c r="F636" s="158">
        <v>0.52810000000000001</v>
      </c>
      <c r="G636" s="158">
        <v>2.5876999999999999</v>
      </c>
      <c r="H636" s="158">
        <v>2.9754999999999998</v>
      </c>
      <c r="I636" s="158">
        <v>5.3064999999999998</v>
      </c>
      <c r="J636" s="158">
        <v>11.722099999999999</v>
      </c>
      <c r="K636" s="158">
        <v>-6.2446000000000002</v>
      </c>
      <c r="L636" s="158">
        <v>-4.5452000000000004</v>
      </c>
      <c r="M636" s="158">
        <v>-1.6433</v>
      </c>
      <c r="N636" s="158">
        <v>9.9247999999999994</v>
      </c>
      <c r="O636" s="158">
        <v>35.263800000000003</v>
      </c>
      <c r="P636" s="158">
        <v>21.731100000000001</v>
      </c>
      <c r="Q636" s="158">
        <v>20.635100000000001</v>
      </c>
      <c r="R636" s="158">
        <v>52.885100000000001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44762</v>
      </c>
      <c r="E637" s="158">
        <v>74.650000000000006</v>
      </c>
      <c r="F637" s="158">
        <v>0.78300000000000003</v>
      </c>
      <c r="G637" s="158">
        <v>2.5693999999999999</v>
      </c>
      <c r="H637" s="158">
        <v>2.9796999999999998</v>
      </c>
      <c r="I637" s="158">
        <v>3.2932000000000001</v>
      </c>
      <c r="J637" s="158">
        <v>9.3292000000000002</v>
      </c>
      <c r="K637" s="158">
        <v>-0.77100000000000002</v>
      </c>
      <c r="L637" s="158">
        <v>-3.4531999999999998</v>
      </c>
      <c r="M637" s="158">
        <v>-6.5707000000000004</v>
      </c>
      <c r="N637" s="158">
        <v>2.7812000000000001</v>
      </c>
      <c r="O637" s="158">
        <v>11.756399999999999</v>
      </c>
      <c r="P637" s="158">
        <v>8.1556999999999995</v>
      </c>
      <c r="Q637" s="158">
        <v>15.9535</v>
      </c>
      <c r="R637" s="158">
        <v>26.1889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44762</v>
      </c>
      <c r="E638" s="158">
        <v>73.16</v>
      </c>
      <c r="F638" s="158">
        <v>0.78520000000000001</v>
      </c>
      <c r="G638" s="158">
        <v>2.5655000000000001</v>
      </c>
      <c r="H638" s="158">
        <v>2.9697</v>
      </c>
      <c r="I638" s="158">
        <v>3.2749999999999999</v>
      </c>
      <c r="J638" s="158">
        <v>9.2919</v>
      </c>
      <c r="K638" s="158">
        <v>-0.89410000000000001</v>
      </c>
      <c r="L638" s="158">
        <v>-3.6987999999999999</v>
      </c>
      <c r="M638" s="158">
        <v>-6.9211</v>
      </c>
      <c r="N638" s="158">
        <v>2.2930999999999999</v>
      </c>
      <c r="O638" s="158">
        <v>11.2104</v>
      </c>
      <c r="P638" s="158">
        <v>7.7293000000000003</v>
      </c>
      <c r="Q638" s="158">
        <v>15.6045</v>
      </c>
      <c r="R638" s="158">
        <v>25.5947</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44762</v>
      </c>
      <c r="E639" s="158">
        <v>228.73570000000001</v>
      </c>
      <c r="F639" s="158">
        <v>0.51439999999999997</v>
      </c>
      <c r="G639" s="158">
        <v>2.6724000000000001</v>
      </c>
      <c r="H639" s="158">
        <v>3.1164000000000001</v>
      </c>
      <c r="I639" s="158">
        <v>4.2175000000000002</v>
      </c>
      <c r="J639" s="158">
        <v>10.5959</v>
      </c>
      <c r="K639" s="158">
        <v>-1.873</v>
      </c>
      <c r="L639" s="158">
        <v>-5.1135000000000002</v>
      </c>
      <c r="M639" s="158">
        <v>-5.0682999999999998</v>
      </c>
      <c r="N639" s="158">
        <v>6.7382999999999997</v>
      </c>
      <c r="O639" s="158">
        <v>16.491800000000001</v>
      </c>
      <c r="P639" s="158">
        <v>10.1751</v>
      </c>
      <c r="Q639" s="158">
        <v>13.616199999999999</v>
      </c>
      <c r="R639" s="158">
        <v>27.354800000000001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44762</v>
      </c>
      <c r="E640" s="158">
        <v>670.540240517097</v>
      </c>
      <c r="F640" s="158">
        <v>0.51290000000000002</v>
      </c>
      <c r="G640" s="158">
        <v>2.6644999999999999</v>
      </c>
      <c r="H640" s="158">
        <v>3.1053000000000002</v>
      </c>
      <c r="I640" s="158">
        <v>4.1951000000000001</v>
      </c>
      <c r="J640" s="158">
        <v>10.545</v>
      </c>
      <c r="K640" s="158">
        <v>-2.0081000000000002</v>
      </c>
      <c r="L640" s="158">
        <v>-5.4027000000000003</v>
      </c>
      <c r="M640" s="158">
        <v>-5.5050999999999997</v>
      </c>
      <c r="N640" s="158">
        <v>6.0829000000000004</v>
      </c>
      <c r="O640" s="158">
        <v>15.766999999999999</v>
      </c>
      <c r="P640" s="158">
        <v>9.4654000000000007</v>
      </c>
      <c r="Q640" s="158">
        <v>15.4213</v>
      </c>
      <c r="R640" s="158">
        <v>26.572800000000001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44762</v>
      </c>
      <c r="E641" s="158">
        <v>25.619399999999999</v>
      </c>
      <c r="F641" s="158">
        <v>0.27910000000000001</v>
      </c>
      <c r="G641" s="158">
        <v>3.4407999999999999</v>
      </c>
      <c r="H641" s="158">
        <v>4.3376999999999999</v>
      </c>
      <c r="I641" s="158">
        <v>5.9218000000000002</v>
      </c>
      <c r="J641" s="158">
        <v>10.5915</v>
      </c>
      <c r="K641" s="158">
        <v>-1.9349000000000001</v>
      </c>
      <c r="L641" s="158">
        <v>-7.5769000000000002</v>
      </c>
      <c r="M641" s="158">
        <v>3.4722</v>
      </c>
      <c r="N641" s="158">
        <v>14.276400000000001</v>
      </c>
      <c r="O641" s="158">
        <v>23.358699999999999</v>
      </c>
      <c r="P641" s="158">
        <v>13.3193</v>
      </c>
      <c r="Q641" s="158">
        <v>13.534000000000001</v>
      </c>
      <c r="R641" s="158">
        <v>41.081400000000002</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44762</v>
      </c>
      <c r="E642" s="158">
        <v>24.8979</v>
      </c>
      <c r="F642" s="158">
        <v>0.27789999999999998</v>
      </c>
      <c r="G642" s="158">
        <v>3.4357000000000002</v>
      </c>
      <c r="H642" s="158">
        <v>4.3307000000000002</v>
      </c>
      <c r="I642" s="158">
        <v>5.9074999999999998</v>
      </c>
      <c r="J642" s="158">
        <v>10.56</v>
      </c>
      <c r="K642" s="158">
        <v>-2.0179999999999998</v>
      </c>
      <c r="L642" s="158">
        <v>-7.7384000000000004</v>
      </c>
      <c r="M642" s="158">
        <v>3.2002999999999999</v>
      </c>
      <c r="N642" s="158">
        <v>13.8757</v>
      </c>
      <c r="O642" s="158">
        <v>22.926500000000001</v>
      </c>
      <c r="P642" s="158">
        <v>12.7653</v>
      </c>
      <c r="Q642" s="158">
        <v>13.0991</v>
      </c>
      <c r="R642" s="158">
        <v>40.585099999999997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44762</v>
      </c>
      <c r="E643" s="158">
        <v>26.930199999999999</v>
      </c>
      <c r="F643" s="158">
        <v>0.372</v>
      </c>
      <c r="G643" s="158">
        <v>3.3773</v>
      </c>
      <c r="H643" s="158">
        <v>4.2427999999999999</v>
      </c>
      <c r="I643" s="158">
        <v>5.8327</v>
      </c>
      <c r="J643" s="158">
        <v>10.232799999999999</v>
      </c>
      <c r="K643" s="158">
        <v>-2.194</v>
      </c>
      <c r="L643" s="158">
        <v>-7.8878000000000004</v>
      </c>
      <c r="M643" s="158">
        <v>2.4935999999999998</v>
      </c>
      <c r="N643" s="158">
        <v>13.0823</v>
      </c>
      <c r="O643" s="158">
        <v>23.8184</v>
      </c>
      <c r="P643" s="158">
        <v>14.0115</v>
      </c>
      <c r="Q643" s="158">
        <v>14.482100000000001</v>
      </c>
      <c r="R643" s="158">
        <v>39.959299999999999</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44762</v>
      </c>
      <c r="E644" s="158">
        <v>26.180299999999999</v>
      </c>
      <c r="F644" s="158">
        <v>0.37109999999999999</v>
      </c>
      <c r="G644" s="158">
        <v>3.3723999999999998</v>
      </c>
      <c r="H644" s="158">
        <v>4.2359</v>
      </c>
      <c r="I644" s="158">
        <v>5.8182999999999998</v>
      </c>
      <c r="J644" s="158">
        <v>10.2013</v>
      </c>
      <c r="K644" s="158">
        <v>-2.2768999999999999</v>
      </c>
      <c r="L644" s="158">
        <v>-8.0450999999999997</v>
      </c>
      <c r="M644" s="158">
        <v>2.2281</v>
      </c>
      <c r="N644" s="158">
        <v>12.6897</v>
      </c>
      <c r="O644" s="158">
        <v>23.390699999999999</v>
      </c>
      <c r="P644" s="158">
        <v>13.4678</v>
      </c>
      <c r="Q644" s="158">
        <v>14.040699999999999</v>
      </c>
      <c r="R644" s="158">
        <v>39.472099999999998</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44762</v>
      </c>
      <c r="E645" s="158">
        <v>27.015899999999998</v>
      </c>
      <c r="F645" s="158">
        <v>0.18909999999999999</v>
      </c>
      <c r="G645" s="158">
        <v>3.3950999999999998</v>
      </c>
      <c r="H645" s="158">
        <v>4.2858999999999998</v>
      </c>
      <c r="I645" s="158">
        <v>5.8628999999999998</v>
      </c>
      <c r="J645" s="158">
        <v>10.6479</v>
      </c>
      <c r="K645" s="158">
        <v>-1.6427</v>
      </c>
      <c r="L645" s="158">
        <v>-7.0731000000000002</v>
      </c>
      <c r="M645" s="158">
        <v>4.4306999999999999</v>
      </c>
      <c r="N645" s="158">
        <v>15.1661</v>
      </c>
      <c r="O645" s="158">
        <v>24.2867</v>
      </c>
      <c r="P645" s="158">
        <v>14.179500000000001</v>
      </c>
      <c r="Q645" s="158">
        <v>17.067599999999999</v>
      </c>
      <c r="R645" s="158">
        <v>41.551600000000001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44762</v>
      </c>
      <c r="E646" s="158">
        <v>25.6494</v>
      </c>
      <c r="F646" s="158">
        <v>0.18790000000000001</v>
      </c>
      <c r="G646" s="158">
        <v>3.3883000000000001</v>
      </c>
      <c r="H646" s="158">
        <v>4.2769000000000004</v>
      </c>
      <c r="I646" s="158">
        <v>5.8445</v>
      </c>
      <c r="J646" s="158">
        <v>10.6069</v>
      </c>
      <c r="K646" s="158">
        <v>-1.7524</v>
      </c>
      <c r="L646" s="158">
        <v>-7.2793999999999999</v>
      </c>
      <c r="M646" s="158">
        <v>4.0804999999999998</v>
      </c>
      <c r="N646" s="158">
        <v>14.6501</v>
      </c>
      <c r="O646" s="158">
        <v>23.704000000000001</v>
      </c>
      <c r="P646" s="158">
        <v>13.425599999999999</v>
      </c>
      <c r="Q646" s="158">
        <v>16.1081</v>
      </c>
      <c r="R646" s="158">
        <v>40.8994</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44762</v>
      </c>
      <c r="E647" s="158">
        <v>30.415700000000001</v>
      </c>
      <c r="F647" s="158">
        <v>-0.30549999999999999</v>
      </c>
      <c r="G647" s="158">
        <v>2.2936999999999999</v>
      </c>
      <c r="H647" s="158">
        <v>2.4964</v>
      </c>
      <c r="I647" s="158">
        <v>3.1932999999999998</v>
      </c>
      <c r="J647" s="158">
        <v>9.6037999999999997</v>
      </c>
      <c r="K647" s="158">
        <v>-3.6371000000000002</v>
      </c>
      <c r="L647" s="158">
        <v>-5.0669000000000004</v>
      </c>
      <c r="M647" s="158">
        <v>-4.7476000000000003</v>
      </c>
      <c r="N647" s="158">
        <v>9.6448</v>
      </c>
      <c r="O647" s="158">
        <v>33.341299999999997</v>
      </c>
      <c r="P647" s="158">
        <v>21.440300000000001</v>
      </c>
      <c r="Q647" s="158">
        <v>23.319800000000001</v>
      </c>
      <c r="R647" s="158">
        <v>49.1539</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44762</v>
      </c>
      <c r="E648" s="158">
        <v>29.3614</v>
      </c>
      <c r="F648" s="158">
        <v>-0.30659999999999998</v>
      </c>
      <c r="G648" s="158">
        <v>2.2871000000000001</v>
      </c>
      <c r="H648" s="158">
        <v>2.4874000000000001</v>
      </c>
      <c r="I648" s="158">
        <v>3.1751999999999998</v>
      </c>
      <c r="J648" s="158">
        <v>9.5632000000000001</v>
      </c>
      <c r="K648" s="158">
        <v>-3.7450999999999999</v>
      </c>
      <c r="L648" s="158">
        <v>-5.2782</v>
      </c>
      <c r="M648" s="158">
        <v>-5.0671999999999997</v>
      </c>
      <c r="N648" s="158">
        <v>9.1530000000000005</v>
      </c>
      <c r="O648" s="158">
        <v>32.7087</v>
      </c>
      <c r="P648" s="158">
        <v>20.651499999999999</v>
      </c>
      <c r="Q648" s="158">
        <v>22.502800000000001</v>
      </c>
      <c r="R648" s="158">
        <v>48.4664</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44762</v>
      </c>
      <c r="E649" s="158">
        <v>16.1356</v>
      </c>
      <c r="F649" s="158">
        <v>0.65939999999999999</v>
      </c>
      <c r="G649" s="158">
        <v>2.0065</v>
      </c>
      <c r="H649" s="158">
        <v>2.2269000000000001</v>
      </c>
      <c r="I649" s="158">
        <v>1.9420999999999999</v>
      </c>
      <c r="J649" s="158">
        <v>7.1542000000000003</v>
      </c>
      <c r="K649" s="158">
        <v>-3.7738</v>
      </c>
      <c r="L649" s="158">
        <v>-6.9801000000000002</v>
      </c>
      <c r="M649" s="158">
        <v>-6.0365000000000002</v>
      </c>
      <c r="N649" s="158">
        <v>7.2853000000000003</v>
      </c>
      <c r="O649" s="158">
        <v>16.793199999999999</v>
      </c>
      <c r="P649" s="158"/>
      <c r="Q649" s="158">
        <v>11.7179</v>
      </c>
      <c r="R649" s="158">
        <v>27.991499999999998</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44762</v>
      </c>
      <c r="E650" s="158">
        <v>15.7012</v>
      </c>
      <c r="F650" s="158">
        <v>0.65839999999999999</v>
      </c>
      <c r="G650" s="158">
        <v>2.0009000000000001</v>
      </c>
      <c r="H650" s="158">
        <v>2.2187000000000001</v>
      </c>
      <c r="I650" s="158">
        <v>1.9260999999999999</v>
      </c>
      <c r="J650" s="158">
        <v>7.1191000000000004</v>
      </c>
      <c r="K650" s="158">
        <v>-3.8687999999999998</v>
      </c>
      <c r="L650" s="158">
        <v>-7.1638000000000002</v>
      </c>
      <c r="M650" s="158">
        <v>-6.3163</v>
      </c>
      <c r="N650" s="158">
        <v>6.8574000000000002</v>
      </c>
      <c r="O650" s="158">
        <v>16.231000000000002</v>
      </c>
      <c r="P650" s="158"/>
      <c r="Q650" s="158">
        <v>11.013999999999999</v>
      </c>
      <c r="R650" s="158">
        <v>27.4483</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44762</v>
      </c>
      <c r="E651" s="158">
        <v>17.112500000000001</v>
      </c>
      <c r="F651" s="158">
        <v>0.35299999999999998</v>
      </c>
      <c r="G651" s="158">
        <v>2.0684999999999998</v>
      </c>
      <c r="H651" s="158">
        <v>2.2667999999999999</v>
      </c>
      <c r="I651" s="158">
        <v>2.5596999999999999</v>
      </c>
      <c r="J651" s="158">
        <v>8.6831999999999994</v>
      </c>
      <c r="K651" s="158">
        <v>-4.4432</v>
      </c>
      <c r="L651" s="158">
        <v>-9.0480999999999998</v>
      </c>
      <c r="M651" s="158">
        <v>-7.3181000000000003</v>
      </c>
      <c r="N651" s="158">
        <v>2.9706999999999999</v>
      </c>
      <c r="O651" s="158">
        <v>17.7972</v>
      </c>
      <c r="P651" s="158"/>
      <c r="Q651" s="158">
        <v>14.3323</v>
      </c>
      <c r="R651" s="158">
        <v>29.354199999999999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44762</v>
      </c>
      <c r="E652" s="158">
        <v>16.657</v>
      </c>
      <c r="F652" s="158">
        <v>0.3518</v>
      </c>
      <c r="G652" s="158">
        <v>2.0630999999999999</v>
      </c>
      <c r="H652" s="158">
        <v>2.2591999999999999</v>
      </c>
      <c r="I652" s="158">
        <v>2.5444</v>
      </c>
      <c r="J652" s="158">
        <v>8.6477000000000004</v>
      </c>
      <c r="K652" s="158">
        <v>-4.5357000000000003</v>
      </c>
      <c r="L652" s="158">
        <v>-9.2256999999999998</v>
      </c>
      <c r="M652" s="158">
        <v>-7.5919999999999996</v>
      </c>
      <c r="N652" s="158">
        <v>2.5621</v>
      </c>
      <c r="O652" s="158">
        <v>17.2026</v>
      </c>
      <c r="P652" s="158"/>
      <c r="Q652" s="158">
        <v>13.565899999999999</v>
      </c>
      <c r="R652" s="158">
        <v>28.789300000000001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44762</v>
      </c>
      <c r="E654" s="158">
        <v>59.720700000000001</v>
      </c>
      <c r="F654" s="158">
        <v>-9.7900000000000001E-2</v>
      </c>
      <c r="G654" s="158">
        <v>2.2462</v>
      </c>
      <c r="H654" s="158">
        <v>2.8574999999999999</v>
      </c>
      <c r="I654" s="158">
        <v>2.1882999999999999</v>
      </c>
      <c r="J654" s="158">
        <v>9.5084999999999997</v>
      </c>
      <c r="K654" s="158">
        <v>-1.0526</v>
      </c>
      <c r="L654" s="158">
        <v>-2.2854000000000001</v>
      </c>
      <c r="M654" s="158">
        <v>-3.1587000000000001</v>
      </c>
      <c r="N654" s="158">
        <v>12.863300000000001</v>
      </c>
      <c r="O654" s="158">
        <v>32.910600000000002</v>
      </c>
      <c r="P654" s="158">
        <v>22.3612</v>
      </c>
      <c r="Q654" s="158">
        <v>23.9678</v>
      </c>
      <c r="R654" s="158">
        <v>43.4084</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44762</v>
      </c>
      <c r="E655" s="158">
        <v>57.732700000000001</v>
      </c>
      <c r="F655" s="158">
        <v>-9.8799999999999999E-2</v>
      </c>
      <c r="G655" s="158">
        <v>2.2408999999999999</v>
      </c>
      <c r="H655" s="158">
        <v>2.8496999999999999</v>
      </c>
      <c r="I655" s="158">
        <v>2.1726999999999999</v>
      </c>
      <c r="J655" s="158">
        <v>9.4728999999999992</v>
      </c>
      <c r="K655" s="158">
        <v>-1.1498999999999999</v>
      </c>
      <c r="L655" s="158">
        <v>-2.4767000000000001</v>
      </c>
      <c r="M655" s="158">
        <v>-3.4456000000000002</v>
      </c>
      <c r="N655" s="158">
        <v>12.4153</v>
      </c>
      <c r="O655" s="158">
        <v>32.315300000000001</v>
      </c>
      <c r="P655" s="158">
        <v>21.677299999999999</v>
      </c>
      <c r="Q655" s="158">
        <v>23.464200000000002</v>
      </c>
      <c r="R655" s="158">
        <v>42.798900000000003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44762</v>
      </c>
      <c r="E656" s="158">
        <v>15.674200000000001</v>
      </c>
      <c r="F656" s="158">
        <v>0.69189999999999996</v>
      </c>
      <c r="G656" s="158">
        <v>3.1122999999999998</v>
      </c>
      <c r="H656" s="158">
        <v>3.4784999999999999</v>
      </c>
      <c r="I656" s="158">
        <v>3.7881999999999998</v>
      </c>
      <c r="J656" s="158">
        <v>9.2713000000000001</v>
      </c>
      <c r="K656" s="158">
        <v>-1.4356</v>
      </c>
      <c r="L656" s="158">
        <v>-6.76</v>
      </c>
      <c r="M656" s="158">
        <v>-7.8735999999999997</v>
      </c>
      <c r="N656" s="158">
        <v>6.6802000000000001</v>
      </c>
      <c r="O656" s="158">
        <v>14.8416</v>
      </c>
      <c r="P656" s="158"/>
      <c r="Q656" s="158">
        <v>13.764900000000001</v>
      </c>
      <c r="R656" s="158">
        <v>18.569400000000002</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44762</v>
      </c>
      <c r="E657" s="158">
        <v>14.6778</v>
      </c>
      <c r="F657" s="158">
        <v>0.68669999999999998</v>
      </c>
      <c r="G657" s="158">
        <v>3.0874999999999999</v>
      </c>
      <c r="H657" s="158">
        <v>3.4434999999999998</v>
      </c>
      <c r="I657" s="158">
        <v>3.7168000000000001</v>
      </c>
      <c r="J657" s="158">
        <v>9.1091999999999995</v>
      </c>
      <c r="K657" s="158">
        <v>-1.8824000000000001</v>
      </c>
      <c r="L657" s="158">
        <v>-7.5921000000000003</v>
      </c>
      <c r="M657" s="158">
        <v>-9.1061999999999994</v>
      </c>
      <c r="N657" s="158">
        <v>4.7808000000000002</v>
      </c>
      <c r="O657" s="158">
        <v>12.733599999999999</v>
      </c>
      <c r="P657" s="158"/>
      <c r="Q657" s="158">
        <v>11.6409</v>
      </c>
      <c r="R657" s="158">
        <v>16.434200000000001</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44762</v>
      </c>
      <c r="E658" s="158">
        <v>142.69370000000001</v>
      </c>
      <c r="F658" s="158">
        <v>0.70430000000000004</v>
      </c>
      <c r="G658" s="158">
        <v>2.9752000000000001</v>
      </c>
      <c r="H658" s="158">
        <v>3.0914000000000001</v>
      </c>
      <c r="I658" s="158">
        <v>3.42</v>
      </c>
      <c r="J658" s="158">
        <v>9.8882999999999992</v>
      </c>
      <c r="K658" s="158">
        <v>-2.0352000000000001</v>
      </c>
      <c r="L658" s="158">
        <v>-6.0381</v>
      </c>
      <c r="M658" s="158">
        <v>-5.5667</v>
      </c>
      <c r="N658" s="158">
        <v>8.2123000000000008</v>
      </c>
      <c r="O658" s="158">
        <v>13.7136</v>
      </c>
      <c r="P658" s="158">
        <v>7.5667</v>
      </c>
      <c r="Q658" s="158">
        <v>14.815899999999999</v>
      </c>
      <c r="R658" s="158">
        <v>26.566500000000001</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44762</v>
      </c>
      <c r="E659" s="158">
        <v>148.64449999999999</v>
      </c>
      <c r="F659" s="158">
        <v>0.70620000000000005</v>
      </c>
      <c r="G659" s="158">
        <v>2.9845000000000002</v>
      </c>
      <c r="H659" s="158">
        <v>3.1044999999999998</v>
      </c>
      <c r="I659" s="158">
        <v>3.4462000000000002</v>
      </c>
      <c r="J659" s="158">
        <v>9.9480000000000004</v>
      </c>
      <c r="K659" s="158">
        <v>-1.8694</v>
      </c>
      <c r="L659" s="158">
        <v>-5.7282000000000002</v>
      </c>
      <c r="M659" s="158">
        <v>-5.1384999999999996</v>
      </c>
      <c r="N659" s="158">
        <v>8.7997999999999994</v>
      </c>
      <c r="O659" s="158">
        <v>14.2539</v>
      </c>
      <c r="P659" s="158">
        <v>8.1081000000000003</v>
      </c>
      <c r="Q659" s="158">
        <v>12.394600000000001</v>
      </c>
      <c r="R659" s="158">
        <v>27.231200000000001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44762</v>
      </c>
      <c r="E660" s="158">
        <v>18.311399999999999</v>
      </c>
      <c r="F660" s="158">
        <v>0.87309999999999999</v>
      </c>
      <c r="G660" s="158">
        <v>2.7945000000000002</v>
      </c>
      <c r="H660" s="158">
        <v>3.2507000000000001</v>
      </c>
      <c r="I660" s="158">
        <v>4.4831000000000003</v>
      </c>
      <c r="J660" s="158">
        <v>11.808299999999999</v>
      </c>
      <c r="K660" s="158">
        <v>-4.7655000000000003</v>
      </c>
      <c r="L660" s="158">
        <v>-8.0693000000000001</v>
      </c>
      <c r="M660" s="158">
        <v>-2.9278</v>
      </c>
      <c r="N660" s="158">
        <v>8.1389999999999993</v>
      </c>
      <c r="O660" s="158">
        <v>24.2014</v>
      </c>
      <c r="P660" s="158">
        <v>7.2240000000000002</v>
      </c>
      <c r="Q660" s="158">
        <v>11.256500000000001</v>
      </c>
      <c r="R660" s="158">
        <v>51.432099999999998</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44762</v>
      </c>
      <c r="E661" s="158">
        <v>17.8782</v>
      </c>
      <c r="F661" s="158">
        <v>0.87290000000000001</v>
      </c>
      <c r="G661" s="158">
        <v>2.7919999999999998</v>
      </c>
      <c r="H661" s="158">
        <v>3.2467000000000001</v>
      </c>
      <c r="I661" s="158">
        <v>4.4756999999999998</v>
      </c>
      <c r="J661" s="158">
        <v>11.7926</v>
      </c>
      <c r="K661" s="158">
        <v>-4.7984</v>
      </c>
      <c r="L661" s="158">
        <v>-8.1393000000000004</v>
      </c>
      <c r="M661" s="158">
        <v>-3.0434999999999999</v>
      </c>
      <c r="N661" s="158">
        <v>7.9641000000000002</v>
      </c>
      <c r="O661" s="158">
        <v>24.006399999999999</v>
      </c>
      <c r="P661" s="158">
        <v>6.9413999999999998</v>
      </c>
      <c r="Q661" s="158">
        <v>10.787800000000001</v>
      </c>
      <c r="R661" s="158">
        <v>51.192700000000002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44762</v>
      </c>
      <c r="E662" s="158">
        <v>15.7843</v>
      </c>
      <c r="F662" s="158">
        <v>0.96389999999999998</v>
      </c>
      <c r="G662" s="158">
        <v>2.7965</v>
      </c>
      <c r="H662" s="158">
        <v>3.3016999999999999</v>
      </c>
      <c r="I662" s="158">
        <v>4.5152000000000001</v>
      </c>
      <c r="J662" s="158">
        <v>11.813000000000001</v>
      </c>
      <c r="K662" s="158">
        <v>-4.5204000000000004</v>
      </c>
      <c r="L662" s="158">
        <v>-7.8632999999999997</v>
      </c>
      <c r="M662" s="158">
        <v>-2.3696000000000002</v>
      </c>
      <c r="N662" s="158">
        <v>8.6310000000000002</v>
      </c>
      <c r="O662" s="158">
        <v>25.191700000000001</v>
      </c>
      <c r="P662" s="158">
        <v>7.7041000000000004</v>
      </c>
      <c r="Q662" s="158">
        <v>8.9476999999999993</v>
      </c>
      <c r="R662" s="158">
        <v>52.249200000000002</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44762</v>
      </c>
      <c r="E663" s="158">
        <v>15.4885</v>
      </c>
      <c r="F663" s="158">
        <v>0.96350000000000002</v>
      </c>
      <c r="G663" s="158">
        <v>2.7940999999999998</v>
      </c>
      <c r="H663" s="158">
        <v>3.2993999999999999</v>
      </c>
      <c r="I663" s="158">
        <v>4.5101000000000004</v>
      </c>
      <c r="J663" s="158">
        <v>11.802099999999999</v>
      </c>
      <c r="K663" s="158">
        <v>-4.5422000000000002</v>
      </c>
      <c r="L663" s="158">
        <v>-7.9090999999999996</v>
      </c>
      <c r="M663" s="158">
        <v>-2.4451000000000001</v>
      </c>
      <c r="N663" s="158">
        <v>8.5167999999999999</v>
      </c>
      <c r="O663" s="158">
        <v>25.050599999999999</v>
      </c>
      <c r="P663" s="158">
        <v>7.3609</v>
      </c>
      <c r="Q663" s="158">
        <v>8.5614000000000008</v>
      </c>
      <c r="R663" s="158">
        <v>52.093200000000003</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44762</v>
      </c>
      <c r="E664" s="158">
        <v>15.5359</v>
      </c>
      <c r="F664" s="158">
        <v>0.88249999999999995</v>
      </c>
      <c r="G664" s="158">
        <v>2.7648999999999999</v>
      </c>
      <c r="H664" s="158">
        <v>3.2231000000000001</v>
      </c>
      <c r="I664" s="158">
        <v>4.5696000000000003</v>
      </c>
      <c r="J664" s="158">
        <v>12.124000000000001</v>
      </c>
      <c r="K664" s="158">
        <v>-4.9913999999999996</v>
      </c>
      <c r="L664" s="158">
        <v>-7.9496000000000002</v>
      </c>
      <c r="M664" s="158">
        <v>-4.0454999999999997</v>
      </c>
      <c r="N664" s="158">
        <v>7.3589000000000002</v>
      </c>
      <c r="O664" s="158">
        <v>25.691099999999999</v>
      </c>
      <c r="P664" s="158">
        <v>9.2021999999999995</v>
      </c>
      <c r="Q664" s="158">
        <v>9.1275999999999993</v>
      </c>
      <c r="R664" s="158">
        <v>53.753900000000002</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44762</v>
      </c>
      <c r="E665" s="158">
        <v>15.2082</v>
      </c>
      <c r="F665" s="158">
        <v>0.88160000000000005</v>
      </c>
      <c r="G665" s="158">
        <v>2.7623000000000002</v>
      </c>
      <c r="H665" s="158">
        <v>3.2191000000000001</v>
      </c>
      <c r="I665" s="158">
        <v>4.5610999999999997</v>
      </c>
      <c r="J665" s="158">
        <v>12.1061</v>
      </c>
      <c r="K665" s="158">
        <v>-5.0484</v>
      </c>
      <c r="L665" s="158">
        <v>-8.0480999999999998</v>
      </c>
      <c r="M665" s="158">
        <v>-4.1936999999999998</v>
      </c>
      <c r="N665" s="158">
        <v>7.1414999999999997</v>
      </c>
      <c r="O665" s="158">
        <v>25.3522</v>
      </c>
      <c r="P665" s="158">
        <v>8.7454999999999998</v>
      </c>
      <c r="Q665" s="158">
        <v>8.6674000000000007</v>
      </c>
      <c r="R665" s="158">
        <v>53.381</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44762</v>
      </c>
      <c r="E666" s="158">
        <v>14.958500000000001</v>
      </c>
      <c r="F666" s="158">
        <v>0.80400000000000005</v>
      </c>
      <c r="G666" s="158">
        <v>2.7970000000000002</v>
      </c>
      <c r="H666" s="158">
        <v>3.2225999999999999</v>
      </c>
      <c r="I666" s="158">
        <v>4.7125000000000004</v>
      </c>
      <c r="J666" s="158">
        <v>12.168799999999999</v>
      </c>
      <c r="K666" s="158">
        <v>-4.1718000000000002</v>
      </c>
      <c r="L666" s="158">
        <v>-6.8018000000000001</v>
      </c>
      <c r="M666" s="158">
        <v>-3.3163999999999998</v>
      </c>
      <c r="N666" s="158">
        <v>8.4806000000000008</v>
      </c>
      <c r="O666" s="158">
        <v>26.098800000000001</v>
      </c>
      <c r="P666" s="158"/>
      <c r="Q666" s="158">
        <v>8.7307000000000006</v>
      </c>
      <c r="R666" s="158">
        <v>54.691299999999998</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44762</v>
      </c>
      <c r="E667" s="158">
        <v>14.3757</v>
      </c>
      <c r="F667" s="158">
        <v>0.80359999999999998</v>
      </c>
      <c r="G667" s="158">
        <v>2.7944</v>
      </c>
      <c r="H667" s="158">
        <v>3.2195999999999998</v>
      </c>
      <c r="I667" s="158">
        <v>4.7050999999999998</v>
      </c>
      <c r="J667" s="158">
        <v>12.1524</v>
      </c>
      <c r="K667" s="158">
        <v>-4.2385999999999999</v>
      </c>
      <c r="L667" s="158">
        <v>-6.9081999999999999</v>
      </c>
      <c r="M667" s="158">
        <v>-3.4702000000000002</v>
      </c>
      <c r="N667" s="158">
        <v>8.2581000000000007</v>
      </c>
      <c r="O667" s="158">
        <v>25.789300000000001</v>
      </c>
      <c r="P667" s="158"/>
      <c r="Q667" s="158">
        <v>7.8361999999999998</v>
      </c>
      <c r="R667" s="158">
        <v>54.339100000000002</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44762</v>
      </c>
      <c r="E668" s="158">
        <v>21.3581</v>
      </c>
      <c r="F668" s="158">
        <v>0.77480000000000004</v>
      </c>
      <c r="G668" s="158">
        <v>3.0990000000000002</v>
      </c>
      <c r="H668" s="158">
        <v>3.41</v>
      </c>
      <c r="I668" s="158">
        <v>3.6629999999999998</v>
      </c>
      <c r="J668" s="158">
        <v>8.6263000000000005</v>
      </c>
      <c r="K668" s="158">
        <v>-2.1800999999999999</v>
      </c>
      <c r="L668" s="158">
        <v>-4.5050999999999997</v>
      </c>
      <c r="M668" s="158">
        <v>-4.7766999999999999</v>
      </c>
      <c r="N668" s="158">
        <v>8.2689000000000004</v>
      </c>
      <c r="O668" s="158">
        <v>17.099799999999998</v>
      </c>
      <c r="P668" s="158">
        <v>10.514699999999999</v>
      </c>
      <c r="Q668" s="158">
        <v>10.917999999999999</v>
      </c>
      <c r="R668" s="158">
        <v>27.549499999999998</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44762</v>
      </c>
      <c r="E669" s="158">
        <v>20.862400000000001</v>
      </c>
      <c r="F669" s="158">
        <v>0.77380000000000004</v>
      </c>
      <c r="G669" s="158">
        <v>3.0945</v>
      </c>
      <c r="H669" s="158">
        <v>3.4030999999999998</v>
      </c>
      <c r="I669" s="158">
        <v>3.6492</v>
      </c>
      <c r="J669" s="158">
        <v>8.5944000000000003</v>
      </c>
      <c r="K669" s="158">
        <v>-2.1219999999999999</v>
      </c>
      <c r="L669" s="158">
        <v>-4.5320999999999998</v>
      </c>
      <c r="M669" s="158">
        <v>-4.8890000000000002</v>
      </c>
      <c r="N669" s="158">
        <v>8.0443999999999996</v>
      </c>
      <c r="O669" s="158">
        <v>16.889399999999998</v>
      </c>
      <c r="P669" s="158">
        <v>10.236700000000001</v>
      </c>
      <c r="Q669" s="158">
        <v>10.562900000000001</v>
      </c>
      <c r="R669" s="158">
        <v>27.411000000000001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44762</v>
      </c>
      <c r="E670" s="158">
        <v>23.309699999999999</v>
      </c>
      <c r="F670" s="158">
        <v>0.82750000000000001</v>
      </c>
      <c r="G670" s="158">
        <v>3.2530999999999999</v>
      </c>
      <c r="H670" s="158">
        <v>3.5926999999999998</v>
      </c>
      <c r="I670" s="158">
        <v>3.7789999999999999</v>
      </c>
      <c r="J670" s="158">
        <v>8.6532</v>
      </c>
      <c r="K670" s="158">
        <v>-1.9567000000000001</v>
      </c>
      <c r="L670" s="158">
        <v>-4.6563999999999997</v>
      </c>
      <c r="M670" s="158">
        <v>-4.7568999999999999</v>
      </c>
      <c r="N670" s="158">
        <v>8.3194999999999997</v>
      </c>
      <c r="O670" s="158">
        <v>17.322700000000001</v>
      </c>
      <c r="P670" s="158">
        <v>11.2637</v>
      </c>
      <c r="Q670" s="158">
        <v>14.2941</v>
      </c>
      <c r="R670" s="158">
        <v>27.2651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44762</v>
      </c>
      <c r="E671" s="158">
        <v>22.755800000000001</v>
      </c>
      <c r="F671" s="158">
        <v>0.82720000000000005</v>
      </c>
      <c r="G671" s="158">
        <v>3.2505000000000002</v>
      </c>
      <c r="H671" s="158">
        <v>3.5893999999999999</v>
      </c>
      <c r="I671" s="158">
        <v>3.7722000000000002</v>
      </c>
      <c r="J671" s="158">
        <v>8.6372</v>
      </c>
      <c r="K671" s="158">
        <v>-2.0045999999999999</v>
      </c>
      <c r="L671" s="158">
        <v>-4.7451999999999996</v>
      </c>
      <c r="M671" s="158">
        <v>-4.8884999999999996</v>
      </c>
      <c r="N671" s="158">
        <v>8.1204999999999998</v>
      </c>
      <c r="O671" s="158">
        <v>17.092400000000001</v>
      </c>
      <c r="P671" s="158">
        <v>10.837400000000001</v>
      </c>
      <c r="Q671" s="158">
        <v>13.861000000000001</v>
      </c>
      <c r="R671" s="158">
        <v>27.044699999999999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44762</v>
      </c>
      <c r="E672" s="158">
        <v>15.611700000000001</v>
      </c>
      <c r="F672" s="158">
        <v>0.62390000000000001</v>
      </c>
      <c r="G672" s="158">
        <v>2.4813000000000001</v>
      </c>
      <c r="H672" s="158">
        <v>2.9653</v>
      </c>
      <c r="I672" s="158">
        <v>4.6150000000000002</v>
      </c>
      <c r="J672" s="158">
        <v>12.785</v>
      </c>
      <c r="K672" s="158">
        <v>-2.1295999999999999</v>
      </c>
      <c r="L672" s="158">
        <v>-4.6921999999999997</v>
      </c>
      <c r="M672" s="158">
        <v>1.5679000000000001</v>
      </c>
      <c r="N672" s="158">
        <v>12.5906</v>
      </c>
      <c r="O672" s="158">
        <v>25.480499999999999</v>
      </c>
      <c r="P672" s="158"/>
      <c r="Q672" s="158">
        <v>10.8744</v>
      </c>
      <c r="R672" s="158">
        <v>53.274900000000002</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44762</v>
      </c>
      <c r="E673" s="158">
        <v>15.2171</v>
      </c>
      <c r="F673" s="158">
        <v>0.62219999999999998</v>
      </c>
      <c r="G673" s="158">
        <v>2.4754999999999998</v>
      </c>
      <c r="H673" s="158">
        <v>2.9567000000000001</v>
      </c>
      <c r="I673" s="158">
        <v>4.5984999999999996</v>
      </c>
      <c r="J673" s="158">
        <v>12.7477</v>
      </c>
      <c r="K673" s="158">
        <v>-2.1503000000000001</v>
      </c>
      <c r="L673" s="158">
        <v>-4.8068999999999997</v>
      </c>
      <c r="M673" s="158">
        <v>1.3432999999999999</v>
      </c>
      <c r="N673" s="158">
        <v>12.2288</v>
      </c>
      <c r="O673" s="158">
        <v>25.180299999999999</v>
      </c>
      <c r="P673" s="158"/>
      <c r="Q673" s="158">
        <v>10.218500000000001</v>
      </c>
      <c r="R673" s="158">
        <v>52.885199999999998</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44762</v>
      </c>
      <c r="E674" s="158">
        <v>17.8066</v>
      </c>
      <c r="F674" s="158">
        <v>0.63580000000000003</v>
      </c>
      <c r="G674" s="158">
        <v>2.5312000000000001</v>
      </c>
      <c r="H674" s="158">
        <v>3.0152999999999999</v>
      </c>
      <c r="I674" s="158">
        <v>4.5564999999999998</v>
      </c>
      <c r="J674" s="158">
        <v>12.745699999999999</v>
      </c>
      <c r="K674" s="158">
        <v>-2.3365</v>
      </c>
      <c r="L674" s="158">
        <v>-5.4760999999999997</v>
      </c>
      <c r="M674" s="158">
        <v>1.194</v>
      </c>
      <c r="N674" s="158">
        <v>12.3062</v>
      </c>
      <c r="O674" s="158">
        <v>25.187999999999999</v>
      </c>
      <c r="P674" s="158"/>
      <c r="Q674" s="158">
        <v>15.2697</v>
      </c>
      <c r="R674" s="158">
        <v>51.386000000000003</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44762</v>
      </c>
      <c r="E675" s="158">
        <v>17.581199999999999</v>
      </c>
      <c r="F675" s="158">
        <v>0.63480000000000003</v>
      </c>
      <c r="G675" s="158">
        <v>2.5291999999999999</v>
      </c>
      <c r="H675" s="158">
        <v>3.0127999999999999</v>
      </c>
      <c r="I675" s="158">
        <v>4.5517000000000003</v>
      </c>
      <c r="J675" s="158">
        <v>12.734</v>
      </c>
      <c r="K675" s="158">
        <v>-2.3641000000000001</v>
      </c>
      <c r="L675" s="158">
        <v>-5.5307000000000004</v>
      </c>
      <c r="M675" s="158">
        <v>1.1047</v>
      </c>
      <c r="N675" s="158">
        <v>12.1257</v>
      </c>
      <c r="O675" s="158">
        <v>24.876200000000001</v>
      </c>
      <c r="P675" s="158"/>
      <c r="Q675" s="158">
        <v>14.9086</v>
      </c>
      <c r="R675" s="158">
        <v>51.039299999999997</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44762</v>
      </c>
      <c r="E680" s="158">
        <v>332.41849999999999</v>
      </c>
      <c r="F680" s="158">
        <v>0.52869999999999995</v>
      </c>
      <c r="G680" s="158">
        <v>2.8258999999999999</v>
      </c>
      <c r="H680" s="158">
        <v>2.9773000000000001</v>
      </c>
      <c r="I680" s="158">
        <v>3.6335999999999999</v>
      </c>
      <c r="J680" s="158">
        <v>10.0686</v>
      </c>
      <c r="K680" s="158">
        <v>-2.3578000000000001</v>
      </c>
      <c r="L680" s="158">
        <v>-6.1717000000000004</v>
      </c>
      <c r="M680" s="158">
        <v>-5.8144</v>
      </c>
      <c r="N680" s="158">
        <v>9.3265999999999991</v>
      </c>
      <c r="O680" s="158">
        <v>16.935099999999998</v>
      </c>
      <c r="P680" s="158">
        <v>10.6609</v>
      </c>
      <c r="Q680" s="158">
        <v>15.246499999999999</v>
      </c>
      <c r="R680" s="158">
        <v>28.613900000000001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44762</v>
      </c>
      <c r="E681" s="158">
        <v>476.938561539977</v>
      </c>
      <c r="F681" s="158">
        <v>0.52700000000000002</v>
      </c>
      <c r="G681" s="158">
        <v>2.8170000000000002</v>
      </c>
      <c r="H681" s="158">
        <v>2.9647000000000001</v>
      </c>
      <c r="I681" s="158">
        <v>3.6082999999999998</v>
      </c>
      <c r="J681" s="158">
        <v>10.011100000000001</v>
      </c>
      <c r="K681" s="158">
        <v>-2.4984000000000002</v>
      </c>
      <c r="L681" s="158">
        <v>-6.4593999999999996</v>
      </c>
      <c r="M681" s="158">
        <v>-6.2289000000000003</v>
      </c>
      <c r="N681" s="158">
        <v>8.7011000000000003</v>
      </c>
      <c r="O681" s="158">
        <v>16.3262</v>
      </c>
      <c r="P681" s="158">
        <v>10.028499999999999</v>
      </c>
      <c r="Q681" s="158">
        <v>15.8164</v>
      </c>
      <c r="R681" s="158">
        <v>27.911799999999999</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44762</v>
      </c>
      <c r="E682" s="158">
        <v>29.777200000000001</v>
      </c>
      <c r="F682" s="158">
        <v>0.77470000000000006</v>
      </c>
      <c r="G682" s="158">
        <v>3.3974000000000002</v>
      </c>
      <c r="H682" s="158">
        <v>3.5264000000000002</v>
      </c>
      <c r="I682" s="158">
        <v>4.2625999999999999</v>
      </c>
      <c r="J682" s="158">
        <v>9.9893999999999998</v>
      </c>
      <c r="K682" s="158">
        <v>-2.7305000000000001</v>
      </c>
      <c r="L682" s="158">
        <v>-6.3742999999999999</v>
      </c>
      <c r="M682" s="158">
        <v>-5.8658000000000001</v>
      </c>
      <c r="N682" s="158">
        <v>9.4781999999999993</v>
      </c>
      <c r="O682" s="158">
        <v>15.761200000000001</v>
      </c>
      <c r="P682" s="158">
        <v>11.890599999999999</v>
      </c>
      <c r="Q682" s="158">
        <v>15.0717</v>
      </c>
      <c r="R682" s="158">
        <v>26.940200000000001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44762</v>
      </c>
      <c r="E683" s="158">
        <v>26.9178</v>
      </c>
      <c r="F683" s="158">
        <v>0.77159999999999995</v>
      </c>
      <c r="G683" s="158">
        <v>3.3801000000000001</v>
      </c>
      <c r="H683" s="158">
        <v>3.5021</v>
      </c>
      <c r="I683" s="158">
        <v>4.2141999999999999</v>
      </c>
      <c r="J683" s="158">
        <v>9.8788999999999998</v>
      </c>
      <c r="K683" s="158">
        <v>-3.0257999999999998</v>
      </c>
      <c r="L683" s="158">
        <v>-6.9554</v>
      </c>
      <c r="M683" s="158">
        <v>-6.7407000000000004</v>
      </c>
      <c r="N683" s="158">
        <v>8.1279000000000003</v>
      </c>
      <c r="O683" s="158">
        <v>14.191000000000001</v>
      </c>
      <c r="P683" s="158">
        <v>10.4071</v>
      </c>
      <c r="Q683" s="158">
        <v>13.5867</v>
      </c>
      <c r="R683" s="158">
        <v>25.317499999999999</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44762</v>
      </c>
      <c r="E684" s="158">
        <v>114.61</v>
      </c>
      <c r="F684" s="158">
        <v>0.89800000000000002</v>
      </c>
      <c r="G684" s="158">
        <v>2.5226000000000002</v>
      </c>
      <c r="H684" s="158">
        <v>2.2117</v>
      </c>
      <c r="I684" s="158">
        <v>2.1570999999999998</v>
      </c>
      <c r="J684" s="158">
        <v>6.7032999999999996</v>
      </c>
      <c r="K684" s="158">
        <v>-4.2683</v>
      </c>
      <c r="L684" s="158">
        <v>-6.7831999999999999</v>
      </c>
      <c r="M684" s="158">
        <v>-8.5023</v>
      </c>
      <c r="N684" s="158">
        <v>2.6787000000000001</v>
      </c>
      <c r="O684" s="158">
        <v>12.7911</v>
      </c>
      <c r="P684" s="158">
        <v>9.9460999999999995</v>
      </c>
      <c r="Q684" s="158">
        <v>12.038399999999999</v>
      </c>
      <c r="R684" s="158">
        <v>19.7148</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44762</v>
      </c>
      <c r="E685" s="158">
        <v>162.779124603849</v>
      </c>
      <c r="F685" s="158">
        <v>0.89419999999999999</v>
      </c>
      <c r="G685" s="158">
        <v>2.5152999999999999</v>
      </c>
      <c r="H685" s="158">
        <v>2.2025000000000001</v>
      </c>
      <c r="I685" s="158">
        <v>2.1343000000000001</v>
      </c>
      <c r="J685" s="158">
        <v>6.6460999999999997</v>
      </c>
      <c r="K685" s="158">
        <v>-4.4141000000000004</v>
      </c>
      <c r="L685" s="158">
        <v>-7.0740999999999996</v>
      </c>
      <c r="M685" s="158">
        <v>-8.9681999999999995</v>
      </c>
      <c r="N685" s="158">
        <v>1.9692000000000001</v>
      </c>
      <c r="O685" s="158">
        <v>11.9992</v>
      </c>
      <c r="P685" s="158">
        <v>9.2075999999999993</v>
      </c>
      <c r="Q685" s="158">
        <v>11.1815</v>
      </c>
      <c r="R685" s="158">
        <v>18.948</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44762</v>
      </c>
      <c r="E686" s="158">
        <v>39.619999999999997</v>
      </c>
      <c r="F686" s="158">
        <v>0.60940000000000005</v>
      </c>
      <c r="G686" s="158">
        <v>2.5628000000000002</v>
      </c>
      <c r="H686" s="158">
        <v>3.0428999999999999</v>
      </c>
      <c r="I686" s="158">
        <v>3.2307999999999999</v>
      </c>
      <c r="J686" s="158">
        <v>9.3871000000000002</v>
      </c>
      <c r="K686" s="158">
        <v>-3.1768999999999998</v>
      </c>
      <c r="L686" s="158">
        <v>-7.9675000000000002</v>
      </c>
      <c r="M686" s="158">
        <v>-8.6676000000000002</v>
      </c>
      <c r="N686" s="158">
        <v>5.4283999999999999</v>
      </c>
      <c r="O686" s="158">
        <v>18.562799999999999</v>
      </c>
      <c r="P686" s="158">
        <v>11.747199999999999</v>
      </c>
      <c r="Q686" s="158">
        <v>13.8962</v>
      </c>
      <c r="R686" s="158">
        <v>27.322900000000001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44762</v>
      </c>
      <c r="E687" s="158">
        <v>41.89</v>
      </c>
      <c r="F687" s="158">
        <v>0.60040000000000004</v>
      </c>
      <c r="G687" s="158">
        <v>2.5710000000000002</v>
      </c>
      <c r="H687" s="158">
        <v>3.0758000000000001</v>
      </c>
      <c r="I687" s="158">
        <v>3.2536</v>
      </c>
      <c r="J687" s="158">
        <v>9.4590999999999994</v>
      </c>
      <c r="K687" s="158">
        <v>-2.9649999999999999</v>
      </c>
      <c r="L687" s="158">
        <v>-7.5683999999999996</v>
      </c>
      <c r="M687" s="158">
        <v>-8.1158000000000001</v>
      </c>
      <c r="N687" s="158">
        <v>6.2389000000000001</v>
      </c>
      <c r="O687" s="158">
        <v>19.247399999999999</v>
      </c>
      <c r="P687" s="158">
        <v>12.3635</v>
      </c>
      <c r="Q687" s="158">
        <v>12.911899999999999</v>
      </c>
      <c r="R687" s="158">
        <v>28.169599999999999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44762</v>
      </c>
      <c r="E698" s="158">
        <v>145.9588</v>
      </c>
      <c r="F698" s="158">
        <v>0.47260000000000002</v>
      </c>
      <c r="G698" s="158">
        <v>2.6842999999999999</v>
      </c>
      <c r="H698" s="158">
        <v>2.8248000000000002</v>
      </c>
      <c r="I698" s="158">
        <v>3.4662000000000002</v>
      </c>
      <c r="J698" s="158">
        <v>10.9726</v>
      </c>
      <c r="K698" s="158">
        <v>-3.3658999999999999</v>
      </c>
      <c r="L698" s="158">
        <v>-10.510899999999999</v>
      </c>
      <c r="M698" s="158">
        <v>-9.3785000000000007</v>
      </c>
      <c r="N698" s="158">
        <v>3.5173999999999999</v>
      </c>
      <c r="O698" s="158">
        <v>18.195399999999999</v>
      </c>
      <c r="P698" s="158">
        <v>11.6793</v>
      </c>
      <c r="Q698" s="158">
        <v>13.7958</v>
      </c>
      <c r="R698" s="158">
        <v>26.829000000000001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44762</v>
      </c>
      <c r="E699" s="158">
        <v>134.42959999999999</v>
      </c>
      <c r="F699" s="158">
        <v>0.46929999999999999</v>
      </c>
      <c r="G699" s="158">
        <v>2.6699000000000002</v>
      </c>
      <c r="H699" s="158">
        <v>2.8041</v>
      </c>
      <c r="I699" s="158">
        <v>3.4247999999999998</v>
      </c>
      <c r="J699" s="158">
        <v>10.878</v>
      </c>
      <c r="K699" s="158">
        <v>-3.5911</v>
      </c>
      <c r="L699" s="158">
        <v>-10.942299999999999</v>
      </c>
      <c r="M699" s="158">
        <v>-10.067299999999999</v>
      </c>
      <c r="N699" s="158">
        <v>2.5142000000000002</v>
      </c>
      <c r="O699" s="158">
        <v>17.077200000000001</v>
      </c>
      <c r="P699" s="158">
        <v>10.6694</v>
      </c>
      <c r="Q699" s="158">
        <v>11.4557</v>
      </c>
      <c r="R699" s="158">
        <v>25.626100000000001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44762</v>
      </c>
      <c r="E700" s="158">
        <v>215.20587820204901</v>
      </c>
      <c r="F700" s="158">
        <v>0.90900000000000003</v>
      </c>
      <c r="G700" s="158">
        <v>2.8170000000000002</v>
      </c>
      <c r="H700" s="158">
        <v>3.3106</v>
      </c>
      <c r="I700" s="158">
        <v>3.6726000000000001</v>
      </c>
      <c r="J700" s="158">
        <v>9.0876000000000001</v>
      </c>
      <c r="K700" s="158">
        <v>-4.1201999999999996</v>
      </c>
      <c r="L700" s="158">
        <v>-8.0107999999999997</v>
      </c>
      <c r="M700" s="158">
        <v>-8.7562999999999995</v>
      </c>
      <c r="N700" s="158">
        <v>4.5111999999999997</v>
      </c>
      <c r="O700" s="158">
        <v>12.874599999999999</v>
      </c>
      <c r="P700" s="158">
        <v>9.0465999999999998</v>
      </c>
      <c r="Q700" s="158">
        <v>17.210599999999999</v>
      </c>
      <c r="R700" s="158">
        <v>23.066099999999999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0.63551565217391326</v>
      </c>
      <c r="G701" s="160">
        <v>2.6673243478260877</v>
      </c>
      <c r="H701" s="160">
        <v>3.0512130434782621</v>
      </c>
      <c r="I701" s="160">
        <v>3.8174678260869586</v>
      </c>
      <c r="J701" s="160">
        <v>9.8487878260869497</v>
      </c>
      <c r="K701" s="160">
        <v>-3.2865391304347824</v>
      </c>
      <c r="L701" s="160">
        <v>-7.7338208695652142</v>
      </c>
      <c r="M701" s="160">
        <v>-6.6974982608695655</v>
      </c>
      <c r="N701" s="160">
        <v>5.416567826086955</v>
      </c>
      <c r="O701" s="160">
        <v>18.173826126126123</v>
      </c>
      <c r="P701" s="160">
        <v>11.054127472527471</v>
      </c>
      <c r="Q701" s="160">
        <v>14.152065217391302</v>
      </c>
      <c r="R701" s="160">
        <v>30.321600869565223</v>
      </c>
    </row>
    <row r="702" spans="1:34" x14ac:dyDescent="0.3">
      <c r="A702" s="159" t="s">
        <v>407</v>
      </c>
      <c r="B702" s="154"/>
      <c r="C702" s="154"/>
      <c r="D702" s="154"/>
      <c r="E702" s="154"/>
      <c r="F702" s="160">
        <v>0.67120000000000002</v>
      </c>
      <c r="G702" s="160">
        <v>2.6842999999999999</v>
      </c>
      <c r="H702" s="160">
        <v>3.0394000000000001</v>
      </c>
      <c r="I702" s="160">
        <v>3.7722000000000002</v>
      </c>
      <c r="J702" s="160">
        <v>9.8259000000000007</v>
      </c>
      <c r="K702" s="160">
        <v>-3.2288000000000001</v>
      </c>
      <c r="L702" s="160">
        <v>-7.5921000000000003</v>
      </c>
      <c r="M702" s="160">
        <v>-7.3181000000000003</v>
      </c>
      <c r="N702" s="160">
        <v>6.0829000000000004</v>
      </c>
      <c r="O702" s="160">
        <v>16.935099999999998</v>
      </c>
      <c r="P702" s="160">
        <v>10.6244</v>
      </c>
      <c r="Q702" s="160">
        <v>13.8226</v>
      </c>
      <c r="R702" s="160">
        <v>27.911799999999999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44762</v>
      </c>
      <c r="E705" s="158">
        <v>32.497999999999998</v>
      </c>
      <c r="F705" s="158">
        <v>0.50690000000000002</v>
      </c>
      <c r="G705" s="158">
        <v>1.8851</v>
      </c>
      <c r="H705" s="158">
        <v>2.0182000000000002</v>
      </c>
      <c r="I705" s="158">
        <v>2.4514</v>
      </c>
      <c r="J705" s="158">
        <v>6.2827999999999999</v>
      </c>
      <c r="K705" s="158">
        <v>-3.7484000000000002</v>
      </c>
      <c r="L705" s="158">
        <v>-5.6307999999999998</v>
      </c>
      <c r="M705" s="158">
        <v>-5.2906000000000004</v>
      </c>
      <c r="N705" s="158">
        <v>2.9079000000000002</v>
      </c>
      <c r="O705" s="158">
        <v>13.3607</v>
      </c>
      <c r="P705" s="158">
        <v>9.0882000000000005</v>
      </c>
      <c r="Q705" s="158">
        <v>11.091100000000001</v>
      </c>
      <c r="R705" s="158">
        <v>18.0961</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44762</v>
      </c>
      <c r="E706" s="158">
        <v>34.862400000000001</v>
      </c>
      <c r="F706" s="158">
        <v>0.50939999999999996</v>
      </c>
      <c r="G706" s="158">
        <v>1.8948</v>
      </c>
      <c r="H706" s="158">
        <v>2.0323000000000002</v>
      </c>
      <c r="I706" s="158">
        <v>2.4815999999999998</v>
      </c>
      <c r="J706" s="158">
        <v>6.3483999999999998</v>
      </c>
      <c r="K706" s="158">
        <v>-3.5592000000000001</v>
      </c>
      <c r="L706" s="158">
        <v>-5.2763</v>
      </c>
      <c r="M706" s="158">
        <v>-4.7248999999999999</v>
      </c>
      <c r="N706" s="158">
        <v>3.7837000000000001</v>
      </c>
      <c r="O706" s="158">
        <v>14.4018</v>
      </c>
      <c r="P706" s="158">
        <v>10.0197</v>
      </c>
      <c r="Q706" s="158">
        <v>12.315200000000001</v>
      </c>
      <c r="R706" s="158">
        <v>19.2378</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44762</v>
      </c>
      <c r="E707" s="158">
        <v>113.2576</v>
      </c>
      <c r="F707" s="158">
        <v>0.70550000000000002</v>
      </c>
      <c r="G707" s="158">
        <v>2.081</v>
      </c>
      <c r="H707" s="158">
        <v>2.2275</v>
      </c>
      <c r="I707" s="158">
        <v>2.4058999999999999</v>
      </c>
      <c r="J707" s="158">
        <v>7.6288</v>
      </c>
      <c r="K707" s="158">
        <v>-1.9345000000000001</v>
      </c>
      <c r="L707" s="158">
        <v>-5.6028000000000002</v>
      </c>
      <c r="M707" s="158">
        <v>-6.6260000000000003</v>
      </c>
      <c r="N707" s="158">
        <v>3.2843</v>
      </c>
      <c r="O707" s="158">
        <v>12.1074</v>
      </c>
      <c r="P707" s="158">
        <v>7.6139000000000001</v>
      </c>
      <c r="Q707" s="158">
        <v>13.901300000000001</v>
      </c>
      <c r="R707" s="158">
        <v>25.101800000000001</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44762</v>
      </c>
      <c r="E708" s="158">
        <v>118.5215</v>
      </c>
      <c r="F708" s="158">
        <v>0.70679999999999998</v>
      </c>
      <c r="G708" s="158">
        <v>2.0878999999999999</v>
      </c>
      <c r="H708" s="158">
        <v>2.2372000000000001</v>
      </c>
      <c r="I708" s="158">
        <v>2.4253999999999998</v>
      </c>
      <c r="J708" s="158">
        <v>7.673</v>
      </c>
      <c r="K708" s="158">
        <v>-1.8161</v>
      </c>
      <c r="L708" s="158">
        <v>-5.3813000000000004</v>
      </c>
      <c r="M708" s="158">
        <v>-6.2981999999999996</v>
      </c>
      <c r="N708" s="158">
        <v>3.7728000000000002</v>
      </c>
      <c r="O708" s="158">
        <v>12.766</v>
      </c>
      <c r="P708" s="158">
        <v>8.1821000000000002</v>
      </c>
      <c r="Q708" s="158">
        <v>11.473599999999999</v>
      </c>
      <c r="R708" s="158">
        <v>25.7758</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44762</v>
      </c>
      <c r="E709" s="158">
        <v>76.964500000000001</v>
      </c>
      <c r="F709" s="158">
        <v>0.48420000000000002</v>
      </c>
      <c r="G709" s="158">
        <v>1.407</v>
      </c>
      <c r="H709" s="158">
        <v>1.4845999999999999</v>
      </c>
      <c r="I709" s="158">
        <v>1.6053999999999999</v>
      </c>
      <c r="J709" s="158">
        <v>5.1902999999999997</v>
      </c>
      <c r="K709" s="158">
        <v>-1.256</v>
      </c>
      <c r="L709" s="158">
        <v>-3.2911000000000001</v>
      </c>
      <c r="M709" s="158">
        <v>-3.4188000000000001</v>
      </c>
      <c r="N709" s="158">
        <v>5.1113</v>
      </c>
      <c r="O709" s="158">
        <v>9.1831999999999994</v>
      </c>
      <c r="P709" s="158">
        <v>6.6710000000000003</v>
      </c>
      <c r="Q709" s="158">
        <v>11.565799999999999</v>
      </c>
      <c r="R709" s="158">
        <v>22.933</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44762</v>
      </c>
      <c r="E710" s="158">
        <v>81.234300000000005</v>
      </c>
      <c r="F710" s="158">
        <v>0.48530000000000001</v>
      </c>
      <c r="G710" s="158">
        <v>1.4121999999999999</v>
      </c>
      <c r="H710" s="158">
        <v>1.4919</v>
      </c>
      <c r="I710" s="158">
        <v>1.6201000000000001</v>
      </c>
      <c r="J710" s="158">
        <v>5.2225999999999999</v>
      </c>
      <c r="K710" s="158">
        <v>-1.1629</v>
      </c>
      <c r="L710" s="158">
        <v>-3.0973000000000002</v>
      </c>
      <c r="M710" s="158">
        <v>-3.12</v>
      </c>
      <c r="N710" s="158">
        <v>5.5621999999999998</v>
      </c>
      <c r="O710" s="158">
        <v>9.7906999999999993</v>
      </c>
      <c r="P710" s="158">
        <v>7.2965</v>
      </c>
      <c r="Q710" s="158">
        <v>10.152200000000001</v>
      </c>
      <c r="R710" s="158">
        <v>23.562200000000001</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44762</v>
      </c>
      <c r="E711" s="158">
        <v>25.301500000000001</v>
      </c>
      <c r="F711" s="158">
        <v>0.78149999999999997</v>
      </c>
      <c r="G711" s="158">
        <v>2.3855</v>
      </c>
      <c r="H711" s="158">
        <v>2.5602</v>
      </c>
      <c r="I711" s="158">
        <v>3.7623000000000002</v>
      </c>
      <c r="J711" s="158">
        <v>8.9328000000000003</v>
      </c>
      <c r="K711" s="158">
        <v>-3.4171999999999998</v>
      </c>
      <c r="L711" s="158">
        <v>-8.9733000000000001</v>
      </c>
      <c r="M711" s="158">
        <v>-8.5737000000000005</v>
      </c>
      <c r="N711" s="158">
        <v>1.9893000000000001</v>
      </c>
      <c r="O711" s="158">
        <v>12.796200000000001</v>
      </c>
      <c r="P711" s="158">
        <v>8.5239999999999991</v>
      </c>
      <c r="Q711" s="158">
        <v>11.943899999999999</v>
      </c>
      <c r="R711" s="158">
        <v>20.767700000000001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44762</v>
      </c>
      <c r="E712" s="158">
        <v>25.938600000000001</v>
      </c>
      <c r="F712" s="158">
        <v>0.78249999999999997</v>
      </c>
      <c r="G712" s="158">
        <v>2.3906000000000001</v>
      </c>
      <c r="H712" s="158">
        <v>2.5674999999999999</v>
      </c>
      <c r="I712" s="158">
        <v>3.7768000000000002</v>
      </c>
      <c r="J712" s="158">
        <v>8.9650999999999996</v>
      </c>
      <c r="K712" s="158">
        <v>-3.3317999999999999</v>
      </c>
      <c r="L712" s="158">
        <v>-8.8135999999999992</v>
      </c>
      <c r="M712" s="158">
        <v>-8.3322000000000003</v>
      </c>
      <c r="N712" s="158">
        <v>2.3498000000000001</v>
      </c>
      <c r="O712" s="158">
        <v>13.1958</v>
      </c>
      <c r="P712" s="158">
        <v>8.8751999999999995</v>
      </c>
      <c r="Q712" s="158">
        <v>12.2828</v>
      </c>
      <c r="R712" s="158">
        <v>21.194500000000001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44762</v>
      </c>
      <c r="E713" s="158">
        <v>23.313700000000001</v>
      </c>
      <c r="F713" s="158">
        <v>0.63929999999999998</v>
      </c>
      <c r="G713" s="158">
        <v>1.9557</v>
      </c>
      <c r="H713" s="158">
        <v>2.0798000000000001</v>
      </c>
      <c r="I713" s="158">
        <v>3.0476000000000001</v>
      </c>
      <c r="J713" s="158">
        <v>7.2653999999999996</v>
      </c>
      <c r="K713" s="158">
        <v>-2.8214999999999999</v>
      </c>
      <c r="L713" s="158">
        <v>-7.4412000000000003</v>
      </c>
      <c r="M713" s="158">
        <v>-7.0708000000000002</v>
      </c>
      <c r="N713" s="158">
        <v>1.7527999999999999</v>
      </c>
      <c r="O713" s="158">
        <v>11.352600000000001</v>
      </c>
      <c r="P713" s="158">
        <v>7.8353999999999999</v>
      </c>
      <c r="Q713" s="158">
        <v>10.8361</v>
      </c>
      <c r="R713" s="158">
        <v>16.934000000000001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44762</v>
      </c>
      <c r="E714" s="158">
        <v>24.074100000000001</v>
      </c>
      <c r="F714" s="158">
        <v>0.64090000000000003</v>
      </c>
      <c r="G714" s="158">
        <v>1.964</v>
      </c>
      <c r="H714" s="158">
        <v>2.0914999999999999</v>
      </c>
      <c r="I714" s="158">
        <v>3.0714999999999999</v>
      </c>
      <c r="J714" s="158">
        <v>7.3179999999999996</v>
      </c>
      <c r="K714" s="158">
        <v>-2.6778</v>
      </c>
      <c r="L714" s="158">
        <v>-7.157</v>
      </c>
      <c r="M714" s="158">
        <v>-6.6443000000000003</v>
      </c>
      <c r="N714" s="158">
        <v>2.3698000000000001</v>
      </c>
      <c r="O714" s="158">
        <v>12.029199999999999</v>
      </c>
      <c r="P714" s="158">
        <v>8.3547999999999991</v>
      </c>
      <c r="Q714" s="158">
        <v>11.269299999999999</v>
      </c>
      <c r="R714" s="158">
        <v>17.6326</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44762</v>
      </c>
      <c r="E715" s="158">
        <v>14.3652</v>
      </c>
      <c r="F715" s="158">
        <v>0.61919999999999997</v>
      </c>
      <c r="G715" s="158">
        <v>3.0436000000000001</v>
      </c>
      <c r="H715" s="158">
        <v>2.6305999999999998</v>
      </c>
      <c r="I715" s="158">
        <v>5.7648999999999999</v>
      </c>
      <c r="J715" s="158">
        <v>10.973599999999999</v>
      </c>
      <c r="K715" s="158">
        <v>-4.8662000000000001</v>
      </c>
      <c r="L715" s="158">
        <v>2.4279000000000002</v>
      </c>
      <c r="M715" s="158">
        <v>2.1533000000000002</v>
      </c>
      <c r="N715" s="158">
        <v>21.634899999999998</v>
      </c>
      <c r="O715" s="158">
        <v>10.023899999999999</v>
      </c>
      <c r="P715" s="158"/>
      <c r="Q715" s="158">
        <v>9.3312000000000008</v>
      </c>
      <c r="R715" s="158">
        <v>37.221499999999999</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44762</v>
      </c>
      <c r="E716" s="158">
        <v>14.366300000000001</v>
      </c>
      <c r="F716" s="158">
        <v>0.61909999999999998</v>
      </c>
      <c r="G716" s="158">
        <v>3.0440999999999998</v>
      </c>
      <c r="H716" s="158">
        <v>2.6311</v>
      </c>
      <c r="I716" s="158">
        <v>5.7652000000000001</v>
      </c>
      <c r="J716" s="158">
        <v>10.974399999999999</v>
      </c>
      <c r="K716" s="158">
        <v>-4.8639999999999999</v>
      </c>
      <c r="L716" s="158">
        <v>2.4327999999999999</v>
      </c>
      <c r="M716" s="158">
        <v>2.1610999999999998</v>
      </c>
      <c r="N716" s="158">
        <v>21.645199999999999</v>
      </c>
      <c r="O716" s="158">
        <v>10.027100000000001</v>
      </c>
      <c r="P716" s="158"/>
      <c r="Q716" s="158">
        <v>9.3332999999999995</v>
      </c>
      <c r="R716" s="158">
        <v>37.226700000000001</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44762</v>
      </c>
      <c r="E717" s="158">
        <v>16.547999999999998</v>
      </c>
      <c r="F717" s="158">
        <v>0.74029999999999996</v>
      </c>
      <c r="G717" s="158">
        <v>2.4359000000000002</v>
      </c>
      <c r="H717" s="158">
        <v>2.7595999999999998</v>
      </c>
      <c r="I717" s="158">
        <v>3.4897</v>
      </c>
      <c r="J717" s="158">
        <v>8.7081999999999997</v>
      </c>
      <c r="K717" s="158">
        <v>-2.1806999999999999</v>
      </c>
      <c r="L717" s="158">
        <v>-3.9582000000000002</v>
      </c>
      <c r="M717" s="158">
        <v>-4.6048999999999998</v>
      </c>
      <c r="N717" s="158">
        <v>10.731199999999999</v>
      </c>
      <c r="O717" s="158"/>
      <c r="P717" s="158"/>
      <c r="Q717" s="158">
        <v>23.351400000000002</v>
      </c>
      <c r="R717" s="158">
        <v>34.536499999999997</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44762</v>
      </c>
      <c r="E718" s="158">
        <v>16.914899999999999</v>
      </c>
      <c r="F718" s="158">
        <v>0.74270000000000003</v>
      </c>
      <c r="G718" s="158">
        <v>2.4493999999999998</v>
      </c>
      <c r="H718" s="158">
        <v>2.7787000000000002</v>
      </c>
      <c r="I718" s="158">
        <v>3.5247000000000002</v>
      </c>
      <c r="J718" s="158">
        <v>8.7796000000000003</v>
      </c>
      <c r="K718" s="158">
        <v>-1.9653</v>
      </c>
      <c r="L718" s="158">
        <v>-3.5512000000000001</v>
      </c>
      <c r="M718" s="158">
        <v>-3.9733999999999998</v>
      </c>
      <c r="N718" s="158">
        <v>11.7469</v>
      </c>
      <c r="O718" s="158"/>
      <c r="P718" s="158"/>
      <c r="Q718" s="158">
        <v>24.483599999999999</v>
      </c>
      <c r="R718" s="158">
        <v>35.804600000000001</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44762</v>
      </c>
      <c r="E719" s="158">
        <v>93.536799999999999</v>
      </c>
      <c r="F719" s="158">
        <v>1.0337000000000001</v>
      </c>
      <c r="G719" s="158">
        <v>3.2894999999999999</v>
      </c>
      <c r="H719" s="158">
        <v>2.9817999999999998</v>
      </c>
      <c r="I719" s="158">
        <v>3.6196000000000002</v>
      </c>
      <c r="J719" s="158">
        <v>8.6229999999999993</v>
      </c>
      <c r="K719" s="158">
        <v>-2.8498000000000001</v>
      </c>
      <c r="L719" s="158">
        <v>-7.3308</v>
      </c>
      <c r="M719" s="158">
        <v>-9.3201000000000001</v>
      </c>
      <c r="N719" s="158">
        <v>4.3433000000000002</v>
      </c>
      <c r="O719" s="158">
        <v>13.0861</v>
      </c>
      <c r="P719" s="158">
        <v>9.2431000000000001</v>
      </c>
      <c r="Q719" s="158">
        <v>12.772500000000001</v>
      </c>
      <c r="R719" s="158">
        <v>26.006900000000002</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44762</v>
      </c>
      <c r="E720" s="158">
        <v>97.101900000000001</v>
      </c>
      <c r="F720" s="158">
        <v>1.0344</v>
      </c>
      <c r="G720" s="158">
        <v>3.2932000000000001</v>
      </c>
      <c r="H720" s="158">
        <v>2.9868999999999999</v>
      </c>
      <c r="I720" s="158">
        <v>3.63</v>
      </c>
      <c r="J720" s="158">
        <v>8.6463000000000001</v>
      </c>
      <c r="K720" s="158">
        <v>-2.7837000000000001</v>
      </c>
      <c r="L720" s="158">
        <v>-7.2042000000000002</v>
      </c>
      <c r="M720" s="158">
        <v>-9.1274999999999995</v>
      </c>
      <c r="N720" s="158">
        <v>4.6394000000000002</v>
      </c>
      <c r="O720" s="158">
        <v>13.4628</v>
      </c>
      <c r="P720" s="158">
        <v>9.6225000000000005</v>
      </c>
      <c r="Q720" s="158">
        <v>11.0214</v>
      </c>
      <c r="R720" s="158">
        <v>26.4194</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44762</v>
      </c>
      <c r="E721" s="158">
        <v>125.0787</v>
      </c>
      <c r="F721" s="158">
        <v>0.70540000000000003</v>
      </c>
      <c r="G721" s="158">
        <v>2.4135</v>
      </c>
      <c r="H721" s="158">
        <v>2.5609000000000002</v>
      </c>
      <c r="I721" s="158">
        <v>2.9981</v>
      </c>
      <c r="J721" s="158">
        <v>7.8712999999999997</v>
      </c>
      <c r="K721" s="158">
        <v>-2.5695000000000001</v>
      </c>
      <c r="L721" s="158">
        <v>-5.2548000000000004</v>
      </c>
      <c r="M721" s="158">
        <v>-5.6151999999999997</v>
      </c>
      <c r="N721" s="158">
        <v>6.9779999999999998</v>
      </c>
      <c r="O721" s="158">
        <v>21.575700000000001</v>
      </c>
      <c r="P721" s="158">
        <v>12.728999999999999</v>
      </c>
      <c r="Q721" s="158">
        <v>14.5482</v>
      </c>
      <c r="R721" s="158">
        <v>34.362099999999998</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44762</v>
      </c>
      <c r="E722" s="158">
        <v>128.9453</v>
      </c>
      <c r="F722" s="158">
        <v>0.70930000000000004</v>
      </c>
      <c r="G722" s="158">
        <v>2.4331</v>
      </c>
      <c r="H722" s="158">
        <v>2.5882000000000001</v>
      </c>
      <c r="I722" s="158">
        <v>3.0529000000000002</v>
      </c>
      <c r="J722" s="158">
        <v>7.9946000000000002</v>
      </c>
      <c r="K722" s="158">
        <v>-2.2315</v>
      </c>
      <c r="L722" s="158">
        <v>-4.6048999999999998</v>
      </c>
      <c r="M722" s="158">
        <v>-4.6360999999999999</v>
      </c>
      <c r="N722" s="158">
        <v>8.2864000000000004</v>
      </c>
      <c r="O722" s="158">
        <v>22.2029</v>
      </c>
      <c r="P722" s="158">
        <v>13.286899999999999</v>
      </c>
      <c r="Q722" s="158">
        <v>14.6281</v>
      </c>
      <c r="R722" s="158">
        <v>35.413200000000003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44762</v>
      </c>
      <c r="E723" s="158">
        <v>31.7624</v>
      </c>
      <c r="F723" s="158">
        <v>0.63529999999999998</v>
      </c>
      <c r="G723" s="158">
        <v>1.9915</v>
      </c>
      <c r="H723" s="158">
        <v>2.3679000000000001</v>
      </c>
      <c r="I723" s="158">
        <v>2.7955999999999999</v>
      </c>
      <c r="J723" s="158">
        <v>7.4085000000000001</v>
      </c>
      <c r="K723" s="158">
        <v>-1.8282</v>
      </c>
      <c r="L723" s="158">
        <v>-5.7976000000000001</v>
      </c>
      <c r="M723" s="158">
        <v>-5.7675000000000001</v>
      </c>
      <c r="N723" s="158">
        <v>3.2443</v>
      </c>
      <c r="O723" s="158">
        <v>11.1526</v>
      </c>
      <c r="P723" s="158">
        <v>7.4737999999999998</v>
      </c>
      <c r="Q723" s="158">
        <v>9.5724</v>
      </c>
      <c r="R723" s="158">
        <v>17.465599999999998</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44762</v>
      </c>
      <c r="E724" s="158">
        <v>30.023099999999999</v>
      </c>
      <c r="F724" s="158">
        <v>0.63319999999999999</v>
      </c>
      <c r="G724" s="158">
        <v>1.982</v>
      </c>
      <c r="H724" s="158">
        <v>2.3540000000000001</v>
      </c>
      <c r="I724" s="158">
        <v>2.7675000000000001</v>
      </c>
      <c r="J724" s="158">
        <v>7.3453999999999997</v>
      </c>
      <c r="K724" s="158">
        <v>-2.0121000000000002</v>
      </c>
      <c r="L724" s="158">
        <v>-6.1288</v>
      </c>
      <c r="M724" s="158">
        <v>-6.2805999999999997</v>
      </c>
      <c r="N724" s="158">
        <v>2.4668999999999999</v>
      </c>
      <c r="O724" s="158">
        <v>10.2502</v>
      </c>
      <c r="P724" s="158">
        <v>6.6256000000000004</v>
      </c>
      <c r="Q724" s="158">
        <v>9.2368000000000006</v>
      </c>
      <c r="R724" s="158">
        <v>16.531700000000001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44762</v>
      </c>
      <c r="E725" s="158">
        <v>14.747400000000001</v>
      </c>
      <c r="F725" s="158">
        <v>0.21129999999999999</v>
      </c>
      <c r="G725" s="158">
        <v>2.1082999999999998</v>
      </c>
      <c r="H725" s="158">
        <v>2.4864999999999999</v>
      </c>
      <c r="I725" s="158">
        <v>5.1208</v>
      </c>
      <c r="J725" s="158">
        <v>12.240600000000001</v>
      </c>
      <c r="K725" s="158">
        <v>-6.6047000000000002</v>
      </c>
      <c r="L725" s="158">
        <v>-6.8164999999999996</v>
      </c>
      <c r="M725" s="158">
        <v>-7.3167</v>
      </c>
      <c r="N725" s="158">
        <v>3.5958999999999999</v>
      </c>
      <c r="O725" s="158">
        <v>14.815899999999999</v>
      </c>
      <c r="P725" s="158"/>
      <c r="Q725" s="158">
        <v>12.2189</v>
      </c>
      <c r="R725" s="158">
        <v>23.200900000000001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44762</v>
      </c>
      <c r="E726" s="158">
        <v>14.6151</v>
      </c>
      <c r="F726" s="158">
        <v>0.2112</v>
      </c>
      <c r="G726" s="158">
        <v>2.105</v>
      </c>
      <c r="H726" s="158">
        <v>2.4815999999999998</v>
      </c>
      <c r="I726" s="158">
        <v>5.1105999999999998</v>
      </c>
      <c r="J726" s="158">
        <v>12.216699999999999</v>
      </c>
      <c r="K726" s="158">
        <v>-6.6653000000000002</v>
      </c>
      <c r="L726" s="158">
        <v>-6.9416000000000002</v>
      </c>
      <c r="M726" s="158">
        <v>-7.5023</v>
      </c>
      <c r="N726" s="158">
        <v>3.3212000000000002</v>
      </c>
      <c r="O726" s="158">
        <v>14.5223</v>
      </c>
      <c r="P726" s="158"/>
      <c r="Q726" s="158">
        <v>11.9192</v>
      </c>
      <c r="R726" s="158">
        <v>22.8749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44762</v>
      </c>
      <c r="E727" s="158">
        <v>50.533000000000001</v>
      </c>
      <c r="F727" s="158">
        <v>0.63129999999999997</v>
      </c>
      <c r="G727" s="158">
        <v>2.4407999999999999</v>
      </c>
      <c r="H727" s="158">
        <v>2.8180000000000001</v>
      </c>
      <c r="I727" s="158">
        <v>3.53</v>
      </c>
      <c r="J727" s="158">
        <v>9.0177999999999994</v>
      </c>
      <c r="K727" s="158">
        <v>-3.7814999999999999</v>
      </c>
      <c r="L727" s="158">
        <v>-9.3805999999999994</v>
      </c>
      <c r="M727" s="158">
        <v>-10.0212</v>
      </c>
      <c r="N727" s="158">
        <v>1.8769</v>
      </c>
      <c r="O727" s="158">
        <v>13.5581</v>
      </c>
      <c r="P727" s="158">
        <v>9.2036999999999995</v>
      </c>
      <c r="Q727" s="158">
        <v>13.262700000000001</v>
      </c>
      <c r="R727" s="158">
        <v>22.7346</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0.64211739130434775</v>
      </c>
      <c r="G728" s="160">
        <v>2.2823347826086957</v>
      </c>
      <c r="H728" s="160">
        <v>2.4007173913043478</v>
      </c>
      <c r="I728" s="160">
        <v>3.3833739130434788</v>
      </c>
      <c r="J728" s="160">
        <v>8.3316173913043485</v>
      </c>
      <c r="K728" s="160">
        <v>-3.0838217391304346</v>
      </c>
      <c r="L728" s="160">
        <v>-5.3379652173913055</v>
      </c>
      <c r="M728" s="160">
        <v>-5.6500260869565224</v>
      </c>
      <c r="N728" s="160">
        <v>5.9736695652173912</v>
      </c>
      <c r="O728" s="160">
        <v>13.12672380952381</v>
      </c>
      <c r="P728" s="160">
        <v>8.8614941176470587</v>
      </c>
      <c r="Q728" s="160">
        <v>12.71786956521739</v>
      </c>
      <c r="R728" s="160">
        <v>25.262352173913047</v>
      </c>
    </row>
    <row r="729" spans="1:34" x14ac:dyDescent="0.3">
      <c r="A729" s="159" t="s">
        <v>407</v>
      </c>
      <c r="B729" s="154"/>
      <c r="C729" s="154"/>
      <c r="D729" s="154"/>
      <c r="E729" s="154"/>
      <c r="F729" s="160">
        <v>0.63929999999999998</v>
      </c>
      <c r="G729" s="160">
        <v>2.1082999999999998</v>
      </c>
      <c r="H729" s="160">
        <v>2.4864999999999999</v>
      </c>
      <c r="I729" s="160">
        <v>3.0714999999999999</v>
      </c>
      <c r="J729" s="160">
        <v>7.9946000000000002</v>
      </c>
      <c r="K729" s="160">
        <v>-2.7837000000000001</v>
      </c>
      <c r="L729" s="160">
        <v>-5.6307999999999998</v>
      </c>
      <c r="M729" s="160">
        <v>-6.2805999999999997</v>
      </c>
      <c r="N729" s="160">
        <v>3.7728000000000002</v>
      </c>
      <c r="O729" s="160">
        <v>12.796200000000001</v>
      </c>
      <c r="P729" s="160">
        <v>8.5239999999999991</v>
      </c>
      <c r="Q729" s="160">
        <v>11.9192</v>
      </c>
      <c r="R729" s="160">
        <v>23.200900000000001</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44762</v>
      </c>
      <c r="E732" s="158">
        <v>18.16</v>
      </c>
      <c r="F732" s="158">
        <v>0.27610000000000001</v>
      </c>
      <c r="G732" s="158">
        <v>1.1135999999999999</v>
      </c>
      <c r="H732" s="158">
        <v>1.3958999999999999</v>
      </c>
      <c r="I732" s="158">
        <v>1.6797</v>
      </c>
      <c r="J732" s="158">
        <v>3.9496000000000002</v>
      </c>
      <c r="K732" s="158">
        <v>-1.9967999999999999</v>
      </c>
      <c r="L732" s="158">
        <v>-5.0209000000000001</v>
      </c>
      <c r="M732" s="158">
        <v>-4.6718999999999999</v>
      </c>
      <c r="N732" s="158">
        <v>1.0011000000000001</v>
      </c>
      <c r="O732" s="158">
        <v>8.9128000000000007</v>
      </c>
      <c r="P732" s="158">
        <v>6.5038</v>
      </c>
      <c r="Q732" s="158">
        <v>8.1151</v>
      </c>
      <c r="R732" s="158">
        <v>11.9886</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44762</v>
      </c>
      <c r="E733" s="158">
        <v>16.739999999999998</v>
      </c>
      <c r="F733" s="158">
        <v>0.23949999999999999</v>
      </c>
      <c r="G733" s="158">
        <v>1.087</v>
      </c>
      <c r="H733" s="158">
        <v>1.3931</v>
      </c>
      <c r="I733" s="158">
        <v>1.6393</v>
      </c>
      <c r="J733" s="158">
        <v>3.8462000000000001</v>
      </c>
      <c r="K733" s="158">
        <v>-2.2195999999999998</v>
      </c>
      <c r="L733" s="158">
        <v>-5.5305</v>
      </c>
      <c r="M733" s="158">
        <v>-5.4237000000000002</v>
      </c>
      <c r="N733" s="158">
        <v>-5.9700000000000003E-2</v>
      </c>
      <c r="O733" s="158">
        <v>7.8465999999999996</v>
      </c>
      <c r="P733" s="158">
        <v>5.4120999999999997</v>
      </c>
      <c r="Q733" s="158">
        <v>6.97</v>
      </c>
      <c r="R733" s="158">
        <v>10.823</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44762</v>
      </c>
      <c r="E734" s="158">
        <v>17.77</v>
      </c>
      <c r="F734" s="158">
        <v>0.39550000000000002</v>
      </c>
      <c r="G734" s="158">
        <v>1.2536</v>
      </c>
      <c r="H734" s="158">
        <v>1.4849000000000001</v>
      </c>
      <c r="I734" s="158">
        <v>1.4849000000000001</v>
      </c>
      <c r="J734" s="158">
        <v>3.7967</v>
      </c>
      <c r="K734" s="158">
        <v>-0.44819999999999999</v>
      </c>
      <c r="L734" s="158">
        <v>-3.7378</v>
      </c>
      <c r="M734" s="158">
        <v>-3.7898999999999998</v>
      </c>
      <c r="N734" s="158">
        <v>2.7761999999999998</v>
      </c>
      <c r="O734" s="158">
        <v>9.6292000000000009</v>
      </c>
      <c r="P734" s="158">
        <v>8.9182000000000006</v>
      </c>
      <c r="Q734" s="158">
        <v>8.641</v>
      </c>
      <c r="R734" s="158">
        <v>12.302199999999999</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44762</v>
      </c>
      <c r="E735" s="158">
        <v>16.309999999999999</v>
      </c>
      <c r="F735" s="158">
        <v>0.43099999999999999</v>
      </c>
      <c r="G735" s="158">
        <v>1.3043</v>
      </c>
      <c r="H735" s="158">
        <v>1.4935</v>
      </c>
      <c r="I735" s="158">
        <v>1.4935</v>
      </c>
      <c r="J735" s="158">
        <v>3.6871999999999998</v>
      </c>
      <c r="K735" s="158">
        <v>-0.73040000000000005</v>
      </c>
      <c r="L735" s="158">
        <v>-4.3402000000000003</v>
      </c>
      <c r="M735" s="158">
        <v>-4.7313000000000001</v>
      </c>
      <c r="N735" s="158">
        <v>1.4935</v>
      </c>
      <c r="O735" s="158">
        <v>8.2004999999999999</v>
      </c>
      <c r="P735" s="158">
        <v>7.5922000000000001</v>
      </c>
      <c r="Q735" s="158">
        <v>7.3066000000000004</v>
      </c>
      <c r="R735" s="158">
        <v>10.780799999999999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44762</v>
      </c>
      <c r="E736" s="158">
        <v>12.5999</v>
      </c>
      <c r="F736" s="158">
        <v>0.43519999999999998</v>
      </c>
      <c r="G736" s="158">
        <v>1.1813</v>
      </c>
      <c r="H736" s="158">
        <v>1.3855999999999999</v>
      </c>
      <c r="I736" s="158">
        <v>1.4222999999999999</v>
      </c>
      <c r="J736" s="158">
        <v>3.778</v>
      </c>
      <c r="K736" s="158">
        <v>-0.20830000000000001</v>
      </c>
      <c r="L736" s="158">
        <v>-1.3320000000000001</v>
      </c>
      <c r="M736" s="158">
        <v>-0.39600000000000002</v>
      </c>
      <c r="N736" s="158">
        <v>3.5325000000000002</v>
      </c>
      <c r="O736" s="158"/>
      <c r="P736" s="158"/>
      <c r="Q736" s="158">
        <v>8.0385000000000009</v>
      </c>
      <c r="R736" s="158">
        <v>6.5423</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44762</v>
      </c>
      <c r="E737" s="158">
        <v>12.1996</v>
      </c>
      <c r="F737" s="158">
        <v>0.43219999999999997</v>
      </c>
      <c r="G737" s="158">
        <v>1.1651</v>
      </c>
      <c r="H737" s="158">
        <v>1.3626</v>
      </c>
      <c r="I737" s="158">
        <v>1.3777999999999999</v>
      </c>
      <c r="J737" s="158">
        <v>3.6798999999999999</v>
      </c>
      <c r="K737" s="158">
        <v>-0.48859999999999998</v>
      </c>
      <c r="L737" s="158">
        <v>-1.8535999999999999</v>
      </c>
      <c r="M737" s="158">
        <v>-1.2178</v>
      </c>
      <c r="N737" s="158">
        <v>2.4316</v>
      </c>
      <c r="O737" s="158"/>
      <c r="P737" s="158"/>
      <c r="Q737" s="158">
        <v>6.8777999999999997</v>
      </c>
      <c r="R737" s="158">
        <v>5.4074999999999998</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44762</v>
      </c>
      <c r="E738" s="158">
        <v>17.631</v>
      </c>
      <c r="F738" s="158">
        <v>0.19889999999999999</v>
      </c>
      <c r="G738" s="158">
        <v>0.87539999999999996</v>
      </c>
      <c r="H738" s="158">
        <v>0.82350000000000001</v>
      </c>
      <c r="I738" s="158">
        <v>1.3858999999999999</v>
      </c>
      <c r="J738" s="158">
        <v>3.5411999999999999</v>
      </c>
      <c r="K738" s="158">
        <v>0.55889999999999995</v>
      </c>
      <c r="L738" s="158">
        <v>0.54749999999999999</v>
      </c>
      <c r="M738" s="158">
        <v>0.81769999999999998</v>
      </c>
      <c r="N738" s="158">
        <v>4.6722999999999999</v>
      </c>
      <c r="O738" s="158">
        <v>10.363200000000001</v>
      </c>
      <c r="P738" s="158">
        <v>7.9116999999999997</v>
      </c>
      <c r="Q738" s="158">
        <v>9.3952000000000009</v>
      </c>
      <c r="R738" s="158">
        <v>14.348100000000001</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44762</v>
      </c>
      <c r="E739" s="158">
        <v>16.135999999999999</v>
      </c>
      <c r="F739" s="158">
        <v>0.19869999999999999</v>
      </c>
      <c r="G739" s="158">
        <v>0.86260000000000003</v>
      </c>
      <c r="H739" s="158">
        <v>0.81220000000000003</v>
      </c>
      <c r="I739" s="158">
        <v>1.3632</v>
      </c>
      <c r="J739" s="158">
        <v>3.4823</v>
      </c>
      <c r="K739" s="158">
        <v>0.36070000000000002</v>
      </c>
      <c r="L739" s="158">
        <v>0.1179</v>
      </c>
      <c r="M739" s="158">
        <v>0.11169999999999999</v>
      </c>
      <c r="N739" s="158">
        <v>3.5287999999999999</v>
      </c>
      <c r="O739" s="158">
        <v>8.8405000000000005</v>
      </c>
      <c r="P739" s="158">
        <v>6.3315000000000001</v>
      </c>
      <c r="Q739" s="158">
        <v>7.8710000000000004</v>
      </c>
      <c r="R739" s="158">
        <v>12.834300000000001</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44762</v>
      </c>
      <c r="E740" s="158">
        <v>19.292899999999999</v>
      </c>
      <c r="F740" s="158">
        <v>0.2838</v>
      </c>
      <c r="G740" s="158">
        <v>0.85950000000000004</v>
      </c>
      <c r="H740" s="158">
        <v>0.90269999999999995</v>
      </c>
      <c r="I740" s="158">
        <v>1.0899000000000001</v>
      </c>
      <c r="J740" s="158">
        <v>2.8948999999999998</v>
      </c>
      <c r="K740" s="158">
        <v>-0.88109999999999999</v>
      </c>
      <c r="L740" s="158">
        <v>-1.2797000000000001</v>
      </c>
      <c r="M740" s="158">
        <v>-1.2292000000000001</v>
      </c>
      <c r="N740" s="158">
        <v>4.0839999999999996</v>
      </c>
      <c r="O740" s="158">
        <v>10.302199999999999</v>
      </c>
      <c r="P740" s="158">
        <v>8.9884000000000004</v>
      </c>
      <c r="Q740" s="158">
        <v>8.8224</v>
      </c>
      <c r="R740" s="158">
        <v>10.954499999999999</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44762</v>
      </c>
      <c r="E741" s="158">
        <v>18.0669</v>
      </c>
      <c r="F741" s="158">
        <v>0.2797</v>
      </c>
      <c r="G741" s="158">
        <v>0.84060000000000001</v>
      </c>
      <c r="H741" s="158">
        <v>0.876</v>
      </c>
      <c r="I741" s="158">
        <v>1.0367999999999999</v>
      </c>
      <c r="J741" s="158">
        <v>2.7801</v>
      </c>
      <c r="K741" s="158">
        <v>-1.2165999999999999</v>
      </c>
      <c r="L741" s="158">
        <v>-1.9398</v>
      </c>
      <c r="M741" s="158">
        <v>-2.2370000000000001</v>
      </c>
      <c r="N741" s="158">
        <v>2.6562999999999999</v>
      </c>
      <c r="O741" s="158">
        <v>9.0494000000000003</v>
      </c>
      <c r="P741" s="158">
        <v>7.8109000000000002</v>
      </c>
      <c r="Q741" s="158">
        <v>7.9070999999999998</v>
      </c>
      <c r="R741" s="158">
        <v>9.6095000000000006</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44762</v>
      </c>
      <c r="E742" s="158">
        <v>12.635199999999999</v>
      </c>
      <c r="F742" s="158">
        <v>0.22689999999999999</v>
      </c>
      <c r="G742" s="158">
        <v>1.0128999999999999</v>
      </c>
      <c r="H742" s="158">
        <v>1.1334</v>
      </c>
      <c r="I742" s="158">
        <v>1.3906000000000001</v>
      </c>
      <c r="J742" s="158">
        <v>3.4933999999999998</v>
      </c>
      <c r="K742" s="158">
        <v>-0.83040000000000003</v>
      </c>
      <c r="L742" s="158">
        <v>-2.2980999999999998</v>
      </c>
      <c r="M742" s="158">
        <v>-2.5272000000000001</v>
      </c>
      <c r="N742" s="158">
        <v>3.3986000000000001</v>
      </c>
      <c r="O742" s="158">
        <v>7.3019999999999996</v>
      </c>
      <c r="P742" s="158"/>
      <c r="Q742" s="158">
        <v>6.1832000000000003</v>
      </c>
      <c r="R742" s="158">
        <v>12.1387</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44762</v>
      </c>
      <c r="E743" s="158">
        <v>13.4176</v>
      </c>
      <c r="F743" s="158">
        <v>0.2301</v>
      </c>
      <c r="G743" s="158">
        <v>1.0293000000000001</v>
      </c>
      <c r="H743" s="158">
        <v>1.1565000000000001</v>
      </c>
      <c r="I743" s="158">
        <v>1.4363999999999999</v>
      </c>
      <c r="J743" s="158">
        <v>3.5948000000000002</v>
      </c>
      <c r="K743" s="158">
        <v>-0.52929999999999999</v>
      </c>
      <c r="L743" s="158">
        <v>-1.6975</v>
      </c>
      <c r="M743" s="158">
        <v>-1.6174999999999999</v>
      </c>
      <c r="N743" s="158">
        <v>4.7072000000000003</v>
      </c>
      <c r="O743" s="158">
        <v>8.8872999999999998</v>
      </c>
      <c r="P743" s="158"/>
      <c r="Q743" s="158">
        <v>7.8322000000000003</v>
      </c>
      <c r="R743" s="158">
        <v>13.58</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44762</v>
      </c>
      <c r="E744" s="158">
        <v>47.945</v>
      </c>
      <c r="F744" s="158">
        <v>0.3201</v>
      </c>
      <c r="G744" s="158">
        <v>1.1327</v>
      </c>
      <c r="H744" s="158">
        <v>1.1924999999999999</v>
      </c>
      <c r="I744" s="158">
        <v>1.4430000000000001</v>
      </c>
      <c r="J744" s="158">
        <v>3.6089000000000002</v>
      </c>
      <c r="K744" s="158">
        <v>-1.1382000000000001</v>
      </c>
      <c r="L744" s="158">
        <v>-1.3395999999999999</v>
      </c>
      <c r="M744" s="158">
        <v>-0.92369999999999997</v>
      </c>
      <c r="N744" s="158">
        <v>4.4690000000000003</v>
      </c>
      <c r="O744" s="158">
        <v>9.1887000000000008</v>
      </c>
      <c r="P744" s="158">
        <v>7.2043999999999997</v>
      </c>
      <c r="Q744" s="158">
        <v>9.1788000000000007</v>
      </c>
      <c r="R744" s="158">
        <v>15.0624</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44762</v>
      </c>
      <c r="E745" s="158">
        <v>52.19</v>
      </c>
      <c r="F745" s="158">
        <v>0.32100000000000001</v>
      </c>
      <c r="G745" s="158">
        <v>1.1454</v>
      </c>
      <c r="H745" s="158">
        <v>1.2101</v>
      </c>
      <c r="I745" s="158">
        <v>1.4758</v>
      </c>
      <c r="J745" s="158">
        <v>3.6852999999999998</v>
      </c>
      <c r="K745" s="158">
        <v>-0.91890000000000005</v>
      </c>
      <c r="L745" s="158">
        <v>-0.91510000000000002</v>
      </c>
      <c r="M745" s="158">
        <v>-0.2828</v>
      </c>
      <c r="N745" s="158">
        <v>5.3726000000000003</v>
      </c>
      <c r="O745" s="158">
        <v>10.0473</v>
      </c>
      <c r="P745" s="158">
        <v>8.3184000000000005</v>
      </c>
      <c r="Q745" s="158">
        <v>9.9696999999999996</v>
      </c>
      <c r="R745" s="158">
        <v>16.011500000000002</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44762</v>
      </c>
      <c r="E748" s="158">
        <v>17.39</v>
      </c>
      <c r="F748" s="158">
        <v>0.28839999999999999</v>
      </c>
      <c r="G748" s="158">
        <v>0.57840000000000003</v>
      </c>
      <c r="H748" s="158">
        <v>0.69479999999999997</v>
      </c>
      <c r="I748" s="158">
        <v>0.63660000000000005</v>
      </c>
      <c r="J748" s="158">
        <v>1.3994</v>
      </c>
      <c r="K748" s="158">
        <v>5.7500000000000002E-2</v>
      </c>
      <c r="L748" s="158">
        <v>2.4750000000000001</v>
      </c>
      <c r="M748" s="158">
        <v>3.0213000000000001</v>
      </c>
      <c r="N748" s="158">
        <v>6.3609</v>
      </c>
      <c r="O748" s="158">
        <v>7.5068999999999999</v>
      </c>
      <c r="P748" s="158">
        <v>6.8566000000000003</v>
      </c>
      <c r="Q748" s="158">
        <v>7.5237999999999996</v>
      </c>
      <c r="R748" s="158">
        <v>11.0162</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44762</v>
      </c>
      <c r="E749" s="158">
        <v>18.399999999999999</v>
      </c>
      <c r="F749" s="158">
        <v>0.27250000000000002</v>
      </c>
      <c r="G749" s="158">
        <v>0.60140000000000005</v>
      </c>
      <c r="H749" s="158">
        <v>0.71150000000000002</v>
      </c>
      <c r="I749" s="158">
        <v>0.65649999999999997</v>
      </c>
      <c r="J749" s="158">
        <v>1.4333</v>
      </c>
      <c r="K749" s="158">
        <v>0.21790000000000001</v>
      </c>
      <c r="L749" s="158">
        <v>2.7359</v>
      </c>
      <c r="M749" s="158">
        <v>3.4870999999999999</v>
      </c>
      <c r="N749" s="158">
        <v>6.9767000000000001</v>
      </c>
      <c r="O749" s="158">
        <v>8.1489999999999991</v>
      </c>
      <c r="P749" s="158">
        <v>7.5742000000000003</v>
      </c>
      <c r="Q749" s="158">
        <v>8.3226999999999993</v>
      </c>
      <c r="R749" s="158">
        <v>11.6896</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44762</v>
      </c>
      <c r="E750" s="158">
        <v>20.670500000000001</v>
      </c>
      <c r="F750" s="158">
        <v>0.35730000000000001</v>
      </c>
      <c r="G750" s="158">
        <v>1.1049</v>
      </c>
      <c r="H750" s="158">
        <v>1.1236999999999999</v>
      </c>
      <c r="I750" s="158">
        <v>1.3568</v>
      </c>
      <c r="J750" s="158">
        <v>4.2138</v>
      </c>
      <c r="K750" s="158">
        <v>-0.98960000000000004</v>
      </c>
      <c r="L750" s="158">
        <v>-2.4148000000000001</v>
      </c>
      <c r="M750" s="158">
        <v>-2.1654</v>
      </c>
      <c r="N750" s="158">
        <v>2.9883999999999999</v>
      </c>
      <c r="O750" s="158">
        <v>8.0740999999999996</v>
      </c>
      <c r="P750" s="158">
        <v>5.4667000000000003</v>
      </c>
      <c r="Q750" s="158">
        <v>6.5898000000000003</v>
      </c>
      <c r="R750" s="158">
        <v>10.8931</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44762</v>
      </c>
      <c r="E751" s="158">
        <v>22.6389</v>
      </c>
      <c r="F751" s="158">
        <v>0.3604</v>
      </c>
      <c r="G751" s="158">
        <v>1.1184000000000001</v>
      </c>
      <c r="H751" s="158">
        <v>1.1428</v>
      </c>
      <c r="I751" s="158">
        <v>1.3956</v>
      </c>
      <c r="J751" s="158">
        <v>4.2979000000000003</v>
      </c>
      <c r="K751" s="158">
        <v>-0.75529999999999997</v>
      </c>
      <c r="L751" s="158">
        <v>-1.9638</v>
      </c>
      <c r="M751" s="158">
        <v>-1.468</v>
      </c>
      <c r="N751" s="158">
        <v>3.9883999999999999</v>
      </c>
      <c r="O751" s="158">
        <v>9.0908999999999995</v>
      </c>
      <c r="P751" s="158">
        <v>6.8120000000000003</v>
      </c>
      <c r="Q751" s="158">
        <v>7.2812000000000001</v>
      </c>
      <c r="R751" s="158">
        <v>11.9758</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44762</v>
      </c>
      <c r="E752" s="158">
        <v>26.62</v>
      </c>
      <c r="F752" s="158">
        <v>0.18820000000000001</v>
      </c>
      <c r="G752" s="158">
        <v>0.71889999999999998</v>
      </c>
      <c r="H752" s="158">
        <v>0.87150000000000005</v>
      </c>
      <c r="I752" s="158">
        <v>0.71889999999999998</v>
      </c>
      <c r="J752" s="158">
        <v>2.1880999999999999</v>
      </c>
      <c r="K752" s="158">
        <v>-3.7600000000000001E-2</v>
      </c>
      <c r="L752" s="158">
        <v>-0.5232</v>
      </c>
      <c r="M752" s="158">
        <v>0.68079999999999996</v>
      </c>
      <c r="N752" s="158">
        <v>4.7618999999999998</v>
      </c>
      <c r="O752" s="158">
        <v>8.1585000000000001</v>
      </c>
      <c r="P752" s="158">
        <v>6.9683000000000002</v>
      </c>
      <c r="Q752" s="158">
        <v>7.4161000000000001</v>
      </c>
      <c r="R752" s="158">
        <v>10.1252</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44762</v>
      </c>
      <c r="E753" s="158">
        <v>24.69</v>
      </c>
      <c r="F753" s="158">
        <v>0.1623</v>
      </c>
      <c r="G753" s="158">
        <v>0.69330000000000003</v>
      </c>
      <c r="H753" s="158">
        <v>0.85780000000000001</v>
      </c>
      <c r="I753" s="158">
        <v>0.65229999999999999</v>
      </c>
      <c r="J753" s="158">
        <v>2.1092</v>
      </c>
      <c r="K753" s="158">
        <v>-0.28270000000000001</v>
      </c>
      <c r="L753" s="158">
        <v>-1.0421</v>
      </c>
      <c r="M753" s="158">
        <v>-0.12139999999999999</v>
      </c>
      <c r="N753" s="158">
        <v>3.6524000000000001</v>
      </c>
      <c r="O753" s="158">
        <v>7.0298999999999996</v>
      </c>
      <c r="P753" s="158">
        <v>5.8787000000000003</v>
      </c>
      <c r="Q753" s="158">
        <v>6.61</v>
      </c>
      <c r="R753" s="158">
        <v>8.9504000000000001</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44762</v>
      </c>
      <c r="E754" s="158">
        <v>12.870100000000001</v>
      </c>
      <c r="F754" s="158">
        <v>0.3024</v>
      </c>
      <c r="G754" s="158">
        <v>1.1172</v>
      </c>
      <c r="H754" s="158">
        <v>1.2899</v>
      </c>
      <c r="I754" s="158">
        <v>1.4736</v>
      </c>
      <c r="J754" s="158">
        <v>3.2938000000000001</v>
      </c>
      <c r="K754" s="158">
        <v>-1.6544000000000001</v>
      </c>
      <c r="L754" s="158">
        <v>-4.0503999999999998</v>
      </c>
      <c r="M754" s="158">
        <v>-3.4319999999999999</v>
      </c>
      <c r="N754" s="158">
        <v>1.1951000000000001</v>
      </c>
      <c r="O754" s="158">
        <v>7.9817</v>
      </c>
      <c r="P754" s="158"/>
      <c r="Q754" s="158">
        <v>7.7685000000000004</v>
      </c>
      <c r="R754" s="158">
        <v>8.2871000000000006</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44762</v>
      </c>
      <c r="E755" s="158">
        <v>12.1289</v>
      </c>
      <c r="F755" s="158">
        <v>0.29849999999999999</v>
      </c>
      <c r="G755" s="158">
        <v>1.0944</v>
      </c>
      <c r="H755" s="158">
        <v>1.2573000000000001</v>
      </c>
      <c r="I755" s="158">
        <v>1.4088000000000001</v>
      </c>
      <c r="J755" s="158">
        <v>3.1518000000000002</v>
      </c>
      <c r="K755" s="158">
        <v>-2.0670000000000002</v>
      </c>
      <c r="L755" s="158">
        <v>-4.8526999999999996</v>
      </c>
      <c r="M755" s="158">
        <v>-4.6478000000000002</v>
      </c>
      <c r="N755" s="158">
        <v>-0.50449999999999995</v>
      </c>
      <c r="O755" s="158">
        <v>6.1242999999999999</v>
      </c>
      <c r="P755" s="158"/>
      <c r="Q755" s="158">
        <v>5.8897000000000004</v>
      </c>
      <c r="R755" s="158">
        <v>6.4569999999999999</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44762</v>
      </c>
      <c r="E756" s="158">
        <v>18.583300000000001</v>
      </c>
      <c r="F756" s="158">
        <v>0.32879999999999998</v>
      </c>
      <c r="G756" s="158">
        <v>0.92649999999999999</v>
      </c>
      <c r="H756" s="158">
        <v>1.0532999999999999</v>
      </c>
      <c r="I756" s="158">
        <v>1.143</v>
      </c>
      <c r="J756" s="158">
        <v>3.0842000000000001</v>
      </c>
      <c r="K756" s="158">
        <v>-0.1757</v>
      </c>
      <c r="L756" s="158">
        <v>0.434</v>
      </c>
      <c r="M756" s="158">
        <v>1.9649000000000001</v>
      </c>
      <c r="N756" s="158">
        <v>7.2721999999999998</v>
      </c>
      <c r="O756" s="158">
        <v>9.2584999999999997</v>
      </c>
      <c r="P756" s="158">
        <v>7.9539999999999997</v>
      </c>
      <c r="Q756" s="158">
        <v>8.2989999999999995</v>
      </c>
      <c r="R756" s="158">
        <v>11.1357</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44762</v>
      </c>
      <c r="E757" s="158">
        <v>19.7607</v>
      </c>
      <c r="F757" s="158">
        <v>0.33150000000000002</v>
      </c>
      <c r="G757" s="158">
        <v>0.94040000000000001</v>
      </c>
      <c r="H757" s="158">
        <v>1.0726</v>
      </c>
      <c r="I757" s="158">
        <v>1.1818</v>
      </c>
      <c r="J757" s="158">
        <v>3.1696</v>
      </c>
      <c r="K757" s="158">
        <v>7.5499999999999998E-2</v>
      </c>
      <c r="L757" s="158">
        <v>0.93530000000000002</v>
      </c>
      <c r="M757" s="158">
        <v>2.7357</v>
      </c>
      <c r="N757" s="158">
        <v>8.3491</v>
      </c>
      <c r="O757" s="158">
        <v>10.305999999999999</v>
      </c>
      <c r="P757" s="158">
        <v>8.8794000000000004</v>
      </c>
      <c r="Q757" s="158">
        <v>9.1584000000000003</v>
      </c>
      <c r="R757" s="158">
        <v>12.2279</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44762</v>
      </c>
      <c r="E758" s="158">
        <v>24.64</v>
      </c>
      <c r="F758" s="158">
        <v>0.20330000000000001</v>
      </c>
      <c r="G758" s="158">
        <v>0.71940000000000004</v>
      </c>
      <c r="H758" s="158">
        <v>0.90500000000000003</v>
      </c>
      <c r="I758" s="158">
        <v>1.2076</v>
      </c>
      <c r="J758" s="158">
        <v>2.9110999999999998</v>
      </c>
      <c r="K758" s="158">
        <v>-1.0442</v>
      </c>
      <c r="L758" s="158">
        <v>-1.0680000000000001</v>
      </c>
      <c r="M758" s="158">
        <v>0.42799999999999999</v>
      </c>
      <c r="N758" s="158">
        <v>5.2407000000000004</v>
      </c>
      <c r="O758" s="158">
        <v>10.5489</v>
      </c>
      <c r="P758" s="158">
        <v>7.6379999999999999</v>
      </c>
      <c r="Q758" s="158">
        <v>8.7274999999999991</v>
      </c>
      <c r="R758" s="158">
        <v>15.614000000000001</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44762</v>
      </c>
      <c r="E759" s="158">
        <v>22.812000000000001</v>
      </c>
      <c r="F759" s="158">
        <v>0.2021</v>
      </c>
      <c r="G759" s="158">
        <v>0.70630000000000004</v>
      </c>
      <c r="H759" s="158">
        <v>0.88449999999999995</v>
      </c>
      <c r="I759" s="158">
        <v>1.1753</v>
      </c>
      <c r="J759" s="158">
        <v>2.8355000000000001</v>
      </c>
      <c r="K759" s="158">
        <v>-1.2639</v>
      </c>
      <c r="L759" s="158">
        <v>-1.5025999999999999</v>
      </c>
      <c r="M759" s="158">
        <v>-0.23619999999999999</v>
      </c>
      <c r="N759" s="158">
        <v>4.3120000000000003</v>
      </c>
      <c r="O759" s="158">
        <v>9.5612999999999992</v>
      </c>
      <c r="P759" s="158">
        <v>6.7190000000000003</v>
      </c>
      <c r="Q759" s="158">
        <v>7.9645999999999999</v>
      </c>
      <c r="R759" s="158">
        <v>14.612399999999999</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44762</v>
      </c>
      <c r="E760" s="158">
        <v>16.888200000000001</v>
      </c>
      <c r="F760" s="158">
        <v>0.3226</v>
      </c>
      <c r="G760" s="158">
        <v>1.4281999999999999</v>
      </c>
      <c r="H760" s="158">
        <v>1.5409999999999999</v>
      </c>
      <c r="I760" s="158">
        <v>1.8239000000000001</v>
      </c>
      <c r="J760" s="158">
        <v>4.3977000000000004</v>
      </c>
      <c r="K760" s="158">
        <v>-2.3420000000000001</v>
      </c>
      <c r="L760" s="158">
        <v>-2.5964999999999998</v>
      </c>
      <c r="M760" s="158">
        <v>-2.6116999999999999</v>
      </c>
      <c r="N760" s="158">
        <v>6.0410000000000004</v>
      </c>
      <c r="O760" s="158">
        <v>12.4252</v>
      </c>
      <c r="P760" s="158">
        <v>9.0212000000000003</v>
      </c>
      <c r="Q760" s="158">
        <v>10.062200000000001</v>
      </c>
      <c r="R760" s="158">
        <v>15.9847</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44762</v>
      </c>
      <c r="E761" s="158">
        <v>15.228899999999999</v>
      </c>
      <c r="F761" s="158">
        <v>0.3175</v>
      </c>
      <c r="G761" s="158">
        <v>1.4023000000000001</v>
      </c>
      <c r="H761" s="158">
        <v>1.5043</v>
      </c>
      <c r="I761" s="158">
        <v>1.7504999999999999</v>
      </c>
      <c r="J761" s="158">
        <v>4.2361000000000004</v>
      </c>
      <c r="K761" s="158">
        <v>-2.8081</v>
      </c>
      <c r="L761" s="158">
        <v>-3.5114000000000001</v>
      </c>
      <c r="M761" s="158">
        <v>-3.9683000000000002</v>
      </c>
      <c r="N761" s="158">
        <v>4.1050000000000004</v>
      </c>
      <c r="O761" s="158">
        <v>10.5291</v>
      </c>
      <c r="P761" s="158">
        <v>7.0210999999999997</v>
      </c>
      <c r="Q761" s="158">
        <v>7.9992000000000001</v>
      </c>
      <c r="R761" s="158">
        <v>13.971500000000001</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44762</v>
      </c>
      <c r="E762" s="158">
        <v>14.994999999999999</v>
      </c>
      <c r="F762" s="158">
        <v>0.46229999999999999</v>
      </c>
      <c r="G762" s="158">
        <v>1.2969999999999999</v>
      </c>
      <c r="H762" s="158">
        <v>1.4340999999999999</v>
      </c>
      <c r="I762" s="158">
        <v>1.6128</v>
      </c>
      <c r="J762" s="158">
        <v>4.4074999999999998</v>
      </c>
      <c r="K762" s="158">
        <v>-0.83330000000000004</v>
      </c>
      <c r="L762" s="158">
        <v>-1.8779999999999999</v>
      </c>
      <c r="M762" s="158">
        <v>-1.1274999999999999</v>
      </c>
      <c r="N762" s="158">
        <v>4.8162000000000003</v>
      </c>
      <c r="O762" s="158">
        <v>12.442</v>
      </c>
      <c r="P762" s="158"/>
      <c r="Q762" s="158">
        <v>11.940099999999999</v>
      </c>
      <c r="R762" s="158">
        <v>15.507300000000001</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44762</v>
      </c>
      <c r="E763" s="158">
        <v>14.425000000000001</v>
      </c>
      <c r="F763" s="158">
        <v>0.45960000000000001</v>
      </c>
      <c r="G763" s="158">
        <v>1.2848999999999999</v>
      </c>
      <c r="H763" s="158">
        <v>1.4059999999999999</v>
      </c>
      <c r="I763" s="158">
        <v>1.5702</v>
      </c>
      <c r="J763" s="158">
        <v>4.3173000000000004</v>
      </c>
      <c r="K763" s="158">
        <v>-1.0834999999999999</v>
      </c>
      <c r="L763" s="158">
        <v>-2.3622999999999998</v>
      </c>
      <c r="M763" s="158">
        <v>-1.8774</v>
      </c>
      <c r="N763" s="158">
        <v>3.7545999999999999</v>
      </c>
      <c r="O763" s="158">
        <v>11.2796</v>
      </c>
      <c r="P763" s="158"/>
      <c r="Q763" s="158">
        <v>10.738799999999999</v>
      </c>
      <c r="R763" s="158">
        <v>14.3279</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44762</v>
      </c>
      <c r="E764" s="158">
        <v>12.242699999999999</v>
      </c>
      <c r="F764" s="158">
        <v>0.20130000000000001</v>
      </c>
      <c r="G764" s="158">
        <v>0.67100000000000004</v>
      </c>
      <c r="H764" s="158">
        <v>0.85929999999999995</v>
      </c>
      <c r="I764" s="158">
        <v>0.93240000000000001</v>
      </c>
      <c r="J764" s="158">
        <v>2.4142000000000001</v>
      </c>
      <c r="K764" s="158">
        <v>-0.64359999999999995</v>
      </c>
      <c r="L764" s="158">
        <v>-1.4466000000000001</v>
      </c>
      <c r="M764" s="158">
        <v>-2.2694999999999999</v>
      </c>
      <c r="N764" s="158">
        <v>2.8694999999999999</v>
      </c>
      <c r="O764" s="158">
        <v>-0.4506</v>
      </c>
      <c r="P764" s="158">
        <v>0.1555</v>
      </c>
      <c r="Q764" s="158">
        <v>2.8723999999999998</v>
      </c>
      <c r="R764" s="158">
        <v>10.276300000000001</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44762</v>
      </c>
      <c r="E765" s="158">
        <v>13.1136</v>
      </c>
      <c r="F765" s="158">
        <v>0.20250000000000001</v>
      </c>
      <c r="G765" s="158">
        <v>0.67869999999999997</v>
      </c>
      <c r="H765" s="158">
        <v>0.87070000000000003</v>
      </c>
      <c r="I765" s="158">
        <v>0.9546</v>
      </c>
      <c r="J765" s="158">
        <v>2.4611999999999998</v>
      </c>
      <c r="K765" s="158">
        <v>-0.49099999999999999</v>
      </c>
      <c r="L765" s="158">
        <v>-1.0944</v>
      </c>
      <c r="M765" s="158">
        <v>-1.7134</v>
      </c>
      <c r="N765" s="158">
        <v>3.6804000000000001</v>
      </c>
      <c r="O765" s="158">
        <v>0.34260000000000002</v>
      </c>
      <c r="P765" s="158">
        <v>1.0595000000000001</v>
      </c>
      <c r="Q765" s="158">
        <v>3.8664999999999998</v>
      </c>
      <c r="R765" s="158">
        <v>11.1614</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44762</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44762</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44762</v>
      </c>
      <c r="E770" s="158">
        <v>39.703600000000002</v>
      </c>
      <c r="F770" s="158">
        <v>0.19839999999999999</v>
      </c>
      <c r="G770" s="158">
        <v>0.50980000000000003</v>
      </c>
      <c r="H770" s="158">
        <v>0.54649999999999999</v>
      </c>
      <c r="I770" s="158">
        <v>0.66659999999999997</v>
      </c>
      <c r="J770" s="158">
        <v>1.6177999999999999</v>
      </c>
      <c r="K770" s="158">
        <v>-0.48770000000000002</v>
      </c>
      <c r="L770" s="158">
        <v>-0.2364</v>
      </c>
      <c r="M770" s="158">
        <v>0.15920000000000001</v>
      </c>
      <c r="N770" s="158">
        <v>3.7513999999999998</v>
      </c>
      <c r="O770" s="158">
        <v>7.3265000000000002</v>
      </c>
      <c r="P770" s="158">
        <v>6.6257000000000001</v>
      </c>
      <c r="Q770" s="158">
        <v>7.7530000000000001</v>
      </c>
      <c r="R770" s="158">
        <v>11.355499999999999</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44762</v>
      </c>
      <c r="E771" s="158">
        <v>43.913699999999999</v>
      </c>
      <c r="F771" s="158">
        <v>0.20080000000000001</v>
      </c>
      <c r="G771" s="158">
        <v>0.52139999999999997</v>
      </c>
      <c r="H771" s="158">
        <v>0.56289999999999996</v>
      </c>
      <c r="I771" s="158">
        <v>0.69920000000000004</v>
      </c>
      <c r="J771" s="158">
        <v>1.6879</v>
      </c>
      <c r="K771" s="158">
        <v>-0.27929999999999999</v>
      </c>
      <c r="L771" s="158">
        <v>0.18140000000000001</v>
      </c>
      <c r="M771" s="158">
        <v>0.8296</v>
      </c>
      <c r="N771" s="158">
        <v>4.7191999999999998</v>
      </c>
      <c r="O771" s="158">
        <v>8.5358000000000001</v>
      </c>
      <c r="P771" s="158">
        <v>7.8476999999999997</v>
      </c>
      <c r="Q771" s="158">
        <v>9.2241</v>
      </c>
      <c r="R771" s="158">
        <v>12.649699999999999</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44762</v>
      </c>
      <c r="E774" s="158">
        <v>18.507899999999999</v>
      </c>
      <c r="F774" s="158">
        <v>0.2258</v>
      </c>
      <c r="G774" s="158">
        <v>1.0808</v>
      </c>
      <c r="H774" s="158">
        <v>1.2883</v>
      </c>
      <c r="I774" s="158">
        <v>1.84</v>
      </c>
      <c r="J774" s="158">
        <v>4.1086</v>
      </c>
      <c r="K774" s="158">
        <v>-2.0724999999999998</v>
      </c>
      <c r="L774" s="158">
        <v>-2.5023</v>
      </c>
      <c r="M774" s="158">
        <v>-0.98329999999999995</v>
      </c>
      <c r="N774" s="158">
        <v>3.8887999999999998</v>
      </c>
      <c r="O774" s="158">
        <v>10.282400000000001</v>
      </c>
      <c r="P774" s="158">
        <v>8.1954999999999991</v>
      </c>
      <c r="Q774" s="158">
        <v>8.9870000000000001</v>
      </c>
      <c r="R774" s="158">
        <v>13.3599</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44762</v>
      </c>
      <c r="E775" s="158">
        <v>17.0503</v>
      </c>
      <c r="F775" s="158">
        <v>0.22450000000000001</v>
      </c>
      <c r="G775" s="158">
        <v>1.073</v>
      </c>
      <c r="H775" s="158">
        <v>1.2783</v>
      </c>
      <c r="I775" s="158">
        <v>1.819</v>
      </c>
      <c r="J775" s="158">
        <v>4.0679999999999996</v>
      </c>
      <c r="K775" s="158">
        <v>-2.1964000000000001</v>
      </c>
      <c r="L775" s="158">
        <v>-2.7574999999999998</v>
      </c>
      <c r="M775" s="158">
        <v>-1.3857999999999999</v>
      </c>
      <c r="N775" s="158">
        <v>3.3195000000000001</v>
      </c>
      <c r="O775" s="158">
        <v>9.5966000000000005</v>
      </c>
      <c r="P775" s="158">
        <v>7.1558000000000002</v>
      </c>
      <c r="Q775" s="158">
        <v>7.7443999999999997</v>
      </c>
      <c r="R775" s="158">
        <v>12.664199999999999</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44762</v>
      </c>
      <c r="E776" s="158">
        <v>49.955399999999997</v>
      </c>
      <c r="F776" s="158">
        <v>0.15479999999999999</v>
      </c>
      <c r="G776" s="158">
        <v>1.1020000000000001</v>
      </c>
      <c r="H776" s="158">
        <v>1.2333000000000001</v>
      </c>
      <c r="I776" s="158">
        <v>1.599</v>
      </c>
      <c r="J776" s="158">
        <v>4.2153</v>
      </c>
      <c r="K776" s="158">
        <v>-0.70960000000000001</v>
      </c>
      <c r="L776" s="158">
        <v>-1.8984000000000001</v>
      </c>
      <c r="M776" s="158">
        <v>-0.6784</v>
      </c>
      <c r="N776" s="158">
        <v>6.8912000000000004</v>
      </c>
      <c r="O776" s="158">
        <v>11.413600000000001</v>
      </c>
      <c r="P776" s="158">
        <v>8.2756000000000007</v>
      </c>
      <c r="Q776" s="158">
        <v>8.3003999999999998</v>
      </c>
      <c r="R776" s="158">
        <v>15.224399999999999</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44762</v>
      </c>
      <c r="E777" s="158">
        <v>55.196399999999997</v>
      </c>
      <c r="F777" s="158">
        <v>0.15970000000000001</v>
      </c>
      <c r="G777" s="158">
        <v>1.1259999999999999</v>
      </c>
      <c r="H777" s="158">
        <v>1.2667999999999999</v>
      </c>
      <c r="I777" s="158">
        <v>1.6659999999999999</v>
      </c>
      <c r="J777" s="158">
        <v>4.3624999999999998</v>
      </c>
      <c r="K777" s="158">
        <v>-0.28560000000000002</v>
      </c>
      <c r="L777" s="158">
        <v>-1.0548</v>
      </c>
      <c r="M777" s="158">
        <v>0.58399999999999996</v>
      </c>
      <c r="N777" s="158">
        <v>8.6527999999999992</v>
      </c>
      <c r="O777" s="158">
        <v>12.960800000000001</v>
      </c>
      <c r="P777" s="158">
        <v>9.7131000000000007</v>
      </c>
      <c r="Q777" s="158">
        <v>9.0139999999999993</v>
      </c>
      <c r="R777" s="158">
        <v>16.964099999999998</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44762</v>
      </c>
      <c r="E780" s="158">
        <v>45.203499999999998</v>
      </c>
      <c r="F780" s="158">
        <v>0.30559999999999998</v>
      </c>
      <c r="G780" s="158">
        <v>0.88449999999999995</v>
      </c>
      <c r="H780" s="158">
        <v>1.0737000000000001</v>
      </c>
      <c r="I780" s="158">
        <v>0.94730000000000003</v>
      </c>
      <c r="J780" s="158">
        <v>2.5295000000000001</v>
      </c>
      <c r="K780" s="158">
        <v>-0.38450000000000001</v>
      </c>
      <c r="L780" s="158">
        <v>-0.72430000000000005</v>
      </c>
      <c r="M780" s="158">
        <v>-0.34410000000000002</v>
      </c>
      <c r="N780" s="158">
        <v>6.0347999999999997</v>
      </c>
      <c r="O780" s="158">
        <v>8.6785999999999994</v>
      </c>
      <c r="P780" s="158">
        <v>7.1877000000000004</v>
      </c>
      <c r="Q780" s="158">
        <v>8.0396999999999998</v>
      </c>
      <c r="R780" s="158">
        <v>11.5471</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44762</v>
      </c>
      <c r="E781" s="158">
        <v>54.069896677928398</v>
      </c>
      <c r="F781" s="158">
        <v>0.3029</v>
      </c>
      <c r="G781" s="158">
        <v>0.87229999999999996</v>
      </c>
      <c r="H781" s="158">
        <v>1.0563</v>
      </c>
      <c r="I781" s="158">
        <v>0.91249999999999998</v>
      </c>
      <c r="J781" s="158">
        <v>2.4485000000000001</v>
      </c>
      <c r="K781" s="158">
        <v>-0.61890000000000001</v>
      </c>
      <c r="L781" s="158">
        <v>-1.2101999999999999</v>
      </c>
      <c r="M781" s="158">
        <v>-1.1937</v>
      </c>
      <c r="N781" s="158">
        <v>4.7873999999999999</v>
      </c>
      <c r="O781" s="158">
        <v>7.4687000000000001</v>
      </c>
      <c r="P781" s="158">
        <v>6.0298999999999996</v>
      </c>
      <c r="Q781" s="158">
        <v>7.6535000000000002</v>
      </c>
      <c r="R781" s="158">
        <v>10.281000000000001</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44762</v>
      </c>
      <c r="E782" s="158">
        <v>13.32</v>
      </c>
      <c r="F782" s="158">
        <v>0.30120000000000002</v>
      </c>
      <c r="G782" s="158">
        <v>0.90910000000000002</v>
      </c>
      <c r="H782" s="158">
        <v>1.2158</v>
      </c>
      <c r="I782" s="158">
        <v>1.139</v>
      </c>
      <c r="J782" s="158">
        <v>2.9365999999999999</v>
      </c>
      <c r="K782" s="158">
        <v>-1.0401</v>
      </c>
      <c r="L782" s="158">
        <v>-2.1307999999999998</v>
      </c>
      <c r="M782" s="158">
        <v>-2.3460000000000001</v>
      </c>
      <c r="N782" s="158">
        <v>2.6194000000000002</v>
      </c>
      <c r="O782" s="158">
        <v>7.7946999999999997</v>
      </c>
      <c r="P782" s="158"/>
      <c r="Q782" s="158">
        <v>7.5316999999999998</v>
      </c>
      <c r="R782" s="158">
        <v>8.6188000000000002</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44762</v>
      </c>
      <c r="E783" s="158">
        <v>13.01</v>
      </c>
      <c r="F783" s="158">
        <v>0.30840000000000001</v>
      </c>
      <c r="G783" s="158">
        <v>0.93100000000000005</v>
      </c>
      <c r="H783" s="158">
        <v>1.2451000000000001</v>
      </c>
      <c r="I783" s="158">
        <v>1.0878000000000001</v>
      </c>
      <c r="J783" s="158">
        <v>2.9272</v>
      </c>
      <c r="K783" s="158">
        <v>-1.1397999999999999</v>
      </c>
      <c r="L783" s="158">
        <v>-2.4738000000000002</v>
      </c>
      <c r="M783" s="158">
        <v>-2.7652999999999999</v>
      </c>
      <c r="N783" s="158">
        <v>2.0392000000000001</v>
      </c>
      <c r="O783" s="158">
        <v>7.2225999999999999</v>
      </c>
      <c r="P783" s="158"/>
      <c r="Q783" s="158">
        <v>6.8921999999999999</v>
      </c>
      <c r="R783" s="158">
        <v>8.0192999999999994</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44762</v>
      </c>
      <c r="E784" s="158">
        <v>13.622199999999999</v>
      </c>
      <c r="F784" s="158">
        <v>0.35360000000000003</v>
      </c>
      <c r="G784" s="158">
        <v>1.1006</v>
      </c>
      <c r="H784" s="158">
        <v>1.2088000000000001</v>
      </c>
      <c r="I784" s="158">
        <v>1.5528999999999999</v>
      </c>
      <c r="J784" s="158">
        <v>3.6555</v>
      </c>
      <c r="K784" s="158">
        <v>-0.1532</v>
      </c>
      <c r="L784" s="158">
        <v>-0.1268</v>
      </c>
      <c r="M784" s="158">
        <v>-0.1012</v>
      </c>
      <c r="N784" s="158">
        <v>6.3428000000000004</v>
      </c>
      <c r="O784" s="158">
        <v>9.7340999999999998</v>
      </c>
      <c r="P784" s="158"/>
      <c r="Q784" s="158">
        <v>8.2698</v>
      </c>
      <c r="R784" s="158">
        <v>13.931800000000001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44762</v>
      </c>
      <c r="E785" s="158">
        <v>13.148300000000001</v>
      </c>
      <c r="F785" s="158">
        <v>0.3518</v>
      </c>
      <c r="G785" s="158">
        <v>1.0893999999999999</v>
      </c>
      <c r="H785" s="158">
        <v>1.1937</v>
      </c>
      <c r="I785" s="158">
        <v>1.5210999999999999</v>
      </c>
      <c r="J785" s="158">
        <v>3.5861999999999998</v>
      </c>
      <c r="K785" s="158">
        <v>-0.35770000000000002</v>
      </c>
      <c r="L785" s="158">
        <v>-0.5363</v>
      </c>
      <c r="M785" s="158">
        <v>-0.71809999999999996</v>
      </c>
      <c r="N785" s="158">
        <v>5.4673999999999996</v>
      </c>
      <c r="O785" s="158">
        <v>8.8635000000000002</v>
      </c>
      <c r="P785" s="158"/>
      <c r="Q785" s="158">
        <v>7.2888000000000002</v>
      </c>
      <c r="R785" s="158">
        <v>12.984400000000001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0.27429782608695663</v>
      </c>
      <c r="G786" s="160">
        <v>0.93793043478260896</v>
      </c>
      <c r="H786" s="160">
        <v>1.0711326086956523</v>
      </c>
      <c r="I786" s="160">
        <v>1.2352326086956524</v>
      </c>
      <c r="J786" s="160">
        <v>3.1366043478260859</v>
      </c>
      <c r="K786" s="160">
        <v>-0.79419782608695644</v>
      </c>
      <c r="L786" s="160">
        <v>-1.5177434782608692</v>
      </c>
      <c r="M786" s="160">
        <v>-1.0952717391304347</v>
      </c>
      <c r="N786" s="160">
        <v>3.9660413043478262</v>
      </c>
      <c r="O786" s="160">
        <v>8.7334642857142857</v>
      </c>
      <c r="P786" s="160">
        <v>7.0008374999999985</v>
      </c>
      <c r="Q786" s="160">
        <v>7.5834282608695665</v>
      </c>
      <c r="R786" s="160">
        <v>11.395589130434781</v>
      </c>
    </row>
    <row r="787" spans="1:34" x14ac:dyDescent="0.3">
      <c r="A787" s="159" t="s">
        <v>407</v>
      </c>
      <c r="B787" s="154"/>
      <c r="C787" s="154"/>
      <c r="D787" s="154"/>
      <c r="E787" s="154"/>
      <c r="F787" s="160">
        <v>0.28610000000000002</v>
      </c>
      <c r="G787" s="160">
        <v>1.0211000000000001</v>
      </c>
      <c r="H787" s="160">
        <v>1.1496500000000001</v>
      </c>
      <c r="I787" s="160">
        <v>1.38185</v>
      </c>
      <c r="J787" s="160">
        <v>3.4878499999999999</v>
      </c>
      <c r="K787" s="160">
        <v>-0.67659999999999998</v>
      </c>
      <c r="L787" s="160">
        <v>-1.3931</v>
      </c>
      <c r="M787" s="160">
        <v>-1.0553999999999999</v>
      </c>
      <c r="N787" s="160">
        <v>3.9386000000000001</v>
      </c>
      <c r="O787" s="160">
        <v>8.9000500000000002</v>
      </c>
      <c r="P787" s="160">
        <v>7.1960499999999996</v>
      </c>
      <c r="Q787" s="160">
        <v>7.8890500000000001</v>
      </c>
      <c r="R787" s="160">
        <v>11.832699999999999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44762</v>
      </c>
      <c r="E790" s="158">
        <v>1046.24</v>
      </c>
      <c r="F790" s="158">
        <v>0.49559999999999998</v>
      </c>
      <c r="G790" s="158">
        <v>2.5453999999999999</v>
      </c>
      <c r="H790" s="158">
        <v>2.6772</v>
      </c>
      <c r="I790" s="158">
        <v>2.8113999999999999</v>
      </c>
      <c r="J790" s="158">
        <v>8.2941000000000003</v>
      </c>
      <c r="K790" s="158">
        <v>-6.3516000000000004</v>
      </c>
      <c r="L790" s="158">
        <v>-10.3909</v>
      </c>
      <c r="M790" s="158">
        <v>-12.537800000000001</v>
      </c>
      <c r="N790" s="158">
        <v>-0.70330000000000004</v>
      </c>
      <c r="O790" s="158">
        <v>14.137700000000001</v>
      </c>
      <c r="P790" s="158">
        <v>9.0771999999999995</v>
      </c>
      <c r="Q790" s="158">
        <v>21.467400000000001</v>
      </c>
      <c r="R790" s="158">
        <v>24.026199999999999</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44762</v>
      </c>
      <c r="E791" s="158">
        <v>1141.1300000000001</v>
      </c>
      <c r="F791" s="158">
        <v>0.4985</v>
      </c>
      <c r="G791" s="158">
        <v>2.5577999999999999</v>
      </c>
      <c r="H791" s="158">
        <v>2.6953</v>
      </c>
      <c r="I791" s="158">
        <v>2.8481000000000001</v>
      </c>
      <c r="J791" s="158">
        <v>8.3734999999999999</v>
      </c>
      <c r="K791" s="158">
        <v>-6.1447000000000003</v>
      </c>
      <c r="L791" s="158">
        <v>-10.0091</v>
      </c>
      <c r="M791" s="158">
        <v>-11.972300000000001</v>
      </c>
      <c r="N791" s="158">
        <v>0.17730000000000001</v>
      </c>
      <c r="O791" s="158">
        <v>15.127700000000001</v>
      </c>
      <c r="P791" s="158">
        <v>10.124499999999999</v>
      </c>
      <c r="Q791" s="158">
        <v>15.905200000000001</v>
      </c>
      <c r="R791" s="158">
        <v>25.1005</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44762</v>
      </c>
      <c r="E792" s="158">
        <v>18.07</v>
      </c>
      <c r="F792" s="158">
        <v>0.38890000000000002</v>
      </c>
      <c r="G792" s="158">
        <v>2.2059000000000002</v>
      </c>
      <c r="H792" s="158">
        <v>2.6705000000000001</v>
      </c>
      <c r="I792" s="158">
        <v>2.9630000000000001</v>
      </c>
      <c r="J792" s="158">
        <v>7.9450000000000003</v>
      </c>
      <c r="K792" s="158">
        <v>-5.4421999999999997</v>
      </c>
      <c r="L792" s="158">
        <v>-13.582000000000001</v>
      </c>
      <c r="M792" s="158">
        <v>-14.4008</v>
      </c>
      <c r="N792" s="158">
        <v>-0.71430000000000005</v>
      </c>
      <c r="O792" s="158">
        <v>15.0717</v>
      </c>
      <c r="P792" s="158"/>
      <c r="Q792" s="158">
        <v>13.494899999999999</v>
      </c>
      <c r="R792" s="158">
        <v>20.425899999999999</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44762</v>
      </c>
      <c r="E793" s="158">
        <v>16.88</v>
      </c>
      <c r="F793" s="158">
        <v>0.35670000000000002</v>
      </c>
      <c r="G793" s="158">
        <v>2.1173999999999999</v>
      </c>
      <c r="H793" s="158">
        <v>2.6139999999999999</v>
      </c>
      <c r="I793" s="158">
        <v>2.8641000000000001</v>
      </c>
      <c r="J793" s="158">
        <v>7.7904999999999998</v>
      </c>
      <c r="K793" s="158">
        <v>-5.7510000000000003</v>
      </c>
      <c r="L793" s="158">
        <v>-14.1404</v>
      </c>
      <c r="M793" s="158">
        <v>-15.218500000000001</v>
      </c>
      <c r="N793" s="158">
        <v>-1.9743999999999999</v>
      </c>
      <c r="O793" s="158">
        <v>13.5221</v>
      </c>
      <c r="P793" s="158"/>
      <c r="Q793" s="158">
        <v>11.8527</v>
      </c>
      <c r="R793" s="158">
        <v>18.8508</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44762</v>
      </c>
      <c r="E794" s="158">
        <v>18.78</v>
      </c>
      <c r="F794" s="158">
        <v>0.75109999999999999</v>
      </c>
      <c r="G794" s="158">
        <v>2.9041000000000001</v>
      </c>
      <c r="H794" s="158">
        <v>2.9041000000000001</v>
      </c>
      <c r="I794" s="158">
        <v>5.2100999999999997</v>
      </c>
      <c r="J794" s="158">
        <v>10.6007</v>
      </c>
      <c r="K794" s="158">
        <v>-7.3507999999999996</v>
      </c>
      <c r="L794" s="158">
        <v>-11.2476</v>
      </c>
      <c r="M794" s="158">
        <v>-7.5331999999999999</v>
      </c>
      <c r="N794" s="158">
        <v>2.9041000000000001</v>
      </c>
      <c r="O794" s="158"/>
      <c r="P794" s="158"/>
      <c r="Q794" s="158">
        <v>35.838000000000001</v>
      </c>
      <c r="R794" s="158">
        <v>33.865000000000002</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44762</v>
      </c>
      <c r="E795" s="158">
        <v>18.149999999999999</v>
      </c>
      <c r="F795" s="158">
        <v>0.77729999999999999</v>
      </c>
      <c r="G795" s="158">
        <v>2.8912</v>
      </c>
      <c r="H795" s="158">
        <v>2.8912</v>
      </c>
      <c r="I795" s="158">
        <v>5.1563999999999997</v>
      </c>
      <c r="J795" s="158">
        <v>10.4687</v>
      </c>
      <c r="K795" s="158">
        <v>-7.6806000000000001</v>
      </c>
      <c r="L795" s="158">
        <v>-11.8504</v>
      </c>
      <c r="M795" s="158">
        <v>-8.5181000000000004</v>
      </c>
      <c r="N795" s="158">
        <v>1.3966000000000001</v>
      </c>
      <c r="O795" s="158"/>
      <c r="P795" s="158"/>
      <c r="Q795" s="158">
        <v>33.6038</v>
      </c>
      <c r="R795" s="158">
        <v>31.726299999999998</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44762</v>
      </c>
      <c r="E796" s="158">
        <v>226.83</v>
      </c>
      <c r="F796" s="158">
        <v>0.73719999999999997</v>
      </c>
      <c r="G796" s="158">
        <v>2.5173999999999999</v>
      </c>
      <c r="H796" s="158">
        <v>3.0670999999999999</v>
      </c>
      <c r="I796" s="158">
        <v>3.3441000000000001</v>
      </c>
      <c r="J796" s="158">
        <v>8.5623000000000005</v>
      </c>
      <c r="K796" s="158">
        <v>-3.7427999999999999</v>
      </c>
      <c r="L796" s="158">
        <v>-9.7194000000000003</v>
      </c>
      <c r="M796" s="158">
        <v>-9.3622999999999994</v>
      </c>
      <c r="N796" s="158">
        <v>3.9550999999999998</v>
      </c>
      <c r="O796" s="158">
        <v>18.291899999999998</v>
      </c>
      <c r="P796" s="158">
        <v>14.055400000000001</v>
      </c>
      <c r="Q796" s="158">
        <v>14.174899999999999</v>
      </c>
      <c r="R796" s="158">
        <v>24.713100000000001</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44762</v>
      </c>
      <c r="E797" s="158">
        <v>209.58</v>
      </c>
      <c r="F797" s="158">
        <v>0.73540000000000005</v>
      </c>
      <c r="G797" s="158">
        <v>2.4990999999999999</v>
      </c>
      <c r="H797" s="158">
        <v>3.0383</v>
      </c>
      <c r="I797" s="158">
        <v>3.2871999999999999</v>
      </c>
      <c r="J797" s="158">
        <v>8.4390000000000001</v>
      </c>
      <c r="K797" s="158">
        <v>-4.0692000000000004</v>
      </c>
      <c r="L797" s="158">
        <v>-10.3286</v>
      </c>
      <c r="M797" s="158">
        <v>-10.282500000000001</v>
      </c>
      <c r="N797" s="158">
        <v>2.5392999999999999</v>
      </c>
      <c r="O797" s="158">
        <v>16.737100000000002</v>
      </c>
      <c r="P797" s="158">
        <v>12.8346</v>
      </c>
      <c r="Q797" s="158">
        <v>17.511500000000002</v>
      </c>
      <c r="R797" s="158">
        <v>23.070499999999999</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44762</v>
      </c>
      <c r="E798" s="158">
        <v>64.506</v>
      </c>
      <c r="F798" s="158">
        <v>0.4516</v>
      </c>
      <c r="G798" s="158">
        <v>2.4018999999999999</v>
      </c>
      <c r="H798" s="158">
        <v>2.9740000000000002</v>
      </c>
      <c r="I798" s="158">
        <v>3.6341000000000001</v>
      </c>
      <c r="J798" s="158">
        <v>10.2799</v>
      </c>
      <c r="K798" s="158">
        <v>-3.8170999999999999</v>
      </c>
      <c r="L798" s="158">
        <v>-11.5253</v>
      </c>
      <c r="M798" s="158">
        <v>-12.644399999999999</v>
      </c>
      <c r="N798" s="158">
        <v>-2.6501000000000001</v>
      </c>
      <c r="O798" s="158">
        <v>17.290700000000001</v>
      </c>
      <c r="P798" s="158">
        <v>12.273099999999999</v>
      </c>
      <c r="Q798" s="158">
        <v>14.4</v>
      </c>
      <c r="R798" s="158">
        <v>23.867799999999999</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44762</v>
      </c>
      <c r="E799" s="158">
        <v>178.25488057016199</v>
      </c>
      <c r="F799" s="158">
        <v>0.45169999999999999</v>
      </c>
      <c r="G799" s="158">
        <v>2.4024999999999999</v>
      </c>
      <c r="H799" s="158">
        <v>2.9733999999999998</v>
      </c>
      <c r="I799" s="158">
        <v>3.6345999999999998</v>
      </c>
      <c r="J799" s="158">
        <v>10.279500000000001</v>
      </c>
      <c r="K799" s="158">
        <v>-3.8172999999999999</v>
      </c>
      <c r="L799" s="158">
        <v>-11.525700000000001</v>
      </c>
      <c r="M799" s="158">
        <v>-12.6454</v>
      </c>
      <c r="N799" s="158">
        <v>-2.6495000000000002</v>
      </c>
      <c r="O799" s="158">
        <v>16.7317</v>
      </c>
      <c r="P799" s="158">
        <v>11.661300000000001</v>
      </c>
      <c r="Q799" s="158">
        <v>14.075200000000001</v>
      </c>
      <c r="R799" s="158">
        <v>23.867699999999999</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44762</v>
      </c>
      <c r="E800" s="158">
        <v>59.863</v>
      </c>
      <c r="F800" s="158">
        <v>0.44969999999999999</v>
      </c>
      <c r="G800" s="158">
        <v>2.3858999999999999</v>
      </c>
      <c r="H800" s="158">
        <v>2.9510999999999998</v>
      </c>
      <c r="I800" s="158">
        <v>3.5889000000000002</v>
      </c>
      <c r="J800" s="158">
        <v>10.1739</v>
      </c>
      <c r="K800" s="158">
        <v>-4.0933999999999999</v>
      </c>
      <c r="L800" s="158">
        <v>-12.023099999999999</v>
      </c>
      <c r="M800" s="158">
        <v>-13.3939</v>
      </c>
      <c r="N800" s="158">
        <v>-3.7650000000000001</v>
      </c>
      <c r="O800" s="158">
        <v>16.0762</v>
      </c>
      <c r="P800" s="158">
        <v>11.2311</v>
      </c>
      <c r="Q800" s="158">
        <v>12.5562</v>
      </c>
      <c r="R800" s="158">
        <v>22.538499999999999</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44762</v>
      </c>
      <c r="E801" s="158">
        <v>746.59725600748197</v>
      </c>
      <c r="F801" s="158">
        <v>0.4481</v>
      </c>
      <c r="G801" s="158">
        <v>2.3849</v>
      </c>
      <c r="H801" s="158">
        <v>2.9504000000000001</v>
      </c>
      <c r="I801" s="158">
        <v>3.5876999999999999</v>
      </c>
      <c r="J801" s="158">
        <v>10.1722</v>
      </c>
      <c r="K801" s="158">
        <v>-4.0945</v>
      </c>
      <c r="L801" s="158">
        <v>-12.0245</v>
      </c>
      <c r="M801" s="158">
        <v>-13.394600000000001</v>
      </c>
      <c r="N801" s="158">
        <v>-3.766</v>
      </c>
      <c r="O801" s="158">
        <v>15.5204</v>
      </c>
      <c r="P801" s="158">
        <v>10.6182</v>
      </c>
      <c r="Q801" s="158">
        <v>18.633600000000001</v>
      </c>
      <c r="R801" s="158">
        <v>22.538699999999999</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44762</v>
      </c>
      <c r="E802" s="158">
        <v>23.843</v>
      </c>
      <c r="F802" s="158">
        <v>0.75219999999999998</v>
      </c>
      <c r="G802" s="158">
        <v>2.6166999999999998</v>
      </c>
      <c r="H802" s="158">
        <v>3.1806999999999999</v>
      </c>
      <c r="I802" s="158">
        <v>3.8277000000000001</v>
      </c>
      <c r="J802" s="158">
        <v>10.022600000000001</v>
      </c>
      <c r="K802" s="158">
        <v>-2.7927</v>
      </c>
      <c r="L802" s="158">
        <v>-7.5278999999999998</v>
      </c>
      <c r="M802" s="158">
        <v>-6.9759000000000002</v>
      </c>
      <c r="N802" s="158">
        <v>5.1788999999999996</v>
      </c>
      <c r="O802" s="158">
        <v>16.8566</v>
      </c>
      <c r="P802" s="158">
        <v>13.053699999999999</v>
      </c>
      <c r="Q802" s="158">
        <v>12.3477</v>
      </c>
      <c r="R802" s="158">
        <v>28.462599999999998</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44762</v>
      </c>
      <c r="E803" s="158">
        <v>21.617999999999999</v>
      </c>
      <c r="F803" s="158">
        <v>0.75029999999999997</v>
      </c>
      <c r="G803" s="158">
        <v>2.5960000000000001</v>
      </c>
      <c r="H803" s="158">
        <v>3.1492</v>
      </c>
      <c r="I803" s="158">
        <v>3.7631000000000001</v>
      </c>
      <c r="J803" s="158">
        <v>9.8698999999999995</v>
      </c>
      <c r="K803" s="158">
        <v>-3.2101999999999999</v>
      </c>
      <c r="L803" s="158">
        <v>-8.3245000000000005</v>
      </c>
      <c r="M803" s="158">
        <v>-8.1765000000000008</v>
      </c>
      <c r="N803" s="158">
        <v>3.3711000000000002</v>
      </c>
      <c r="O803" s="158">
        <v>14.8102</v>
      </c>
      <c r="P803" s="158">
        <v>11.293900000000001</v>
      </c>
      <c r="Q803" s="158">
        <v>10.8826</v>
      </c>
      <c r="R803" s="158">
        <v>26.235600000000002</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44762</v>
      </c>
      <c r="E804" s="158">
        <v>914.13710000000003</v>
      </c>
      <c r="F804" s="158">
        <v>0.58899999999999997</v>
      </c>
      <c r="G804" s="158">
        <v>2.6568999999999998</v>
      </c>
      <c r="H804" s="158">
        <v>2.8847</v>
      </c>
      <c r="I804" s="158">
        <v>3.7559</v>
      </c>
      <c r="J804" s="158">
        <v>9.6036000000000001</v>
      </c>
      <c r="K804" s="158">
        <v>-3.5066999999999999</v>
      </c>
      <c r="L804" s="158">
        <v>-7.9608999999999996</v>
      </c>
      <c r="M804" s="158">
        <v>-8.1013000000000002</v>
      </c>
      <c r="N804" s="158">
        <v>8.4719999999999995</v>
      </c>
      <c r="O804" s="158">
        <v>17.160900000000002</v>
      </c>
      <c r="P804" s="158">
        <v>10.3894</v>
      </c>
      <c r="Q804" s="158">
        <v>17.619</v>
      </c>
      <c r="R804" s="158">
        <v>30.990200000000002</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44762</v>
      </c>
      <c r="E805" s="158">
        <v>994.34209999999996</v>
      </c>
      <c r="F805" s="158">
        <v>0.59099999999999997</v>
      </c>
      <c r="G805" s="158">
        <v>2.6669</v>
      </c>
      <c r="H805" s="158">
        <v>2.8986999999999998</v>
      </c>
      <c r="I805" s="158">
        <v>3.7843</v>
      </c>
      <c r="J805" s="158">
        <v>9.6683000000000003</v>
      </c>
      <c r="K805" s="158">
        <v>-3.3338999999999999</v>
      </c>
      <c r="L805" s="158">
        <v>-7.6314000000000002</v>
      </c>
      <c r="M805" s="158">
        <v>-7.6086999999999998</v>
      </c>
      <c r="N805" s="158">
        <v>9.2470999999999997</v>
      </c>
      <c r="O805" s="158">
        <v>18.034600000000001</v>
      </c>
      <c r="P805" s="158">
        <v>11.319599999999999</v>
      </c>
      <c r="Q805" s="158">
        <v>15.370799999999999</v>
      </c>
      <c r="R805" s="158">
        <v>31.9435</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44762</v>
      </c>
      <c r="E806" s="158">
        <v>1011.63</v>
      </c>
      <c r="F806" s="158">
        <v>0.81420000000000003</v>
      </c>
      <c r="G806" s="158">
        <v>3.0922000000000001</v>
      </c>
      <c r="H806" s="158">
        <v>3.2562000000000002</v>
      </c>
      <c r="I806" s="158">
        <v>4.1726999999999999</v>
      </c>
      <c r="J806" s="158">
        <v>9.7188999999999997</v>
      </c>
      <c r="K806" s="158">
        <v>-2.6873</v>
      </c>
      <c r="L806" s="158">
        <v>-1.4197</v>
      </c>
      <c r="M806" s="158">
        <v>-1.3841000000000001</v>
      </c>
      <c r="N806" s="158">
        <v>14.148</v>
      </c>
      <c r="O806" s="158">
        <v>14.937099999999999</v>
      </c>
      <c r="P806" s="158">
        <v>11.222799999999999</v>
      </c>
      <c r="Q806" s="158">
        <v>18.231300000000001</v>
      </c>
      <c r="R806" s="158">
        <v>34.823799999999999</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44762</v>
      </c>
      <c r="E807" s="158">
        <v>1084.394</v>
      </c>
      <c r="F807" s="158">
        <v>0.81620000000000004</v>
      </c>
      <c r="G807" s="158">
        <v>3.1021000000000001</v>
      </c>
      <c r="H807" s="158">
        <v>3.2702</v>
      </c>
      <c r="I807" s="158">
        <v>4.2005999999999997</v>
      </c>
      <c r="J807" s="158">
        <v>9.7813999999999997</v>
      </c>
      <c r="K807" s="158">
        <v>-2.5219999999999998</v>
      </c>
      <c r="L807" s="158">
        <v>-1.0864</v>
      </c>
      <c r="M807" s="158">
        <v>-0.88880000000000003</v>
      </c>
      <c r="N807" s="158">
        <v>14.8926</v>
      </c>
      <c r="O807" s="158">
        <v>15.624599999999999</v>
      </c>
      <c r="P807" s="158">
        <v>11.992900000000001</v>
      </c>
      <c r="Q807" s="158">
        <v>14.6585</v>
      </c>
      <c r="R807" s="158">
        <v>35.659100000000002</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44762</v>
      </c>
      <c r="E808" s="158">
        <v>120.54340000000001</v>
      </c>
      <c r="F808" s="158">
        <v>0.95569999999999999</v>
      </c>
      <c r="G808" s="158">
        <v>3.0628000000000002</v>
      </c>
      <c r="H808" s="158">
        <v>3.1206999999999998</v>
      </c>
      <c r="I808" s="158">
        <v>4.4652000000000003</v>
      </c>
      <c r="J808" s="158">
        <v>9.6853999999999996</v>
      </c>
      <c r="K808" s="158">
        <v>-6.9993999999999996</v>
      </c>
      <c r="L808" s="158">
        <v>-13.5791</v>
      </c>
      <c r="M808" s="158">
        <v>-11.31</v>
      </c>
      <c r="N808" s="158">
        <v>1.2286999999999999</v>
      </c>
      <c r="O808" s="158">
        <v>13.5016</v>
      </c>
      <c r="P808" s="158">
        <v>7.6811999999999996</v>
      </c>
      <c r="Q808" s="158">
        <v>14.475899999999999</v>
      </c>
      <c r="R808" s="158">
        <v>22.906099999999999</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44762</v>
      </c>
      <c r="E809" s="158">
        <v>131.15989999999999</v>
      </c>
      <c r="F809" s="158">
        <v>0.95930000000000004</v>
      </c>
      <c r="G809" s="158">
        <v>3.0817000000000001</v>
      </c>
      <c r="H809" s="158">
        <v>3.1473</v>
      </c>
      <c r="I809" s="158">
        <v>4.5160999999999998</v>
      </c>
      <c r="J809" s="158">
        <v>9.8003999999999998</v>
      </c>
      <c r="K809" s="158">
        <v>-6.7169999999999996</v>
      </c>
      <c r="L809" s="158">
        <v>-13.0593</v>
      </c>
      <c r="M809" s="158">
        <v>-10.511799999999999</v>
      </c>
      <c r="N809" s="158">
        <v>2.4392999999999998</v>
      </c>
      <c r="O809" s="158">
        <v>14.8352</v>
      </c>
      <c r="P809" s="158">
        <v>8.7817000000000007</v>
      </c>
      <c r="Q809" s="158">
        <v>13.762700000000001</v>
      </c>
      <c r="R809" s="158">
        <v>24.36</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44762</v>
      </c>
      <c r="E810" s="158">
        <v>32.46</v>
      </c>
      <c r="F810" s="158">
        <v>0.6512</v>
      </c>
      <c r="G810" s="158">
        <v>2.7866</v>
      </c>
      <c r="H810" s="158">
        <v>3.3429000000000002</v>
      </c>
      <c r="I810" s="158">
        <v>4.1719999999999997</v>
      </c>
      <c r="J810" s="158">
        <v>10.2582</v>
      </c>
      <c r="K810" s="158">
        <v>-4.1346999999999996</v>
      </c>
      <c r="L810" s="158">
        <v>-9.9583999999999993</v>
      </c>
      <c r="M810" s="158">
        <v>-8.4860000000000007</v>
      </c>
      <c r="N810" s="158">
        <v>6.8818000000000001</v>
      </c>
      <c r="O810" s="158">
        <v>17.250299999999999</v>
      </c>
      <c r="P810" s="158">
        <v>10.319000000000001</v>
      </c>
      <c r="Q810" s="158">
        <v>15.206300000000001</v>
      </c>
      <c r="R810" s="158">
        <v>25.436699999999998</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44762</v>
      </c>
      <c r="E811" s="158">
        <v>36.159999999999997</v>
      </c>
      <c r="F811" s="158">
        <v>0.6401</v>
      </c>
      <c r="G811" s="158">
        <v>2.8149000000000002</v>
      </c>
      <c r="H811" s="158">
        <v>3.3437999999999999</v>
      </c>
      <c r="I811" s="158">
        <v>4.2074999999999996</v>
      </c>
      <c r="J811" s="158">
        <v>10.344799999999999</v>
      </c>
      <c r="K811" s="158">
        <v>-3.8809</v>
      </c>
      <c r="L811" s="158">
        <v>-9.4187999999999992</v>
      </c>
      <c r="M811" s="158">
        <v>-7.5900999999999996</v>
      </c>
      <c r="N811" s="158">
        <v>8.2635000000000005</v>
      </c>
      <c r="O811" s="158">
        <v>18.792899999999999</v>
      </c>
      <c r="P811" s="158">
        <v>12.0457</v>
      </c>
      <c r="Q811" s="158">
        <v>16.711200000000002</v>
      </c>
      <c r="R811" s="158">
        <v>27.082899999999999</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44762</v>
      </c>
      <c r="E812" s="158">
        <v>137.19999999999999</v>
      </c>
      <c r="F812" s="158">
        <v>0.42449999999999999</v>
      </c>
      <c r="G812" s="158">
        <v>2.6716000000000002</v>
      </c>
      <c r="H812" s="158">
        <v>3.1423999999999999</v>
      </c>
      <c r="I812" s="158">
        <v>4.1920000000000002</v>
      </c>
      <c r="J812" s="158">
        <v>10.636200000000001</v>
      </c>
      <c r="K812" s="158">
        <v>-2.9634</v>
      </c>
      <c r="L812" s="158">
        <v>-9.7131000000000007</v>
      </c>
      <c r="M812" s="158">
        <v>-7.8947000000000003</v>
      </c>
      <c r="N812" s="158">
        <v>4.5811000000000002</v>
      </c>
      <c r="O812" s="158">
        <v>13.836399999999999</v>
      </c>
      <c r="P812" s="158">
        <v>8.5244</v>
      </c>
      <c r="Q812" s="158">
        <v>13.640599999999999</v>
      </c>
      <c r="R812" s="158">
        <v>24.041699999999999</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44762</v>
      </c>
      <c r="E813" s="158">
        <v>128.22</v>
      </c>
      <c r="F813" s="158">
        <v>0.43080000000000002</v>
      </c>
      <c r="G813" s="158">
        <v>2.6581000000000001</v>
      </c>
      <c r="H813" s="158">
        <v>3.1288</v>
      </c>
      <c r="I813" s="158">
        <v>4.1677</v>
      </c>
      <c r="J813" s="158">
        <v>10.5726</v>
      </c>
      <c r="K813" s="158">
        <v>-3.1352000000000002</v>
      </c>
      <c r="L813" s="158">
        <v>-10.0274</v>
      </c>
      <c r="M813" s="158">
        <v>-8.375</v>
      </c>
      <c r="N813" s="158">
        <v>3.8555000000000001</v>
      </c>
      <c r="O813" s="158">
        <v>13.0565</v>
      </c>
      <c r="P813" s="158">
        <v>7.7617000000000003</v>
      </c>
      <c r="Q813" s="158">
        <v>16.379000000000001</v>
      </c>
      <c r="R813" s="158">
        <v>23.182600000000001</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44762</v>
      </c>
      <c r="E814" s="158">
        <v>54.970799999999997</v>
      </c>
      <c r="F814" s="158">
        <v>1.0228999999999999</v>
      </c>
      <c r="G814" s="158">
        <v>2.8881999999999999</v>
      </c>
      <c r="H814" s="158">
        <v>3.6962000000000002</v>
      </c>
      <c r="I814" s="158">
        <v>3.7311999999999999</v>
      </c>
      <c r="J814" s="158">
        <v>11.186199999999999</v>
      </c>
      <c r="K814" s="158">
        <v>-0.45400000000000001</v>
      </c>
      <c r="L814" s="158">
        <v>-5.7845000000000004</v>
      </c>
      <c r="M814" s="158">
        <v>-4.9710999999999999</v>
      </c>
      <c r="N814" s="158">
        <v>11.8757</v>
      </c>
      <c r="O814" s="158">
        <v>17.9724</v>
      </c>
      <c r="P814" s="158">
        <v>12.0419</v>
      </c>
      <c r="Q814" s="158">
        <v>15.624700000000001</v>
      </c>
      <c r="R814" s="158">
        <v>27.048999999999999</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44762</v>
      </c>
      <c r="E815" s="158">
        <v>50.115900000000003</v>
      </c>
      <c r="F815" s="158">
        <v>1.0209999999999999</v>
      </c>
      <c r="G815" s="158">
        <v>2.8778000000000001</v>
      </c>
      <c r="H815" s="158">
        <v>3.6812999999999998</v>
      </c>
      <c r="I815" s="158">
        <v>3.7010000000000001</v>
      </c>
      <c r="J815" s="158">
        <v>11.1166</v>
      </c>
      <c r="K815" s="158">
        <v>-0.64490000000000003</v>
      </c>
      <c r="L815" s="158">
        <v>-6.1262999999999996</v>
      </c>
      <c r="M815" s="158">
        <v>-5.5106999999999999</v>
      </c>
      <c r="N815" s="158">
        <v>11.022</v>
      </c>
      <c r="O815" s="158">
        <v>17.062100000000001</v>
      </c>
      <c r="P815" s="158">
        <v>11.175000000000001</v>
      </c>
      <c r="Q815" s="158">
        <v>12.360200000000001</v>
      </c>
      <c r="R815" s="158">
        <v>26.070499999999999</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44762</v>
      </c>
      <c r="E816" s="158">
        <v>49.744</v>
      </c>
      <c r="F816" s="158">
        <v>0.66779999999999995</v>
      </c>
      <c r="G816" s="158">
        <v>2.8660999999999999</v>
      </c>
      <c r="H816" s="158">
        <v>3.2976000000000001</v>
      </c>
      <c r="I816" s="158">
        <v>4.1627999999999998</v>
      </c>
      <c r="J816" s="158">
        <v>9.3514999999999997</v>
      </c>
      <c r="K816" s="158">
        <v>-4.2777000000000003</v>
      </c>
      <c r="L816" s="158">
        <v>-7.9036999999999997</v>
      </c>
      <c r="M816" s="158">
        <v>-7.9922000000000004</v>
      </c>
      <c r="N816" s="158">
        <v>2.1333000000000002</v>
      </c>
      <c r="O816" s="158">
        <v>12.6012</v>
      </c>
      <c r="P816" s="158">
        <v>9.7236999999999991</v>
      </c>
      <c r="Q816" s="158">
        <v>13.2834</v>
      </c>
      <c r="R816" s="158">
        <v>20.804300000000001</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44762</v>
      </c>
      <c r="E817" s="158">
        <v>54.587000000000003</v>
      </c>
      <c r="F817" s="158">
        <v>0.67130000000000001</v>
      </c>
      <c r="G817" s="158">
        <v>2.8778999999999999</v>
      </c>
      <c r="H817" s="158">
        <v>3.3159999999999998</v>
      </c>
      <c r="I817" s="158">
        <v>4.1994999999999996</v>
      </c>
      <c r="J817" s="158">
        <v>9.4344999999999999</v>
      </c>
      <c r="K817" s="158">
        <v>-4.0465</v>
      </c>
      <c r="L817" s="158">
        <v>-7.4640000000000004</v>
      </c>
      <c r="M817" s="158">
        <v>-7.3319999999999999</v>
      </c>
      <c r="N817" s="158">
        <v>3.1052</v>
      </c>
      <c r="O817" s="158">
        <v>13.679600000000001</v>
      </c>
      <c r="P817" s="158">
        <v>10.823700000000001</v>
      </c>
      <c r="Q817" s="158">
        <v>15.854900000000001</v>
      </c>
      <c r="R817" s="158">
        <v>21.96</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44762</v>
      </c>
      <c r="E818" s="158">
        <v>121.337</v>
      </c>
      <c r="F818" s="158">
        <v>0.52110000000000001</v>
      </c>
      <c r="G818" s="158">
        <v>2.5169000000000001</v>
      </c>
      <c r="H818" s="158">
        <v>2.8193000000000001</v>
      </c>
      <c r="I818" s="158">
        <v>3.2347999999999999</v>
      </c>
      <c r="J818" s="158">
        <v>9.3757000000000001</v>
      </c>
      <c r="K818" s="158">
        <v>-3.7581000000000002</v>
      </c>
      <c r="L818" s="158">
        <v>-6.6242999999999999</v>
      </c>
      <c r="M818" s="158">
        <v>-7.7278000000000002</v>
      </c>
      <c r="N818" s="158">
        <v>4.2199</v>
      </c>
      <c r="O818" s="158">
        <v>13.231999999999999</v>
      </c>
      <c r="P818" s="158">
        <v>9.0036000000000005</v>
      </c>
      <c r="Q818" s="158">
        <v>12.910600000000001</v>
      </c>
      <c r="R818" s="158">
        <v>22.212900000000001</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44762</v>
      </c>
      <c r="E819" s="158">
        <v>113.553</v>
      </c>
      <c r="F819" s="158">
        <v>0.51780000000000004</v>
      </c>
      <c r="G819" s="158">
        <v>2.5059</v>
      </c>
      <c r="H819" s="158">
        <v>2.8048000000000002</v>
      </c>
      <c r="I819" s="158">
        <v>3.2046999999999999</v>
      </c>
      <c r="J819" s="158">
        <v>9.3085000000000004</v>
      </c>
      <c r="K819" s="158">
        <v>-3.9363000000000001</v>
      </c>
      <c r="L819" s="158">
        <v>-6.9596</v>
      </c>
      <c r="M819" s="158">
        <v>-8.2251999999999992</v>
      </c>
      <c r="N819" s="158">
        <v>3.4622999999999999</v>
      </c>
      <c r="O819" s="158">
        <v>12.4406</v>
      </c>
      <c r="P819" s="158">
        <v>8.2234999999999996</v>
      </c>
      <c r="Q819" s="158">
        <v>15.1829</v>
      </c>
      <c r="R819" s="158">
        <v>21.337</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44762</v>
      </c>
      <c r="E820" s="158">
        <v>66.943700000000007</v>
      </c>
      <c r="F820" s="158">
        <v>0.58179999999999998</v>
      </c>
      <c r="G820" s="158">
        <v>2.5164</v>
      </c>
      <c r="H820" s="158">
        <v>3.0916999999999999</v>
      </c>
      <c r="I820" s="158">
        <v>2.9529000000000001</v>
      </c>
      <c r="J820" s="158">
        <v>9.8107000000000006</v>
      </c>
      <c r="K820" s="158">
        <v>-1.6868000000000001</v>
      </c>
      <c r="L820" s="158">
        <v>-8.9857999999999993</v>
      </c>
      <c r="M820" s="158">
        <v>-8.7269000000000005</v>
      </c>
      <c r="N820" s="158">
        <v>1.8907</v>
      </c>
      <c r="O820" s="158">
        <v>11.473599999999999</v>
      </c>
      <c r="P820" s="158">
        <v>8.4802</v>
      </c>
      <c r="Q820" s="158">
        <v>9.7707999999999995</v>
      </c>
      <c r="R820" s="158">
        <v>17.3949</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44762</v>
      </c>
      <c r="E821" s="158">
        <v>62.371000000000002</v>
      </c>
      <c r="F821" s="158">
        <v>0.5796</v>
      </c>
      <c r="G821" s="158">
        <v>2.5051000000000001</v>
      </c>
      <c r="H821" s="158">
        <v>3.0756999999999999</v>
      </c>
      <c r="I821" s="158">
        <v>2.9211</v>
      </c>
      <c r="J821" s="158">
        <v>9.7382000000000009</v>
      </c>
      <c r="K821" s="158">
        <v>-1.8946000000000001</v>
      </c>
      <c r="L821" s="158">
        <v>-9.3924000000000003</v>
      </c>
      <c r="M821" s="158">
        <v>-9.3551000000000002</v>
      </c>
      <c r="N821" s="158">
        <v>0.93879999999999997</v>
      </c>
      <c r="O821" s="158">
        <v>10.5421</v>
      </c>
      <c r="P821" s="158">
        <v>7.5468999999999999</v>
      </c>
      <c r="Q821" s="158">
        <v>8.7443000000000008</v>
      </c>
      <c r="R821" s="158">
        <v>16.316600000000001</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44762</v>
      </c>
      <c r="E822" s="158">
        <v>33.663899999999998</v>
      </c>
      <c r="F822" s="158">
        <v>0.49680000000000002</v>
      </c>
      <c r="G822" s="158">
        <v>2.4950999999999999</v>
      </c>
      <c r="H822" s="158">
        <v>2.7846000000000002</v>
      </c>
      <c r="I822" s="158">
        <v>2.2528999999999999</v>
      </c>
      <c r="J822" s="158">
        <v>8.67</v>
      </c>
      <c r="K822" s="158">
        <v>-3.5434999999999999</v>
      </c>
      <c r="L822" s="158">
        <v>-10.1378</v>
      </c>
      <c r="M822" s="158">
        <v>-13.0624</v>
      </c>
      <c r="N822" s="158">
        <v>-5.5111999999999997</v>
      </c>
      <c r="O822" s="158">
        <v>8.1262000000000008</v>
      </c>
      <c r="P822" s="158">
        <v>5.6848000000000001</v>
      </c>
      <c r="Q822" s="158">
        <v>15.886200000000001</v>
      </c>
      <c r="R822" s="158">
        <v>12.932700000000001</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44762</v>
      </c>
      <c r="E823" s="158">
        <v>31.1602</v>
      </c>
      <c r="F823" s="158">
        <v>0.49440000000000001</v>
      </c>
      <c r="G823" s="158">
        <v>2.4830999999999999</v>
      </c>
      <c r="H823" s="158">
        <v>2.7681</v>
      </c>
      <c r="I823" s="158">
        <v>2.2199</v>
      </c>
      <c r="J823" s="158">
        <v>8.5970999999999993</v>
      </c>
      <c r="K823" s="158">
        <v>-3.7513999999999998</v>
      </c>
      <c r="L823" s="158">
        <v>-10.5289</v>
      </c>
      <c r="M823" s="158">
        <v>-13.632199999999999</v>
      </c>
      <c r="N823" s="158">
        <v>-6.3426</v>
      </c>
      <c r="O823" s="158">
        <v>7.1577999999999999</v>
      </c>
      <c r="P823" s="158">
        <v>4.7253999999999996</v>
      </c>
      <c r="Q823" s="158">
        <v>14.8034</v>
      </c>
      <c r="R823" s="158">
        <v>11.925700000000001</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44762</v>
      </c>
      <c r="E824" s="158">
        <v>16.195900000000002</v>
      </c>
      <c r="F824" s="158">
        <v>0.71760000000000002</v>
      </c>
      <c r="G824" s="158">
        <v>2.6838000000000002</v>
      </c>
      <c r="H824" s="158">
        <v>2.8207</v>
      </c>
      <c r="I824" s="158">
        <v>4.1477000000000004</v>
      </c>
      <c r="J824" s="158">
        <v>9.4428000000000001</v>
      </c>
      <c r="K824" s="158">
        <v>-3.7259000000000002</v>
      </c>
      <c r="L824" s="158">
        <v>-7.7598000000000003</v>
      </c>
      <c r="M824" s="158">
        <v>-8.4987999999999992</v>
      </c>
      <c r="N824" s="158">
        <v>6.6938000000000004</v>
      </c>
      <c r="O824" s="158">
        <v>15.026300000000001</v>
      </c>
      <c r="P824" s="158"/>
      <c r="Q824" s="158">
        <v>12.700200000000001</v>
      </c>
      <c r="R824" s="158">
        <v>25.482600000000001</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44762</v>
      </c>
      <c r="E825" s="158">
        <v>14.899699999999999</v>
      </c>
      <c r="F825" s="158">
        <v>0.71579999999999999</v>
      </c>
      <c r="G825" s="158">
        <v>2.661</v>
      </c>
      <c r="H825" s="158">
        <v>2.7863000000000002</v>
      </c>
      <c r="I825" s="158">
        <v>4.0750999999999999</v>
      </c>
      <c r="J825" s="158">
        <v>9.2634000000000007</v>
      </c>
      <c r="K825" s="158">
        <v>-4.2496999999999998</v>
      </c>
      <c r="L825" s="158">
        <v>-8.7420000000000009</v>
      </c>
      <c r="M825" s="158">
        <v>-9.8964999999999996</v>
      </c>
      <c r="N825" s="158">
        <v>4.5975000000000001</v>
      </c>
      <c r="O825" s="158">
        <v>12.7628</v>
      </c>
      <c r="P825" s="158"/>
      <c r="Q825" s="158">
        <v>10.393000000000001</v>
      </c>
      <c r="R825" s="158">
        <v>22.9603</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44762</v>
      </c>
      <c r="E826" s="158">
        <v>48.866199999999999</v>
      </c>
      <c r="F826" s="158">
        <v>1.3351</v>
      </c>
      <c r="G826" s="158">
        <v>2.5714999999999999</v>
      </c>
      <c r="H826" s="158">
        <v>1.8666</v>
      </c>
      <c r="I826" s="158">
        <v>2.1461000000000001</v>
      </c>
      <c r="J826" s="158">
        <v>7.4253999999999998</v>
      </c>
      <c r="K826" s="158">
        <v>-5.4454000000000002</v>
      </c>
      <c r="L826" s="158">
        <v>-9.3651999999999997</v>
      </c>
      <c r="M826" s="158">
        <v>-10.951000000000001</v>
      </c>
      <c r="N826" s="158">
        <v>3.1307</v>
      </c>
      <c r="O826" s="158">
        <v>23.798999999999999</v>
      </c>
      <c r="P826" s="158">
        <v>17.7043</v>
      </c>
      <c r="Q826" s="158">
        <v>18.932300000000001</v>
      </c>
      <c r="R826" s="158">
        <v>27.686299999999999</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44762</v>
      </c>
      <c r="E827" s="158">
        <v>45.881500000000003</v>
      </c>
      <c r="F827" s="158">
        <v>1.3318000000000001</v>
      </c>
      <c r="G827" s="158">
        <v>2.5554999999999999</v>
      </c>
      <c r="H827" s="158">
        <v>1.8446</v>
      </c>
      <c r="I827" s="158">
        <v>2.1021000000000001</v>
      </c>
      <c r="J827" s="158">
        <v>7.3263999999999996</v>
      </c>
      <c r="K827" s="158">
        <v>-5.7110000000000003</v>
      </c>
      <c r="L827" s="158">
        <v>-9.8417999999999992</v>
      </c>
      <c r="M827" s="158">
        <v>-11.634600000000001</v>
      </c>
      <c r="N827" s="158">
        <v>2.0916000000000001</v>
      </c>
      <c r="O827" s="158">
        <v>22.616099999999999</v>
      </c>
      <c r="P827" s="158">
        <v>16.73</v>
      </c>
      <c r="Q827" s="158">
        <v>18.116099999999999</v>
      </c>
      <c r="R827" s="158">
        <v>26.397600000000001</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44762</v>
      </c>
      <c r="E828" s="158">
        <v>26.65</v>
      </c>
      <c r="F828" s="158">
        <v>0.83240000000000003</v>
      </c>
      <c r="G828" s="158">
        <v>2.6183999999999998</v>
      </c>
      <c r="H828" s="158">
        <v>2.8957999999999999</v>
      </c>
      <c r="I828" s="158">
        <v>3.2946</v>
      </c>
      <c r="J828" s="158">
        <v>9.6257000000000001</v>
      </c>
      <c r="K828" s="158">
        <v>-5.9301000000000004</v>
      </c>
      <c r="L828" s="158">
        <v>-12.5082</v>
      </c>
      <c r="M828" s="158">
        <v>-11.343999999999999</v>
      </c>
      <c r="N828" s="158">
        <v>0.37659999999999999</v>
      </c>
      <c r="O828" s="158">
        <v>24.509899999999998</v>
      </c>
      <c r="P828" s="158">
        <v>15.358599999999999</v>
      </c>
      <c r="Q828" s="158">
        <v>14.196999999999999</v>
      </c>
      <c r="R828" s="158">
        <v>30.787099999999999</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44762</v>
      </c>
      <c r="E829" s="158">
        <v>23.79</v>
      </c>
      <c r="F829" s="158">
        <v>0.8478</v>
      </c>
      <c r="G829" s="158">
        <v>2.5872999999999999</v>
      </c>
      <c r="H829" s="158">
        <v>2.8534000000000002</v>
      </c>
      <c r="I829" s="158">
        <v>3.2103999999999999</v>
      </c>
      <c r="J829" s="158">
        <v>9.48</v>
      </c>
      <c r="K829" s="158">
        <v>-6.3017000000000003</v>
      </c>
      <c r="L829" s="158">
        <v>-13.206899999999999</v>
      </c>
      <c r="M829" s="158">
        <v>-12.4724</v>
      </c>
      <c r="N829" s="158">
        <v>-1.409</v>
      </c>
      <c r="O829" s="158">
        <v>22.2087</v>
      </c>
      <c r="P829" s="158">
        <v>13.154500000000001</v>
      </c>
      <c r="Q829" s="158">
        <v>12.454599999999999</v>
      </c>
      <c r="R829" s="158">
        <v>28.3108</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44762</v>
      </c>
      <c r="E830" s="158">
        <v>77.817499999999995</v>
      </c>
      <c r="F830" s="158">
        <v>0.72950000000000004</v>
      </c>
      <c r="G830" s="158">
        <v>2.3048000000000002</v>
      </c>
      <c r="H830" s="158">
        <v>2.4521000000000002</v>
      </c>
      <c r="I830" s="158">
        <v>3.1381999999999999</v>
      </c>
      <c r="J830" s="158">
        <v>8.0273000000000003</v>
      </c>
      <c r="K830" s="158">
        <v>-5.2004999999999999</v>
      </c>
      <c r="L830" s="158">
        <v>-7.6363000000000003</v>
      </c>
      <c r="M830" s="158">
        <v>-8.3490000000000002</v>
      </c>
      <c r="N830" s="158">
        <v>4.0594000000000001</v>
      </c>
      <c r="O830" s="158">
        <v>14.937799999999999</v>
      </c>
      <c r="P830" s="158">
        <v>11.489699999999999</v>
      </c>
      <c r="Q830" s="158">
        <v>15.904999999999999</v>
      </c>
      <c r="R830" s="158">
        <v>27.374400000000001</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44762</v>
      </c>
      <c r="E831" s="158">
        <v>71.474100000000007</v>
      </c>
      <c r="F831" s="158">
        <v>0.72719999999999996</v>
      </c>
      <c r="G831" s="158">
        <v>2.2928999999999999</v>
      </c>
      <c r="H831" s="158">
        <v>2.4354</v>
      </c>
      <c r="I831" s="158">
        <v>3.1046</v>
      </c>
      <c r="J831" s="158">
        <v>7.9560000000000004</v>
      </c>
      <c r="K831" s="158">
        <v>-5.3996000000000004</v>
      </c>
      <c r="L831" s="158">
        <v>-8.0576000000000008</v>
      </c>
      <c r="M831" s="158">
        <v>-8.9822000000000006</v>
      </c>
      <c r="N831" s="158">
        <v>3.0983000000000001</v>
      </c>
      <c r="O831" s="158">
        <v>13.8462</v>
      </c>
      <c r="P831" s="158">
        <v>10.3865</v>
      </c>
      <c r="Q831" s="158">
        <v>12.379</v>
      </c>
      <c r="R831" s="158">
        <v>26.182099999999998</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44762</v>
      </c>
      <c r="E832" s="158">
        <v>14.988799999999999</v>
      </c>
      <c r="F832" s="158">
        <v>0.72850000000000004</v>
      </c>
      <c r="G832" s="158">
        <v>3.5030999999999999</v>
      </c>
      <c r="H832" s="158">
        <v>3.7058</v>
      </c>
      <c r="I832" s="158">
        <v>4.7047999999999996</v>
      </c>
      <c r="J832" s="158">
        <v>11.3325</v>
      </c>
      <c r="K832" s="158">
        <v>-1.2563</v>
      </c>
      <c r="L832" s="158">
        <v>-6.7988</v>
      </c>
      <c r="M832" s="158">
        <v>-6.9238</v>
      </c>
      <c r="N832" s="158">
        <v>6.65</v>
      </c>
      <c r="O832" s="158">
        <v>12.799099999999999</v>
      </c>
      <c r="P832" s="158"/>
      <c r="Q832" s="158">
        <v>11.2043</v>
      </c>
      <c r="R832" s="158">
        <v>20.027000000000001</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44762</v>
      </c>
      <c r="E833" s="158">
        <v>13.987</v>
      </c>
      <c r="F833" s="158">
        <v>0.72370000000000001</v>
      </c>
      <c r="G833" s="158">
        <v>3.4771000000000001</v>
      </c>
      <c r="H833" s="158">
        <v>3.6696</v>
      </c>
      <c r="I833" s="158">
        <v>4.6311999999999998</v>
      </c>
      <c r="J833" s="158">
        <v>11.165900000000001</v>
      </c>
      <c r="K833" s="158">
        <v>-1.7035</v>
      </c>
      <c r="L833" s="158">
        <v>-7.6351000000000004</v>
      </c>
      <c r="M833" s="158">
        <v>-8.1844000000000001</v>
      </c>
      <c r="N833" s="158">
        <v>4.7229000000000001</v>
      </c>
      <c r="O833" s="158">
        <v>10.764099999999999</v>
      </c>
      <c r="P833" s="158"/>
      <c r="Q833" s="158">
        <v>9.2039000000000009</v>
      </c>
      <c r="R833" s="158">
        <v>17.8748</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44762</v>
      </c>
      <c r="E834" s="158">
        <v>15.9346</v>
      </c>
      <c r="F834" s="158">
        <v>0.84809999999999997</v>
      </c>
      <c r="G834" s="158">
        <v>2.8370000000000002</v>
      </c>
      <c r="H834" s="158">
        <v>2.7124000000000001</v>
      </c>
      <c r="I834" s="158">
        <v>2.9068000000000001</v>
      </c>
      <c r="J834" s="158">
        <v>8.1205999999999996</v>
      </c>
      <c r="K834" s="158">
        <v>-3.2402000000000002</v>
      </c>
      <c r="L834" s="158">
        <v>-8.5637000000000008</v>
      </c>
      <c r="M834" s="158">
        <v>-9.4789999999999992</v>
      </c>
      <c r="N834" s="158">
        <v>4.0647000000000002</v>
      </c>
      <c r="O834" s="158">
        <v>15.320600000000001</v>
      </c>
      <c r="P834" s="158"/>
      <c r="Q834" s="158">
        <v>12.789300000000001</v>
      </c>
      <c r="R834" s="158">
        <v>21.471599999999999</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44762</v>
      </c>
      <c r="E835" s="158">
        <v>14.919700000000001</v>
      </c>
      <c r="F835" s="158">
        <v>0.84489999999999998</v>
      </c>
      <c r="G835" s="158">
        <v>2.8172000000000001</v>
      </c>
      <c r="H835" s="158">
        <v>2.6848999999999998</v>
      </c>
      <c r="I835" s="158">
        <v>2.8519000000000001</v>
      </c>
      <c r="J835" s="158">
        <v>7.9964000000000004</v>
      </c>
      <c r="K835" s="158">
        <v>-3.5771999999999999</v>
      </c>
      <c r="L835" s="158">
        <v>-9.1900999999999993</v>
      </c>
      <c r="M835" s="158">
        <v>-10.416399999999999</v>
      </c>
      <c r="N835" s="158">
        <v>2.6240999999999999</v>
      </c>
      <c r="O835" s="158">
        <v>13.476900000000001</v>
      </c>
      <c r="P835" s="158"/>
      <c r="Q835" s="158">
        <v>10.8881</v>
      </c>
      <c r="R835" s="158">
        <v>19.683299999999999</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44762</v>
      </c>
      <c r="E836" s="158">
        <v>147.47</v>
      </c>
      <c r="F836" s="158">
        <v>-0.14219999999999999</v>
      </c>
      <c r="G836" s="158">
        <v>1.8017000000000001</v>
      </c>
      <c r="H836" s="158">
        <v>2.488</v>
      </c>
      <c r="I836" s="158">
        <v>4.7521000000000004</v>
      </c>
      <c r="J836" s="158">
        <v>11.6774</v>
      </c>
      <c r="K836" s="158">
        <v>-5.7458999999999998</v>
      </c>
      <c r="L836" s="158">
        <v>-6.5580999999999996</v>
      </c>
      <c r="M836" s="158">
        <v>-8.2783999999999995</v>
      </c>
      <c r="N836" s="158">
        <v>3.2052999999999998</v>
      </c>
      <c r="O836" s="158">
        <v>9.5667000000000009</v>
      </c>
      <c r="P836" s="158">
        <v>5.2305999999999999</v>
      </c>
      <c r="Q836" s="158">
        <v>9.1271000000000004</v>
      </c>
      <c r="R836" s="158">
        <v>19.929600000000001</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44762</v>
      </c>
      <c r="E837" s="158">
        <v>141.97999999999999</v>
      </c>
      <c r="F837" s="158">
        <v>-0.14069999999999999</v>
      </c>
      <c r="G837" s="158">
        <v>1.8069999999999999</v>
      </c>
      <c r="H837" s="158">
        <v>2.4904000000000002</v>
      </c>
      <c r="I837" s="158">
        <v>4.7514000000000003</v>
      </c>
      <c r="J837" s="158">
        <v>11.6722</v>
      </c>
      <c r="K837" s="158">
        <v>-5.7488000000000001</v>
      </c>
      <c r="L837" s="158">
        <v>-6.5736999999999997</v>
      </c>
      <c r="M837" s="158">
        <v>-8.2994000000000003</v>
      </c>
      <c r="N837" s="158">
        <v>3.1680999999999999</v>
      </c>
      <c r="O837" s="158">
        <v>9.4784000000000006</v>
      </c>
      <c r="P837" s="158">
        <v>5.1231</v>
      </c>
      <c r="Q837" s="158">
        <v>9.7596000000000007</v>
      </c>
      <c r="R837" s="158">
        <v>19.876799999999999</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44762</v>
      </c>
      <c r="E838" s="158">
        <v>33.72</v>
      </c>
      <c r="F838" s="158">
        <v>0.53669999999999995</v>
      </c>
      <c r="G838" s="158">
        <v>2.4923999999999999</v>
      </c>
      <c r="H838" s="158">
        <v>2.9933000000000001</v>
      </c>
      <c r="I838" s="158">
        <v>3.2456</v>
      </c>
      <c r="J838" s="158">
        <v>9.3031000000000006</v>
      </c>
      <c r="K838" s="158">
        <v>-3.298</v>
      </c>
      <c r="L838" s="158">
        <v>-9.2083999999999993</v>
      </c>
      <c r="M838" s="158">
        <v>-9.6705000000000005</v>
      </c>
      <c r="N838" s="158">
        <v>3.6263000000000001</v>
      </c>
      <c r="O838" s="158">
        <v>19.041499999999999</v>
      </c>
      <c r="P838" s="158">
        <v>12.712999999999999</v>
      </c>
      <c r="Q838" s="158">
        <v>12.559100000000001</v>
      </c>
      <c r="R838" s="158">
        <v>27.508600000000001</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44762</v>
      </c>
      <c r="E839" s="158">
        <v>31.36</v>
      </c>
      <c r="F839" s="158">
        <v>0.54500000000000004</v>
      </c>
      <c r="G839" s="158">
        <v>2.5171999999999999</v>
      </c>
      <c r="H839" s="158">
        <v>2.9885000000000002</v>
      </c>
      <c r="I839" s="158">
        <v>3.1918000000000002</v>
      </c>
      <c r="J839" s="158">
        <v>9.2302</v>
      </c>
      <c r="K839" s="158">
        <v>-3.5670000000000002</v>
      </c>
      <c r="L839" s="158">
        <v>-9.7294</v>
      </c>
      <c r="M839" s="158">
        <v>-10.4</v>
      </c>
      <c r="N839" s="158">
        <v>2.5842000000000001</v>
      </c>
      <c r="O839" s="158">
        <v>18.039899999999999</v>
      </c>
      <c r="P839" s="158">
        <v>11.898300000000001</v>
      </c>
      <c r="Q839" s="158">
        <v>10.827299999999999</v>
      </c>
      <c r="R839" s="158">
        <v>26.330100000000002</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44762</v>
      </c>
      <c r="E840" s="158">
        <v>237.96469999999999</v>
      </c>
      <c r="F840" s="158">
        <v>0.73140000000000005</v>
      </c>
      <c r="G840" s="158">
        <v>2.6111</v>
      </c>
      <c r="H840" s="158">
        <v>2.9963000000000002</v>
      </c>
      <c r="I840" s="158">
        <v>3.3815</v>
      </c>
      <c r="J840" s="158">
        <v>9.3689999999999998</v>
      </c>
      <c r="K840" s="158">
        <v>-5.4855999999999998</v>
      </c>
      <c r="L840" s="158">
        <v>-14.275600000000001</v>
      </c>
      <c r="M840" s="158">
        <v>-16.7302</v>
      </c>
      <c r="N840" s="158">
        <v>-2.6215000000000002</v>
      </c>
      <c r="O840" s="158">
        <v>19.547499999999999</v>
      </c>
      <c r="P840" s="158">
        <v>14.018599999999999</v>
      </c>
      <c r="Q840" s="158">
        <v>14.859299999999999</v>
      </c>
      <c r="R840" s="158">
        <v>25.826899999999998</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44762</v>
      </c>
      <c r="E841" s="158">
        <v>208.94149789065401</v>
      </c>
      <c r="F841" s="158">
        <v>0.73140000000000005</v>
      </c>
      <c r="G841" s="158">
        <v>2.6111</v>
      </c>
      <c r="H841" s="158">
        <v>2.9964</v>
      </c>
      <c r="I841" s="158">
        <v>3.3815</v>
      </c>
      <c r="J841" s="158">
        <v>9.3689999999999998</v>
      </c>
      <c r="K841" s="158">
        <v>-5.4855999999999998</v>
      </c>
      <c r="L841" s="158">
        <v>-14.275600000000001</v>
      </c>
      <c r="M841" s="158">
        <v>-16.7302</v>
      </c>
      <c r="N841" s="158">
        <v>-2.6181999999999999</v>
      </c>
      <c r="O841" s="158">
        <v>19.414200000000001</v>
      </c>
      <c r="P841" s="158">
        <v>13.868600000000001</v>
      </c>
      <c r="Q841" s="158">
        <v>14.773400000000001</v>
      </c>
      <c r="R841" s="158">
        <v>25.8292</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44762</v>
      </c>
      <c r="E842" s="158">
        <v>226.7543</v>
      </c>
      <c r="F842" s="158">
        <v>0.72870000000000001</v>
      </c>
      <c r="G842" s="158">
        <v>2.5996999999999999</v>
      </c>
      <c r="H842" s="158">
        <v>2.9794999999999998</v>
      </c>
      <c r="I842" s="158">
        <v>3.3481999999999998</v>
      </c>
      <c r="J842" s="158">
        <v>9.2935999999999996</v>
      </c>
      <c r="K842" s="158">
        <v>-5.6883999999999997</v>
      </c>
      <c r="L842" s="158">
        <v>-14.647500000000001</v>
      </c>
      <c r="M842" s="158">
        <v>-17.267600000000002</v>
      </c>
      <c r="N842" s="158">
        <v>-3.4483000000000001</v>
      </c>
      <c r="O842" s="158">
        <v>18.683199999999999</v>
      </c>
      <c r="P842" s="158">
        <v>13.302099999999999</v>
      </c>
      <c r="Q842" s="158">
        <v>14.853</v>
      </c>
      <c r="R842" s="158">
        <v>24.835000000000001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44762</v>
      </c>
      <c r="E843" s="158">
        <v>363.07032080094399</v>
      </c>
      <c r="F843" s="158">
        <v>0.72860000000000003</v>
      </c>
      <c r="G843" s="158">
        <v>2.5996999999999999</v>
      </c>
      <c r="H843" s="158">
        <v>2.9794</v>
      </c>
      <c r="I843" s="158">
        <v>3.3481999999999998</v>
      </c>
      <c r="J843" s="158">
        <v>9.2935999999999996</v>
      </c>
      <c r="K843" s="158">
        <v>-5.6885000000000003</v>
      </c>
      <c r="L843" s="158">
        <v>-14.647600000000001</v>
      </c>
      <c r="M843" s="158">
        <v>-17.267700000000001</v>
      </c>
      <c r="N843" s="158">
        <v>-3.4487000000000001</v>
      </c>
      <c r="O843" s="158">
        <v>18.545300000000001</v>
      </c>
      <c r="P843" s="158">
        <v>13.148</v>
      </c>
      <c r="Q843" s="158">
        <v>12.634</v>
      </c>
      <c r="R843" s="158">
        <v>24.834700000000002</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0.65911296296296329</v>
      </c>
      <c r="G844" s="160">
        <v>2.6315185185185186</v>
      </c>
      <c r="H844" s="160">
        <v>2.9490166666666657</v>
      </c>
      <c r="I844" s="160">
        <v>3.6009092592592586</v>
      </c>
      <c r="J844" s="160">
        <v>9.5240944444444455</v>
      </c>
      <c r="K844" s="160">
        <v>-4.2348388888888895</v>
      </c>
      <c r="L844" s="160">
        <v>-9.5778259259259251</v>
      </c>
      <c r="M844" s="160">
        <v>-9.9540444444444436</v>
      </c>
      <c r="N844" s="160">
        <v>2.6898388888888887</v>
      </c>
      <c r="O844" s="160">
        <v>15.497613461538462</v>
      </c>
      <c r="P844" s="160">
        <v>10.859454545454547</v>
      </c>
      <c r="Q844" s="160">
        <v>14.736592592592595</v>
      </c>
      <c r="R844" s="160">
        <v>24.387559259259259</v>
      </c>
    </row>
    <row r="845" spans="1:34" x14ac:dyDescent="0.3">
      <c r="A845" s="159" t="s">
        <v>407</v>
      </c>
      <c r="B845" s="154"/>
      <c r="C845" s="154"/>
      <c r="D845" s="154"/>
      <c r="E845" s="154"/>
      <c r="F845" s="160">
        <v>0.7167</v>
      </c>
      <c r="G845" s="160">
        <v>2.5996999999999999</v>
      </c>
      <c r="H845" s="160">
        <v>2.9737</v>
      </c>
      <c r="I845" s="160">
        <v>3.5883000000000003</v>
      </c>
      <c r="J845" s="160">
        <v>9.5418000000000003</v>
      </c>
      <c r="K845" s="160">
        <v>-3.9914000000000001</v>
      </c>
      <c r="L845" s="160">
        <v>-9.5659500000000008</v>
      </c>
      <c r="M845" s="160">
        <v>-9.3586999999999989</v>
      </c>
      <c r="N845" s="160">
        <v>3.0011999999999999</v>
      </c>
      <c r="O845" s="160">
        <v>15.0997</v>
      </c>
      <c r="P845" s="160">
        <v>11.226949999999999</v>
      </c>
      <c r="Q845" s="160">
        <v>14.185949999999998</v>
      </c>
      <c r="R845" s="160">
        <v>24.536549999999998</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44762</v>
      </c>
      <c r="E848" s="158">
        <v>280.34030000000001</v>
      </c>
      <c r="F848" s="158">
        <v>6.0552999999999999</v>
      </c>
      <c r="G848" s="158">
        <v>1.5367</v>
      </c>
      <c r="H848" s="158">
        <v>2.3186</v>
      </c>
      <c r="I848" s="158">
        <v>4.4081999999999999</v>
      </c>
      <c r="J848" s="158">
        <v>7.2644000000000002</v>
      </c>
      <c r="K848" s="158">
        <v>2.9146999999999998</v>
      </c>
      <c r="L848" s="158">
        <v>3.6850999999999998</v>
      </c>
      <c r="M848" s="158">
        <v>3.4529999999999998</v>
      </c>
      <c r="N848" s="158">
        <v>3.5975999999999999</v>
      </c>
      <c r="O848" s="158">
        <v>5.9310999999999998</v>
      </c>
      <c r="P848" s="158">
        <v>6.5830000000000002</v>
      </c>
      <c r="Q848" s="158">
        <v>8.0390999999999995</v>
      </c>
      <c r="R848" s="158">
        <v>4.1856</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44762</v>
      </c>
      <c r="E849" s="158">
        <v>286.2466</v>
      </c>
      <c r="F849" s="158">
        <v>6.2747000000000002</v>
      </c>
      <c r="G849" s="158">
        <v>1.7805</v>
      </c>
      <c r="H849" s="158">
        <v>2.5642999999999998</v>
      </c>
      <c r="I849" s="158">
        <v>4.6597999999999997</v>
      </c>
      <c r="J849" s="158">
        <v>7.5187999999999997</v>
      </c>
      <c r="K849" s="158">
        <v>3.1711</v>
      </c>
      <c r="L849" s="158">
        <v>3.9394999999999998</v>
      </c>
      <c r="M849" s="158">
        <v>3.6966999999999999</v>
      </c>
      <c r="N849" s="158">
        <v>3.8304</v>
      </c>
      <c r="O849" s="158">
        <v>6.141</v>
      </c>
      <c r="P849" s="158">
        <v>6.8159999999999998</v>
      </c>
      <c r="Q849" s="158">
        <v>8.0574999999999992</v>
      </c>
      <c r="R849" s="158">
        <v>4.3860999999999999</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44762</v>
      </c>
      <c r="E850" s="158">
        <v>10.5181</v>
      </c>
      <c r="F850" s="158">
        <v>-21.8492</v>
      </c>
      <c r="G850" s="158">
        <v>-2.9138000000000002</v>
      </c>
      <c r="H850" s="158">
        <v>2.1821999999999999</v>
      </c>
      <c r="I850" s="158">
        <v>0.44619999999999999</v>
      </c>
      <c r="J850" s="158">
        <v>2.4805000000000001</v>
      </c>
      <c r="K850" s="158">
        <v>1.1128</v>
      </c>
      <c r="L850" s="158">
        <v>1.4697</v>
      </c>
      <c r="M850" s="158">
        <v>1.1474</v>
      </c>
      <c r="N850" s="158">
        <v>2.7679999999999998</v>
      </c>
      <c r="O850" s="158"/>
      <c r="P850" s="158"/>
      <c r="Q850" s="158">
        <v>3.8504</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44762</v>
      </c>
      <c r="E851" s="158">
        <v>10.478999999999999</v>
      </c>
      <c r="F851" s="158">
        <v>-22.278600000000001</v>
      </c>
      <c r="G851" s="158">
        <v>-3.2031000000000001</v>
      </c>
      <c r="H851" s="158">
        <v>1.8915</v>
      </c>
      <c r="I851" s="158">
        <v>0.17419999999999999</v>
      </c>
      <c r="J851" s="158">
        <v>2.21</v>
      </c>
      <c r="K851" s="158">
        <v>0.84389999999999998</v>
      </c>
      <c r="L851" s="158">
        <v>1.2001999999999999</v>
      </c>
      <c r="M851" s="158">
        <v>0.87329999999999997</v>
      </c>
      <c r="N851" s="158">
        <v>2.4901</v>
      </c>
      <c r="O851" s="158"/>
      <c r="P851" s="158"/>
      <c r="Q851" s="158">
        <v>3.5615000000000001</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44762</v>
      </c>
      <c r="E852" s="158">
        <v>32.637500000000003</v>
      </c>
      <c r="F852" s="158">
        <v>10.403600000000001</v>
      </c>
      <c r="G852" s="158">
        <v>4.0730000000000004</v>
      </c>
      <c r="H852" s="158">
        <v>4.6852999999999998</v>
      </c>
      <c r="I852" s="158">
        <v>3.9441000000000002</v>
      </c>
      <c r="J852" s="158">
        <v>6.2838000000000003</v>
      </c>
      <c r="K852" s="158">
        <v>1.4281999999999999</v>
      </c>
      <c r="L852" s="158">
        <v>2.2075</v>
      </c>
      <c r="M852" s="158">
        <v>1.9337</v>
      </c>
      <c r="N852" s="158">
        <v>2.7153999999999998</v>
      </c>
      <c r="O852" s="158">
        <v>4.6581999999999999</v>
      </c>
      <c r="P852" s="158">
        <v>5.4528999999999996</v>
      </c>
      <c r="Q852" s="158">
        <v>5.7229999999999999</v>
      </c>
      <c r="R852" s="158">
        <v>3.5118</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44762</v>
      </c>
      <c r="E853" s="158">
        <v>34.8767</v>
      </c>
      <c r="F853" s="158">
        <v>11.201499999999999</v>
      </c>
      <c r="G853" s="158">
        <v>4.7962999999999996</v>
      </c>
      <c r="H853" s="158">
        <v>5.3878000000000004</v>
      </c>
      <c r="I853" s="158">
        <v>4.6429</v>
      </c>
      <c r="J853" s="158">
        <v>6.9819000000000004</v>
      </c>
      <c r="K853" s="158">
        <v>2.1273</v>
      </c>
      <c r="L853" s="158">
        <v>2.8997000000000002</v>
      </c>
      <c r="M853" s="158">
        <v>2.6175999999999999</v>
      </c>
      <c r="N853" s="158">
        <v>3.4100999999999999</v>
      </c>
      <c r="O853" s="158">
        <v>5.3474000000000004</v>
      </c>
      <c r="P853" s="158">
        <v>6.0993000000000004</v>
      </c>
      <c r="Q853" s="158">
        <v>6.6929999999999996</v>
      </c>
      <c r="R853" s="158">
        <v>4.2084000000000001</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44762</v>
      </c>
      <c r="E854" s="158">
        <v>39.823099999999997</v>
      </c>
      <c r="F854" s="158">
        <v>13.478300000000001</v>
      </c>
      <c r="G854" s="158">
        <v>5.375</v>
      </c>
      <c r="H854" s="158">
        <v>5.4132999999999996</v>
      </c>
      <c r="I854" s="158">
        <v>6.4184999999999999</v>
      </c>
      <c r="J854" s="158">
        <v>7.9709000000000003</v>
      </c>
      <c r="K854" s="158">
        <v>2.0470000000000002</v>
      </c>
      <c r="L854" s="158">
        <v>2.4224000000000001</v>
      </c>
      <c r="M854" s="158">
        <v>2.4401999999999999</v>
      </c>
      <c r="N854" s="158">
        <v>3.0952000000000002</v>
      </c>
      <c r="O854" s="158">
        <v>6.0724</v>
      </c>
      <c r="P854" s="158">
        <v>6.5923999999999996</v>
      </c>
      <c r="Q854" s="158">
        <v>7.7831999999999999</v>
      </c>
      <c r="R854" s="158">
        <v>4.5090000000000003</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44762</v>
      </c>
      <c r="E855" s="158">
        <v>40.35</v>
      </c>
      <c r="F855" s="158">
        <v>13.664300000000001</v>
      </c>
      <c r="G855" s="158">
        <v>5.5945999999999998</v>
      </c>
      <c r="H855" s="158">
        <v>5.6273999999999997</v>
      </c>
      <c r="I855" s="158">
        <v>6.6332000000000004</v>
      </c>
      <c r="J855" s="158">
        <v>8.1930999999999994</v>
      </c>
      <c r="K855" s="158">
        <v>2.2723</v>
      </c>
      <c r="L855" s="158">
        <v>2.6625000000000001</v>
      </c>
      <c r="M855" s="158">
        <v>2.6865000000000001</v>
      </c>
      <c r="N855" s="158">
        <v>3.3464999999999998</v>
      </c>
      <c r="O855" s="158">
        <v>6.3034999999999997</v>
      </c>
      <c r="P855" s="158">
        <v>6.7973999999999997</v>
      </c>
      <c r="Q855" s="158">
        <v>7.8338000000000001</v>
      </c>
      <c r="R855" s="158">
        <v>4.7675999999999998</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44762</v>
      </c>
      <c r="E856" s="158">
        <v>337.46370000000002</v>
      </c>
      <c r="F856" s="158">
        <v>22.825199999999999</v>
      </c>
      <c r="G856" s="158">
        <v>1.0688</v>
      </c>
      <c r="H856" s="158">
        <v>6.8075000000000001</v>
      </c>
      <c r="I856" s="158">
        <v>10.9413</v>
      </c>
      <c r="J856" s="158">
        <v>8.6559000000000008</v>
      </c>
      <c r="K856" s="158">
        <v>0.41349999999999998</v>
      </c>
      <c r="L856" s="158">
        <v>0.69850000000000001</v>
      </c>
      <c r="M856" s="158">
        <v>0.42380000000000001</v>
      </c>
      <c r="N856" s="158">
        <v>2.0874999999999999</v>
      </c>
      <c r="O856" s="158">
        <v>5.7656999999999998</v>
      </c>
      <c r="P856" s="158">
        <v>6.1559999999999997</v>
      </c>
      <c r="Q856" s="158">
        <v>7.5632999999999999</v>
      </c>
      <c r="R856" s="158">
        <v>3.9918</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44762</v>
      </c>
      <c r="E857" s="158">
        <v>361.58019999999999</v>
      </c>
      <c r="F857" s="158">
        <v>23.525400000000001</v>
      </c>
      <c r="G857" s="158">
        <v>1.7669999999999999</v>
      </c>
      <c r="H857" s="158">
        <v>7.5082000000000004</v>
      </c>
      <c r="I857" s="158">
        <v>11.6447</v>
      </c>
      <c r="J857" s="158">
        <v>9.3607999999999993</v>
      </c>
      <c r="K857" s="158">
        <v>1.1241000000000001</v>
      </c>
      <c r="L857" s="158">
        <v>1.4168000000000001</v>
      </c>
      <c r="M857" s="158">
        <v>1.1444000000000001</v>
      </c>
      <c r="N857" s="158">
        <v>2.8224999999999998</v>
      </c>
      <c r="O857" s="158">
        <v>6.5340999999999996</v>
      </c>
      <c r="P857" s="158">
        <v>6.9497</v>
      </c>
      <c r="Q857" s="158">
        <v>8.1806999999999999</v>
      </c>
      <c r="R857" s="158">
        <v>4.7417999999999996</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44762</v>
      </c>
      <c r="E858" s="158">
        <v>10.534000000000001</v>
      </c>
      <c r="F858" s="158">
        <v>2.4256000000000002</v>
      </c>
      <c r="G858" s="158">
        <v>5.6870000000000003</v>
      </c>
      <c r="H858" s="158">
        <v>1.6835</v>
      </c>
      <c r="I858" s="158">
        <v>3.5192000000000001</v>
      </c>
      <c r="J858" s="158">
        <v>7.0865</v>
      </c>
      <c r="K858" s="158">
        <v>2.2784</v>
      </c>
      <c r="L858" s="158">
        <v>3.1280000000000001</v>
      </c>
      <c r="M858" s="158">
        <v>3.2382</v>
      </c>
      <c r="N858" s="158">
        <v>3.3687999999999998</v>
      </c>
      <c r="O858" s="158"/>
      <c r="P858" s="158"/>
      <c r="Q858" s="158">
        <v>3.7410999999999999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44762</v>
      </c>
      <c r="E859" s="158">
        <v>10.461499999999999</v>
      </c>
      <c r="F859" s="158">
        <v>2.0935000000000001</v>
      </c>
      <c r="G859" s="158">
        <v>5.1673999999999998</v>
      </c>
      <c r="H859" s="158">
        <v>1.1964999999999999</v>
      </c>
      <c r="I859" s="158">
        <v>3.0438999999999998</v>
      </c>
      <c r="J859" s="158">
        <v>6.6066000000000003</v>
      </c>
      <c r="K859" s="158">
        <v>1.7907999999999999</v>
      </c>
      <c r="L859" s="158">
        <v>2.6284000000000001</v>
      </c>
      <c r="M859" s="158">
        <v>2.7374999999999998</v>
      </c>
      <c r="N859" s="158">
        <v>2.8643000000000001</v>
      </c>
      <c r="O859" s="158"/>
      <c r="P859" s="158"/>
      <c r="Q859" s="158">
        <v>3.2364999999999999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44762</v>
      </c>
      <c r="E860" s="158">
        <v>1227.1275000000001</v>
      </c>
      <c r="F860" s="158">
        <v>6.0034000000000001</v>
      </c>
      <c r="G860" s="158">
        <v>1.2483</v>
      </c>
      <c r="H860" s="158">
        <v>1.8648</v>
      </c>
      <c r="I860" s="158">
        <v>2.7881</v>
      </c>
      <c r="J860" s="158">
        <v>10.013400000000001</v>
      </c>
      <c r="K860" s="158">
        <v>0.82720000000000005</v>
      </c>
      <c r="L860" s="158">
        <v>1.6333</v>
      </c>
      <c r="M860" s="158">
        <v>2.0042</v>
      </c>
      <c r="N860" s="158">
        <v>3.2082000000000002</v>
      </c>
      <c r="O860" s="158">
        <v>6.5576999999999996</v>
      </c>
      <c r="P860" s="158"/>
      <c r="Q860" s="158">
        <v>6.6344000000000003</v>
      </c>
      <c r="R860" s="158">
        <v>4.7180999999999997</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44762</v>
      </c>
      <c r="E861" s="158">
        <v>1213.1424999999999</v>
      </c>
      <c r="F861" s="158">
        <v>5.6060999999999996</v>
      </c>
      <c r="G861" s="158">
        <v>0.84860000000000002</v>
      </c>
      <c r="H861" s="158">
        <v>1.4648000000000001</v>
      </c>
      <c r="I861" s="158">
        <v>2.3877000000000002</v>
      </c>
      <c r="J861" s="158">
        <v>9.6100999999999992</v>
      </c>
      <c r="K861" s="158">
        <v>0.4264</v>
      </c>
      <c r="L861" s="158">
        <v>1.2303999999999999</v>
      </c>
      <c r="M861" s="158">
        <v>1.5988</v>
      </c>
      <c r="N861" s="158">
        <v>2.7966000000000002</v>
      </c>
      <c r="O861" s="158">
        <v>6.165</v>
      </c>
      <c r="P861" s="158"/>
      <c r="Q861" s="158">
        <v>6.2515000000000001</v>
      </c>
      <c r="R861" s="158">
        <v>4.3002000000000002</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44762</v>
      </c>
      <c r="E862" s="158">
        <v>36.386499999999998</v>
      </c>
      <c r="F862" s="158">
        <v>2.6082999999999998</v>
      </c>
      <c r="G862" s="158">
        <v>2.4083000000000001</v>
      </c>
      <c r="H862" s="158">
        <v>3.0110999999999999</v>
      </c>
      <c r="I862" s="158">
        <v>3.9540000000000002</v>
      </c>
      <c r="J862" s="158">
        <v>7.1132999999999997</v>
      </c>
      <c r="K862" s="158">
        <v>1.865</v>
      </c>
      <c r="L862" s="158">
        <v>2.4007999999999998</v>
      </c>
      <c r="M862" s="158">
        <v>2.5897000000000001</v>
      </c>
      <c r="N862" s="158">
        <v>2.9350000000000001</v>
      </c>
      <c r="O862" s="158">
        <v>6.6029999999999998</v>
      </c>
      <c r="P862" s="158">
        <v>6.5523999999999996</v>
      </c>
      <c r="Q862" s="158">
        <v>7.4866000000000001</v>
      </c>
      <c r="R862" s="158">
        <v>4.1430999999999996</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44762</v>
      </c>
      <c r="E863" s="158">
        <v>37.945700000000002</v>
      </c>
      <c r="F863" s="158">
        <v>2.8858999999999999</v>
      </c>
      <c r="G863" s="158">
        <v>2.7328000000000001</v>
      </c>
      <c r="H863" s="158">
        <v>3.3275999999999999</v>
      </c>
      <c r="I863" s="158">
        <v>4.2805999999999997</v>
      </c>
      <c r="J863" s="158">
        <v>7.4455</v>
      </c>
      <c r="K863" s="158">
        <v>2.1958000000000002</v>
      </c>
      <c r="L863" s="158">
        <v>2.7347000000000001</v>
      </c>
      <c r="M863" s="158">
        <v>2.9262000000000001</v>
      </c>
      <c r="N863" s="158">
        <v>3.2751999999999999</v>
      </c>
      <c r="O863" s="158">
        <v>6.9873000000000003</v>
      </c>
      <c r="P863" s="158">
        <v>6.9748000000000001</v>
      </c>
      <c r="Q863" s="158">
        <v>8.0374999999999996</v>
      </c>
      <c r="R863" s="158">
        <v>4.4936999999999996</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44762</v>
      </c>
      <c r="E864" s="158">
        <v>10.7537</v>
      </c>
      <c r="F864" s="158">
        <v>2.3761000000000001</v>
      </c>
      <c r="G864" s="158">
        <v>5.1627999999999998</v>
      </c>
      <c r="H864" s="158">
        <v>2.9108999999999998</v>
      </c>
      <c r="I864" s="158">
        <v>3.7633000000000001</v>
      </c>
      <c r="J864" s="158">
        <v>8.8779000000000003</v>
      </c>
      <c r="K864" s="158">
        <v>3.8637000000000001</v>
      </c>
      <c r="L864" s="158">
        <v>3.5552000000000001</v>
      </c>
      <c r="M864" s="158">
        <v>3.0571999999999999</v>
      </c>
      <c r="N864" s="158">
        <v>3.8784000000000001</v>
      </c>
      <c r="O864" s="158"/>
      <c r="P864" s="158"/>
      <c r="Q864" s="158">
        <v>4.2929000000000004</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44762</v>
      </c>
      <c r="E865" s="158">
        <v>10.7159</v>
      </c>
      <c r="F865" s="158">
        <v>2.0438000000000001</v>
      </c>
      <c r="G865" s="158">
        <v>4.9763999999999999</v>
      </c>
      <c r="H865" s="158">
        <v>2.7263000000000002</v>
      </c>
      <c r="I865" s="158">
        <v>3.5813999999999999</v>
      </c>
      <c r="J865" s="158">
        <v>8.6790000000000003</v>
      </c>
      <c r="K865" s="158">
        <v>3.6600999999999999</v>
      </c>
      <c r="L865" s="158">
        <v>3.3517999999999999</v>
      </c>
      <c r="M865" s="158">
        <v>2.8519000000000001</v>
      </c>
      <c r="N865" s="158">
        <v>3.6684999999999999</v>
      </c>
      <c r="O865" s="158"/>
      <c r="P865" s="158"/>
      <c r="Q865" s="158">
        <v>4.0805999999999996</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44762</v>
      </c>
      <c r="E866" s="158">
        <v>1269.1818000000001</v>
      </c>
      <c r="F866" s="158">
        <v>-0.19839999999999999</v>
      </c>
      <c r="G866" s="158">
        <v>3.0969000000000002</v>
      </c>
      <c r="H866" s="158">
        <v>3.6109</v>
      </c>
      <c r="I866" s="158">
        <v>3.9729000000000001</v>
      </c>
      <c r="J866" s="158">
        <v>6.4570999999999996</v>
      </c>
      <c r="K866" s="158">
        <v>3.2118000000000002</v>
      </c>
      <c r="L866" s="158">
        <v>2.8971</v>
      </c>
      <c r="M866" s="158">
        <v>2.6362999999999999</v>
      </c>
      <c r="N866" s="158">
        <v>3.3147000000000002</v>
      </c>
      <c r="O866" s="158">
        <v>5.7667000000000002</v>
      </c>
      <c r="P866" s="158"/>
      <c r="Q866" s="158">
        <v>6.6116000000000001</v>
      </c>
      <c r="R866" s="158">
        <v>3.9285999999999999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44762</v>
      </c>
      <c r="E867" s="158">
        <v>1229.8768</v>
      </c>
      <c r="F867" s="158">
        <v>-0.70040000000000002</v>
      </c>
      <c r="G867" s="158">
        <v>2.5971000000000002</v>
      </c>
      <c r="H867" s="158">
        <v>3.1107999999999998</v>
      </c>
      <c r="I867" s="158">
        <v>3.4723000000000002</v>
      </c>
      <c r="J867" s="158">
        <v>5.9546000000000001</v>
      </c>
      <c r="K867" s="158">
        <v>2.7081</v>
      </c>
      <c r="L867" s="158">
        <v>2.3904999999999998</v>
      </c>
      <c r="M867" s="158">
        <v>2.1274000000000002</v>
      </c>
      <c r="N867" s="158">
        <v>2.7606999999999999</v>
      </c>
      <c r="O867" s="158">
        <v>4.9314</v>
      </c>
      <c r="P867" s="158"/>
      <c r="Q867" s="158">
        <v>5.7145999999999999</v>
      </c>
      <c r="R867" s="158">
        <v>3.1863000000000001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4.4222200000000003</v>
      </c>
      <c r="G868" s="160">
        <v>2.6900299999999993</v>
      </c>
      <c r="H868" s="160">
        <v>3.4646649999999992</v>
      </c>
      <c r="I868" s="160">
        <v>4.4338249999999997</v>
      </c>
      <c r="J868" s="160">
        <v>7.2382049999999989</v>
      </c>
      <c r="K868" s="160">
        <v>2.0141100000000001</v>
      </c>
      <c r="L868" s="160">
        <v>2.4276049999999993</v>
      </c>
      <c r="M868" s="160">
        <v>2.3092000000000001</v>
      </c>
      <c r="N868" s="160">
        <v>3.1116849999999996</v>
      </c>
      <c r="O868" s="160">
        <v>5.9831785714285717</v>
      </c>
      <c r="P868" s="160">
        <v>6.4973899999999984</v>
      </c>
      <c r="Q868" s="160">
        <v>6.1686399999999999</v>
      </c>
      <c r="R868" s="160">
        <v>4.2194357142857148</v>
      </c>
    </row>
    <row r="869" spans="1:34" x14ac:dyDescent="0.3">
      <c r="A869" s="159" t="s">
        <v>407</v>
      </c>
      <c r="B869" s="154"/>
      <c r="C869" s="154"/>
      <c r="D869" s="154"/>
      <c r="E869" s="154"/>
      <c r="F869" s="160">
        <v>4.2459999999999996</v>
      </c>
      <c r="G869" s="160">
        <v>2.6649500000000002</v>
      </c>
      <c r="H869" s="160">
        <v>2.9609999999999999</v>
      </c>
      <c r="I869" s="160">
        <v>3.9490500000000002</v>
      </c>
      <c r="J869" s="160">
        <v>7.3549500000000005</v>
      </c>
      <c r="K869" s="160">
        <v>2.0871500000000003</v>
      </c>
      <c r="L869" s="160">
        <v>2.5254000000000003</v>
      </c>
      <c r="M869" s="160">
        <v>2.60365</v>
      </c>
      <c r="N869" s="160">
        <v>3.1516999999999999</v>
      </c>
      <c r="O869" s="160">
        <v>6.1067</v>
      </c>
      <c r="P869" s="160">
        <v>6.5876999999999999</v>
      </c>
      <c r="Q869" s="160">
        <v>6.6230000000000002</v>
      </c>
      <c r="R869" s="160">
        <v>4.2543000000000006</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44762</v>
      </c>
      <c r="E872" s="158">
        <v>86.350999999999999</v>
      </c>
      <c r="F872" s="158">
        <v>0.64300000000000002</v>
      </c>
      <c r="G872" s="158">
        <v>2.617</v>
      </c>
      <c r="H872" s="158">
        <v>2.9361000000000002</v>
      </c>
      <c r="I872" s="158">
        <v>3.1133999999999999</v>
      </c>
      <c r="J872" s="158">
        <v>8.4358000000000004</v>
      </c>
      <c r="K872" s="158">
        <v>-2.9361000000000002</v>
      </c>
      <c r="L872" s="158">
        <v>-7.7157</v>
      </c>
      <c r="M872" s="158">
        <v>-9.3308999999999997</v>
      </c>
      <c r="N872" s="158">
        <v>4.9081000000000001</v>
      </c>
      <c r="O872" s="158">
        <v>13.220800000000001</v>
      </c>
      <c r="P872" s="158">
        <v>9.4716000000000005</v>
      </c>
      <c r="Q872" s="158">
        <v>13.737399999999999</v>
      </c>
      <c r="R872" s="158">
        <v>22.220099999999999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44762</v>
      </c>
      <c r="E873" s="158">
        <v>94.504599999999996</v>
      </c>
      <c r="F873" s="158">
        <v>0.64590000000000003</v>
      </c>
      <c r="G873" s="158">
        <v>2.6309</v>
      </c>
      <c r="H873" s="158">
        <v>2.9558</v>
      </c>
      <c r="I873" s="158">
        <v>3.1537999999999999</v>
      </c>
      <c r="J873" s="158">
        <v>8.5271000000000008</v>
      </c>
      <c r="K873" s="158">
        <v>-2.7008999999999999</v>
      </c>
      <c r="L873" s="158">
        <v>-7.2953000000000001</v>
      </c>
      <c r="M873" s="158">
        <v>-8.7094000000000005</v>
      </c>
      <c r="N873" s="158">
        <v>5.8608000000000002</v>
      </c>
      <c r="O873" s="158">
        <v>14.2378</v>
      </c>
      <c r="P873" s="158">
        <v>10.533099999999999</v>
      </c>
      <c r="Q873" s="158">
        <v>14.359400000000001</v>
      </c>
      <c r="R873" s="158">
        <v>23.326699999999999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44762</v>
      </c>
      <c r="E874" s="158">
        <v>43.63</v>
      </c>
      <c r="F874" s="158">
        <v>0.4143</v>
      </c>
      <c r="G874" s="158">
        <v>2.2498</v>
      </c>
      <c r="H874" s="158">
        <v>2.8039999999999998</v>
      </c>
      <c r="I874" s="158">
        <v>3.0224000000000002</v>
      </c>
      <c r="J874" s="158">
        <v>8.2093000000000007</v>
      </c>
      <c r="K874" s="158">
        <v>-7.6417999999999999</v>
      </c>
      <c r="L874" s="158">
        <v>-14.9513</v>
      </c>
      <c r="M874" s="158">
        <v>-19.576000000000001</v>
      </c>
      <c r="N874" s="158">
        <v>-5.5628000000000002</v>
      </c>
      <c r="O874" s="158">
        <v>13.461</v>
      </c>
      <c r="P874" s="158">
        <v>11.7387</v>
      </c>
      <c r="Q874" s="158">
        <v>14.812099999999999</v>
      </c>
      <c r="R874" s="158">
        <v>18.539100000000001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44762</v>
      </c>
      <c r="E875" s="158">
        <v>38.9</v>
      </c>
      <c r="F875" s="158">
        <v>0.3871</v>
      </c>
      <c r="G875" s="158">
        <v>2.2069999999999999</v>
      </c>
      <c r="H875" s="158">
        <v>2.7740999999999998</v>
      </c>
      <c r="I875" s="158">
        <v>2.9645000000000001</v>
      </c>
      <c r="J875" s="158">
        <v>8.0855999999999995</v>
      </c>
      <c r="K875" s="158">
        <v>-7.9071999999999996</v>
      </c>
      <c r="L875" s="158">
        <v>-15.434799999999999</v>
      </c>
      <c r="M875" s="158">
        <v>-20.254200000000001</v>
      </c>
      <c r="N875" s="158">
        <v>-6.6475</v>
      </c>
      <c r="O875" s="158">
        <v>12.15</v>
      </c>
      <c r="P875" s="158">
        <v>10.412100000000001</v>
      </c>
      <c r="Q875" s="158">
        <v>14.4526</v>
      </c>
      <c r="R875" s="158">
        <v>17.179500000000001</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44762</v>
      </c>
      <c r="E876" s="158">
        <v>14.966900000000001</v>
      </c>
      <c r="F876" s="158">
        <v>0.78920000000000001</v>
      </c>
      <c r="G876" s="158">
        <v>2.1959</v>
      </c>
      <c r="H876" s="158">
        <v>2.7410000000000001</v>
      </c>
      <c r="I876" s="158">
        <v>3.3618999999999999</v>
      </c>
      <c r="J876" s="158">
        <v>8.4802</v>
      </c>
      <c r="K876" s="158">
        <v>-3.1143000000000001</v>
      </c>
      <c r="L876" s="158">
        <v>-6.4919000000000002</v>
      </c>
      <c r="M876" s="158">
        <v>-6.4100999999999999</v>
      </c>
      <c r="N876" s="158">
        <v>7.7995999999999999</v>
      </c>
      <c r="O876" s="158">
        <v>15.563700000000001</v>
      </c>
      <c r="P876" s="158"/>
      <c r="Q876" s="158">
        <v>8.7850999999999999</v>
      </c>
      <c r="R876" s="158">
        <v>22.937000000000001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44762</v>
      </c>
      <c r="E877" s="158">
        <v>13.953799999999999</v>
      </c>
      <c r="F877" s="158">
        <v>0.78439999999999999</v>
      </c>
      <c r="G877" s="158">
        <v>2.1724999999999999</v>
      </c>
      <c r="H877" s="158">
        <v>2.7071999999999998</v>
      </c>
      <c r="I877" s="158">
        <v>3.2949000000000002</v>
      </c>
      <c r="J877" s="158">
        <v>8.3277000000000001</v>
      </c>
      <c r="K877" s="158">
        <v>-3.516</v>
      </c>
      <c r="L877" s="158">
        <v>-7.2529000000000003</v>
      </c>
      <c r="M877" s="158">
        <v>-7.5601000000000003</v>
      </c>
      <c r="N877" s="158">
        <v>6.04</v>
      </c>
      <c r="O877" s="158">
        <v>13.8299</v>
      </c>
      <c r="P877" s="158"/>
      <c r="Q877" s="158">
        <v>7.2046000000000001</v>
      </c>
      <c r="R877" s="158">
        <v>21.004000000000001</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44762</v>
      </c>
      <c r="E878" s="158">
        <v>33.972000000000001</v>
      </c>
      <c r="F878" s="158">
        <v>0.66369999999999996</v>
      </c>
      <c r="G878" s="158">
        <v>2.827</v>
      </c>
      <c r="H878" s="158">
        <v>3.1486000000000001</v>
      </c>
      <c r="I878" s="158">
        <v>3.6901000000000002</v>
      </c>
      <c r="J878" s="158">
        <v>10.9217</v>
      </c>
      <c r="K878" s="158">
        <v>-2.3765000000000001</v>
      </c>
      <c r="L878" s="158">
        <v>-9.9244000000000003</v>
      </c>
      <c r="M878" s="158">
        <v>-8.9442000000000004</v>
      </c>
      <c r="N878" s="158">
        <v>-2.3203999999999998</v>
      </c>
      <c r="O878" s="158">
        <v>12.503500000000001</v>
      </c>
      <c r="P878" s="158">
        <v>8.8958999999999993</v>
      </c>
      <c r="Q878" s="158">
        <v>12.451000000000001</v>
      </c>
      <c r="R878" s="158">
        <v>18.8461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44762</v>
      </c>
      <c r="E879" s="158">
        <v>31.399000000000001</v>
      </c>
      <c r="F879" s="158">
        <v>0.66039999999999999</v>
      </c>
      <c r="G879" s="158">
        <v>2.8127</v>
      </c>
      <c r="H879" s="158">
        <v>3.1301000000000001</v>
      </c>
      <c r="I879" s="158">
        <v>3.6476000000000002</v>
      </c>
      <c r="J879" s="158">
        <v>10.825200000000001</v>
      </c>
      <c r="K879" s="158">
        <v>-2.6387999999999998</v>
      </c>
      <c r="L879" s="158">
        <v>-10.4038</v>
      </c>
      <c r="M879" s="158">
        <v>-9.6744000000000003</v>
      </c>
      <c r="N879" s="158">
        <v>-3.3580000000000001</v>
      </c>
      <c r="O879" s="158">
        <v>11.306800000000001</v>
      </c>
      <c r="P879" s="158">
        <v>7.8201999999999998</v>
      </c>
      <c r="Q879" s="158">
        <v>9.9024000000000001</v>
      </c>
      <c r="R879" s="158">
        <v>17.5869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44762</v>
      </c>
      <c r="E880" s="158">
        <v>64.150300000000001</v>
      </c>
      <c r="F880" s="158">
        <v>0.95350000000000001</v>
      </c>
      <c r="G880" s="158">
        <v>2.9106999999999998</v>
      </c>
      <c r="H880" s="158">
        <v>3.3635000000000002</v>
      </c>
      <c r="I880" s="158">
        <v>4.2309999999999999</v>
      </c>
      <c r="J880" s="158">
        <v>10.977499999999999</v>
      </c>
      <c r="K880" s="158">
        <v>-0.83740000000000003</v>
      </c>
      <c r="L880" s="158">
        <v>-5.4137000000000004</v>
      </c>
      <c r="M880" s="158">
        <v>-4.4054000000000002</v>
      </c>
      <c r="N880" s="158">
        <v>7.1889000000000003</v>
      </c>
      <c r="O880" s="158">
        <v>15.8842</v>
      </c>
      <c r="P880" s="158">
        <v>11.329000000000001</v>
      </c>
      <c r="Q880" s="158">
        <v>13.1965</v>
      </c>
      <c r="R880" s="158">
        <v>32.676499999999997</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44762</v>
      </c>
      <c r="E881" s="158">
        <v>70.510800000000003</v>
      </c>
      <c r="F881" s="158">
        <v>0.95569999999999999</v>
      </c>
      <c r="G881" s="158">
        <v>2.9220999999999999</v>
      </c>
      <c r="H881" s="158">
        <v>3.3795000000000002</v>
      </c>
      <c r="I881" s="158">
        <v>4.2632000000000003</v>
      </c>
      <c r="J881" s="158">
        <v>11.0518</v>
      </c>
      <c r="K881" s="158">
        <v>-0.63719999999999999</v>
      </c>
      <c r="L881" s="158">
        <v>-5.0446999999999997</v>
      </c>
      <c r="M881" s="158">
        <v>-3.8477999999999999</v>
      </c>
      <c r="N881" s="158">
        <v>8.0220000000000002</v>
      </c>
      <c r="O881" s="158">
        <v>16.8354</v>
      </c>
      <c r="P881" s="158">
        <v>12.3644</v>
      </c>
      <c r="Q881" s="158">
        <v>17.904699999999998</v>
      </c>
      <c r="R881" s="158">
        <v>33.739800000000002</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44762</v>
      </c>
      <c r="E882" s="158">
        <v>117.74</v>
      </c>
      <c r="F882" s="158">
        <v>0.62990000000000002</v>
      </c>
      <c r="G882" s="158">
        <v>2.8395999999999999</v>
      </c>
      <c r="H882" s="158">
        <v>2.9493</v>
      </c>
      <c r="I882" s="158">
        <v>3.8711000000000002</v>
      </c>
      <c r="J882" s="158">
        <v>9.6582000000000008</v>
      </c>
      <c r="K882" s="158">
        <v>-0.77280000000000004</v>
      </c>
      <c r="L882" s="158">
        <v>0.81079999999999997</v>
      </c>
      <c r="M882" s="158">
        <v>0.33229999999999998</v>
      </c>
      <c r="N882" s="158">
        <v>18.712299999999999</v>
      </c>
      <c r="O882" s="158">
        <v>15.552199999999999</v>
      </c>
      <c r="P882" s="158">
        <v>8.7977000000000007</v>
      </c>
      <c r="Q882" s="158">
        <v>14.8148</v>
      </c>
      <c r="R882" s="158">
        <v>33.475200000000001</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44762</v>
      </c>
      <c r="E883" s="158">
        <v>128.721</v>
      </c>
      <c r="F883" s="158">
        <v>0.63329999999999997</v>
      </c>
      <c r="G883" s="158">
        <v>2.8582999999999998</v>
      </c>
      <c r="H883" s="158">
        <v>2.9752000000000001</v>
      </c>
      <c r="I883" s="158">
        <v>3.9238</v>
      </c>
      <c r="J883" s="158">
        <v>9.7777999999999992</v>
      </c>
      <c r="K883" s="158">
        <v>-0.43780000000000002</v>
      </c>
      <c r="L883" s="158">
        <v>1.5262</v>
      </c>
      <c r="M883" s="158">
        <v>1.3966000000000001</v>
      </c>
      <c r="N883" s="158">
        <v>20.306699999999999</v>
      </c>
      <c r="O883" s="158">
        <v>16.836400000000001</v>
      </c>
      <c r="P883" s="158">
        <v>9.9498999999999995</v>
      </c>
      <c r="Q883" s="158">
        <v>13.075100000000001</v>
      </c>
      <c r="R883" s="158">
        <v>35.0974</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44762</v>
      </c>
      <c r="E884" s="158">
        <v>15.397600000000001</v>
      </c>
      <c r="F884" s="158">
        <v>1.0414000000000001</v>
      </c>
      <c r="G884" s="158">
        <v>3.0760000000000001</v>
      </c>
      <c r="H884" s="158">
        <v>3.5459999999999998</v>
      </c>
      <c r="I884" s="158">
        <v>5.0586000000000002</v>
      </c>
      <c r="J884" s="158">
        <v>10.6396</v>
      </c>
      <c r="K884" s="158">
        <v>-3.9108999999999998</v>
      </c>
      <c r="L884" s="158">
        <v>-10.475899999999999</v>
      </c>
      <c r="M884" s="158">
        <v>-10.2751</v>
      </c>
      <c r="N884" s="158">
        <v>6.0038999999999998</v>
      </c>
      <c r="O884" s="158"/>
      <c r="P884" s="158"/>
      <c r="Q884" s="158">
        <v>24.160699999999999</v>
      </c>
      <c r="R884" s="158"/>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44762</v>
      </c>
      <c r="E885" s="158">
        <v>14.8995</v>
      </c>
      <c r="F885" s="158">
        <v>1.0367999999999999</v>
      </c>
      <c r="G885" s="158">
        <v>3.0522</v>
      </c>
      <c r="H885" s="158">
        <v>3.5125999999999999</v>
      </c>
      <c r="I885" s="158">
        <v>4.9911000000000003</v>
      </c>
      <c r="J885" s="158">
        <v>10.485300000000001</v>
      </c>
      <c r="K885" s="158">
        <v>-4.3118999999999996</v>
      </c>
      <c r="L885" s="158">
        <v>-11.2195</v>
      </c>
      <c r="M885" s="158">
        <v>-11.388500000000001</v>
      </c>
      <c r="N885" s="158">
        <v>4.2645</v>
      </c>
      <c r="O885" s="158"/>
      <c r="P885" s="158"/>
      <c r="Q885" s="158">
        <v>22.130400000000002</v>
      </c>
      <c r="R885" s="158"/>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44762</v>
      </c>
      <c r="E886" s="158">
        <v>47.54</v>
      </c>
      <c r="F886" s="158">
        <v>0.57120000000000004</v>
      </c>
      <c r="G886" s="158">
        <v>2.8336999999999999</v>
      </c>
      <c r="H886" s="158">
        <v>2.9895999999999998</v>
      </c>
      <c r="I886" s="158">
        <v>3.7765</v>
      </c>
      <c r="J886" s="158">
        <v>9.2622</v>
      </c>
      <c r="K886" s="158">
        <v>-1.1231</v>
      </c>
      <c r="L886" s="158">
        <v>-5.2422000000000004</v>
      </c>
      <c r="M886" s="158">
        <v>-6.6012000000000004</v>
      </c>
      <c r="N886" s="158">
        <v>8.7622999999999998</v>
      </c>
      <c r="O886" s="158">
        <v>17.432500000000001</v>
      </c>
      <c r="P886" s="158">
        <v>11.401300000000001</v>
      </c>
      <c r="Q886" s="158">
        <v>12.583299999999999</v>
      </c>
      <c r="R886" s="158">
        <v>26.220600000000001</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44762</v>
      </c>
      <c r="E887" s="158">
        <v>52.54</v>
      </c>
      <c r="F887" s="158">
        <v>0.57430000000000003</v>
      </c>
      <c r="G887" s="158">
        <v>2.8380999999999998</v>
      </c>
      <c r="H887" s="158">
        <v>3.0196000000000001</v>
      </c>
      <c r="I887" s="158">
        <v>3.8134999999999999</v>
      </c>
      <c r="J887" s="158">
        <v>9.3672000000000004</v>
      </c>
      <c r="K887" s="158">
        <v>-0.79310000000000003</v>
      </c>
      <c r="L887" s="158">
        <v>-4.6288</v>
      </c>
      <c r="M887" s="158">
        <v>-5.6901999999999999</v>
      </c>
      <c r="N887" s="158">
        <v>10.1698</v>
      </c>
      <c r="O887" s="158">
        <v>18.8079</v>
      </c>
      <c r="P887" s="158">
        <v>12.6523</v>
      </c>
      <c r="Q887" s="158">
        <v>13.7797</v>
      </c>
      <c r="R887" s="158">
        <v>27.796700000000001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44762</v>
      </c>
      <c r="E888" s="158">
        <v>15.3</v>
      </c>
      <c r="F888" s="158">
        <v>0.72419999999999995</v>
      </c>
      <c r="G888" s="158">
        <v>2.4782000000000002</v>
      </c>
      <c r="H888" s="158">
        <v>3.5183</v>
      </c>
      <c r="I888" s="158">
        <v>3.3086000000000002</v>
      </c>
      <c r="J888" s="158">
        <v>8.2803000000000004</v>
      </c>
      <c r="K888" s="158">
        <v>-3.2869999999999999</v>
      </c>
      <c r="L888" s="158">
        <v>-8.3283000000000005</v>
      </c>
      <c r="M888" s="158">
        <v>-9.6812000000000005</v>
      </c>
      <c r="N888" s="158">
        <v>7.3684000000000003</v>
      </c>
      <c r="O888" s="158">
        <v>15.3535</v>
      </c>
      <c r="P888" s="158"/>
      <c r="Q888" s="158">
        <v>9.5253999999999994</v>
      </c>
      <c r="R888" s="158">
        <v>22.7758</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44762</v>
      </c>
      <c r="E889" s="158">
        <v>14.32</v>
      </c>
      <c r="F889" s="158">
        <v>0.70320000000000005</v>
      </c>
      <c r="G889" s="158">
        <v>2.5053999999999998</v>
      </c>
      <c r="H889" s="158">
        <v>3.5430000000000001</v>
      </c>
      <c r="I889" s="158">
        <v>3.3189000000000002</v>
      </c>
      <c r="J889" s="158">
        <v>8.2388999999999992</v>
      </c>
      <c r="K889" s="158">
        <v>-3.4390000000000001</v>
      </c>
      <c r="L889" s="158">
        <v>-8.7317</v>
      </c>
      <c r="M889" s="158">
        <v>-10.2194</v>
      </c>
      <c r="N889" s="158">
        <v>6.4683999999999999</v>
      </c>
      <c r="O889" s="158">
        <v>14.350300000000001</v>
      </c>
      <c r="P889" s="158"/>
      <c r="Q889" s="158">
        <v>7.9851999999999999</v>
      </c>
      <c r="R889" s="158">
        <v>21.753900000000002</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44762</v>
      </c>
      <c r="E890" s="158">
        <v>57.47</v>
      </c>
      <c r="F890" s="158">
        <v>1.0018</v>
      </c>
      <c r="G890" s="158">
        <v>3.2519</v>
      </c>
      <c r="H890" s="158">
        <v>3.5682</v>
      </c>
      <c r="I890" s="158">
        <v>4.0746000000000002</v>
      </c>
      <c r="J890" s="158">
        <v>10.860300000000001</v>
      </c>
      <c r="K890" s="158">
        <v>-3.1187</v>
      </c>
      <c r="L890" s="158">
        <v>-8.8066999999999993</v>
      </c>
      <c r="M890" s="158">
        <v>-8.2241999999999997</v>
      </c>
      <c r="N890" s="158">
        <v>4.2066999999999997</v>
      </c>
      <c r="O890" s="158">
        <v>15.191700000000001</v>
      </c>
      <c r="P890" s="158">
        <v>8.5189000000000004</v>
      </c>
      <c r="Q890" s="158">
        <v>11.6934</v>
      </c>
      <c r="R890" s="158">
        <v>19.7897</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44762</v>
      </c>
      <c r="E891" s="158">
        <v>50.73</v>
      </c>
      <c r="F891" s="158">
        <v>0.97529999999999994</v>
      </c>
      <c r="G891" s="158">
        <v>3.2145999999999999</v>
      </c>
      <c r="H891" s="158">
        <v>3.5306000000000002</v>
      </c>
      <c r="I891" s="158">
        <v>3.9975000000000001</v>
      </c>
      <c r="J891" s="158">
        <v>10.74</v>
      </c>
      <c r="K891" s="158">
        <v>-3.4634</v>
      </c>
      <c r="L891" s="158">
        <v>-9.4268999999999998</v>
      </c>
      <c r="M891" s="158">
        <v>-9.1510999999999996</v>
      </c>
      <c r="N891" s="158">
        <v>2.7964000000000002</v>
      </c>
      <c r="O891" s="158">
        <v>13.6439</v>
      </c>
      <c r="P891" s="158">
        <v>6.9310999999999998</v>
      </c>
      <c r="Q891" s="158">
        <v>10.4382</v>
      </c>
      <c r="R891" s="158">
        <v>18.167999999999999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44762</v>
      </c>
      <c r="E892" s="158">
        <v>30.483499999999999</v>
      </c>
      <c r="F892" s="158">
        <v>0.81889999999999996</v>
      </c>
      <c r="G892" s="158">
        <v>2.9855</v>
      </c>
      <c r="H892" s="158">
        <v>3.2454000000000001</v>
      </c>
      <c r="I892" s="158">
        <v>4.6769999999999996</v>
      </c>
      <c r="J892" s="158">
        <v>10.4979</v>
      </c>
      <c r="K892" s="158">
        <v>-3.5122</v>
      </c>
      <c r="L892" s="158">
        <v>-10.8352</v>
      </c>
      <c r="M892" s="158">
        <v>-10.928900000000001</v>
      </c>
      <c r="N892" s="158">
        <v>4.5951000000000004</v>
      </c>
      <c r="O892" s="158">
        <v>20.881699999999999</v>
      </c>
      <c r="P892" s="158">
        <v>15.3409</v>
      </c>
      <c r="Q892" s="158">
        <v>15.5191</v>
      </c>
      <c r="R892" s="158">
        <v>27.640499999999999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44762</v>
      </c>
      <c r="E893" s="158">
        <v>27.699100000000001</v>
      </c>
      <c r="F893" s="158">
        <v>0.81599999999999995</v>
      </c>
      <c r="G893" s="158">
        <v>2.9706000000000001</v>
      </c>
      <c r="H893" s="158">
        <v>3.2246999999999999</v>
      </c>
      <c r="I893" s="158">
        <v>4.6342999999999996</v>
      </c>
      <c r="J893" s="158">
        <v>10.4016</v>
      </c>
      <c r="K893" s="158">
        <v>-3.7671000000000001</v>
      </c>
      <c r="L893" s="158">
        <v>-11.3078</v>
      </c>
      <c r="M893" s="158">
        <v>-11.643599999999999</v>
      </c>
      <c r="N893" s="158">
        <v>3.4649000000000001</v>
      </c>
      <c r="O893" s="158">
        <v>19.405200000000001</v>
      </c>
      <c r="P893" s="158">
        <v>13.8001</v>
      </c>
      <c r="Q893" s="158">
        <v>14.095800000000001</v>
      </c>
      <c r="R893" s="158">
        <v>26.2163</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44762</v>
      </c>
      <c r="E894" s="158">
        <v>14.69</v>
      </c>
      <c r="F894" s="158">
        <v>0.89290000000000003</v>
      </c>
      <c r="G894" s="158">
        <v>2.8711000000000002</v>
      </c>
      <c r="H894" s="158">
        <v>3.3778999999999999</v>
      </c>
      <c r="I894" s="158">
        <v>4.2583000000000002</v>
      </c>
      <c r="J894" s="158">
        <v>8.5734999999999992</v>
      </c>
      <c r="K894" s="158">
        <v>-4.1748000000000003</v>
      </c>
      <c r="L894" s="158">
        <v>-12.819000000000001</v>
      </c>
      <c r="M894" s="158">
        <v>-10.915699999999999</v>
      </c>
      <c r="N894" s="158">
        <v>4.1105999999999998</v>
      </c>
      <c r="O894" s="158"/>
      <c r="P894" s="158"/>
      <c r="Q894" s="158">
        <v>23.7395</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44762</v>
      </c>
      <c r="E895" s="158">
        <v>14.23</v>
      </c>
      <c r="F895" s="158">
        <v>0.85050000000000003</v>
      </c>
      <c r="G895" s="158">
        <v>2.8178999999999998</v>
      </c>
      <c r="H895" s="158">
        <v>3.3405999999999998</v>
      </c>
      <c r="I895" s="158">
        <v>4.1727999999999996</v>
      </c>
      <c r="J895" s="158">
        <v>8.4603999999999999</v>
      </c>
      <c r="K895" s="158">
        <v>-4.5606999999999998</v>
      </c>
      <c r="L895" s="158">
        <v>-13.548</v>
      </c>
      <c r="M895" s="158">
        <v>-12.0519</v>
      </c>
      <c r="N895" s="158">
        <v>2.3740999999999999</v>
      </c>
      <c r="O895" s="158"/>
      <c r="P895" s="158"/>
      <c r="Q895" s="158">
        <v>21.578099999999999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44762</v>
      </c>
      <c r="E896" s="158">
        <v>12.638199999999999</v>
      </c>
      <c r="F896" s="158">
        <v>0.87</v>
      </c>
      <c r="G896" s="158">
        <v>2.6711</v>
      </c>
      <c r="H896" s="158">
        <v>3.0251999999999999</v>
      </c>
      <c r="I896" s="158">
        <v>4.4021999999999997</v>
      </c>
      <c r="J896" s="158">
        <v>11.337999999999999</v>
      </c>
      <c r="K896" s="158">
        <v>-1.1343000000000001</v>
      </c>
      <c r="L896" s="158">
        <v>-6.6596000000000002</v>
      </c>
      <c r="M896" s="158">
        <v>-8.4487000000000005</v>
      </c>
      <c r="N896" s="158">
        <v>8.2316000000000003</v>
      </c>
      <c r="O896" s="158">
        <v>11.459899999999999</v>
      </c>
      <c r="P896" s="158">
        <v>8.0370000000000008</v>
      </c>
      <c r="Q896" s="158">
        <v>13.1402</v>
      </c>
      <c r="R896" s="158">
        <v>20.4892</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44762</v>
      </c>
      <c r="E897" s="158">
        <v>11.2257</v>
      </c>
      <c r="F897" s="158">
        <v>0.86709999999999998</v>
      </c>
      <c r="G897" s="158">
        <v>2.6594000000000002</v>
      </c>
      <c r="H897" s="158">
        <v>3.0078999999999998</v>
      </c>
      <c r="I897" s="158">
        <v>4.3677999999999999</v>
      </c>
      <c r="J897" s="158">
        <v>11.2601</v>
      </c>
      <c r="K897" s="158">
        <v>-1.3446</v>
      </c>
      <c r="L897" s="158">
        <v>-7.0381999999999998</v>
      </c>
      <c r="M897" s="158">
        <v>-9.0676000000000005</v>
      </c>
      <c r="N897" s="158">
        <v>7.2023999999999999</v>
      </c>
      <c r="O897" s="158">
        <v>10.0418</v>
      </c>
      <c r="P897" s="158">
        <v>6.681</v>
      </c>
      <c r="Q897" s="158">
        <v>0.80710000000000004</v>
      </c>
      <c r="R897" s="158">
        <v>19.234100000000002</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44762</v>
      </c>
      <c r="E898" s="158">
        <v>16.271999999999998</v>
      </c>
      <c r="F898" s="158">
        <v>0.50649999999999995</v>
      </c>
      <c r="G898" s="158">
        <v>2.7921999999999998</v>
      </c>
      <c r="H898" s="158">
        <v>3.3273999999999999</v>
      </c>
      <c r="I898" s="158">
        <v>4.1608000000000001</v>
      </c>
      <c r="J898" s="158">
        <v>9.0690000000000008</v>
      </c>
      <c r="K898" s="158">
        <v>-4.1639999999999997</v>
      </c>
      <c r="L898" s="158">
        <v>-8.7533999999999992</v>
      </c>
      <c r="M898" s="158">
        <v>-7.5875000000000004</v>
      </c>
      <c r="N898" s="158">
        <v>6.1239999999999997</v>
      </c>
      <c r="O898" s="158">
        <v>17.533000000000001</v>
      </c>
      <c r="P898" s="158"/>
      <c r="Q898" s="158">
        <v>17.533000000000001</v>
      </c>
      <c r="R898" s="158">
        <v>25.984200000000001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44762</v>
      </c>
      <c r="E899" s="158">
        <v>15.454000000000001</v>
      </c>
      <c r="F899" s="158">
        <v>0.50729999999999997</v>
      </c>
      <c r="G899" s="158">
        <v>2.7732000000000001</v>
      </c>
      <c r="H899" s="158">
        <v>3.3020999999999998</v>
      </c>
      <c r="I899" s="158">
        <v>4.1024000000000003</v>
      </c>
      <c r="J899" s="158">
        <v>8.9306999999999999</v>
      </c>
      <c r="K899" s="158">
        <v>-4.5518999999999998</v>
      </c>
      <c r="L899" s="158">
        <v>-9.4880999999999993</v>
      </c>
      <c r="M899" s="158">
        <v>-8.7074999999999996</v>
      </c>
      <c r="N899" s="158">
        <v>4.4047999999999998</v>
      </c>
      <c r="O899" s="158">
        <v>15.538600000000001</v>
      </c>
      <c r="P899" s="158"/>
      <c r="Q899" s="158">
        <v>15.538600000000001</v>
      </c>
      <c r="R899" s="158">
        <v>23.8813</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44762</v>
      </c>
      <c r="E900" s="158">
        <v>15.736000000000001</v>
      </c>
      <c r="F900" s="158">
        <v>0.74909999999999999</v>
      </c>
      <c r="G900" s="158">
        <v>2.0162</v>
      </c>
      <c r="H900" s="158">
        <v>2.5146999999999999</v>
      </c>
      <c r="I900" s="158">
        <v>2.7624</v>
      </c>
      <c r="J900" s="158">
        <v>9.4602000000000004</v>
      </c>
      <c r="K900" s="158">
        <v>-1.883</v>
      </c>
      <c r="L900" s="158">
        <v>-9.532</v>
      </c>
      <c r="M900" s="158">
        <v>-6.9810999999999996</v>
      </c>
      <c r="N900" s="158">
        <v>-0.75680000000000003</v>
      </c>
      <c r="O900" s="158">
        <v>13.7677</v>
      </c>
      <c r="P900" s="158"/>
      <c r="Q900" s="158">
        <v>13.0099</v>
      </c>
      <c r="R900" s="158">
        <v>20.152799999999999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44762</v>
      </c>
      <c r="E901" s="158">
        <v>15.076000000000001</v>
      </c>
      <c r="F901" s="158">
        <v>0.74850000000000005</v>
      </c>
      <c r="G901" s="158">
        <v>2.0026999999999999</v>
      </c>
      <c r="H901" s="158">
        <v>2.4950999999999999</v>
      </c>
      <c r="I901" s="158">
        <v>2.7115</v>
      </c>
      <c r="J901" s="158">
        <v>9.3573000000000004</v>
      </c>
      <c r="K901" s="158">
        <v>-2.1738</v>
      </c>
      <c r="L901" s="158">
        <v>-10.0799</v>
      </c>
      <c r="M901" s="158">
        <v>-7.8371000000000004</v>
      </c>
      <c r="N901" s="158">
        <v>-1.9765999999999999</v>
      </c>
      <c r="O901" s="158">
        <v>12.4312</v>
      </c>
      <c r="P901" s="158"/>
      <c r="Q901" s="158">
        <v>11.7111</v>
      </c>
      <c r="R901" s="158">
        <v>18.716799999999999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44762</v>
      </c>
      <c r="E902" s="158">
        <v>15.0944</v>
      </c>
      <c r="F902" s="158">
        <v>0.65549999999999997</v>
      </c>
      <c r="G902" s="158">
        <v>2.4016000000000002</v>
      </c>
      <c r="H902" s="158">
        <v>2.7054</v>
      </c>
      <c r="I902" s="158">
        <v>2.8993000000000002</v>
      </c>
      <c r="J902" s="158">
        <v>8.5123999999999995</v>
      </c>
      <c r="K902" s="158">
        <v>-3.5588000000000002</v>
      </c>
      <c r="L902" s="158">
        <v>-5.3411</v>
      </c>
      <c r="M902" s="158">
        <v>-4.9321000000000002</v>
      </c>
      <c r="N902" s="158">
        <v>9.8181999999999992</v>
      </c>
      <c r="O902" s="158"/>
      <c r="P902" s="158"/>
      <c r="Q902" s="158">
        <v>27.937100000000001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44762</v>
      </c>
      <c r="E903" s="158">
        <v>14.552199999999999</v>
      </c>
      <c r="F903" s="158">
        <v>0.6502</v>
      </c>
      <c r="G903" s="158">
        <v>2.3721000000000001</v>
      </c>
      <c r="H903" s="158">
        <v>2.6631999999999998</v>
      </c>
      <c r="I903" s="158">
        <v>2.8155000000000001</v>
      </c>
      <c r="J903" s="158">
        <v>8.3277000000000001</v>
      </c>
      <c r="K903" s="158">
        <v>-4.0548000000000002</v>
      </c>
      <c r="L903" s="158">
        <v>-6.3444000000000003</v>
      </c>
      <c r="M903" s="158">
        <v>-6.5194999999999999</v>
      </c>
      <c r="N903" s="158">
        <v>7.4019000000000004</v>
      </c>
      <c r="O903" s="158"/>
      <c r="P903" s="158"/>
      <c r="Q903" s="158">
        <v>25.167100000000001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44762</v>
      </c>
      <c r="E904" s="158">
        <v>18.882000000000001</v>
      </c>
      <c r="F904" s="158">
        <v>0.67720000000000002</v>
      </c>
      <c r="G904" s="158">
        <v>2.5470999999999999</v>
      </c>
      <c r="H904" s="158">
        <v>2.8542999999999998</v>
      </c>
      <c r="I904" s="158">
        <v>2.3748</v>
      </c>
      <c r="J904" s="158">
        <v>8.4487000000000005</v>
      </c>
      <c r="K904" s="158">
        <v>-4.8285999999999998</v>
      </c>
      <c r="L904" s="158">
        <v>-11.1477</v>
      </c>
      <c r="M904" s="158">
        <v>-11.339600000000001</v>
      </c>
      <c r="N904" s="158">
        <v>3.3441000000000001</v>
      </c>
      <c r="O904" s="158">
        <v>21.673999999999999</v>
      </c>
      <c r="P904" s="158"/>
      <c r="Q904" s="158">
        <v>22.0776</v>
      </c>
      <c r="R904" s="158">
        <v>27.937100000000001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44762</v>
      </c>
      <c r="E905" s="158">
        <v>17.983000000000001</v>
      </c>
      <c r="F905" s="158">
        <v>0.67179999999999995</v>
      </c>
      <c r="G905" s="158">
        <v>2.5314999999999999</v>
      </c>
      <c r="H905" s="158">
        <v>2.8246000000000002</v>
      </c>
      <c r="I905" s="158">
        <v>2.3214999999999999</v>
      </c>
      <c r="J905" s="158">
        <v>8.3378999999999994</v>
      </c>
      <c r="K905" s="158">
        <v>-5.1279000000000003</v>
      </c>
      <c r="L905" s="158">
        <v>-11.7095</v>
      </c>
      <c r="M905" s="158">
        <v>-12.2095</v>
      </c>
      <c r="N905" s="158">
        <v>1.956</v>
      </c>
      <c r="O905" s="158">
        <v>19.848400000000002</v>
      </c>
      <c r="P905" s="158"/>
      <c r="Q905" s="158">
        <v>20.222799999999999</v>
      </c>
      <c r="R905" s="158">
        <v>26.112300000000001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44762</v>
      </c>
      <c r="E906" s="158">
        <v>34.941800000000001</v>
      </c>
      <c r="F906" s="158">
        <v>0.31090000000000001</v>
      </c>
      <c r="G906" s="158">
        <v>1.4871000000000001</v>
      </c>
      <c r="H906" s="158">
        <v>2.0785999999999998</v>
      </c>
      <c r="I906" s="158">
        <v>3.0546000000000002</v>
      </c>
      <c r="J906" s="158">
        <v>9.0084999999999997</v>
      </c>
      <c r="K906" s="158">
        <v>0.3075</v>
      </c>
      <c r="L906" s="158">
        <v>-5.4371999999999998</v>
      </c>
      <c r="M906" s="158">
        <v>-8.5079999999999991</v>
      </c>
      <c r="N906" s="158">
        <v>0.2142</v>
      </c>
      <c r="O906" s="158">
        <v>14.531499999999999</v>
      </c>
      <c r="P906" s="158">
        <v>10.1342</v>
      </c>
      <c r="Q906" s="158">
        <v>14.5809</v>
      </c>
      <c r="R906" s="158">
        <v>18.868500000000001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44762</v>
      </c>
      <c r="E907" s="158">
        <v>30.942</v>
      </c>
      <c r="F907" s="158">
        <v>0.30730000000000002</v>
      </c>
      <c r="G907" s="158">
        <v>1.4704999999999999</v>
      </c>
      <c r="H907" s="158">
        <v>2.0552000000000001</v>
      </c>
      <c r="I907" s="158">
        <v>3.0074999999999998</v>
      </c>
      <c r="J907" s="158">
        <v>8.9057999999999993</v>
      </c>
      <c r="K907" s="158">
        <v>2.23E-2</v>
      </c>
      <c r="L907" s="158">
        <v>-5.9733999999999998</v>
      </c>
      <c r="M907" s="158">
        <v>-9.3001000000000005</v>
      </c>
      <c r="N907" s="158">
        <v>-0.96850000000000003</v>
      </c>
      <c r="O907" s="158">
        <v>13.1495</v>
      </c>
      <c r="P907" s="158">
        <v>8.7753999999999994</v>
      </c>
      <c r="Q907" s="158">
        <v>13.0754</v>
      </c>
      <c r="R907" s="158">
        <v>17.446300000000001</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44762</v>
      </c>
      <c r="E908" s="158">
        <v>76.326800000000006</v>
      </c>
      <c r="F908" s="158">
        <v>0.84670000000000001</v>
      </c>
      <c r="G908" s="158">
        <v>3.3149000000000002</v>
      </c>
      <c r="H908" s="158">
        <v>3.0219999999999998</v>
      </c>
      <c r="I908" s="158">
        <v>3.9855</v>
      </c>
      <c r="J908" s="158">
        <v>11.3697</v>
      </c>
      <c r="K908" s="158">
        <v>-1.7878000000000001</v>
      </c>
      <c r="L908" s="158">
        <v>-4.2605000000000004</v>
      </c>
      <c r="M908" s="158">
        <v>-5.0153999999999996</v>
      </c>
      <c r="N908" s="158">
        <v>10.8124</v>
      </c>
      <c r="O908" s="158">
        <v>18.618300000000001</v>
      </c>
      <c r="P908" s="158">
        <v>10.842599999999999</v>
      </c>
      <c r="Q908" s="158">
        <v>13.938700000000001</v>
      </c>
      <c r="R908" s="158">
        <v>33.8247</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44762</v>
      </c>
      <c r="E909" s="158">
        <v>82.2881</v>
      </c>
      <c r="F909" s="158">
        <v>0.84850000000000003</v>
      </c>
      <c r="G909" s="158">
        <v>3.3237999999999999</v>
      </c>
      <c r="H909" s="158">
        <v>3.0337000000000001</v>
      </c>
      <c r="I909" s="158">
        <v>4.0084999999999997</v>
      </c>
      <c r="J909" s="158">
        <v>11.424899999999999</v>
      </c>
      <c r="K909" s="158">
        <v>-1.6096999999999999</v>
      </c>
      <c r="L909" s="158">
        <v>-3.8801999999999999</v>
      </c>
      <c r="M909" s="158">
        <v>-4.4759000000000002</v>
      </c>
      <c r="N909" s="158">
        <v>11.628399999999999</v>
      </c>
      <c r="O909" s="158">
        <v>19.435300000000002</v>
      </c>
      <c r="P909" s="158">
        <v>11.700900000000001</v>
      </c>
      <c r="Q909" s="158">
        <v>17.7407</v>
      </c>
      <c r="R909" s="158">
        <v>34.770200000000003</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44762</v>
      </c>
      <c r="E910" s="158">
        <v>52.259399999999999</v>
      </c>
      <c r="F910" s="158">
        <v>0.60060000000000002</v>
      </c>
      <c r="G910" s="158">
        <v>2.4417</v>
      </c>
      <c r="H910" s="158">
        <v>3.1091000000000002</v>
      </c>
      <c r="I910" s="158">
        <v>5.2742000000000004</v>
      </c>
      <c r="J910" s="158">
        <v>9.8138000000000005</v>
      </c>
      <c r="K910" s="158">
        <v>-6.9913999999999996</v>
      </c>
      <c r="L910" s="158">
        <v>-4.3364000000000003</v>
      </c>
      <c r="M910" s="158">
        <v>-5.6477000000000004</v>
      </c>
      <c r="N910" s="158">
        <v>4.8773</v>
      </c>
      <c r="O910" s="158">
        <v>18.441299999999998</v>
      </c>
      <c r="P910" s="158">
        <v>12.5519</v>
      </c>
      <c r="Q910" s="158">
        <v>12.561</v>
      </c>
      <c r="R910" s="158">
        <v>29.815000000000001</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44762</v>
      </c>
      <c r="E911" s="158">
        <v>55.23</v>
      </c>
      <c r="F911" s="158">
        <v>0.60619999999999996</v>
      </c>
      <c r="G911" s="158">
        <v>2.4704000000000002</v>
      </c>
      <c r="H911" s="158">
        <v>3.1494</v>
      </c>
      <c r="I911" s="158">
        <v>5.3608000000000002</v>
      </c>
      <c r="J911" s="158">
        <v>10.0024</v>
      </c>
      <c r="K911" s="158">
        <v>-6.5019999999999998</v>
      </c>
      <c r="L911" s="158">
        <v>-3.4289999999999998</v>
      </c>
      <c r="M911" s="158">
        <v>-4.2476000000000003</v>
      </c>
      <c r="N911" s="158">
        <v>6.9870000000000001</v>
      </c>
      <c r="O911" s="158">
        <v>20.656400000000001</v>
      </c>
      <c r="P911" s="158">
        <v>14.0488</v>
      </c>
      <c r="Q911" s="158">
        <v>16.752199999999998</v>
      </c>
      <c r="R911" s="158">
        <v>32.492199999999997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44762</v>
      </c>
      <c r="E912" s="158">
        <v>238.12530000000001</v>
      </c>
      <c r="F912" s="158">
        <v>0.31940000000000002</v>
      </c>
      <c r="G912" s="158">
        <v>1.9752000000000001</v>
      </c>
      <c r="H912" s="158">
        <v>2.3826000000000001</v>
      </c>
      <c r="I912" s="158">
        <v>2.3702999999999999</v>
      </c>
      <c r="J912" s="158">
        <v>8.2173999999999996</v>
      </c>
      <c r="K912" s="158">
        <v>-6.9626000000000001</v>
      </c>
      <c r="L912" s="158">
        <v>-12.2585</v>
      </c>
      <c r="M912" s="158">
        <v>-11.020099999999999</v>
      </c>
      <c r="N912" s="158">
        <v>3.7010000000000001</v>
      </c>
      <c r="O912" s="158">
        <v>16.552800000000001</v>
      </c>
      <c r="P912" s="158">
        <v>14.1839</v>
      </c>
      <c r="Q912" s="158">
        <v>15.231400000000001</v>
      </c>
      <c r="R912" s="158">
        <v>25.137699999999999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44762</v>
      </c>
      <c r="E913" s="158">
        <v>217.7107</v>
      </c>
      <c r="F913" s="158">
        <v>0.3165</v>
      </c>
      <c r="G913" s="158">
        <v>1.9607000000000001</v>
      </c>
      <c r="H913" s="158">
        <v>2.3622999999999998</v>
      </c>
      <c r="I913" s="158">
        <v>2.3306</v>
      </c>
      <c r="J913" s="158">
        <v>8.1333000000000002</v>
      </c>
      <c r="K913" s="158">
        <v>-7.1837</v>
      </c>
      <c r="L913" s="158">
        <v>-12.710100000000001</v>
      </c>
      <c r="M913" s="158">
        <v>-11.725</v>
      </c>
      <c r="N913" s="158">
        <v>2.6145</v>
      </c>
      <c r="O913" s="158">
        <v>15.3307</v>
      </c>
      <c r="P913" s="158">
        <v>13.0168</v>
      </c>
      <c r="Q913" s="158">
        <v>18.913499999999999</v>
      </c>
      <c r="R913" s="158">
        <v>23.825399999999998</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44762</v>
      </c>
      <c r="E914" s="158">
        <v>100.8068</v>
      </c>
      <c r="F914" s="158">
        <v>0.42799999999999999</v>
      </c>
      <c r="G914" s="158">
        <v>2.9243999999999999</v>
      </c>
      <c r="H914" s="158">
        <v>3.4015</v>
      </c>
      <c r="I914" s="158">
        <v>3.7951999999999999</v>
      </c>
      <c r="J914" s="158">
        <v>9.2959999999999994</v>
      </c>
      <c r="K914" s="158">
        <v>-6.2537000000000003</v>
      </c>
      <c r="L914" s="158">
        <v>-10.8499</v>
      </c>
      <c r="M914" s="158">
        <v>-10.782500000000001</v>
      </c>
      <c r="N914" s="158">
        <v>1.0492999999999999</v>
      </c>
      <c r="O914" s="158">
        <v>17.246600000000001</v>
      </c>
      <c r="P914" s="158">
        <v>11.6213</v>
      </c>
      <c r="Q914" s="158">
        <v>14.840299999999999</v>
      </c>
      <c r="R914" s="158">
        <v>23.474799999999998</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44762</v>
      </c>
      <c r="E915" s="158">
        <v>108.22580000000001</v>
      </c>
      <c r="F915" s="158">
        <v>0.43099999999999999</v>
      </c>
      <c r="G915" s="158">
        <v>2.9388000000000001</v>
      </c>
      <c r="H915" s="158">
        <v>3.4217</v>
      </c>
      <c r="I915" s="158">
        <v>3.8357999999999999</v>
      </c>
      <c r="J915" s="158">
        <v>9.3907000000000007</v>
      </c>
      <c r="K915" s="158">
        <v>-5.9945000000000004</v>
      </c>
      <c r="L915" s="158">
        <v>-10.3794</v>
      </c>
      <c r="M915" s="158">
        <v>-10.0891</v>
      </c>
      <c r="N915" s="158">
        <v>2.0901999999999998</v>
      </c>
      <c r="O915" s="158">
        <v>18.269600000000001</v>
      </c>
      <c r="P915" s="158">
        <v>12.5594</v>
      </c>
      <c r="Q915" s="158">
        <v>13.9778</v>
      </c>
      <c r="R915" s="158">
        <v>24.671500000000002</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44762</v>
      </c>
      <c r="E918" s="158">
        <v>14.8491</v>
      </c>
      <c r="F918" s="158">
        <v>0.94769999999999999</v>
      </c>
      <c r="G918" s="158">
        <v>3.2536</v>
      </c>
      <c r="H918" s="158">
        <v>3.2456999999999998</v>
      </c>
      <c r="I918" s="158">
        <v>3.3929999999999998</v>
      </c>
      <c r="J918" s="158">
        <v>8.3385999999999996</v>
      </c>
      <c r="K918" s="158">
        <v>-4.8208000000000002</v>
      </c>
      <c r="L918" s="158">
        <v>-7.6589</v>
      </c>
      <c r="M918" s="158">
        <v>-7.2111000000000001</v>
      </c>
      <c r="N918" s="158">
        <v>6.1506999999999996</v>
      </c>
      <c r="O918" s="158"/>
      <c r="P918" s="158"/>
      <c r="Q918" s="158">
        <v>16.256699999999999</v>
      </c>
      <c r="R918" s="158">
        <v>27.979299999999999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44762</v>
      </c>
      <c r="E919" s="158">
        <v>14.1508</v>
      </c>
      <c r="F919" s="158">
        <v>0.94299999999999995</v>
      </c>
      <c r="G919" s="158">
        <v>3.2302</v>
      </c>
      <c r="H919" s="158">
        <v>3.2136999999999998</v>
      </c>
      <c r="I919" s="158">
        <v>3.3281999999999998</v>
      </c>
      <c r="J919" s="158">
        <v>8.1922999999999995</v>
      </c>
      <c r="K919" s="158">
        <v>-5.2119999999999997</v>
      </c>
      <c r="L919" s="158">
        <v>-8.4262999999999995</v>
      </c>
      <c r="M919" s="158">
        <v>-8.3794000000000004</v>
      </c>
      <c r="N919" s="158">
        <v>4.3631000000000002</v>
      </c>
      <c r="O919" s="158"/>
      <c r="P919" s="158"/>
      <c r="Q919" s="158">
        <v>14.1426</v>
      </c>
      <c r="R919" s="158">
        <v>25.842199999999998</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44762</v>
      </c>
      <c r="E920" s="158">
        <v>17.5</v>
      </c>
      <c r="F920" s="158">
        <v>0.4592</v>
      </c>
      <c r="G920" s="158">
        <v>2.2793999999999999</v>
      </c>
      <c r="H920" s="158">
        <v>3.0623999999999998</v>
      </c>
      <c r="I920" s="158">
        <v>2.8807</v>
      </c>
      <c r="J920" s="158">
        <v>10.132199999999999</v>
      </c>
      <c r="K920" s="158">
        <v>-1.1858</v>
      </c>
      <c r="L920" s="158">
        <v>-7.7004000000000001</v>
      </c>
      <c r="M920" s="158">
        <v>-7.2110000000000003</v>
      </c>
      <c r="N920" s="158">
        <v>4.4153000000000002</v>
      </c>
      <c r="O920" s="158"/>
      <c r="P920" s="158"/>
      <c r="Q920" s="158">
        <v>20.819700000000001</v>
      </c>
      <c r="R920" s="158">
        <v>27.058700000000002</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44762</v>
      </c>
      <c r="E921" s="158">
        <v>17.04</v>
      </c>
      <c r="F921" s="158">
        <v>0.47170000000000001</v>
      </c>
      <c r="G921" s="158">
        <v>2.2195999999999998</v>
      </c>
      <c r="H921" s="158">
        <v>3.0853000000000002</v>
      </c>
      <c r="I921" s="158">
        <v>2.7744</v>
      </c>
      <c r="J921" s="158">
        <v>10.006500000000001</v>
      </c>
      <c r="K921" s="158">
        <v>-1.5028999999999999</v>
      </c>
      <c r="L921" s="158">
        <v>-8.1897000000000002</v>
      </c>
      <c r="M921" s="158">
        <v>-7.8918999999999997</v>
      </c>
      <c r="N921" s="158">
        <v>3.4607999999999999</v>
      </c>
      <c r="O921" s="158"/>
      <c r="P921" s="158"/>
      <c r="Q921" s="158">
        <v>19.736899999999999</v>
      </c>
      <c r="R921" s="158">
        <v>25.901399999999999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0.6855583333333336</v>
      </c>
      <c r="G922" s="160">
        <v>2.6290854166666664</v>
      </c>
      <c r="H922" s="160">
        <v>3.033833333333332</v>
      </c>
      <c r="I922" s="160">
        <v>3.6445187499999996</v>
      </c>
      <c r="J922" s="160">
        <v>9.465816666666667</v>
      </c>
      <c r="K922" s="160">
        <v>-3.4057812499999991</v>
      </c>
      <c r="L922" s="160">
        <v>-8.2196937500000011</v>
      </c>
      <c r="M922" s="160">
        <v>-8.5185333333333322</v>
      </c>
      <c r="N922" s="160">
        <v>4.8475020833333327</v>
      </c>
      <c r="O922" s="160">
        <v>15.815131578947364</v>
      </c>
      <c r="P922" s="160">
        <v>10.861085714285712</v>
      </c>
      <c r="Q922" s="160">
        <v>15.242433333333333</v>
      </c>
      <c r="R922" s="160">
        <v>24.776321428571432</v>
      </c>
    </row>
    <row r="923" spans="1:34" x14ac:dyDescent="0.3">
      <c r="A923" s="159" t="s">
        <v>407</v>
      </c>
      <c r="B923" s="154"/>
      <c r="C923" s="154"/>
      <c r="D923" s="154"/>
      <c r="E923" s="154"/>
      <c r="F923" s="160">
        <v>0.66774999999999995</v>
      </c>
      <c r="G923" s="160">
        <v>2.7221500000000001</v>
      </c>
      <c r="H923" s="160">
        <v>3.0480499999999999</v>
      </c>
      <c r="I923" s="160">
        <v>3.7332999999999998</v>
      </c>
      <c r="J923" s="160">
        <v>9.3266500000000008</v>
      </c>
      <c r="K923" s="160">
        <v>-3.4512</v>
      </c>
      <c r="L923" s="160">
        <v>-8.3773</v>
      </c>
      <c r="M923" s="160">
        <v>-8.6077499999999993</v>
      </c>
      <c r="N923" s="160">
        <v>4.5052000000000003</v>
      </c>
      <c r="O923" s="160">
        <v>15.545400000000001</v>
      </c>
      <c r="P923" s="160">
        <v>11.085799999999999</v>
      </c>
      <c r="Q923" s="160">
        <v>14.406000000000001</v>
      </c>
      <c r="R923" s="160">
        <v>24.276400000000002</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44762</v>
      </c>
      <c r="E926" s="158">
        <v>17.428899999999999</v>
      </c>
      <c r="F926" s="158">
        <v>-11.5146</v>
      </c>
      <c r="G926" s="158">
        <v>1.0891999999999999</v>
      </c>
      <c r="H926" s="158">
        <v>-26.668900000000001</v>
      </c>
      <c r="I926" s="158">
        <v>-17.665400000000002</v>
      </c>
      <c r="J926" s="158">
        <v>6.0895999999999999</v>
      </c>
      <c r="K926" s="158">
        <v>-2.0606</v>
      </c>
      <c r="L926" s="158">
        <v>-4.97</v>
      </c>
      <c r="M926" s="158">
        <v>-3.5297000000000001</v>
      </c>
      <c r="N926" s="158">
        <v>-2.9198</v>
      </c>
      <c r="O926" s="158">
        <v>3.4075000000000002</v>
      </c>
      <c r="P926" s="158">
        <v>4.79</v>
      </c>
      <c r="Q926" s="158">
        <v>7.3634000000000004</v>
      </c>
      <c r="R926" s="158">
        <v>-0.33450000000000002</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44762</v>
      </c>
      <c r="E927" s="158">
        <v>17.1158</v>
      </c>
      <c r="F927" s="158">
        <v>-11.512</v>
      </c>
      <c r="G927" s="158">
        <v>0.89580000000000004</v>
      </c>
      <c r="H927" s="158">
        <v>-26.852799999999998</v>
      </c>
      <c r="I927" s="158">
        <v>-17.866199999999999</v>
      </c>
      <c r="J927" s="158">
        <v>5.8712999999999997</v>
      </c>
      <c r="K927" s="158">
        <v>-2.2765</v>
      </c>
      <c r="L927" s="158">
        <v>-5.1738999999999997</v>
      </c>
      <c r="M927" s="158">
        <v>-3.7336</v>
      </c>
      <c r="N927" s="158">
        <v>-3.1232000000000002</v>
      </c>
      <c r="O927" s="158">
        <v>3.1901000000000002</v>
      </c>
      <c r="P927" s="158">
        <v>4.5579999999999998</v>
      </c>
      <c r="Q927" s="158">
        <v>7.1147999999999998</v>
      </c>
      <c r="R927" s="158">
        <v>-0.54159999999999997</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44762</v>
      </c>
      <c r="E928" s="158">
        <v>19.225200000000001</v>
      </c>
      <c r="F928" s="158">
        <v>-12.146699999999999</v>
      </c>
      <c r="G928" s="158">
        <v>0.83550000000000002</v>
      </c>
      <c r="H928" s="158">
        <v>-27.223400000000002</v>
      </c>
      <c r="I928" s="158">
        <v>-18.099499999999999</v>
      </c>
      <c r="J928" s="158">
        <v>6.1058000000000003</v>
      </c>
      <c r="K928" s="158">
        <v>-2.7393000000000001</v>
      </c>
      <c r="L928" s="158">
        <v>-3.4283999999999999</v>
      </c>
      <c r="M928" s="158">
        <v>-2.3603000000000001</v>
      </c>
      <c r="N928" s="158">
        <v>-0.4128</v>
      </c>
      <c r="O928" s="158">
        <v>5.0860000000000003</v>
      </c>
      <c r="P928" s="158">
        <v>6.9170999999999996</v>
      </c>
      <c r="Q928" s="158">
        <v>8.6744000000000003</v>
      </c>
      <c r="R928" s="158">
        <v>1.5472999999999999</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44762</v>
      </c>
      <c r="E929" s="158">
        <v>19.563199999999998</v>
      </c>
      <c r="F929" s="158">
        <v>-11.9369</v>
      </c>
      <c r="G929" s="158">
        <v>0.97030000000000005</v>
      </c>
      <c r="H929" s="158">
        <v>-27.0456</v>
      </c>
      <c r="I929" s="158">
        <v>-17.9467</v>
      </c>
      <c r="J929" s="158">
        <v>6.2637</v>
      </c>
      <c r="K929" s="158">
        <v>-2.581</v>
      </c>
      <c r="L929" s="158">
        <v>-3.2713999999999999</v>
      </c>
      <c r="M929" s="158">
        <v>-2.2033</v>
      </c>
      <c r="N929" s="158">
        <v>-0.25390000000000001</v>
      </c>
      <c r="O929" s="158">
        <v>5.2602000000000002</v>
      </c>
      <c r="P929" s="158">
        <v>7.1188000000000002</v>
      </c>
      <c r="Q929" s="158">
        <v>8.9156999999999993</v>
      </c>
      <c r="R929" s="158">
        <v>1.7098</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44762</v>
      </c>
      <c r="E930" s="158">
        <v>35.977800000000002</v>
      </c>
      <c r="F930" s="158">
        <v>-11.9673</v>
      </c>
      <c r="G930" s="158">
        <v>0.99439999999999995</v>
      </c>
      <c r="H930" s="158">
        <v>-26.5746</v>
      </c>
      <c r="I930" s="158">
        <v>-17.7483</v>
      </c>
      <c r="J930" s="158">
        <v>6.0903999999999998</v>
      </c>
      <c r="K930" s="158">
        <v>-2.2669999999999999</v>
      </c>
      <c r="L930" s="158">
        <v>-4.1372999999999998</v>
      </c>
      <c r="M930" s="158">
        <v>-2.9662000000000002</v>
      </c>
      <c r="N930" s="158">
        <v>-1.2165999999999999</v>
      </c>
      <c r="O930" s="158">
        <v>4.6712999999999996</v>
      </c>
      <c r="P930" s="158">
        <v>7.8064999999999998</v>
      </c>
      <c r="Q930" s="158">
        <v>9.0492000000000008</v>
      </c>
      <c r="R930" s="158">
        <v>0.71260000000000001</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44762</v>
      </c>
      <c r="E931" s="158">
        <v>35.592700000000001</v>
      </c>
      <c r="F931" s="158">
        <v>-12.0968</v>
      </c>
      <c r="G931" s="158">
        <v>0.88200000000000001</v>
      </c>
      <c r="H931" s="158">
        <v>-26.7011</v>
      </c>
      <c r="I931" s="158">
        <v>-17.873999999999999</v>
      </c>
      <c r="J931" s="158">
        <v>5.9598000000000004</v>
      </c>
      <c r="K931" s="158">
        <v>-2.3972000000000002</v>
      </c>
      <c r="L931" s="158">
        <v>-4.274</v>
      </c>
      <c r="M931" s="158">
        <v>-3.1009000000000002</v>
      </c>
      <c r="N931" s="158">
        <v>-1.3509</v>
      </c>
      <c r="O931" s="158">
        <v>4.5321999999999996</v>
      </c>
      <c r="P931" s="158">
        <v>7.6844999999999999</v>
      </c>
      <c r="Q931" s="158">
        <v>6.4282000000000004</v>
      </c>
      <c r="R931" s="158">
        <v>0.57869999999999999</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44762</v>
      </c>
      <c r="E932" s="158">
        <v>51.405999999999999</v>
      </c>
      <c r="F932" s="158">
        <v>-6.1761999999999997</v>
      </c>
      <c r="G932" s="158">
        <v>1.6618999999999999</v>
      </c>
      <c r="H932" s="158">
        <v>-25.7178</v>
      </c>
      <c r="I932" s="158">
        <v>-18.161000000000001</v>
      </c>
      <c r="J932" s="158">
        <v>6.5148999999999999</v>
      </c>
      <c r="K932" s="158">
        <v>-1.4267000000000001</v>
      </c>
      <c r="L932" s="158">
        <v>-3.1263000000000001</v>
      </c>
      <c r="M932" s="158">
        <v>-1.8778999999999999</v>
      </c>
      <c r="N932" s="158">
        <v>0.14319999999999999</v>
      </c>
      <c r="O932" s="158">
        <v>4.5808</v>
      </c>
      <c r="P932" s="158">
        <v>7.2507000000000001</v>
      </c>
      <c r="Q932" s="158">
        <v>8.9143000000000008</v>
      </c>
      <c r="R932" s="158">
        <v>1.4423999999999999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44762</v>
      </c>
      <c r="E933" s="158">
        <v>49.910899999999998</v>
      </c>
      <c r="F933" s="158">
        <v>-6.5073999999999996</v>
      </c>
      <c r="G933" s="158">
        <v>1.4044000000000001</v>
      </c>
      <c r="H933" s="158">
        <v>-25.998100000000001</v>
      </c>
      <c r="I933" s="158">
        <v>-18.454000000000001</v>
      </c>
      <c r="J933" s="158">
        <v>6.2111000000000001</v>
      </c>
      <c r="K933" s="158">
        <v>-1.7323</v>
      </c>
      <c r="L933" s="158">
        <v>-3.4287000000000001</v>
      </c>
      <c r="M933" s="158">
        <v>-2.1818</v>
      </c>
      <c r="N933" s="158">
        <v>-0.1656</v>
      </c>
      <c r="O933" s="158">
        <v>4.2617000000000003</v>
      </c>
      <c r="P933" s="158">
        <v>6.9089</v>
      </c>
      <c r="Q933" s="158">
        <v>7.734</v>
      </c>
      <c r="R933" s="158">
        <v>1.1297999999999999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-10.4822375</v>
      </c>
      <c r="G934" s="160">
        <v>1.0916874999999999</v>
      </c>
      <c r="H934" s="160">
        <v>-26.597787499999999</v>
      </c>
      <c r="I934" s="160">
        <v>-17.9768875</v>
      </c>
      <c r="J934" s="160">
        <v>6.1383249999999991</v>
      </c>
      <c r="K934" s="160">
        <v>-2.1850749999999999</v>
      </c>
      <c r="L934" s="160">
        <v>-3.9762499999999998</v>
      </c>
      <c r="M934" s="160">
        <v>-2.7442125000000002</v>
      </c>
      <c r="N934" s="160">
        <v>-1.1624499999999998</v>
      </c>
      <c r="O934" s="160">
        <v>4.3737249999999994</v>
      </c>
      <c r="P934" s="160">
        <v>6.6293125000000002</v>
      </c>
      <c r="Q934" s="160">
        <v>8.0242499999999986</v>
      </c>
      <c r="R934" s="160">
        <v>0.78056250000000005</v>
      </c>
    </row>
    <row r="935" spans="1:34" x14ac:dyDescent="0.3">
      <c r="A935" s="159" t="s">
        <v>407</v>
      </c>
      <c r="B935" s="154"/>
      <c r="C935" s="154"/>
      <c r="D935" s="154"/>
      <c r="E935" s="154"/>
      <c r="F935" s="160">
        <v>-11.72575</v>
      </c>
      <c r="G935" s="160">
        <v>0.98235000000000006</v>
      </c>
      <c r="H935" s="160">
        <v>-26.685000000000002</v>
      </c>
      <c r="I935" s="160">
        <v>-17.910350000000001</v>
      </c>
      <c r="J935" s="160">
        <v>6.0981000000000005</v>
      </c>
      <c r="K935" s="160">
        <v>-2.2717499999999999</v>
      </c>
      <c r="L935" s="160">
        <v>-3.7829999999999999</v>
      </c>
      <c r="M935" s="160">
        <v>-2.6632500000000001</v>
      </c>
      <c r="N935" s="160">
        <v>-0.81469999999999998</v>
      </c>
      <c r="O935" s="160">
        <v>4.5564999999999998</v>
      </c>
      <c r="P935" s="160">
        <v>7.0179499999999999</v>
      </c>
      <c r="Q935" s="160">
        <v>8.2042000000000002</v>
      </c>
      <c r="R935" s="160">
        <v>0.92120000000000002</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44762</v>
      </c>
      <c r="E938" s="158">
        <v>45.932099999999998</v>
      </c>
      <c r="F938" s="158">
        <v>4.1326999999999998</v>
      </c>
      <c r="G938" s="158">
        <v>-19.480399999999999</v>
      </c>
      <c r="H938" s="158">
        <v>-69.081299999999999</v>
      </c>
      <c r="I938" s="158">
        <v>-68.592399999999998</v>
      </c>
      <c r="J938" s="158">
        <v>-12.0898</v>
      </c>
      <c r="K938" s="158">
        <v>-18.828800000000001</v>
      </c>
      <c r="L938" s="158">
        <v>7.2596999999999996</v>
      </c>
      <c r="M938" s="158">
        <v>7.6430999999999996</v>
      </c>
      <c r="N938" s="158">
        <v>3.7399</v>
      </c>
      <c r="O938" s="158">
        <v>11.5083</v>
      </c>
      <c r="P938" s="158">
        <v>11.4955</v>
      </c>
      <c r="Q938" s="158">
        <v>6.6729000000000003</v>
      </c>
      <c r="R938" s="158">
        <v>0.73870000000000002</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44762</v>
      </c>
      <c r="E939" s="158">
        <v>15.3125</v>
      </c>
      <c r="F939" s="158">
        <v>71.650599999999997</v>
      </c>
      <c r="G939" s="158">
        <v>18.736000000000001</v>
      </c>
      <c r="H939" s="158">
        <v>-32.183999999999997</v>
      </c>
      <c r="I939" s="158">
        <v>-46.3904</v>
      </c>
      <c r="J939" s="158">
        <v>-22.583300000000001</v>
      </c>
      <c r="K939" s="158">
        <v>-20.406400000000001</v>
      </c>
      <c r="L939" s="158">
        <v>5.6231</v>
      </c>
      <c r="M939" s="158">
        <v>7.0879000000000003</v>
      </c>
      <c r="N939" s="158">
        <v>3.8037000000000001</v>
      </c>
      <c r="O939" s="158">
        <v>11.111000000000001</v>
      </c>
      <c r="P939" s="158">
        <v>10.5053</v>
      </c>
      <c r="Q939" s="158">
        <v>4.2069000000000001</v>
      </c>
      <c r="R939" s="158">
        <v>-4.8899999999999999E-2</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44762</v>
      </c>
      <c r="E940" s="158">
        <v>15.748100000000001</v>
      </c>
      <c r="F940" s="158">
        <v>71.991699999999994</v>
      </c>
      <c r="G940" s="158">
        <v>19.055099999999999</v>
      </c>
      <c r="H940" s="158">
        <v>-31.887899999999998</v>
      </c>
      <c r="I940" s="158">
        <v>-46.088299999999997</v>
      </c>
      <c r="J940" s="158">
        <v>-22.290099999999999</v>
      </c>
      <c r="K940" s="158">
        <v>-20.1205</v>
      </c>
      <c r="L940" s="158">
        <v>5.9318</v>
      </c>
      <c r="M940" s="158">
        <v>7.4226000000000001</v>
      </c>
      <c r="N940" s="158">
        <v>4.1712999999999996</v>
      </c>
      <c r="O940" s="158">
        <v>11.5307</v>
      </c>
      <c r="P940" s="158">
        <v>10.873100000000001</v>
      </c>
      <c r="Q940" s="158">
        <v>4.1994999999999996</v>
      </c>
      <c r="R940" s="158">
        <v>0.33500000000000002</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44762</v>
      </c>
      <c r="E941" s="158">
        <v>43.569499999999998</v>
      </c>
      <c r="F941" s="158">
        <v>4.1891999999999996</v>
      </c>
      <c r="G941" s="158">
        <v>-19.417300000000001</v>
      </c>
      <c r="H941" s="158">
        <v>-68.897300000000001</v>
      </c>
      <c r="I941" s="158">
        <v>-68.452799999999996</v>
      </c>
      <c r="J941" s="158">
        <v>-12.681100000000001</v>
      </c>
      <c r="K941" s="158">
        <v>-18.6203</v>
      </c>
      <c r="L941" s="158">
        <v>7.3292000000000002</v>
      </c>
      <c r="M941" s="158">
        <v>7.7267999999999999</v>
      </c>
      <c r="N941" s="158">
        <v>3.7967</v>
      </c>
      <c r="O941" s="158">
        <v>11.4937</v>
      </c>
      <c r="P941" s="158">
        <v>11.537000000000001</v>
      </c>
      <c r="Q941" s="158">
        <v>6.7603999999999997</v>
      </c>
      <c r="R941" s="158">
        <v>0.83879999999999999</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44762</v>
      </c>
      <c r="E942" s="158">
        <v>16.6294</v>
      </c>
      <c r="F942" s="158">
        <v>91.7577</v>
      </c>
      <c r="G942" s="158">
        <v>46.875</v>
      </c>
      <c r="H942" s="158">
        <v>-4.8243</v>
      </c>
      <c r="I942" s="158">
        <v>-34.1785</v>
      </c>
      <c r="J942" s="158">
        <v>-14.0444</v>
      </c>
      <c r="K942" s="158">
        <v>-15.975199999999999</v>
      </c>
      <c r="L942" s="158">
        <v>7.1393000000000004</v>
      </c>
      <c r="M942" s="158">
        <v>8.0681999999999992</v>
      </c>
      <c r="N942" s="158">
        <v>4.7428999999999997</v>
      </c>
      <c r="O942" s="158">
        <v>12.287000000000001</v>
      </c>
      <c r="P942" s="158">
        <v>11.5314</v>
      </c>
      <c r="Q942" s="158">
        <v>3.9918999999999998</v>
      </c>
      <c r="R942" s="158">
        <v>0.94099999999999995</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44762</v>
      </c>
      <c r="E943" s="158">
        <v>15.398899999999999</v>
      </c>
      <c r="F943" s="158">
        <v>91.247</v>
      </c>
      <c r="G943" s="158">
        <v>46.371299999999998</v>
      </c>
      <c r="H943" s="158">
        <v>-5.3108000000000004</v>
      </c>
      <c r="I943" s="158">
        <v>-34.647599999999997</v>
      </c>
      <c r="J943" s="158">
        <v>-14.5205</v>
      </c>
      <c r="K943" s="158">
        <v>-16.4224</v>
      </c>
      <c r="L943" s="158">
        <v>7.0505000000000004</v>
      </c>
      <c r="M943" s="158">
        <v>7.8559999999999999</v>
      </c>
      <c r="N943" s="158">
        <v>4.4751000000000003</v>
      </c>
      <c r="O943" s="158">
        <v>11.9872</v>
      </c>
      <c r="P943" s="158">
        <v>11.112500000000001</v>
      </c>
      <c r="Q943" s="158">
        <v>4.0952000000000002</v>
      </c>
      <c r="R943" s="158">
        <v>0.67300000000000004</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44762</v>
      </c>
      <c r="E944" s="158">
        <v>14.210100000000001</v>
      </c>
      <c r="F944" s="158">
        <v>-79.197400000000002</v>
      </c>
      <c r="G944" s="158">
        <v>156.15309999999999</v>
      </c>
      <c r="H944" s="158">
        <v>-44.782600000000002</v>
      </c>
      <c r="I944" s="158">
        <v>-77.318399999999997</v>
      </c>
      <c r="J944" s="158">
        <v>-147.58619999999999</v>
      </c>
      <c r="K944" s="158">
        <v>-122.7383</v>
      </c>
      <c r="L944" s="158">
        <v>-48.584400000000002</v>
      </c>
      <c r="M944" s="158">
        <v>-32.500300000000003</v>
      </c>
      <c r="N944" s="158">
        <v>-23.896599999999999</v>
      </c>
      <c r="O944" s="158">
        <v>-0.31619999999999998</v>
      </c>
      <c r="P944" s="158">
        <v>3.0718000000000001</v>
      </c>
      <c r="Q944" s="158">
        <v>-2.3271000000000002</v>
      </c>
      <c r="R944" s="158">
        <v>-19.439900000000002</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44762</v>
      </c>
      <c r="E945" s="158">
        <v>13.5504</v>
      </c>
      <c r="F945" s="158">
        <v>-80.094499999999996</v>
      </c>
      <c r="G945" s="158">
        <v>155.4315</v>
      </c>
      <c r="H945" s="158">
        <v>-45.469000000000001</v>
      </c>
      <c r="I945" s="158">
        <v>-77.999799999999993</v>
      </c>
      <c r="J945" s="158">
        <v>-148.18010000000001</v>
      </c>
      <c r="K945" s="158">
        <v>-123.19070000000001</v>
      </c>
      <c r="L945" s="158">
        <v>-49.103900000000003</v>
      </c>
      <c r="M945" s="158">
        <v>-33.055599999999998</v>
      </c>
      <c r="N945" s="158">
        <v>-24.4253</v>
      </c>
      <c r="O945" s="158">
        <v>-0.90439999999999998</v>
      </c>
      <c r="P945" s="158">
        <v>2.4975999999999998</v>
      </c>
      <c r="Q945" s="158">
        <v>2.0659999999999998</v>
      </c>
      <c r="R945" s="158">
        <v>-19.970099999999999</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44762</v>
      </c>
      <c r="E946" s="158">
        <v>44.704900000000002</v>
      </c>
      <c r="F946" s="158">
        <v>4.0827999999999998</v>
      </c>
      <c r="G946" s="158">
        <v>-19.477699999999999</v>
      </c>
      <c r="H946" s="158">
        <v>-68.976399999999998</v>
      </c>
      <c r="I946" s="158">
        <v>-68.485100000000003</v>
      </c>
      <c r="J946" s="158">
        <v>-12.743499999999999</v>
      </c>
      <c r="K946" s="158">
        <v>-19.034500000000001</v>
      </c>
      <c r="L946" s="158">
        <v>7.0872000000000002</v>
      </c>
      <c r="M946" s="158">
        <v>7.5422000000000002</v>
      </c>
      <c r="N946" s="158">
        <v>3.6474000000000002</v>
      </c>
      <c r="O946" s="158">
        <v>11.154999999999999</v>
      </c>
      <c r="P946" s="158">
        <v>11.2407</v>
      </c>
      <c r="Q946" s="158">
        <v>7.9134000000000002</v>
      </c>
      <c r="R946" s="158">
        <v>0.62970000000000004</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44762</v>
      </c>
      <c r="E947" s="158">
        <v>15.7676</v>
      </c>
      <c r="F947" s="158">
        <v>-90.518000000000001</v>
      </c>
      <c r="G947" s="158">
        <v>2.7326000000000001</v>
      </c>
      <c r="H947" s="158">
        <v>-29.659099999999999</v>
      </c>
      <c r="I947" s="158">
        <v>-55.015900000000002</v>
      </c>
      <c r="J947" s="158">
        <v>-14.847799999999999</v>
      </c>
      <c r="K947" s="158">
        <v>-18.548200000000001</v>
      </c>
      <c r="L947" s="158">
        <v>6.25</v>
      </c>
      <c r="M947" s="158">
        <v>6.8446999999999996</v>
      </c>
      <c r="N947" s="158">
        <v>3.5802</v>
      </c>
      <c r="O947" s="158">
        <v>11.2668</v>
      </c>
      <c r="P947" s="158">
        <v>10.957700000000001</v>
      </c>
      <c r="Q947" s="158">
        <v>4.3380000000000001</v>
      </c>
      <c r="R947" s="158">
        <v>9.2700000000000005E-2</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44762</v>
      </c>
      <c r="E948" s="158">
        <v>16.3521</v>
      </c>
      <c r="F948" s="158">
        <v>-90.177899999999994</v>
      </c>
      <c r="G948" s="158">
        <v>3.1263000000000001</v>
      </c>
      <c r="H948" s="158">
        <v>-29.266999999999999</v>
      </c>
      <c r="I948" s="158">
        <v>-54.649099999999997</v>
      </c>
      <c r="J948" s="158">
        <v>-14.4686</v>
      </c>
      <c r="K948" s="158">
        <v>-18.181000000000001</v>
      </c>
      <c r="L948" s="158">
        <v>6.5667999999999997</v>
      </c>
      <c r="M948" s="158">
        <v>7.2027999999999999</v>
      </c>
      <c r="N948" s="158">
        <v>3.9489000000000001</v>
      </c>
      <c r="O948" s="158">
        <v>11.695</v>
      </c>
      <c r="P948" s="158">
        <v>11.405799999999999</v>
      </c>
      <c r="Q948" s="158">
        <v>4.2260999999999997</v>
      </c>
      <c r="R948" s="158">
        <v>0.48110000000000003</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44762</v>
      </c>
      <c r="E949" s="158">
        <v>44.6539</v>
      </c>
      <c r="F949" s="158">
        <v>4.1692</v>
      </c>
      <c r="G949" s="158">
        <v>-19.386099999999999</v>
      </c>
      <c r="H949" s="158">
        <v>-68.656199999999998</v>
      </c>
      <c r="I949" s="158">
        <v>-68.051900000000003</v>
      </c>
      <c r="J949" s="158">
        <v>-12.480399999999999</v>
      </c>
      <c r="K949" s="158">
        <v>-18.870100000000001</v>
      </c>
      <c r="L949" s="158">
        <v>7.2146999999999997</v>
      </c>
      <c r="M949" s="158">
        <v>7.6642999999999999</v>
      </c>
      <c r="N949" s="158">
        <v>3.7612999999999999</v>
      </c>
      <c r="O949" s="158">
        <v>11.181900000000001</v>
      </c>
      <c r="P949" s="158">
        <v>11.1952</v>
      </c>
      <c r="Q949" s="158">
        <v>7.4726999999999997</v>
      </c>
      <c r="R949" s="158">
        <v>0.6724</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44762</v>
      </c>
      <c r="E950" s="158">
        <v>16.316700000000001</v>
      </c>
      <c r="F950" s="158">
        <v>-74.116699999999994</v>
      </c>
      <c r="G950" s="158">
        <v>57.310200000000002</v>
      </c>
      <c r="H950" s="158">
        <v>-18.024999999999999</v>
      </c>
      <c r="I950" s="158">
        <v>-47.069699999999997</v>
      </c>
      <c r="J950" s="158">
        <v>-15.6197</v>
      </c>
      <c r="K950" s="158">
        <v>-17.884599999999999</v>
      </c>
      <c r="L950" s="158">
        <v>6.7240000000000002</v>
      </c>
      <c r="M950" s="158">
        <v>6.9821</v>
      </c>
      <c r="N950" s="158">
        <v>4.0042</v>
      </c>
      <c r="O950" s="158">
        <v>11.3209</v>
      </c>
      <c r="P950" s="158">
        <v>10.959199999999999</v>
      </c>
      <c r="Q950" s="158">
        <v>4.6460999999999997</v>
      </c>
      <c r="R950" s="158">
        <v>5.74E-2</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44762</v>
      </c>
      <c r="E951" s="158">
        <v>16.752400000000002</v>
      </c>
      <c r="F951" s="158">
        <v>-73.7119</v>
      </c>
      <c r="G951" s="158">
        <v>57.755600000000001</v>
      </c>
      <c r="H951" s="158">
        <v>-17.619599999999998</v>
      </c>
      <c r="I951" s="158">
        <v>-46.647799999999997</v>
      </c>
      <c r="J951" s="158">
        <v>-15.2044</v>
      </c>
      <c r="K951" s="158">
        <v>-17.481300000000001</v>
      </c>
      <c r="L951" s="158">
        <v>6.8287000000000004</v>
      </c>
      <c r="M951" s="158">
        <v>7.2084000000000001</v>
      </c>
      <c r="N951" s="158">
        <v>4.2880000000000003</v>
      </c>
      <c r="O951" s="158">
        <v>11.6579</v>
      </c>
      <c r="P951" s="158">
        <v>11.321099999999999</v>
      </c>
      <c r="Q951" s="158">
        <v>4.2022000000000004</v>
      </c>
      <c r="R951" s="158">
        <v>0.40570000000000001</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44762</v>
      </c>
      <c r="E952" s="158">
        <v>4648.2798000000003</v>
      </c>
      <c r="F952" s="158">
        <v>4.4175000000000004</v>
      </c>
      <c r="G952" s="158">
        <v>-19.460599999999999</v>
      </c>
      <c r="H952" s="158">
        <v>-69.611599999999996</v>
      </c>
      <c r="I952" s="158">
        <v>-69.1096</v>
      </c>
      <c r="J952" s="158">
        <v>-12.6206</v>
      </c>
      <c r="K952" s="158">
        <v>-18.999600000000001</v>
      </c>
      <c r="L952" s="158">
        <v>7.4911000000000003</v>
      </c>
      <c r="M952" s="158">
        <v>7.9599000000000002</v>
      </c>
      <c r="N952" s="158">
        <v>3.9944999999999999</v>
      </c>
      <c r="O952" s="158">
        <v>11.376799999999999</v>
      </c>
      <c r="P952" s="158">
        <v>11.631399999999999</v>
      </c>
      <c r="Q952" s="158">
        <v>4.5019999999999998</v>
      </c>
      <c r="R952" s="158">
        <v>0.89470000000000005</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44762</v>
      </c>
      <c r="E953" s="158">
        <v>13.7204</v>
      </c>
      <c r="F953" s="158">
        <v>127.3377</v>
      </c>
      <c r="G953" s="158">
        <v>33.512999999999998</v>
      </c>
      <c r="H953" s="158">
        <v>-8.9535</v>
      </c>
      <c r="I953" s="158">
        <v>-50.315100000000001</v>
      </c>
      <c r="J953" s="158">
        <v>-4.8841000000000001</v>
      </c>
      <c r="K953" s="158">
        <v>-16.845600000000001</v>
      </c>
      <c r="L953" s="158">
        <v>8.0106000000000002</v>
      </c>
      <c r="M953" s="158">
        <v>7.9669999999999996</v>
      </c>
      <c r="N953" s="158">
        <v>4.4702999999999999</v>
      </c>
      <c r="O953" s="158">
        <v>10.624599999999999</v>
      </c>
      <c r="P953" s="158">
        <v>10.457100000000001</v>
      </c>
      <c r="Q953" s="158">
        <v>3.2342</v>
      </c>
      <c r="R953" s="158">
        <v>0.11609999999999999</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44762</v>
      </c>
      <c r="E954" s="158">
        <v>14.284700000000001</v>
      </c>
      <c r="F954" s="158">
        <v>127.6932</v>
      </c>
      <c r="G954" s="158">
        <v>33.884999999999998</v>
      </c>
      <c r="H954" s="158">
        <v>-8.5275999999999996</v>
      </c>
      <c r="I954" s="158">
        <v>-49.910499999999999</v>
      </c>
      <c r="J954" s="158">
        <v>-4.4721000000000002</v>
      </c>
      <c r="K954" s="158">
        <v>-16.452500000000001</v>
      </c>
      <c r="L954" s="158">
        <v>8.4377999999999993</v>
      </c>
      <c r="M954" s="158">
        <v>8.4009</v>
      </c>
      <c r="N954" s="158">
        <v>4.8979999999999997</v>
      </c>
      <c r="O954" s="158">
        <v>11.0715</v>
      </c>
      <c r="P954" s="158">
        <v>10.968999999999999</v>
      </c>
      <c r="Q954" s="158">
        <v>3.8060999999999998</v>
      </c>
      <c r="R954" s="158">
        <v>0.50749999999999995</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44762</v>
      </c>
      <c r="E955" s="158">
        <v>4532.4849000000004</v>
      </c>
      <c r="F955" s="158">
        <v>4.1574</v>
      </c>
      <c r="G955" s="158">
        <v>-19.505500000000001</v>
      </c>
      <c r="H955" s="158">
        <v>-69.225999999999999</v>
      </c>
      <c r="I955" s="158">
        <v>-68.757900000000006</v>
      </c>
      <c r="J955" s="158">
        <v>-12.745900000000001</v>
      </c>
      <c r="K955" s="158">
        <v>-19.0276</v>
      </c>
      <c r="L955" s="158">
        <v>7.2099000000000002</v>
      </c>
      <c r="M955" s="158">
        <v>7.6711999999999998</v>
      </c>
      <c r="N955" s="158">
        <v>3.7462</v>
      </c>
      <c r="O955" s="158">
        <v>11.503</v>
      </c>
      <c r="P955" s="158">
        <v>11.5215</v>
      </c>
      <c r="Q955" s="158">
        <v>8.3408999999999995</v>
      </c>
      <c r="R955" s="158">
        <v>0.74170000000000003</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44762</v>
      </c>
      <c r="E956" s="158">
        <v>15.0403</v>
      </c>
      <c r="F956" s="158">
        <v>6.3108000000000004</v>
      </c>
      <c r="G956" s="158">
        <v>38.693300000000001</v>
      </c>
      <c r="H956" s="158">
        <v>-18.757400000000001</v>
      </c>
      <c r="I956" s="158">
        <v>-34.450099999999999</v>
      </c>
      <c r="J956" s="158">
        <v>1.6849000000000001</v>
      </c>
      <c r="K956" s="158">
        <v>-15.603999999999999</v>
      </c>
      <c r="L956" s="158">
        <v>7.2073999999999998</v>
      </c>
      <c r="M956" s="158">
        <v>8.3520000000000003</v>
      </c>
      <c r="N956" s="158">
        <v>5.3102</v>
      </c>
      <c r="O956" s="158">
        <v>11.616199999999999</v>
      </c>
      <c r="P956" s="158">
        <v>11.084099999999999</v>
      </c>
      <c r="Q956" s="158">
        <v>3.9142000000000001</v>
      </c>
      <c r="R956" s="158">
        <v>0.51929999999999998</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44762</v>
      </c>
      <c r="E957" s="158">
        <v>15.4876</v>
      </c>
      <c r="F957" s="158">
        <v>6.8357999999999999</v>
      </c>
      <c r="G957" s="158">
        <v>39.094200000000001</v>
      </c>
      <c r="H957" s="158">
        <v>-18.384699999999999</v>
      </c>
      <c r="I957" s="158">
        <v>-34.107599999999998</v>
      </c>
      <c r="J957" s="158">
        <v>2.0379999999999998</v>
      </c>
      <c r="K957" s="158">
        <v>-15.2591</v>
      </c>
      <c r="L957" s="158">
        <v>7.5720999999999998</v>
      </c>
      <c r="M957" s="158">
        <v>8.7772000000000006</v>
      </c>
      <c r="N957" s="158">
        <v>5.7195999999999998</v>
      </c>
      <c r="O957" s="158">
        <v>12.054600000000001</v>
      </c>
      <c r="P957" s="158">
        <v>11.481</v>
      </c>
      <c r="Q957" s="158">
        <v>4.1428000000000003</v>
      </c>
      <c r="R957" s="158">
        <v>0.89910000000000001</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44762</v>
      </c>
      <c r="E958" s="158">
        <v>43.631999999999998</v>
      </c>
      <c r="F958" s="158">
        <v>4.1832000000000003</v>
      </c>
      <c r="G958" s="158">
        <v>-19.422899999999998</v>
      </c>
      <c r="H958" s="158">
        <v>-68.858099999999993</v>
      </c>
      <c r="I958" s="158">
        <v>-68.402600000000007</v>
      </c>
      <c r="J958" s="158">
        <v>-12.693199999999999</v>
      </c>
      <c r="K958" s="158">
        <v>-18.995699999999999</v>
      </c>
      <c r="L958" s="158">
        <v>7.1275000000000004</v>
      </c>
      <c r="M958" s="158">
        <v>7.5815000000000001</v>
      </c>
      <c r="N958" s="158">
        <v>3.6855000000000002</v>
      </c>
      <c r="O958" s="158">
        <v>11.3612</v>
      </c>
      <c r="P958" s="158">
        <v>11.435</v>
      </c>
      <c r="Q958" s="158">
        <v>11.2706</v>
      </c>
      <c r="R958" s="158">
        <v>0.66930000000000001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44762</v>
      </c>
      <c r="E959" s="158">
        <v>20.432400000000001</v>
      </c>
      <c r="F959" s="158">
        <v>24.3109</v>
      </c>
      <c r="G959" s="158">
        <v>39.260300000000001</v>
      </c>
      <c r="H959" s="158">
        <v>-2.8056999999999999</v>
      </c>
      <c r="I959" s="158">
        <v>-39.855499999999999</v>
      </c>
      <c r="J959" s="158">
        <v>-12.7332</v>
      </c>
      <c r="K959" s="158">
        <v>-18.1464</v>
      </c>
      <c r="L959" s="158">
        <v>5.8905000000000003</v>
      </c>
      <c r="M959" s="158">
        <v>6.9461000000000004</v>
      </c>
      <c r="N959" s="158">
        <v>3.4159000000000002</v>
      </c>
      <c r="O959" s="158">
        <v>11.5245</v>
      </c>
      <c r="P959" s="158">
        <v>11.3009</v>
      </c>
      <c r="Q959" s="158">
        <v>6.5103999999999997</v>
      </c>
      <c r="R959" s="158">
        <v>0.29370000000000002</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44762</v>
      </c>
      <c r="E960" s="158">
        <v>21.304300000000001</v>
      </c>
      <c r="F960" s="158">
        <v>24.687799999999999</v>
      </c>
      <c r="G960" s="158">
        <v>39.619100000000003</v>
      </c>
      <c r="H960" s="158">
        <v>-2.4464000000000001</v>
      </c>
      <c r="I960" s="158">
        <v>-39.495199999999997</v>
      </c>
      <c r="J960" s="158">
        <v>-12.385199999999999</v>
      </c>
      <c r="K960" s="158">
        <v>-17.794</v>
      </c>
      <c r="L960" s="158">
        <v>6.2617000000000003</v>
      </c>
      <c r="M960" s="158">
        <v>7.3391999999999999</v>
      </c>
      <c r="N960" s="158">
        <v>3.8064</v>
      </c>
      <c r="O960" s="158">
        <v>11.9648</v>
      </c>
      <c r="P960" s="158">
        <v>11.7652</v>
      </c>
      <c r="Q960" s="158">
        <v>4.2717000000000001</v>
      </c>
      <c r="R960" s="158">
        <v>0.68600000000000005</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44762</v>
      </c>
      <c r="E961" s="158">
        <v>43.523699999999998</v>
      </c>
      <c r="F961" s="158">
        <v>-15.8431</v>
      </c>
      <c r="G961" s="158">
        <v>-12.891999999999999</v>
      </c>
      <c r="H961" s="158">
        <v>-64.882599999999996</v>
      </c>
      <c r="I961" s="158">
        <v>-66.880499999999998</v>
      </c>
      <c r="J961" s="158">
        <v>-11.941000000000001</v>
      </c>
      <c r="K961" s="158">
        <v>-18.9847</v>
      </c>
      <c r="L961" s="158">
        <v>6.8075999999999999</v>
      </c>
      <c r="M961" s="158">
        <v>7.5602999999999998</v>
      </c>
      <c r="N961" s="158">
        <v>3.5821999999999998</v>
      </c>
      <c r="O961" s="158">
        <v>11.1579</v>
      </c>
      <c r="P961" s="158">
        <v>11.2463</v>
      </c>
      <c r="Q961" s="158">
        <v>10.435700000000001</v>
      </c>
      <c r="R961" s="158">
        <v>0.43140000000000001</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44762</v>
      </c>
      <c r="E962" s="158">
        <v>20.244900000000001</v>
      </c>
      <c r="F962" s="158">
        <v>-0.36059999999999998</v>
      </c>
      <c r="G962" s="158">
        <v>47.069400000000002</v>
      </c>
      <c r="H962" s="158">
        <v>-6.3540000000000001</v>
      </c>
      <c r="I962" s="158">
        <v>-46.346299999999999</v>
      </c>
      <c r="J962" s="158">
        <v>-12.2789</v>
      </c>
      <c r="K962" s="158">
        <v>-16.573899999999998</v>
      </c>
      <c r="L962" s="158">
        <v>5.9393000000000002</v>
      </c>
      <c r="M962" s="158">
        <v>7.1177999999999999</v>
      </c>
      <c r="N962" s="158">
        <v>3.6297000000000001</v>
      </c>
      <c r="O962" s="158">
        <v>11.228899999999999</v>
      </c>
      <c r="P962" s="158">
        <v>10.7403</v>
      </c>
      <c r="Q962" s="158">
        <v>6.3951000000000002</v>
      </c>
      <c r="R962" s="158">
        <v>-2.2200000000000001E-2</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44762</v>
      </c>
      <c r="E963" s="158">
        <v>21.029199999999999</v>
      </c>
      <c r="F963" s="158">
        <v>0</v>
      </c>
      <c r="G963" s="158">
        <v>47.341999999999999</v>
      </c>
      <c r="H963" s="158">
        <v>-6.0678000000000001</v>
      </c>
      <c r="I963" s="158">
        <v>-46.071800000000003</v>
      </c>
      <c r="J963" s="158">
        <v>-12.001300000000001</v>
      </c>
      <c r="K963" s="158">
        <v>-16.3019</v>
      </c>
      <c r="L963" s="158">
        <v>6.2298999999999998</v>
      </c>
      <c r="M963" s="158">
        <v>7.4184999999999999</v>
      </c>
      <c r="N963" s="158">
        <v>3.9289999999999998</v>
      </c>
      <c r="O963" s="158">
        <v>11.5686</v>
      </c>
      <c r="P963" s="158">
        <v>11.161899999999999</v>
      </c>
      <c r="Q963" s="158">
        <v>4.0491000000000001</v>
      </c>
      <c r="R963" s="158">
        <v>0.28249999999999997</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44762</v>
      </c>
      <c r="E964" s="158">
        <v>43.287199999999999</v>
      </c>
      <c r="F964" s="158">
        <v>3.9634999999999998</v>
      </c>
      <c r="G964" s="158">
        <v>-19.845500000000001</v>
      </c>
      <c r="H964" s="158">
        <v>-69.821399999999997</v>
      </c>
      <c r="I964" s="158">
        <v>-69.321200000000005</v>
      </c>
      <c r="J964" s="158">
        <v>-12.2729</v>
      </c>
      <c r="K964" s="158">
        <v>-19.140599999999999</v>
      </c>
      <c r="L964" s="158">
        <v>7.0425000000000004</v>
      </c>
      <c r="M964" s="158">
        <v>7.4740000000000002</v>
      </c>
      <c r="N964" s="158">
        <v>3.5285000000000002</v>
      </c>
      <c r="O964" s="158">
        <v>11.143700000000001</v>
      </c>
      <c r="P964" s="158">
        <v>11.2729</v>
      </c>
      <c r="Q964" s="158">
        <v>9.3978000000000002</v>
      </c>
      <c r="R964" s="158">
        <v>0.48099999999999998</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44762</v>
      </c>
      <c r="E965" s="158">
        <v>20.006699999999999</v>
      </c>
      <c r="F965" s="158">
        <v>8.3940999999999999</v>
      </c>
      <c r="G965" s="158">
        <v>37.2239</v>
      </c>
      <c r="H965" s="158">
        <v>-36.131399999999999</v>
      </c>
      <c r="I965" s="158">
        <v>-55.654800000000002</v>
      </c>
      <c r="J965" s="158">
        <v>-12.393800000000001</v>
      </c>
      <c r="K965" s="158">
        <v>-16.6783</v>
      </c>
      <c r="L965" s="158">
        <v>6.3986999999999998</v>
      </c>
      <c r="M965" s="158">
        <v>7.5537999999999998</v>
      </c>
      <c r="N965" s="158">
        <v>4.0525000000000002</v>
      </c>
      <c r="O965" s="158">
        <v>11.3919</v>
      </c>
      <c r="P965" s="158">
        <v>11.0023</v>
      </c>
      <c r="Q965" s="158">
        <v>6.4004000000000003</v>
      </c>
      <c r="R965" s="158">
        <v>0.70340000000000003</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44762</v>
      </c>
      <c r="E966" s="158">
        <v>19.8781</v>
      </c>
      <c r="F966" s="158">
        <v>8.2646999999999995</v>
      </c>
      <c r="G966" s="158">
        <v>37.094999999999999</v>
      </c>
      <c r="H966" s="158">
        <v>-36.260100000000001</v>
      </c>
      <c r="I966" s="158">
        <v>-55.806199999999997</v>
      </c>
      <c r="J966" s="158">
        <v>-12.5451</v>
      </c>
      <c r="K966" s="158">
        <v>-16.822399999999998</v>
      </c>
      <c r="L966" s="158">
        <v>6.2427999999999999</v>
      </c>
      <c r="M966" s="158">
        <v>7.3947000000000003</v>
      </c>
      <c r="N966" s="158">
        <v>3.8965000000000001</v>
      </c>
      <c r="O966" s="158">
        <v>11.2562</v>
      </c>
      <c r="P966" s="158">
        <v>10.866400000000001</v>
      </c>
      <c r="Q966" s="158">
        <v>6.2831999999999999</v>
      </c>
      <c r="R966" s="158">
        <v>0.57999999999999996</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44762</v>
      </c>
      <c r="E967" s="158">
        <v>44.784300000000002</v>
      </c>
      <c r="F967" s="158">
        <v>4.0754999999999999</v>
      </c>
      <c r="G967" s="158">
        <v>-19.573</v>
      </c>
      <c r="H967" s="158">
        <v>-69.161799999999999</v>
      </c>
      <c r="I967" s="158">
        <v>-68.6815</v>
      </c>
      <c r="J967" s="158">
        <v>-12.769</v>
      </c>
      <c r="K967" s="158">
        <v>-19.107900000000001</v>
      </c>
      <c r="L967" s="158">
        <v>7.1017000000000001</v>
      </c>
      <c r="M967" s="158">
        <v>7.5903</v>
      </c>
      <c r="N967" s="158">
        <v>3.6882999999999999</v>
      </c>
      <c r="O967" s="158">
        <v>11.4057</v>
      </c>
      <c r="P967" s="158">
        <v>11.390599999999999</v>
      </c>
      <c r="Q967" s="158">
        <v>8.8581000000000003</v>
      </c>
      <c r="R967" s="158">
        <v>0.67730000000000001</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44762</v>
      </c>
      <c r="E968" s="158">
        <v>16.145800000000001</v>
      </c>
      <c r="F968" s="158">
        <v>-32.073</v>
      </c>
      <c r="G968" s="158">
        <v>28.003399999999999</v>
      </c>
      <c r="H968" s="158">
        <v>-15.8088</v>
      </c>
      <c r="I968" s="158">
        <v>-24.331099999999999</v>
      </c>
      <c r="J968" s="158">
        <v>-0.79069999999999996</v>
      </c>
      <c r="K968" s="158">
        <v>-11.795500000000001</v>
      </c>
      <c r="L968" s="158">
        <v>9.1554000000000002</v>
      </c>
      <c r="M968" s="158">
        <v>9.1519999999999992</v>
      </c>
      <c r="N968" s="158">
        <v>5.5647000000000002</v>
      </c>
      <c r="O968" s="158">
        <v>12.5572</v>
      </c>
      <c r="P968" s="158">
        <v>11.5642</v>
      </c>
      <c r="Q968" s="158">
        <v>4.3411999999999997</v>
      </c>
      <c r="R968" s="158">
        <v>1.1633</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44762</v>
      </c>
      <c r="E969" s="158">
        <v>15.5358</v>
      </c>
      <c r="F969" s="158">
        <v>-32.393099999999997</v>
      </c>
      <c r="G969" s="158">
        <v>27.686699999999998</v>
      </c>
      <c r="H969" s="158">
        <v>-16.160699999999999</v>
      </c>
      <c r="I969" s="158">
        <v>-24.651700000000002</v>
      </c>
      <c r="J969" s="158">
        <v>-1.111</v>
      </c>
      <c r="K969" s="158">
        <v>-12.0915</v>
      </c>
      <c r="L969" s="158">
        <v>8.8196999999999992</v>
      </c>
      <c r="M969" s="158">
        <v>8.7726000000000006</v>
      </c>
      <c r="N969" s="158">
        <v>5.1726999999999999</v>
      </c>
      <c r="O969" s="158">
        <v>12.1227</v>
      </c>
      <c r="P969" s="158">
        <v>11.121499999999999</v>
      </c>
      <c r="Q969" s="158">
        <v>4.1399999999999997</v>
      </c>
      <c r="R969" s="158">
        <v>0.79369999999999996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44762</v>
      </c>
      <c r="E970" s="158">
        <v>43.526200000000003</v>
      </c>
      <c r="F970" s="158">
        <v>3.6901000000000002</v>
      </c>
      <c r="G970" s="158">
        <v>-20.4374</v>
      </c>
      <c r="H970" s="158">
        <v>-71.017099999999999</v>
      </c>
      <c r="I970" s="158">
        <v>-70.482500000000002</v>
      </c>
      <c r="J970" s="158">
        <v>-13.5251</v>
      </c>
      <c r="K970" s="158">
        <v>-19.928899999999999</v>
      </c>
      <c r="L970" s="158">
        <v>6.7111999999999998</v>
      </c>
      <c r="M970" s="158">
        <v>7.1741000000000001</v>
      </c>
      <c r="N970" s="158">
        <v>3.194</v>
      </c>
      <c r="O970" s="158">
        <v>10.8672</v>
      </c>
      <c r="P970" s="158">
        <v>11.2082</v>
      </c>
      <c r="Q970" s="158">
        <v>10.507199999999999</v>
      </c>
      <c r="R970" s="158">
        <v>0.11840000000000001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4.032027272727273</v>
      </c>
      <c r="G971" s="160">
        <v>24.337381818181814</v>
      </c>
      <c r="H971" s="160">
        <v>-36.178096969696973</v>
      </c>
      <c r="I971" s="160">
        <v>-53.824830303030311</v>
      </c>
      <c r="J971" s="160">
        <v>-19.690306060606069</v>
      </c>
      <c r="K971" s="160">
        <v>-23.965224242424238</v>
      </c>
      <c r="L971" s="160">
        <v>3.6052757575757579</v>
      </c>
      <c r="M971" s="160">
        <v>5.2089787878787899</v>
      </c>
      <c r="N971" s="160">
        <v>2.3915878787878797</v>
      </c>
      <c r="O971" s="160">
        <v>10.750666666666669</v>
      </c>
      <c r="P971" s="160">
        <v>10.694657575757578</v>
      </c>
      <c r="Q971" s="160">
        <v>5.5534818181818171</v>
      </c>
      <c r="R971" s="160">
        <v>-0.69870303030303005</v>
      </c>
    </row>
    <row r="972" spans="1:34" x14ac:dyDescent="0.3">
      <c r="A972" s="159" t="s">
        <v>407</v>
      </c>
      <c r="B972" s="154"/>
      <c r="C972" s="154"/>
      <c r="D972" s="154"/>
      <c r="E972" s="154"/>
      <c r="F972" s="160">
        <v>4.1574</v>
      </c>
      <c r="G972" s="160">
        <v>28.003399999999999</v>
      </c>
      <c r="H972" s="160">
        <v>-31.887899999999998</v>
      </c>
      <c r="I972" s="160">
        <v>-54.649099999999997</v>
      </c>
      <c r="J972" s="160">
        <v>-12.681100000000001</v>
      </c>
      <c r="K972" s="160">
        <v>-18.181000000000001</v>
      </c>
      <c r="L972" s="160">
        <v>7.0425000000000004</v>
      </c>
      <c r="M972" s="160">
        <v>7.5537999999999998</v>
      </c>
      <c r="N972" s="160">
        <v>3.8064</v>
      </c>
      <c r="O972" s="160">
        <v>11.3919</v>
      </c>
      <c r="P972" s="160">
        <v>11.2082</v>
      </c>
      <c r="Q972" s="160">
        <v>4.3411999999999997</v>
      </c>
      <c r="R972" s="160">
        <v>0.51929999999999998</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44762</v>
      </c>
      <c r="E975" s="158">
        <v>688.56188196762503</v>
      </c>
      <c r="F975" s="158">
        <v>0.73229999999999995</v>
      </c>
      <c r="G975" s="158">
        <v>2.8041</v>
      </c>
      <c r="H975" s="158">
        <v>2.7153</v>
      </c>
      <c r="I975" s="158">
        <v>3.8742000000000001</v>
      </c>
      <c r="J975" s="158">
        <v>9.1245999999999992</v>
      </c>
      <c r="K975" s="158">
        <v>-10.017799999999999</v>
      </c>
      <c r="L975" s="158">
        <v>-18.5532</v>
      </c>
      <c r="M975" s="158">
        <v>-19.092300000000002</v>
      </c>
      <c r="N975" s="158">
        <v>-6.2630999999999997</v>
      </c>
      <c r="O975" s="158">
        <v>13.6904</v>
      </c>
      <c r="P975" s="158">
        <v>7.0294999999999996</v>
      </c>
      <c r="Q975" s="158">
        <v>16.952999999999999</v>
      </c>
      <c r="R975" s="158">
        <v>22.59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44762</v>
      </c>
      <c r="E976" s="158">
        <v>619.6</v>
      </c>
      <c r="F976" s="158">
        <v>0.7349</v>
      </c>
      <c r="G976" s="158">
        <v>2.8159999999999998</v>
      </c>
      <c r="H976" s="158">
        <v>2.7307999999999999</v>
      </c>
      <c r="I976" s="158">
        <v>3.9074</v>
      </c>
      <c r="J976" s="158">
        <v>9.2018000000000004</v>
      </c>
      <c r="K976" s="158">
        <v>-9.8225999999999996</v>
      </c>
      <c r="L976" s="158">
        <v>-18.200299999999999</v>
      </c>
      <c r="M976" s="158">
        <v>-18.5594</v>
      </c>
      <c r="N976" s="158">
        <v>-5.4378000000000002</v>
      </c>
      <c r="O976" s="158">
        <v>14.7096</v>
      </c>
      <c r="P976" s="158">
        <v>8.0791000000000004</v>
      </c>
      <c r="Q976" s="158">
        <v>14.943199999999999</v>
      </c>
      <c r="R976" s="158">
        <v>23.678999999999998</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44762</v>
      </c>
      <c r="E977" s="158">
        <v>681.61780390997296</v>
      </c>
      <c r="F977" s="158">
        <v>0.73199999999999998</v>
      </c>
      <c r="G977" s="158">
        <v>2.7988</v>
      </c>
      <c r="H977" s="158">
        <v>2.7113999999999998</v>
      </c>
      <c r="I977" s="158">
        <v>3.8693</v>
      </c>
      <c r="J977" s="158">
        <v>9.1237999999999992</v>
      </c>
      <c r="K977" s="158">
        <v>-10.0223</v>
      </c>
      <c r="L977" s="158">
        <v>-18.555700000000002</v>
      </c>
      <c r="M977" s="158">
        <v>-19.095099999999999</v>
      </c>
      <c r="N977" s="158">
        <v>-6.2641</v>
      </c>
      <c r="O977" s="158">
        <v>13.3804</v>
      </c>
      <c r="P977" s="158">
        <v>6.7297000000000002</v>
      </c>
      <c r="Q977" s="158">
        <v>16.6462</v>
      </c>
      <c r="R977" s="158">
        <v>22.5886</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44762</v>
      </c>
      <c r="E978" s="158">
        <v>296.198485103736</v>
      </c>
      <c r="F978" s="158">
        <v>0.73509999999999998</v>
      </c>
      <c r="G978" s="158">
        <v>2.8184</v>
      </c>
      <c r="H978" s="158">
        <v>2.7277</v>
      </c>
      <c r="I978" s="158">
        <v>3.9060000000000001</v>
      </c>
      <c r="J978" s="158">
        <v>9.2011000000000003</v>
      </c>
      <c r="K978" s="158">
        <v>-9.8214000000000006</v>
      </c>
      <c r="L978" s="158">
        <v>-18.199100000000001</v>
      </c>
      <c r="M978" s="158">
        <v>-18.558700000000002</v>
      </c>
      <c r="N978" s="158">
        <v>-5.4356999999999998</v>
      </c>
      <c r="O978" s="158">
        <v>14.710599999999999</v>
      </c>
      <c r="P978" s="158">
        <v>7.9509999999999996</v>
      </c>
      <c r="Q978" s="158">
        <v>14.8574</v>
      </c>
      <c r="R978" s="158">
        <v>23.677</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44762</v>
      </c>
      <c r="E979" s="158">
        <v>20.18</v>
      </c>
      <c r="F979" s="158">
        <v>0.54810000000000003</v>
      </c>
      <c r="G979" s="158">
        <v>2.5407000000000002</v>
      </c>
      <c r="H979" s="158">
        <v>2.9066999999999998</v>
      </c>
      <c r="I979" s="158">
        <v>3.7532000000000001</v>
      </c>
      <c r="J979" s="158">
        <v>10.757400000000001</v>
      </c>
      <c r="K979" s="158">
        <v>-6.2702999999999998</v>
      </c>
      <c r="L979" s="158">
        <v>-11.2187</v>
      </c>
      <c r="M979" s="158">
        <v>-10.8657</v>
      </c>
      <c r="N979" s="158">
        <v>1.6113</v>
      </c>
      <c r="O979" s="158">
        <v>22.040800000000001</v>
      </c>
      <c r="P979" s="158"/>
      <c r="Q979" s="158">
        <v>20.619199999999999</v>
      </c>
      <c r="R979" s="158">
        <v>29.679099999999998</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44762</v>
      </c>
      <c r="E980" s="158">
        <v>18.97</v>
      </c>
      <c r="F980" s="158">
        <v>0.52990000000000004</v>
      </c>
      <c r="G980" s="158">
        <v>2.5405000000000002</v>
      </c>
      <c r="H980" s="158">
        <v>2.8742000000000001</v>
      </c>
      <c r="I980" s="158">
        <v>3.7179000000000002</v>
      </c>
      <c r="J980" s="158">
        <v>10.6122</v>
      </c>
      <c r="K980" s="158">
        <v>-6.5976999999999997</v>
      </c>
      <c r="L980" s="158">
        <v>-11.849399999999999</v>
      </c>
      <c r="M980" s="158">
        <v>-11.849399999999999</v>
      </c>
      <c r="N980" s="158">
        <v>0.15840000000000001</v>
      </c>
      <c r="O980" s="158">
        <v>20.135200000000001</v>
      </c>
      <c r="P980" s="158"/>
      <c r="Q980" s="158">
        <v>18.644100000000002</v>
      </c>
      <c r="R980" s="158">
        <v>27.770499999999998</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44762</v>
      </c>
      <c r="E981" s="158">
        <v>57.82</v>
      </c>
      <c r="F981" s="158">
        <v>0.57399999999999995</v>
      </c>
      <c r="G981" s="158">
        <v>2.9558</v>
      </c>
      <c r="H981" s="158">
        <v>2.8460000000000001</v>
      </c>
      <c r="I981" s="158">
        <v>4.7843</v>
      </c>
      <c r="J981" s="158">
        <v>11.1496</v>
      </c>
      <c r="K981" s="158">
        <v>-3.1490999999999998</v>
      </c>
      <c r="L981" s="158">
        <v>-8.6715999999999998</v>
      </c>
      <c r="M981" s="158">
        <v>-8.3385999999999996</v>
      </c>
      <c r="N981" s="158">
        <v>1.2786999999999999</v>
      </c>
      <c r="O981" s="158">
        <v>18.290800000000001</v>
      </c>
      <c r="P981" s="158">
        <v>10.155200000000001</v>
      </c>
      <c r="Q981" s="158">
        <v>12.7072</v>
      </c>
      <c r="R981" s="158">
        <v>26.662099999999999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44762</v>
      </c>
      <c r="E982" s="158">
        <v>52</v>
      </c>
      <c r="F982" s="158">
        <v>0.58030000000000004</v>
      </c>
      <c r="G982" s="158">
        <v>2.9499</v>
      </c>
      <c r="H982" s="158">
        <v>2.8481000000000001</v>
      </c>
      <c r="I982" s="158">
        <v>4.7542</v>
      </c>
      <c r="J982" s="158">
        <v>11.063599999999999</v>
      </c>
      <c r="K982" s="158">
        <v>-3.3637000000000001</v>
      </c>
      <c r="L982" s="158">
        <v>-9.1067999999999998</v>
      </c>
      <c r="M982" s="158">
        <v>-8.9954000000000001</v>
      </c>
      <c r="N982" s="158">
        <v>0.32800000000000001</v>
      </c>
      <c r="O982" s="158">
        <v>17.023199999999999</v>
      </c>
      <c r="P982" s="158">
        <v>8.9090000000000007</v>
      </c>
      <c r="Q982" s="158">
        <v>12.735300000000001</v>
      </c>
      <c r="R982" s="158">
        <v>25.377300000000002</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44762</v>
      </c>
      <c r="E983" s="158">
        <v>15.741199999999999</v>
      </c>
      <c r="F983" s="158">
        <v>0.55830000000000002</v>
      </c>
      <c r="G983" s="158">
        <v>2.2408000000000001</v>
      </c>
      <c r="H983" s="158">
        <v>2.5853000000000002</v>
      </c>
      <c r="I983" s="158">
        <v>3.9634</v>
      </c>
      <c r="J983" s="158">
        <v>9.3655000000000008</v>
      </c>
      <c r="K983" s="158">
        <v>-4.7990000000000004</v>
      </c>
      <c r="L983" s="158">
        <v>-9.5333000000000006</v>
      </c>
      <c r="M983" s="158">
        <v>-10.4596</v>
      </c>
      <c r="N983" s="158">
        <v>8.3359000000000005</v>
      </c>
      <c r="O983" s="158"/>
      <c r="P983" s="158"/>
      <c r="Q983" s="158">
        <v>27.392700000000001</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44762</v>
      </c>
      <c r="E984" s="158">
        <v>15.2433</v>
      </c>
      <c r="F984" s="158">
        <v>0.55479999999999996</v>
      </c>
      <c r="G984" s="158">
        <v>2.2195999999999998</v>
      </c>
      <c r="H984" s="158">
        <v>2.5552999999999999</v>
      </c>
      <c r="I984" s="158">
        <v>3.9016000000000002</v>
      </c>
      <c r="J984" s="158">
        <v>9.2263000000000002</v>
      </c>
      <c r="K984" s="158">
        <v>-5.1550000000000002</v>
      </c>
      <c r="L984" s="158">
        <v>-10.2279</v>
      </c>
      <c r="M984" s="158">
        <v>-11.479100000000001</v>
      </c>
      <c r="N984" s="158">
        <v>6.6711</v>
      </c>
      <c r="O984" s="158"/>
      <c r="P984" s="158"/>
      <c r="Q984" s="158">
        <v>25.226299999999998</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44762</v>
      </c>
      <c r="E985" s="158">
        <v>169.23</v>
      </c>
      <c r="F985" s="158">
        <v>0.47499999999999998</v>
      </c>
      <c r="G985" s="158">
        <v>2.2660999999999998</v>
      </c>
      <c r="H985" s="158">
        <v>2.9003999999999999</v>
      </c>
      <c r="I985" s="158">
        <v>3.5869</v>
      </c>
      <c r="J985" s="158">
        <v>9.5127000000000006</v>
      </c>
      <c r="K985" s="158">
        <v>-3.0145</v>
      </c>
      <c r="L985" s="158">
        <v>-8.5737000000000005</v>
      </c>
      <c r="M985" s="158">
        <v>-7.9321000000000002</v>
      </c>
      <c r="N985" s="158">
        <v>4.8967999999999998</v>
      </c>
      <c r="O985" s="158">
        <v>20.779800000000002</v>
      </c>
      <c r="P985" s="158">
        <v>13.305199999999999</v>
      </c>
      <c r="Q985" s="158">
        <v>20.843900000000001</v>
      </c>
      <c r="R985" s="158">
        <v>29.500499999999999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44762</v>
      </c>
      <c r="E986" s="158">
        <v>152.6</v>
      </c>
      <c r="F986" s="158">
        <v>0.47410000000000002</v>
      </c>
      <c r="G986" s="158">
        <v>2.2513999999999998</v>
      </c>
      <c r="H986" s="158">
        <v>2.8786999999999998</v>
      </c>
      <c r="I986" s="158">
        <v>3.5348000000000002</v>
      </c>
      <c r="J986" s="158">
        <v>9.4063999999999997</v>
      </c>
      <c r="K986" s="158">
        <v>-3.3136999999999999</v>
      </c>
      <c r="L986" s="158">
        <v>-9.1234000000000002</v>
      </c>
      <c r="M986" s="158">
        <v>-8.7592999999999996</v>
      </c>
      <c r="N986" s="158">
        <v>3.6333000000000002</v>
      </c>
      <c r="O986" s="158">
        <v>19.3429</v>
      </c>
      <c r="P986" s="158">
        <v>11.951599999999999</v>
      </c>
      <c r="Q986" s="158">
        <v>16.987200000000001</v>
      </c>
      <c r="R986" s="158">
        <v>27.958600000000001</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44762</v>
      </c>
      <c r="E987" s="158">
        <v>152.6</v>
      </c>
      <c r="F987" s="158">
        <v>0.47410000000000002</v>
      </c>
      <c r="G987" s="158">
        <v>2.2513999999999998</v>
      </c>
      <c r="H987" s="158">
        <v>2.8786999999999998</v>
      </c>
      <c r="I987" s="158">
        <v>3.5348000000000002</v>
      </c>
      <c r="J987" s="158">
        <v>9.4063999999999997</v>
      </c>
      <c r="K987" s="158">
        <v>-3.3136999999999999</v>
      </c>
      <c r="L987" s="158">
        <v>-9.1234000000000002</v>
      </c>
      <c r="M987" s="158">
        <v>-8.7592999999999996</v>
      </c>
      <c r="N987" s="158">
        <v>3.6333000000000002</v>
      </c>
      <c r="O987" s="158">
        <v>19.3429</v>
      </c>
      <c r="P987" s="158">
        <v>11.951599999999999</v>
      </c>
      <c r="Q987" s="158">
        <v>16.987200000000001</v>
      </c>
      <c r="R987" s="158">
        <v>27.958600000000001</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44762</v>
      </c>
      <c r="E988" s="158">
        <v>364.50299999999999</v>
      </c>
      <c r="F988" s="158">
        <v>0.38940000000000002</v>
      </c>
      <c r="G988" s="158">
        <v>2.3445</v>
      </c>
      <c r="H988" s="158">
        <v>2.4964</v>
      </c>
      <c r="I988" s="158">
        <v>3.8727999999999998</v>
      </c>
      <c r="J988" s="158">
        <v>10.878500000000001</v>
      </c>
      <c r="K988" s="158">
        <v>-1.9389000000000001</v>
      </c>
      <c r="L988" s="158">
        <v>-6.2294999999999998</v>
      </c>
      <c r="M988" s="158">
        <v>-8.8932000000000002</v>
      </c>
      <c r="N988" s="158">
        <v>0.31819999999999998</v>
      </c>
      <c r="O988" s="158">
        <v>17.541</v>
      </c>
      <c r="P988" s="158">
        <v>11.621600000000001</v>
      </c>
      <c r="Q988" s="158">
        <v>15.6844</v>
      </c>
      <c r="R988" s="158">
        <v>26.1126</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44762</v>
      </c>
      <c r="E989" s="158">
        <v>336.07799999999997</v>
      </c>
      <c r="F989" s="158">
        <v>0.38679999999999998</v>
      </c>
      <c r="G989" s="158">
        <v>2.3304999999999998</v>
      </c>
      <c r="H989" s="158">
        <v>2.4771999999999998</v>
      </c>
      <c r="I989" s="158">
        <v>3.8338999999999999</v>
      </c>
      <c r="J989" s="158">
        <v>10.7881</v>
      </c>
      <c r="K989" s="158">
        <v>-2.1806000000000001</v>
      </c>
      <c r="L989" s="158">
        <v>-6.6771000000000003</v>
      </c>
      <c r="M989" s="158">
        <v>-9.5428999999999995</v>
      </c>
      <c r="N989" s="158">
        <v>-0.62660000000000005</v>
      </c>
      <c r="O989" s="158">
        <v>16.435199999999998</v>
      </c>
      <c r="P989" s="158">
        <v>10.5266</v>
      </c>
      <c r="Q989" s="158">
        <v>17.161300000000001</v>
      </c>
      <c r="R989" s="158">
        <v>24.9268</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44762</v>
      </c>
      <c r="E990" s="158">
        <v>56.25</v>
      </c>
      <c r="F990" s="158">
        <v>0.75590000000000002</v>
      </c>
      <c r="G990" s="158">
        <v>2.6572</v>
      </c>
      <c r="H990" s="158">
        <v>3.1996000000000002</v>
      </c>
      <c r="I990" s="158">
        <v>4.3327999999999998</v>
      </c>
      <c r="J990" s="158">
        <v>11.1814</v>
      </c>
      <c r="K990" s="158">
        <v>-2.1823999999999999</v>
      </c>
      <c r="L990" s="158">
        <v>-6.5568</v>
      </c>
      <c r="M990" s="158">
        <v>-5.9553000000000003</v>
      </c>
      <c r="N990" s="158">
        <v>5.9082999999999997</v>
      </c>
      <c r="O990" s="158">
        <v>19.543800000000001</v>
      </c>
      <c r="P990" s="158">
        <v>14.2355</v>
      </c>
      <c r="Q990" s="158">
        <v>15.422599999999999</v>
      </c>
      <c r="R990" s="158">
        <v>30.111499999999999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44762</v>
      </c>
      <c r="E991" s="158">
        <v>50.011000000000003</v>
      </c>
      <c r="F991" s="158">
        <v>0.75139999999999996</v>
      </c>
      <c r="G991" s="158">
        <v>2.633</v>
      </c>
      <c r="H991" s="158">
        <v>3.1665000000000001</v>
      </c>
      <c r="I991" s="158">
        <v>4.2633999999999999</v>
      </c>
      <c r="J991" s="158">
        <v>11.0245</v>
      </c>
      <c r="K991" s="158">
        <v>-2.5981000000000001</v>
      </c>
      <c r="L991" s="158">
        <v>-7.3562000000000003</v>
      </c>
      <c r="M991" s="158">
        <v>-7.1429</v>
      </c>
      <c r="N991" s="158">
        <v>4.1614000000000004</v>
      </c>
      <c r="O991" s="158">
        <v>17.658100000000001</v>
      </c>
      <c r="P991" s="158">
        <v>12.610200000000001</v>
      </c>
      <c r="Q991" s="158">
        <v>11.241400000000001</v>
      </c>
      <c r="R991" s="158">
        <v>28.0489</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44762</v>
      </c>
      <c r="E992" s="158">
        <v>117.572</v>
      </c>
      <c r="F992" s="158">
        <v>0.82550000000000001</v>
      </c>
      <c r="G992" s="158">
        <v>2.5815999999999999</v>
      </c>
      <c r="H992" s="158">
        <v>2.6577000000000002</v>
      </c>
      <c r="I992" s="158">
        <v>3.3397999999999999</v>
      </c>
      <c r="J992" s="158">
        <v>10.425700000000001</v>
      </c>
      <c r="K992" s="158">
        <v>-1.3644000000000001</v>
      </c>
      <c r="L992" s="158">
        <v>-7.5810000000000004</v>
      </c>
      <c r="M992" s="158">
        <v>-9.3181999999999992</v>
      </c>
      <c r="N992" s="158">
        <v>4.9421999999999997</v>
      </c>
      <c r="O992" s="158">
        <v>14.836499999999999</v>
      </c>
      <c r="P992" s="158">
        <v>9.2249999999999996</v>
      </c>
      <c r="Q992" s="158">
        <v>15.2209</v>
      </c>
      <c r="R992" s="158">
        <v>31.935700000000001</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44762</v>
      </c>
      <c r="E993" s="158">
        <v>126.3173</v>
      </c>
      <c r="F993" s="158">
        <v>0.82730000000000004</v>
      </c>
      <c r="G993" s="158">
        <v>2.5914999999999999</v>
      </c>
      <c r="H993" s="158">
        <v>2.6714000000000002</v>
      </c>
      <c r="I993" s="158">
        <v>3.3675000000000002</v>
      </c>
      <c r="J993" s="158">
        <v>10.489100000000001</v>
      </c>
      <c r="K993" s="158">
        <v>-1.1922999999999999</v>
      </c>
      <c r="L993" s="158">
        <v>-7.2530000000000001</v>
      </c>
      <c r="M993" s="158">
        <v>-8.8323999999999998</v>
      </c>
      <c r="N993" s="158">
        <v>5.6936</v>
      </c>
      <c r="O993" s="158">
        <v>15.771000000000001</v>
      </c>
      <c r="P993" s="158">
        <v>10.089600000000001</v>
      </c>
      <c r="Q993" s="158">
        <v>14.1464</v>
      </c>
      <c r="R993" s="158">
        <v>32.942599999999999</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44762</v>
      </c>
      <c r="E994" s="158">
        <v>187.8</v>
      </c>
      <c r="F994" s="158">
        <v>0.66520000000000001</v>
      </c>
      <c r="G994" s="158">
        <v>2.4824000000000002</v>
      </c>
      <c r="H994" s="158">
        <v>3.0293999999999999</v>
      </c>
      <c r="I994" s="158">
        <v>4.6315</v>
      </c>
      <c r="J994" s="158">
        <v>11.271100000000001</v>
      </c>
      <c r="K994" s="158">
        <v>-2.2902999999999998</v>
      </c>
      <c r="L994" s="158">
        <v>-3.6597</v>
      </c>
      <c r="M994" s="158">
        <v>-4.8029000000000002</v>
      </c>
      <c r="N994" s="158">
        <v>10.9267</v>
      </c>
      <c r="O994" s="158">
        <v>18.712</v>
      </c>
      <c r="P994" s="158">
        <v>11.860099999999999</v>
      </c>
      <c r="Q994" s="158">
        <v>11.4048</v>
      </c>
      <c r="R994" s="158">
        <v>35.177399999999999</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44762</v>
      </c>
      <c r="E995" s="158">
        <v>246.75452033287701</v>
      </c>
      <c r="F995" s="158">
        <v>0.66249999999999998</v>
      </c>
      <c r="G995" s="158">
        <v>2.4693000000000001</v>
      </c>
      <c r="H995" s="158">
        <v>3.0112999999999999</v>
      </c>
      <c r="I995" s="158">
        <v>4.5955000000000004</v>
      </c>
      <c r="J995" s="158">
        <v>11.191800000000001</v>
      </c>
      <c r="K995" s="158">
        <v>-2.4847000000000001</v>
      </c>
      <c r="L995" s="158">
        <v>-4.0118</v>
      </c>
      <c r="M995" s="158">
        <v>-5.3594999999999997</v>
      </c>
      <c r="N995" s="158">
        <v>10.152200000000001</v>
      </c>
      <c r="O995" s="158">
        <v>18.140899999999998</v>
      </c>
      <c r="P995" s="158">
        <v>11.480600000000001</v>
      </c>
      <c r="Q995" s="158">
        <v>11.933999999999999</v>
      </c>
      <c r="R995" s="158">
        <v>34.366599999999998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44762</v>
      </c>
      <c r="E996" s="158">
        <v>15.575900000000001</v>
      </c>
      <c r="F996" s="158">
        <v>0.75360000000000005</v>
      </c>
      <c r="G996" s="158">
        <v>2.6871999999999998</v>
      </c>
      <c r="H996" s="158">
        <v>2.7875000000000001</v>
      </c>
      <c r="I996" s="158">
        <v>4.1628999999999996</v>
      </c>
      <c r="J996" s="158">
        <v>10.802899999999999</v>
      </c>
      <c r="K996" s="158">
        <v>-4.2649999999999997</v>
      </c>
      <c r="L996" s="158">
        <v>-10.7562</v>
      </c>
      <c r="M996" s="158">
        <v>-9.6907999999999994</v>
      </c>
      <c r="N996" s="158">
        <v>3.5928</v>
      </c>
      <c r="O996" s="158">
        <v>17.3919</v>
      </c>
      <c r="P996" s="158"/>
      <c r="Q996" s="158">
        <v>14.302099999999999</v>
      </c>
      <c r="R996" s="158">
        <v>27.577100000000002</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44762</v>
      </c>
      <c r="E997" s="158">
        <v>14.741400000000001</v>
      </c>
      <c r="F997" s="158">
        <v>0.74970000000000003</v>
      </c>
      <c r="G997" s="158">
        <v>2.6631</v>
      </c>
      <c r="H997" s="158">
        <v>2.7532999999999999</v>
      </c>
      <c r="I997" s="158">
        <v>4.0956000000000001</v>
      </c>
      <c r="J997" s="158">
        <v>10.6471</v>
      </c>
      <c r="K997" s="158">
        <v>-4.6665999999999999</v>
      </c>
      <c r="L997" s="158">
        <v>-11.5045</v>
      </c>
      <c r="M997" s="158">
        <v>-10.831099999999999</v>
      </c>
      <c r="N997" s="158">
        <v>1.8524</v>
      </c>
      <c r="O997" s="158">
        <v>15.4443</v>
      </c>
      <c r="P997" s="158"/>
      <c r="Q997" s="158">
        <v>12.4191</v>
      </c>
      <c r="R997" s="158">
        <v>25.436800000000002</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44762</v>
      </c>
      <c r="E998" s="158">
        <v>529.35</v>
      </c>
      <c r="F998" s="158">
        <v>0.58330000000000004</v>
      </c>
      <c r="G998" s="158">
        <v>2.5295999999999998</v>
      </c>
      <c r="H998" s="158">
        <v>2.8742999999999999</v>
      </c>
      <c r="I998" s="158">
        <v>3.3241000000000001</v>
      </c>
      <c r="J998" s="158">
        <v>9.1758000000000006</v>
      </c>
      <c r="K998" s="158">
        <v>-1.5876999999999999</v>
      </c>
      <c r="L998" s="158">
        <v>-3.5388000000000002</v>
      </c>
      <c r="M998" s="158">
        <v>-4.4425999999999997</v>
      </c>
      <c r="N998" s="158">
        <v>15.4526</v>
      </c>
      <c r="O998" s="158">
        <v>18.533799999999999</v>
      </c>
      <c r="P998" s="158">
        <v>11.313000000000001</v>
      </c>
      <c r="Q998" s="158">
        <v>17.946100000000001</v>
      </c>
      <c r="R998" s="158">
        <v>34.630299999999998</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44762</v>
      </c>
      <c r="E999" s="158">
        <v>576.03</v>
      </c>
      <c r="F999" s="158">
        <v>0.5867</v>
      </c>
      <c r="G999" s="158">
        <v>2.5402</v>
      </c>
      <c r="H999" s="158">
        <v>2.8919000000000001</v>
      </c>
      <c r="I999" s="158">
        <v>3.3571</v>
      </c>
      <c r="J999" s="158">
        <v>9.2476000000000003</v>
      </c>
      <c r="K999" s="158">
        <v>-1.3985000000000001</v>
      </c>
      <c r="L999" s="158">
        <v>-3.1541000000000001</v>
      </c>
      <c r="M999" s="158">
        <v>-3.8715999999999999</v>
      </c>
      <c r="N999" s="158">
        <v>16.372</v>
      </c>
      <c r="O999" s="158">
        <v>19.4544</v>
      </c>
      <c r="P999" s="158">
        <v>12.3223</v>
      </c>
      <c r="Q999" s="158">
        <v>14.7842</v>
      </c>
      <c r="R999" s="158">
        <v>35.685600000000001</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44762</v>
      </c>
      <c r="E1000" s="158">
        <v>74.430000000000007</v>
      </c>
      <c r="F1000" s="158">
        <v>0.45889999999999997</v>
      </c>
      <c r="G1000" s="158">
        <v>2.6621000000000001</v>
      </c>
      <c r="H1000" s="158">
        <v>2.9460999999999999</v>
      </c>
      <c r="I1000" s="158">
        <v>4.0688000000000004</v>
      </c>
      <c r="J1000" s="158">
        <v>11.0067</v>
      </c>
      <c r="K1000" s="158">
        <v>-2.2972000000000001</v>
      </c>
      <c r="L1000" s="158">
        <v>-6.8227000000000002</v>
      </c>
      <c r="M1000" s="158">
        <v>-6.7877000000000001</v>
      </c>
      <c r="N1000" s="158">
        <v>4.6100000000000003</v>
      </c>
      <c r="O1000" s="158">
        <v>16.4452</v>
      </c>
      <c r="P1000" s="158">
        <v>10.675700000000001</v>
      </c>
      <c r="Q1000" s="158">
        <v>13.1815</v>
      </c>
      <c r="R1000" s="158">
        <v>29.781300000000002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44762</v>
      </c>
      <c r="E1001" s="158">
        <v>66.14</v>
      </c>
      <c r="F1001" s="158">
        <v>0.45569999999999999</v>
      </c>
      <c r="G1001" s="158">
        <v>2.6539999999999999</v>
      </c>
      <c r="H1001" s="158">
        <v>2.9256000000000002</v>
      </c>
      <c r="I1001" s="158">
        <v>4.0263999999999998</v>
      </c>
      <c r="J1001" s="158">
        <v>10.8987</v>
      </c>
      <c r="K1001" s="158">
        <v>-2.5777000000000001</v>
      </c>
      <c r="L1001" s="158">
        <v>-7.3669000000000002</v>
      </c>
      <c r="M1001" s="158">
        <v>-7.6128</v>
      </c>
      <c r="N1001" s="158">
        <v>3.3761000000000001</v>
      </c>
      <c r="O1001" s="158">
        <v>15.066000000000001</v>
      </c>
      <c r="P1001" s="158">
        <v>9.2586999999999993</v>
      </c>
      <c r="Q1001" s="158">
        <v>11.786</v>
      </c>
      <c r="R1001" s="158">
        <v>28.2363</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44762</v>
      </c>
      <c r="E1002" s="158">
        <v>48.73</v>
      </c>
      <c r="F1002" s="158">
        <v>0.55720000000000003</v>
      </c>
      <c r="G1002" s="158">
        <v>2.2879999999999998</v>
      </c>
      <c r="H1002" s="158">
        <v>2.8492999999999999</v>
      </c>
      <c r="I1002" s="158">
        <v>4.1238999999999999</v>
      </c>
      <c r="J1002" s="158">
        <v>10.199</v>
      </c>
      <c r="K1002" s="158">
        <v>-4.0369999999999999</v>
      </c>
      <c r="L1002" s="158">
        <v>-9.9925999999999995</v>
      </c>
      <c r="M1002" s="158">
        <v>-10.191700000000001</v>
      </c>
      <c r="N1002" s="158">
        <v>-0.1434</v>
      </c>
      <c r="O1002" s="158">
        <v>13.9628</v>
      </c>
      <c r="P1002" s="158">
        <v>10.5082</v>
      </c>
      <c r="Q1002" s="158">
        <v>11.17</v>
      </c>
      <c r="R1002" s="158">
        <v>21.5182</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44762</v>
      </c>
      <c r="E1003" s="158">
        <v>55.66</v>
      </c>
      <c r="F1003" s="158">
        <v>0.56010000000000004</v>
      </c>
      <c r="G1003" s="158">
        <v>2.2974000000000001</v>
      </c>
      <c r="H1003" s="158">
        <v>2.8645</v>
      </c>
      <c r="I1003" s="158">
        <v>4.1542000000000003</v>
      </c>
      <c r="J1003" s="158">
        <v>10.305199999999999</v>
      </c>
      <c r="K1003" s="158">
        <v>-3.7357</v>
      </c>
      <c r="L1003" s="158">
        <v>-9.4222999999999999</v>
      </c>
      <c r="M1003" s="158">
        <v>-9.3190000000000008</v>
      </c>
      <c r="N1003" s="158">
        <v>1.1632</v>
      </c>
      <c r="O1003" s="158">
        <v>15.389099999999999</v>
      </c>
      <c r="P1003" s="158">
        <v>11.981</v>
      </c>
      <c r="Q1003" s="158">
        <v>15.7523</v>
      </c>
      <c r="R1003" s="158">
        <v>23.167999999999999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44762</v>
      </c>
      <c r="E1004" s="158">
        <v>189.36600000000001</v>
      </c>
      <c r="F1004" s="158">
        <v>0.47110000000000002</v>
      </c>
      <c r="G1004" s="158">
        <v>2.5213000000000001</v>
      </c>
      <c r="H1004" s="158">
        <v>3.0680999999999998</v>
      </c>
      <c r="I1004" s="158">
        <v>3.6753</v>
      </c>
      <c r="J1004" s="158">
        <v>9.9749999999999996</v>
      </c>
      <c r="K1004" s="158">
        <v>-4.2580999999999998</v>
      </c>
      <c r="L1004" s="158">
        <v>-5.5814000000000004</v>
      </c>
      <c r="M1004" s="158">
        <v>-4.1994999999999996</v>
      </c>
      <c r="N1004" s="158">
        <v>5.5075000000000003</v>
      </c>
      <c r="O1004" s="158">
        <v>17.548500000000001</v>
      </c>
      <c r="P1004" s="158">
        <v>11.3832</v>
      </c>
      <c r="Q1004" s="158">
        <v>17.8888</v>
      </c>
      <c r="R1004" s="158">
        <v>25.360600000000002</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44762</v>
      </c>
      <c r="E1005" s="158">
        <v>210.15899999999999</v>
      </c>
      <c r="F1005" s="158">
        <v>0.4743</v>
      </c>
      <c r="G1005" s="158">
        <v>2.5386000000000002</v>
      </c>
      <c r="H1005" s="158">
        <v>3.0918999999999999</v>
      </c>
      <c r="I1005" s="158">
        <v>3.7238000000000002</v>
      </c>
      <c r="J1005" s="158">
        <v>10.085599999999999</v>
      </c>
      <c r="K1005" s="158">
        <v>-3.9615999999999998</v>
      </c>
      <c r="L1005" s="158">
        <v>-5.0012999999999996</v>
      </c>
      <c r="M1005" s="158">
        <v>-3.3115999999999999</v>
      </c>
      <c r="N1005" s="158">
        <v>6.8158000000000003</v>
      </c>
      <c r="O1005" s="158">
        <v>18.929200000000002</v>
      </c>
      <c r="P1005" s="158">
        <v>12.712</v>
      </c>
      <c r="Q1005" s="158">
        <v>16.0352</v>
      </c>
      <c r="R1005" s="158">
        <v>26.890899999999998</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44762</v>
      </c>
      <c r="E1006" s="158">
        <v>70.326999999999998</v>
      </c>
      <c r="F1006" s="158">
        <v>0.50449999999999995</v>
      </c>
      <c r="G1006" s="158">
        <v>2.4636999999999998</v>
      </c>
      <c r="H1006" s="158">
        <v>3.1778</v>
      </c>
      <c r="I1006" s="158">
        <v>4.4667000000000003</v>
      </c>
      <c r="J1006" s="158">
        <v>10.9101</v>
      </c>
      <c r="K1006" s="158">
        <v>-4.6569000000000003</v>
      </c>
      <c r="L1006" s="158">
        <v>-10.7888</v>
      </c>
      <c r="M1006" s="158">
        <v>-8.3209</v>
      </c>
      <c r="N1006" s="158">
        <v>3.4297</v>
      </c>
      <c r="O1006" s="158">
        <v>14.249499999999999</v>
      </c>
      <c r="P1006" s="158">
        <v>7.9055999999999997</v>
      </c>
      <c r="Q1006" s="158">
        <v>13.188000000000001</v>
      </c>
      <c r="R1006" s="158">
        <v>22.564299999999999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44762</v>
      </c>
      <c r="E1007" s="158">
        <v>65.245000000000005</v>
      </c>
      <c r="F1007" s="158">
        <v>0.50060000000000004</v>
      </c>
      <c r="G1007" s="158">
        <v>2.4496000000000002</v>
      </c>
      <c r="H1007" s="158">
        <v>3.1558000000000002</v>
      </c>
      <c r="I1007" s="158">
        <v>4.4253999999999998</v>
      </c>
      <c r="J1007" s="158">
        <v>10.8177</v>
      </c>
      <c r="K1007" s="158">
        <v>-4.8921000000000001</v>
      </c>
      <c r="L1007" s="158">
        <v>-11.219200000000001</v>
      </c>
      <c r="M1007" s="158">
        <v>-8.9761000000000006</v>
      </c>
      <c r="N1007" s="158">
        <v>2.4512</v>
      </c>
      <c r="O1007" s="158">
        <v>13.238799999999999</v>
      </c>
      <c r="P1007" s="158">
        <v>6.9752999999999998</v>
      </c>
      <c r="Q1007" s="158">
        <v>12.2964</v>
      </c>
      <c r="R1007" s="158">
        <v>21.4481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44762</v>
      </c>
      <c r="E1008" s="158">
        <v>25.6526</v>
      </c>
      <c r="F1008" s="158">
        <v>0.29559999999999997</v>
      </c>
      <c r="G1008" s="158">
        <v>2.0758999999999999</v>
      </c>
      <c r="H1008" s="158">
        <v>2.6711999999999998</v>
      </c>
      <c r="I1008" s="158">
        <v>3.5933000000000002</v>
      </c>
      <c r="J1008" s="158">
        <v>9.6120000000000001</v>
      </c>
      <c r="K1008" s="158">
        <v>-3.0579999999999998</v>
      </c>
      <c r="L1008" s="158">
        <v>-7.8094000000000001</v>
      </c>
      <c r="M1008" s="158">
        <v>-6.2621000000000002</v>
      </c>
      <c r="N1008" s="158">
        <v>9.2832000000000008</v>
      </c>
      <c r="O1008" s="158">
        <v>18.752300000000002</v>
      </c>
      <c r="P1008" s="158">
        <v>12.6875</v>
      </c>
      <c r="Q1008" s="158">
        <v>13.571</v>
      </c>
      <c r="R1008" s="158">
        <v>28.7056</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44762</v>
      </c>
      <c r="E1009" s="158">
        <v>23.193200000000001</v>
      </c>
      <c r="F1009" s="158">
        <v>0.29139999999999999</v>
      </c>
      <c r="G1009" s="158">
        <v>2.0548999999999999</v>
      </c>
      <c r="H1009" s="158">
        <v>2.6410999999999998</v>
      </c>
      <c r="I1009" s="158">
        <v>3.5331999999999999</v>
      </c>
      <c r="J1009" s="158">
        <v>9.4762000000000004</v>
      </c>
      <c r="K1009" s="158">
        <v>-3.4256000000000002</v>
      </c>
      <c r="L1009" s="158">
        <v>-8.5047999999999995</v>
      </c>
      <c r="M1009" s="158">
        <v>-7.3254000000000001</v>
      </c>
      <c r="N1009" s="158">
        <v>7.6125999999999996</v>
      </c>
      <c r="O1009" s="158">
        <v>16.933299999999999</v>
      </c>
      <c r="P1009" s="158">
        <v>10.9559</v>
      </c>
      <c r="Q1009" s="158">
        <v>12.035299999999999</v>
      </c>
      <c r="R1009" s="158">
        <v>26.708300000000001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44762</v>
      </c>
      <c r="E1010" s="158">
        <v>16.8644</v>
      </c>
      <c r="F1010" s="158">
        <v>0.41799999999999998</v>
      </c>
      <c r="G1010" s="158">
        <v>2.5415999999999999</v>
      </c>
      <c r="H1010" s="158">
        <v>3.0169999999999999</v>
      </c>
      <c r="I1010" s="158">
        <v>4.1429999999999998</v>
      </c>
      <c r="J1010" s="158">
        <v>10.2767</v>
      </c>
      <c r="K1010" s="158">
        <v>-6.1524999999999999</v>
      </c>
      <c r="L1010" s="158">
        <v>-7.6013999999999999</v>
      </c>
      <c r="M1010" s="158">
        <v>-7.0361000000000002</v>
      </c>
      <c r="N1010" s="158">
        <v>10.6799</v>
      </c>
      <c r="O1010" s="158"/>
      <c r="P1010" s="158"/>
      <c r="Q1010" s="158">
        <v>22.685600000000001</v>
      </c>
      <c r="R1010" s="158">
        <v>33.462299999999999</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44762</v>
      </c>
      <c r="E1011" s="158">
        <v>16.077100000000002</v>
      </c>
      <c r="F1011" s="158">
        <v>0.41220000000000001</v>
      </c>
      <c r="G1011" s="158">
        <v>2.5129000000000001</v>
      </c>
      <c r="H1011" s="158">
        <v>2.9771000000000001</v>
      </c>
      <c r="I1011" s="158">
        <v>4.0622999999999996</v>
      </c>
      <c r="J1011" s="158">
        <v>10.093</v>
      </c>
      <c r="K1011" s="158">
        <v>-6.6163999999999996</v>
      </c>
      <c r="L1011" s="158">
        <v>-8.4875000000000007</v>
      </c>
      <c r="M1011" s="158">
        <v>-8.3764000000000003</v>
      </c>
      <c r="N1011" s="158">
        <v>8.5490999999999993</v>
      </c>
      <c r="O1011" s="158"/>
      <c r="P1011" s="158"/>
      <c r="Q1011" s="158">
        <v>20.412299999999998</v>
      </c>
      <c r="R1011" s="158">
        <v>30.942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44762</v>
      </c>
      <c r="E1012" s="158">
        <v>100.078</v>
      </c>
      <c r="F1012" s="158">
        <v>0.70840000000000003</v>
      </c>
      <c r="G1012" s="158">
        <v>2.4066999999999998</v>
      </c>
      <c r="H1012" s="158">
        <v>2.76</v>
      </c>
      <c r="I1012" s="158">
        <v>3.0754000000000001</v>
      </c>
      <c r="J1012" s="158">
        <v>10.1768</v>
      </c>
      <c r="K1012" s="158">
        <v>-3.6339999999999999</v>
      </c>
      <c r="L1012" s="158">
        <v>-8.4774999999999991</v>
      </c>
      <c r="M1012" s="158">
        <v>-9.0630000000000006</v>
      </c>
      <c r="N1012" s="158">
        <v>4.4459</v>
      </c>
      <c r="O1012" s="158">
        <v>21.813800000000001</v>
      </c>
      <c r="P1012" s="158">
        <v>15.3133</v>
      </c>
      <c r="Q1012" s="158">
        <v>22.842600000000001</v>
      </c>
      <c r="R1012" s="158">
        <v>30.6968</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44762</v>
      </c>
      <c r="E1013" s="158">
        <v>91.494</v>
      </c>
      <c r="F1013" s="158">
        <v>0.70550000000000002</v>
      </c>
      <c r="G1013" s="158">
        <v>2.3927</v>
      </c>
      <c r="H1013" s="158">
        <v>2.7399</v>
      </c>
      <c r="I1013" s="158">
        <v>3.0360999999999998</v>
      </c>
      <c r="J1013" s="158">
        <v>10.086499999999999</v>
      </c>
      <c r="K1013" s="158">
        <v>-3.8706</v>
      </c>
      <c r="L1013" s="158">
        <v>-8.9213000000000005</v>
      </c>
      <c r="M1013" s="158">
        <v>-9.7363</v>
      </c>
      <c r="N1013" s="158">
        <v>3.4087999999999998</v>
      </c>
      <c r="O1013" s="158">
        <v>20.5854</v>
      </c>
      <c r="P1013" s="158">
        <v>14.241400000000001</v>
      </c>
      <c r="Q1013" s="158">
        <v>20.187899999999999</v>
      </c>
      <c r="R1013" s="158">
        <v>29.3688</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44762</v>
      </c>
      <c r="E1014" s="158">
        <v>15.8543</v>
      </c>
      <c r="F1014" s="158">
        <v>0.38750000000000001</v>
      </c>
      <c r="G1014" s="158">
        <v>2.6619999999999999</v>
      </c>
      <c r="H1014" s="158">
        <v>2.6240999999999999</v>
      </c>
      <c r="I1014" s="158">
        <v>4.3417000000000003</v>
      </c>
      <c r="J1014" s="158">
        <v>11.305099999999999</v>
      </c>
      <c r="K1014" s="158">
        <v>-3.2307000000000001</v>
      </c>
      <c r="L1014" s="158">
        <v>-13.2683</v>
      </c>
      <c r="M1014" s="158">
        <v>-8.7448999999999995</v>
      </c>
      <c r="N1014" s="158">
        <v>2.508</v>
      </c>
      <c r="O1014" s="158"/>
      <c r="P1014" s="158"/>
      <c r="Q1014" s="158">
        <v>18.180499999999999</v>
      </c>
      <c r="R1014" s="158">
        <v>28.208200000000001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44762</v>
      </c>
      <c r="E1015" s="158">
        <v>15.1401</v>
      </c>
      <c r="F1015" s="158">
        <v>0.38390000000000002</v>
      </c>
      <c r="G1015" s="158">
        <v>2.6413000000000002</v>
      </c>
      <c r="H1015" s="158">
        <v>2.5939999999999999</v>
      </c>
      <c r="I1015" s="158">
        <v>4.2813999999999997</v>
      </c>
      <c r="J1015" s="158">
        <v>11.177899999999999</v>
      </c>
      <c r="K1015" s="158">
        <v>-3.5735999999999999</v>
      </c>
      <c r="L1015" s="158">
        <v>-13.8857</v>
      </c>
      <c r="M1015" s="158">
        <v>-9.7325999999999997</v>
      </c>
      <c r="N1015" s="158">
        <v>0.95820000000000005</v>
      </c>
      <c r="O1015" s="158"/>
      <c r="P1015" s="158"/>
      <c r="Q1015" s="158">
        <v>16.2224</v>
      </c>
      <c r="R1015" s="158">
        <v>26.122199999999999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44762</v>
      </c>
      <c r="E1016" s="158">
        <v>26.1035</v>
      </c>
      <c r="F1016" s="158">
        <v>0.80479999999999996</v>
      </c>
      <c r="G1016" s="158">
        <v>2.6419999999999999</v>
      </c>
      <c r="H1016" s="158">
        <v>3.0341999999999998</v>
      </c>
      <c r="I1016" s="158">
        <v>4.5654000000000003</v>
      </c>
      <c r="J1016" s="158">
        <v>10.030900000000001</v>
      </c>
      <c r="K1016" s="158">
        <v>-4.1254</v>
      </c>
      <c r="L1016" s="158">
        <v>-7.6821999999999999</v>
      </c>
      <c r="M1016" s="158">
        <v>-5.7445000000000004</v>
      </c>
      <c r="N1016" s="158">
        <v>11.1374</v>
      </c>
      <c r="O1016" s="158">
        <v>17.573699999999999</v>
      </c>
      <c r="P1016" s="158">
        <v>12.2296</v>
      </c>
      <c r="Q1016" s="158">
        <v>15.591799999999999</v>
      </c>
      <c r="R1016" s="158">
        <v>31.9879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44762</v>
      </c>
      <c r="E1017" s="158">
        <v>23.107099999999999</v>
      </c>
      <c r="F1017" s="158">
        <v>0.79959999999999998</v>
      </c>
      <c r="G1017" s="158">
        <v>2.6143000000000001</v>
      </c>
      <c r="H1017" s="158">
        <v>2.9952999999999999</v>
      </c>
      <c r="I1017" s="158">
        <v>4.4870000000000001</v>
      </c>
      <c r="J1017" s="158">
        <v>9.8445</v>
      </c>
      <c r="K1017" s="158">
        <v>-4.5768000000000004</v>
      </c>
      <c r="L1017" s="158">
        <v>-8.5555000000000003</v>
      </c>
      <c r="M1017" s="158">
        <v>-7.1567999999999996</v>
      </c>
      <c r="N1017" s="158">
        <v>8.9232999999999993</v>
      </c>
      <c r="O1017" s="158">
        <v>15.2963</v>
      </c>
      <c r="P1017" s="158">
        <v>10.1837</v>
      </c>
      <c r="Q1017" s="158">
        <v>13.482900000000001</v>
      </c>
      <c r="R1017" s="158">
        <v>29.320499999999999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44762</v>
      </c>
      <c r="E1018" s="158">
        <v>779.77530000000002</v>
      </c>
      <c r="F1018" s="158">
        <v>0.66239999999999999</v>
      </c>
      <c r="G1018" s="158">
        <v>2.4678</v>
      </c>
      <c r="H1018" s="158">
        <v>2.8380999999999998</v>
      </c>
      <c r="I1018" s="158">
        <v>4.1634000000000002</v>
      </c>
      <c r="J1018" s="158">
        <v>9.6233000000000004</v>
      </c>
      <c r="K1018" s="158">
        <v>-3.6482000000000001</v>
      </c>
      <c r="L1018" s="158">
        <v>-7.2840999999999996</v>
      </c>
      <c r="M1018" s="158">
        <v>-9.2483000000000004</v>
      </c>
      <c r="N1018" s="158">
        <v>5.4372999999999996</v>
      </c>
      <c r="O1018" s="158">
        <v>15.064500000000001</v>
      </c>
      <c r="P1018" s="158">
        <v>7.4444999999999997</v>
      </c>
      <c r="Q1018" s="158">
        <v>17.6511</v>
      </c>
      <c r="R1018" s="158">
        <v>27.805700000000002</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44762</v>
      </c>
      <c r="E1019" s="158">
        <v>825.35850000000005</v>
      </c>
      <c r="F1019" s="158">
        <v>0.66359999999999997</v>
      </c>
      <c r="G1019" s="158">
        <v>2.4739</v>
      </c>
      <c r="H1019" s="158">
        <v>2.8468</v>
      </c>
      <c r="I1019" s="158">
        <v>4.1806999999999999</v>
      </c>
      <c r="J1019" s="158">
        <v>9.6629000000000005</v>
      </c>
      <c r="K1019" s="158">
        <v>-3.5434000000000001</v>
      </c>
      <c r="L1019" s="158">
        <v>-7.0515999999999996</v>
      </c>
      <c r="M1019" s="158">
        <v>-8.9202999999999992</v>
      </c>
      <c r="N1019" s="158">
        <v>5.9451999999999998</v>
      </c>
      <c r="O1019" s="158">
        <v>15.649800000000001</v>
      </c>
      <c r="P1019" s="158">
        <v>8.0440000000000005</v>
      </c>
      <c r="Q1019" s="158">
        <v>12.320499999999999</v>
      </c>
      <c r="R1019" s="158">
        <v>28.439900000000002</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44762</v>
      </c>
      <c r="E1022" s="158">
        <v>65.784099999999995</v>
      </c>
      <c r="F1022" s="158">
        <v>0.1762</v>
      </c>
      <c r="G1022" s="158">
        <v>2.1594000000000002</v>
      </c>
      <c r="H1022" s="158">
        <v>2.4569000000000001</v>
      </c>
      <c r="I1022" s="158">
        <v>4.3361999999999998</v>
      </c>
      <c r="J1022" s="158">
        <v>10.273899999999999</v>
      </c>
      <c r="K1022" s="158">
        <v>-5.9930000000000003</v>
      </c>
      <c r="L1022" s="158">
        <v>-3.0467</v>
      </c>
      <c r="M1022" s="158">
        <v>-2.0720000000000001</v>
      </c>
      <c r="N1022" s="158">
        <v>11.977499999999999</v>
      </c>
      <c r="O1022" s="158">
        <v>22.8261</v>
      </c>
      <c r="P1022" s="158">
        <v>12.530200000000001</v>
      </c>
      <c r="Q1022" s="158">
        <v>12.820600000000001</v>
      </c>
      <c r="R1022" s="158">
        <v>28.1325</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44762</v>
      </c>
      <c r="E1023" s="158">
        <v>68.940399999999997</v>
      </c>
      <c r="F1023" s="158">
        <v>0.1812</v>
      </c>
      <c r="G1023" s="158">
        <v>2.1839</v>
      </c>
      <c r="H1023" s="158">
        <v>2.4912000000000001</v>
      </c>
      <c r="I1023" s="158">
        <v>4.4077000000000002</v>
      </c>
      <c r="J1023" s="158">
        <v>10.4313</v>
      </c>
      <c r="K1023" s="158">
        <v>-5.5834999999999999</v>
      </c>
      <c r="L1023" s="158">
        <v>-2.2040000000000002</v>
      </c>
      <c r="M1023" s="158">
        <v>-0.81850000000000001</v>
      </c>
      <c r="N1023" s="158">
        <v>13.9955</v>
      </c>
      <c r="O1023" s="158">
        <v>24.014600000000002</v>
      </c>
      <c r="P1023" s="158">
        <v>13.370200000000001</v>
      </c>
      <c r="Q1023" s="158">
        <v>17.733000000000001</v>
      </c>
      <c r="R1023" s="158">
        <v>29.942900000000002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44762</v>
      </c>
      <c r="E1024" s="158">
        <v>373.60750000000002</v>
      </c>
      <c r="F1024" s="158">
        <v>0.55620000000000003</v>
      </c>
      <c r="G1024" s="158">
        <v>2.3513999999999999</v>
      </c>
      <c r="H1024" s="158">
        <v>2.8300999999999998</v>
      </c>
      <c r="I1024" s="158">
        <v>3.2444999999999999</v>
      </c>
      <c r="J1024" s="158">
        <v>9.4656000000000002</v>
      </c>
      <c r="K1024" s="158">
        <v>-4.6334</v>
      </c>
      <c r="L1024" s="158">
        <v>-6.7995999999999999</v>
      </c>
      <c r="M1024" s="158">
        <v>-3.4363000000000001</v>
      </c>
      <c r="N1024" s="158">
        <v>6.2454000000000001</v>
      </c>
      <c r="O1024" s="158">
        <v>18.578099999999999</v>
      </c>
      <c r="P1024" s="158">
        <v>13.174099999999999</v>
      </c>
      <c r="Q1024" s="158">
        <v>16.2544</v>
      </c>
      <c r="R1024" s="158">
        <v>32.406300000000002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44762</v>
      </c>
      <c r="E1025" s="158">
        <v>236.53652647087</v>
      </c>
      <c r="F1025" s="158">
        <v>0.55620000000000003</v>
      </c>
      <c r="G1025" s="158">
        <v>2.3513999999999999</v>
      </c>
      <c r="H1025" s="158">
        <v>2.8300999999999998</v>
      </c>
      <c r="I1025" s="158">
        <v>3.2446000000000002</v>
      </c>
      <c r="J1025" s="158">
        <v>9.4657</v>
      </c>
      <c r="K1025" s="158">
        <v>-4.6334999999999997</v>
      </c>
      <c r="L1025" s="158">
        <v>-6.7988999999999997</v>
      </c>
      <c r="M1025" s="158">
        <v>-3.4350999999999998</v>
      </c>
      <c r="N1025" s="158">
        <v>6.2465000000000002</v>
      </c>
      <c r="O1025" s="158">
        <v>18.580500000000001</v>
      </c>
      <c r="P1025" s="158">
        <v>13.171799999999999</v>
      </c>
      <c r="Q1025" s="158">
        <v>16.264500000000002</v>
      </c>
      <c r="R1025" s="158">
        <v>32.408499999999997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44762</v>
      </c>
      <c r="E1026" s="158">
        <v>520.64838258163297</v>
      </c>
      <c r="F1026" s="158">
        <v>0.55389999999999995</v>
      </c>
      <c r="G1026" s="158">
        <v>2.3401999999999998</v>
      </c>
      <c r="H1026" s="158">
        <v>2.8142999999999998</v>
      </c>
      <c r="I1026" s="158">
        <v>3.2128999999999999</v>
      </c>
      <c r="J1026" s="158">
        <v>9.4001999999999999</v>
      </c>
      <c r="K1026" s="158">
        <v>-4.8061999999999996</v>
      </c>
      <c r="L1026" s="158">
        <v>-7.1726999999999999</v>
      </c>
      <c r="M1026" s="158">
        <v>-4.0194999999999999</v>
      </c>
      <c r="N1026" s="158">
        <v>5.3989000000000003</v>
      </c>
      <c r="O1026" s="158">
        <v>17.710100000000001</v>
      </c>
      <c r="P1026" s="158">
        <v>12.3468</v>
      </c>
      <c r="Q1026" s="158">
        <v>14.3851</v>
      </c>
      <c r="R1026" s="158">
        <v>31.4148</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44762</v>
      </c>
      <c r="E1027" s="158">
        <v>530.75250356626498</v>
      </c>
      <c r="F1027" s="158">
        <v>0.55400000000000005</v>
      </c>
      <c r="G1027" s="158">
        <v>2.3401000000000001</v>
      </c>
      <c r="H1027" s="158">
        <v>2.8142999999999998</v>
      </c>
      <c r="I1027" s="158">
        <v>3.2128999999999999</v>
      </c>
      <c r="J1027" s="158">
        <v>9.4001999999999999</v>
      </c>
      <c r="K1027" s="158">
        <v>-4.8060999999999998</v>
      </c>
      <c r="L1027" s="158">
        <v>-7.1726999999999999</v>
      </c>
      <c r="M1027" s="158">
        <v>-4.0194000000000001</v>
      </c>
      <c r="N1027" s="158">
        <v>5.3993000000000002</v>
      </c>
      <c r="O1027" s="158">
        <v>17.713799999999999</v>
      </c>
      <c r="P1027" s="158">
        <v>12.349399999999999</v>
      </c>
      <c r="Q1027" s="158">
        <v>14.459899999999999</v>
      </c>
      <c r="R1027" s="158">
        <v>31.415099999999999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44762</v>
      </c>
      <c r="E1028" s="158">
        <v>51.2742</v>
      </c>
      <c r="F1028" s="158">
        <v>0.5615</v>
      </c>
      <c r="G1028" s="158">
        <v>2.5087999999999999</v>
      </c>
      <c r="H1028" s="158">
        <v>2.6762999999999999</v>
      </c>
      <c r="I1028" s="158">
        <v>3.9765999999999999</v>
      </c>
      <c r="J1028" s="158">
        <v>10.0092</v>
      </c>
      <c r="K1028" s="158">
        <v>-4.6677</v>
      </c>
      <c r="L1028" s="158">
        <v>-10.3733</v>
      </c>
      <c r="M1028" s="158">
        <v>-8.8998000000000008</v>
      </c>
      <c r="N1028" s="158">
        <v>5.3146000000000004</v>
      </c>
      <c r="O1028" s="158">
        <v>15.494899999999999</v>
      </c>
      <c r="P1028" s="158">
        <v>11.2751</v>
      </c>
      <c r="Q1028" s="158">
        <v>11.196</v>
      </c>
      <c r="R1028" s="158">
        <v>26.584900000000001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44762</v>
      </c>
      <c r="E1029" s="158">
        <v>55.815899999999999</v>
      </c>
      <c r="F1029" s="158">
        <v>0.56479999999999997</v>
      </c>
      <c r="G1029" s="158">
        <v>2.5255000000000001</v>
      </c>
      <c r="H1029" s="158">
        <v>2.6998000000000002</v>
      </c>
      <c r="I1029" s="158">
        <v>4.0240999999999998</v>
      </c>
      <c r="J1029" s="158">
        <v>10.1172</v>
      </c>
      <c r="K1029" s="158">
        <v>-4.3853999999999997</v>
      </c>
      <c r="L1029" s="158">
        <v>-9.8435000000000006</v>
      </c>
      <c r="M1029" s="158">
        <v>-8.0694999999999997</v>
      </c>
      <c r="N1029" s="158">
        <v>6.6154999999999999</v>
      </c>
      <c r="O1029" s="158">
        <v>16.931899999999999</v>
      </c>
      <c r="P1029" s="158">
        <v>12.623799999999999</v>
      </c>
      <c r="Q1029" s="158">
        <v>14.4855</v>
      </c>
      <c r="R1029" s="158">
        <v>28.1844</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44762</v>
      </c>
      <c r="E1030" s="158">
        <v>320.5009</v>
      </c>
      <c r="F1030" s="158">
        <v>0.40639999999999998</v>
      </c>
      <c r="G1030" s="158">
        <v>2.9359999999999999</v>
      </c>
      <c r="H1030" s="158">
        <v>3.004</v>
      </c>
      <c r="I1030" s="158">
        <v>4.0427999999999997</v>
      </c>
      <c r="J1030" s="158">
        <v>10.815300000000001</v>
      </c>
      <c r="K1030" s="158">
        <v>0.2732</v>
      </c>
      <c r="L1030" s="158">
        <v>-4.1497999999999999</v>
      </c>
      <c r="M1030" s="158">
        <v>-3.9371</v>
      </c>
      <c r="N1030" s="158">
        <v>6.2118000000000002</v>
      </c>
      <c r="O1030" s="158">
        <v>16.301200000000001</v>
      </c>
      <c r="P1030" s="158">
        <v>11.5693</v>
      </c>
      <c r="Q1030" s="158">
        <v>12.5097</v>
      </c>
      <c r="R1030" s="158">
        <v>26.3565</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44762</v>
      </c>
      <c r="E1031" s="158">
        <v>353.67590000000001</v>
      </c>
      <c r="F1031" s="158">
        <v>0.40960000000000002</v>
      </c>
      <c r="G1031" s="158">
        <v>2.9527000000000001</v>
      </c>
      <c r="H1031" s="158">
        <v>3.0274000000000001</v>
      </c>
      <c r="I1031" s="158">
        <v>4.0894000000000004</v>
      </c>
      <c r="J1031" s="158">
        <v>10.923500000000001</v>
      </c>
      <c r="K1031" s="158">
        <v>0.57079999999999997</v>
      </c>
      <c r="L1031" s="158">
        <v>-3.5920999999999998</v>
      </c>
      <c r="M1031" s="158">
        <v>-3.1133999999999999</v>
      </c>
      <c r="N1031" s="158">
        <v>7.4170999999999996</v>
      </c>
      <c r="O1031" s="158">
        <v>17.064399999999999</v>
      </c>
      <c r="P1031" s="158">
        <v>12.6502</v>
      </c>
      <c r="Q1031" s="158">
        <v>15.5678</v>
      </c>
      <c r="R1031" s="158">
        <v>26.850999999999999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44762</v>
      </c>
      <c r="E1032" s="158">
        <v>16.170000000000002</v>
      </c>
      <c r="F1032" s="158">
        <v>0.31019999999999998</v>
      </c>
      <c r="G1032" s="158">
        <v>2.2124000000000001</v>
      </c>
      <c r="H1032" s="158">
        <v>2.7319</v>
      </c>
      <c r="I1032" s="158">
        <v>3.9203000000000001</v>
      </c>
      <c r="J1032" s="158">
        <v>10.6776</v>
      </c>
      <c r="K1032" s="158">
        <v>-1.7618</v>
      </c>
      <c r="L1032" s="158">
        <v>-8.5923999999999996</v>
      </c>
      <c r="M1032" s="158">
        <v>-8.5406999999999993</v>
      </c>
      <c r="N1032" s="158">
        <v>7.8</v>
      </c>
      <c r="O1032" s="158"/>
      <c r="P1032" s="158"/>
      <c r="Q1032" s="158">
        <v>20.116299999999999</v>
      </c>
      <c r="R1032" s="158">
        <v>28.386800000000001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44762</v>
      </c>
      <c r="E1033" s="158">
        <v>15.73</v>
      </c>
      <c r="F1033" s="158">
        <v>0.31890000000000002</v>
      </c>
      <c r="G1033" s="158">
        <v>2.2092000000000001</v>
      </c>
      <c r="H1033" s="158">
        <v>2.7433000000000001</v>
      </c>
      <c r="I1033" s="158">
        <v>3.8969999999999998</v>
      </c>
      <c r="J1033" s="158">
        <v>10.6188</v>
      </c>
      <c r="K1033" s="158">
        <v>-1.9938</v>
      </c>
      <c r="L1033" s="158">
        <v>-9.1800999999999995</v>
      </c>
      <c r="M1033" s="158">
        <v>-9.3894000000000002</v>
      </c>
      <c r="N1033" s="158">
        <v>6.6440999999999999</v>
      </c>
      <c r="O1033" s="158"/>
      <c r="P1033" s="158"/>
      <c r="Q1033" s="158">
        <v>18.859100000000002</v>
      </c>
      <c r="R1033" s="158">
        <v>27.0822</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44762</v>
      </c>
      <c r="E1034" s="158">
        <v>99.536799999999999</v>
      </c>
      <c r="F1034" s="158">
        <v>0.32529999999999998</v>
      </c>
      <c r="G1034" s="158">
        <v>2.4203999999999999</v>
      </c>
      <c r="H1034" s="158">
        <v>2.9655999999999998</v>
      </c>
      <c r="I1034" s="158">
        <v>4.3452000000000002</v>
      </c>
      <c r="J1034" s="158">
        <v>11.265499999999999</v>
      </c>
      <c r="K1034" s="158">
        <v>-1.0229999999999999</v>
      </c>
      <c r="L1034" s="158">
        <v>-5.2187000000000001</v>
      </c>
      <c r="M1034" s="158">
        <v>-6.6711999999999998</v>
      </c>
      <c r="N1034" s="158">
        <v>4.9401999999999999</v>
      </c>
      <c r="O1034" s="158">
        <v>17.139600000000002</v>
      </c>
      <c r="P1034" s="158">
        <v>10.1783</v>
      </c>
      <c r="Q1034" s="158">
        <v>12.8172</v>
      </c>
      <c r="R1034" s="158">
        <v>32.453000000000003</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44762</v>
      </c>
      <c r="E1035" s="158">
        <v>190.28919999999999</v>
      </c>
      <c r="F1035" s="158">
        <v>0.3231</v>
      </c>
      <c r="G1035" s="158">
        <v>2.4106999999999998</v>
      </c>
      <c r="H1035" s="158">
        <v>2.9512999999999998</v>
      </c>
      <c r="I1035" s="158">
        <v>4.3163999999999998</v>
      </c>
      <c r="J1035" s="158">
        <v>11.1973</v>
      </c>
      <c r="K1035" s="158">
        <v>-1.1972</v>
      </c>
      <c r="L1035" s="158">
        <v>-5.5373999999999999</v>
      </c>
      <c r="M1035" s="158">
        <v>-7.1235999999999997</v>
      </c>
      <c r="N1035" s="158">
        <v>4.2945000000000002</v>
      </c>
      <c r="O1035" s="158">
        <v>16.5245</v>
      </c>
      <c r="P1035" s="158">
        <v>9.5876999999999999</v>
      </c>
      <c r="Q1035" s="158">
        <v>11.911300000000001</v>
      </c>
      <c r="R1035" s="158">
        <v>31.7179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0.54157627118644058</v>
      </c>
      <c r="G1036" s="160">
        <v>2.4953627118644071</v>
      </c>
      <c r="H1036" s="160">
        <v>2.8310084745762709</v>
      </c>
      <c r="I1036" s="160">
        <v>3.9434389830508465</v>
      </c>
      <c r="J1036" s="160">
        <v>10.235594915254238</v>
      </c>
      <c r="K1036" s="160">
        <v>-3.9207186440677959</v>
      </c>
      <c r="L1036" s="160">
        <v>-8.5190101694915263</v>
      </c>
      <c r="M1036" s="160">
        <v>-8.1532016949152517</v>
      </c>
      <c r="N1036" s="160">
        <v>4.923589830508476</v>
      </c>
      <c r="O1036" s="160">
        <v>17.417399999999997</v>
      </c>
      <c r="P1036" s="160">
        <v>11.035593617021275</v>
      </c>
      <c r="Q1036" s="160">
        <v>15.814791525423727</v>
      </c>
      <c r="R1036" s="160">
        <v>28.394138596491239</v>
      </c>
    </row>
    <row r="1037" spans="1:34" x14ac:dyDescent="0.3">
      <c r="A1037" s="159" t="s">
        <v>407</v>
      </c>
      <c r="B1037" s="154"/>
      <c r="C1037" s="154"/>
      <c r="D1037" s="154"/>
      <c r="E1037" s="154"/>
      <c r="F1037" s="160">
        <v>0.55479999999999996</v>
      </c>
      <c r="G1037" s="160">
        <v>2.5087999999999999</v>
      </c>
      <c r="H1037" s="160">
        <v>2.8460000000000001</v>
      </c>
      <c r="I1037" s="160">
        <v>3.9765999999999999</v>
      </c>
      <c r="J1037" s="160">
        <v>10.273899999999999</v>
      </c>
      <c r="K1037" s="160">
        <v>-3.6482000000000001</v>
      </c>
      <c r="L1037" s="160">
        <v>-8.4774999999999991</v>
      </c>
      <c r="M1037" s="160">
        <v>-8.3764000000000003</v>
      </c>
      <c r="N1037" s="160">
        <v>5.3146000000000004</v>
      </c>
      <c r="O1037" s="160">
        <v>17.3919</v>
      </c>
      <c r="P1037" s="160">
        <v>11.480600000000001</v>
      </c>
      <c r="Q1037" s="160">
        <v>15.422599999999999</v>
      </c>
      <c r="R1037" s="160">
        <v>28.1844</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44762</v>
      </c>
      <c r="E1040" s="158">
        <v>323.77</v>
      </c>
      <c r="F1040" s="158">
        <v>0.74370000000000003</v>
      </c>
      <c r="G1040" s="158">
        <v>2.6798000000000002</v>
      </c>
      <c r="H1040" s="158">
        <v>3.0392999999999999</v>
      </c>
      <c r="I1040" s="158">
        <v>3.5169999999999999</v>
      </c>
      <c r="J1040" s="158">
        <v>9.0648999999999997</v>
      </c>
      <c r="K1040" s="158">
        <v>-2.8096999999999999</v>
      </c>
      <c r="L1040" s="158">
        <v>-6.6542000000000003</v>
      </c>
      <c r="M1040" s="158">
        <v>-8.6170000000000009</v>
      </c>
      <c r="N1040" s="158">
        <v>6.0533000000000001</v>
      </c>
      <c r="O1040" s="158">
        <v>13.575699999999999</v>
      </c>
      <c r="P1040" s="158">
        <v>9.2469999999999999</v>
      </c>
      <c r="Q1040" s="158">
        <v>19.161999999999999</v>
      </c>
      <c r="R1040" s="158">
        <v>24.363299999999999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44762</v>
      </c>
      <c r="E1041" s="158">
        <v>323.77</v>
      </c>
      <c r="F1041" s="158">
        <v>0.74370000000000003</v>
      </c>
      <c r="G1041" s="158">
        <v>2.6798000000000002</v>
      </c>
      <c r="H1041" s="158">
        <v>3.0392999999999999</v>
      </c>
      <c r="I1041" s="158">
        <v>3.5169999999999999</v>
      </c>
      <c r="J1041" s="158">
        <v>9.0648999999999997</v>
      </c>
      <c r="K1041" s="158">
        <v>-2.8096999999999999</v>
      </c>
      <c r="L1041" s="158">
        <v>-6.6542000000000003</v>
      </c>
      <c r="M1041" s="158">
        <v>-8.6170000000000009</v>
      </c>
      <c r="N1041" s="158">
        <v>6.0533000000000001</v>
      </c>
      <c r="O1041" s="158">
        <v>13.575699999999999</v>
      </c>
      <c r="P1041" s="158">
        <v>9.2469999999999999</v>
      </c>
      <c r="Q1041" s="158">
        <v>19.093</v>
      </c>
      <c r="R1041" s="158">
        <v>24.363299999999999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44762</v>
      </c>
      <c r="E1042" s="158">
        <v>350.7</v>
      </c>
      <c r="F1042" s="158">
        <v>0.74690000000000001</v>
      </c>
      <c r="G1042" s="158">
        <v>2.6909999999999998</v>
      </c>
      <c r="H1042" s="158">
        <v>3.0501</v>
      </c>
      <c r="I1042" s="158">
        <v>3.5459999999999998</v>
      </c>
      <c r="J1042" s="158">
        <v>9.1265999999999998</v>
      </c>
      <c r="K1042" s="158">
        <v>-2.6427999999999998</v>
      </c>
      <c r="L1042" s="158">
        <v>-6.3426</v>
      </c>
      <c r="M1042" s="158">
        <v>-8.1527999999999992</v>
      </c>
      <c r="N1042" s="158">
        <v>6.7774999999999999</v>
      </c>
      <c r="O1042" s="158">
        <v>14.332700000000001</v>
      </c>
      <c r="P1042" s="158">
        <v>10.0952</v>
      </c>
      <c r="Q1042" s="158">
        <v>14.007099999999999</v>
      </c>
      <c r="R1042" s="158">
        <v>25.211600000000001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44762</v>
      </c>
      <c r="E1043" s="158">
        <v>46.07</v>
      </c>
      <c r="F1043" s="158">
        <v>0.58950000000000002</v>
      </c>
      <c r="G1043" s="158">
        <v>2.3096000000000001</v>
      </c>
      <c r="H1043" s="158">
        <v>2.9497</v>
      </c>
      <c r="I1043" s="158">
        <v>2.8578000000000001</v>
      </c>
      <c r="J1043" s="158">
        <v>7.4644000000000004</v>
      </c>
      <c r="K1043" s="158">
        <v>-4.6959</v>
      </c>
      <c r="L1043" s="158">
        <v>-11.6587</v>
      </c>
      <c r="M1043" s="158">
        <v>-13.8073</v>
      </c>
      <c r="N1043" s="158">
        <v>-0.56120000000000003</v>
      </c>
      <c r="O1043" s="158">
        <v>13.6646</v>
      </c>
      <c r="P1043" s="158">
        <v>13.799799999999999</v>
      </c>
      <c r="Q1043" s="158">
        <v>14.941800000000001</v>
      </c>
      <c r="R1043" s="158">
        <v>18.047699999999999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44762</v>
      </c>
      <c r="E1044" s="158">
        <v>41.18</v>
      </c>
      <c r="F1044" s="158">
        <v>0.58620000000000005</v>
      </c>
      <c r="G1044" s="158">
        <v>2.2850999999999999</v>
      </c>
      <c r="H1044" s="158">
        <v>2.9243000000000001</v>
      </c>
      <c r="I1044" s="158">
        <v>2.7957999999999998</v>
      </c>
      <c r="J1044" s="158">
        <v>7.3794000000000004</v>
      </c>
      <c r="K1044" s="158">
        <v>-4.9619</v>
      </c>
      <c r="L1044" s="158">
        <v>-12.1587</v>
      </c>
      <c r="M1044" s="158">
        <v>-14.5466</v>
      </c>
      <c r="N1044" s="158">
        <v>-1.6949000000000001</v>
      </c>
      <c r="O1044" s="158">
        <v>12.323600000000001</v>
      </c>
      <c r="P1044" s="158">
        <v>12.377000000000001</v>
      </c>
      <c r="Q1044" s="158">
        <v>11.943199999999999</v>
      </c>
      <c r="R1044" s="158">
        <v>16.675699999999999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44762</v>
      </c>
      <c r="E1045" s="158">
        <v>148.32900000000001</v>
      </c>
      <c r="F1045" s="158">
        <v>0.86629999999999996</v>
      </c>
      <c r="G1045" s="158">
        <v>2.6179000000000001</v>
      </c>
      <c r="H1045" s="158">
        <v>3.1042000000000001</v>
      </c>
      <c r="I1045" s="158">
        <v>3.0253000000000001</v>
      </c>
      <c r="J1045" s="158">
        <v>7.9141000000000004</v>
      </c>
      <c r="K1045" s="158">
        <v>-1.9142999999999999</v>
      </c>
      <c r="L1045" s="158">
        <v>-6.109</v>
      </c>
      <c r="M1045" s="158">
        <v>-7.7325999999999997</v>
      </c>
      <c r="N1045" s="158">
        <v>6.7882999999999996</v>
      </c>
      <c r="O1045" s="158">
        <v>15.636799999999999</v>
      </c>
      <c r="P1045" s="158">
        <v>11.7226</v>
      </c>
      <c r="Q1045" s="158">
        <v>14.7172</v>
      </c>
      <c r="R1045" s="158">
        <v>21.529399999999999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44762</v>
      </c>
      <c r="E1046" s="158">
        <v>133.24090000000001</v>
      </c>
      <c r="F1046" s="158">
        <v>0.86270000000000002</v>
      </c>
      <c r="G1046" s="158">
        <v>2.5996999999999999</v>
      </c>
      <c r="H1046" s="158">
        <v>3.0787</v>
      </c>
      <c r="I1046" s="158">
        <v>2.9742999999999999</v>
      </c>
      <c r="J1046" s="158">
        <v>7.7996999999999996</v>
      </c>
      <c r="K1046" s="158">
        <v>-2.2197</v>
      </c>
      <c r="L1046" s="158">
        <v>-6.6679000000000004</v>
      </c>
      <c r="M1046" s="158">
        <v>-8.5574999999999992</v>
      </c>
      <c r="N1046" s="158">
        <v>5.4955999999999996</v>
      </c>
      <c r="O1046" s="158">
        <v>14.2881</v>
      </c>
      <c r="P1046" s="158">
        <v>10.3436</v>
      </c>
      <c r="Q1046" s="158">
        <v>15.6286</v>
      </c>
      <c r="R1046" s="158">
        <v>20.057400000000001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44762</v>
      </c>
      <c r="E1049" s="158">
        <v>43.22</v>
      </c>
      <c r="F1049" s="158">
        <v>0.79290000000000005</v>
      </c>
      <c r="G1049" s="158">
        <v>2.4655999999999998</v>
      </c>
      <c r="H1049" s="158">
        <v>3.1011000000000002</v>
      </c>
      <c r="I1049" s="158">
        <v>3.1011000000000002</v>
      </c>
      <c r="J1049" s="158">
        <v>8.1582000000000008</v>
      </c>
      <c r="K1049" s="158">
        <v>-2.5259</v>
      </c>
      <c r="L1049" s="158">
        <v>-7.7283999999999997</v>
      </c>
      <c r="M1049" s="158">
        <v>-9.1061999999999994</v>
      </c>
      <c r="N1049" s="158">
        <v>3.8693</v>
      </c>
      <c r="O1049" s="158">
        <v>17.912299999999998</v>
      </c>
      <c r="P1049" s="158">
        <v>14.2546</v>
      </c>
      <c r="Q1049" s="158">
        <v>14.334199999999999</v>
      </c>
      <c r="R1049" s="158">
        <v>22.524100000000001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44762</v>
      </c>
      <c r="E1050" s="158">
        <v>38.82</v>
      </c>
      <c r="F1050" s="158">
        <v>0.77880000000000005</v>
      </c>
      <c r="G1050" s="158">
        <v>2.4544999999999999</v>
      </c>
      <c r="H1050" s="158">
        <v>3.0528</v>
      </c>
      <c r="I1050" s="158">
        <v>3.0255000000000001</v>
      </c>
      <c r="J1050" s="158">
        <v>8.0434000000000001</v>
      </c>
      <c r="K1050" s="158">
        <v>-2.9015</v>
      </c>
      <c r="L1050" s="158">
        <v>-8.4217999999999993</v>
      </c>
      <c r="M1050" s="158">
        <v>-10.1181</v>
      </c>
      <c r="N1050" s="158">
        <v>2.2925</v>
      </c>
      <c r="O1050" s="158">
        <v>16.187200000000001</v>
      </c>
      <c r="P1050" s="158">
        <v>12.7263</v>
      </c>
      <c r="Q1050" s="158">
        <v>12.0479</v>
      </c>
      <c r="R1050" s="158">
        <v>20.669499999999999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44762</v>
      </c>
      <c r="E1051" s="158">
        <v>290.25099999999998</v>
      </c>
      <c r="F1051" s="158">
        <v>0.67920000000000003</v>
      </c>
      <c r="G1051" s="158">
        <v>2.4792999999999998</v>
      </c>
      <c r="H1051" s="158">
        <v>2.2871000000000001</v>
      </c>
      <c r="I1051" s="158">
        <v>2.6187999999999998</v>
      </c>
      <c r="J1051" s="158">
        <v>9.8063000000000002</v>
      </c>
      <c r="K1051" s="158">
        <v>-0.52569999999999995</v>
      </c>
      <c r="L1051" s="158">
        <v>-6.8463000000000003</v>
      </c>
      <c r="M1051" s="158">
        <v>-9.0305</v>
      </c>
      <c r="N1051" s="158">
        <v>-0.64390000000000003</v>
      </c>
      <c r="O1051" s="158">
        <v>11.1652</v>
      </c>
      <c r="P1051" s="158">
        <v>7.9870999999999999</v>
      </c>
      <c r="Q1051" s="158">
        <v>10.567299999999999</v>
      </c>
      <c r="R1051" s="158">
        <v>19.005199999999999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44762</v>
      </c>
      <c r="E1052" s="158">
        <v>272.154</v>
      </c>
      <c r="F1052" s="158">
        <v>0.67700000000000005</v>
      </c>
      <c r="G1052" s="158">
        <v>2.4676</v>
      </c>
      <c r="H1052" s="158">
        <v>2.2709000000000001</v>
      </c>
      <c r="I1052" s="158">
        <v>2.5865999999999998</v>
      </c>
      <c r="J1052" s="158">
        <v>9.7324000000000002</v>
      </c>
      <c r="K1052" s="158">
        <v>-0.7288</v>
      </c>
      <c r="L1052" s="158">
        <v>-7.2144000000000004</v>
      </c>
      <c r="M1052" s="158">
        <v>-9.5680999999999994</v>
      </c>
      <c r="N1052" s="158">
        <v>-1.4162999999999999</v>
      </c>
      <c r="O1052" s="158">
        <v>10.318</v>
      </c>
      <c r="P1052" s="158">
        <v>7.1961000000000004</v>
      </c>
      <c r="Q1052" s="158">
        <v>18.5915</v>
      </c>
      <c r="R1052" s="158">
        <v>18.088799999999999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44762</v>
      </c>
      <c r="E1053" s="158">
        <v>56.27</v>
      </c>
      <c r="F1053" s="158">
        <v>1.0596000000000001</v>
      </c>
      <c r="G1053" s="158">
        <v>3.0775000000000001</v>
      </c>
      <c r="H1053" s="158">
        <v>3.5135999999999998</v>
      </c>
      <c r="I1053" s="158">
        <v>3.6661999999999999</v>
      </c>
      <c r="J1053" s="158">
        <v>8.9870000000000001</v>
      </c>
      <c r="K1053" s="158">
        <v>-2.9994999999999998</v>
      </c>
      <c r="L1053" s="158">
        <v>-6.6523000000000003</v>
      </c>
      <c r="M1053" s="158">
        <v>-8.6525999999999996</v>
      </c>
      <c r="N1053" s="158">
        <v>4.9421999999999997</v>
      </c>
      <c r="O1053" s="158">
        <v>15.354200000000001</v>
      </c>
      <c r="P1053" s="158">
        <v>12.2608</v>
      </c>
      <c r="Q1053" s="158">
        <v>13.8512</v>
      </c>
      <c r="R1053" s="158">
        <v>22.939599999999999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44762</v>
      </c>
      <c r="E1054" s="158">
        <v>51.33</v>
      </c>
      <c r="F1054" s="158">
        <v>1.0432999999999999</v>
      </c>
      <c r="G1054" s="158">
        <v>3.0722999999999998</v>
      </c>
      <c r="H1054" s="158">
        <v>3.4878999999999998</v>
      </c>
      <c r="I1054" s="158">
        <v>3.6132</v>
      </c>
      <c r="J1054" s="158">
        <v>8.8422000000000001</v>
      </c>
      <c r="K1054" s="158">
        <v>-3.3879000000000001</v>
      </c>
      <c r="L1054" s="158">
        <v>-7.38</v>
      </c>
      <c r="M1054" s="158">
        <v>-9.6780000000000008</v>
      </c>
      <c r="N1054" s="158">
        <v>3.3837000000000002</v>
      </c>
      <c r="O1054" s="158">
        <v>13.588200000000001</v>
      </c>
      <c r="P1054" s="158">
        <v>10.813800000000001</v>
      </c>
      <c r="Q1054" s="158">
        <v>13.218299999999999</v>
      </c>
      <c r="R1054" s="158">
        <v>21.084800000000001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44762</v>
      </c>
      <c r="E1055" s="158">
        <v>1585.2157686939199</v>
      </c>
      <c r="F1055" s="158">
        <v>1.1584000000000001</v>
      </c>
      <c r="G1055" s="158">
        <v>2.5975999999999999</v>
      </c>
      <c r="H1055" s="158">
        <v>2.7382</v>
      </c>
      <c r="I1055" s="158">
        <v>2.1450999999999998</v>
      </c>
      <c r="J1055" s="158">
        <v>8.2444000000000006</v>
      </c>
      <c r="K1055" s="158">
        <v>-1.76</v>
      </c>
      <c r="L1055" s="158">
        <v>-7.8315000000000001</v>
      </c>
      <c r="M1055" s="158">
        <v>-9.6891999999999996</v>
      </c>
      <c r="N1055" s="158">
        <v>0.56459999999999999</v>
      </c>
      <c r="O1055" s="158">
        <v>13.747</v>
      </c>
      <c r="P1055" s="158">
        <v>8.4614999999999991</v>
      </c>
      <c r="Q1055" s="158">
        <v>19.3401</v>
      </c>
      <c r="R1055" s="158">
        <v>25.635999999999999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44762</v>
      </c>
      <c r="E1056" s="158">
        <v>713.71</v>
      </c>
      <c r="F1056" s="158">
        <v>1.1605000000000001</v>
      </c>
      <c r="G1056" s="158">
        <v>2.6080000000000001</v>
      </c>
      <c r="H1056" s="158">
        <v>2.7526999999999999</v>
      </c>
      <c r="I1056" s="158">
        <v>2.1739999999999999</v>
      </c>
      <c r="J1056" s="158">
        <v>8.3106000000000009</v>
      </c>
      <c r="K1056" s="158">
        <v>-1.5786</v>
      </c>
      <c r="L1056" s="158">
        <v>-7.4939</v>
      </c>
      <c r="M1056" s="158">
        <v>-9.1938999999999993</v>
      </c>
      <c r="N1056" s="158">
        <v>1.2998000000000001</v>
      </c>
      <c r="O1056" s="158">
        <v>14.5863</v>
      </c>
      <c r="P1056" s="158">
        <v>9.3138000000000005</v>
      </c>
      <c r="Q1056" s="158">
        <v>12.1652</v>
      </c>
      <c r="R1056" s="158">
        <v>26.551200000000001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44762</v>
      </c>
      <c r="E1057" s="158">
        <v>833.01325410110996</v>
      </c>
      <c r="F1057" s="158">
        <v>0.89870000000000005</v>
      </c>
      <c r="G1057" s="158">
        <v>2.7461000000000002</v>
      </c>
      <c r="H1057" s="158">
        <v>3.0186999999999999</v>
      </c>
      <c r="I1057" s="158">
        <v>3.4954999999999998</v>
      </c>
      <c r="J1057" s="158">
        <v>8.3991000000000007</v>
      </c>
      <c r="K1057" s="158">
        <v>-2.7881</v>
      </c>
      <c r="L1057" s="158">
        <v>-3.7309999999999999</v>
      </c>
      <c r="M1057" s="158">
        <v>-5.6959999999999997</v>
      </c>
      <c r="N1057" s="158">
        <v>9.3002000000000002</v>
      </c>
      <c r="O1057" s="158">
        <v>11.1676</v>
      </c>
      <c r="P1057" s="158">
        <v>9.3625000000000007</v>
      </c>
      <c r="Q1057" s="158">
        <v>18.625</v>
      </c>
      <c r="R1057" s="158">
        <v>26.6099</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44762</v>
      </c>
      <c r="E1058" s="158">
        <v>721.721</v>
      </c>
      <c r="F1058" s="158">
        <v>0.90059999999999996</v>
      </c>
      <c r="G1058" s="158">
        <v>2.7553999999999998</v>
      </c>
      <c r="H1058" s="158">
        <v>3.0316000000000001</v>
      </c>
      <c r="I1058" s="158">
        <v>3.5209000000000001</v>
      </c>
      <c r="J1058" s="158">
        <v>8.4556000000000004</v>
      </c>
      <c r="K1058" s="158">
        <v>-2.6412</v>
      </c>
      <c r="L1058" s="158">
        <v>-3.4451000000000001</v>
      </c>
      <c r="M1058" s="158">
        <v>-5.274</v>
      </c>
      <c r="N1058" s="158">
        <v>9.9545999999999992</v>
      </c>
      <c r="O1058" s="158">
        <v>11.8124</v>
      </c>
      <c r="P1058" s="158">
        <v>10.0573</v>
      </c>
      <c r="Q1058" s="158">
        <v>12.906700000000001</v>
      </c>
      <c r="R1058" s="158">
        <v>27.3508</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44762</v>
      </c>
      <c r="E1059" s="158">
        <v>299.42290000000003</v>
      </c>
      <c r="F1059" s="158">
        <v>0.98719999999999997</v>
      </c>
      <c r="G1059" s="158">
        <v>2.9339</v>
      </c>
      <c r="H1059" s="158">
        <v>3.3614999999999999</v>
      </c>
      <c r="I1059" s="158">
        <v>4.5933000000000002</v>
      </c>
      <c r="J1059" s="158">
        <v>10.4527</v>
      </c>
      <c r="K1059" s="158">
        <v>-2.1286</v>
      </c>
      <c r="L1059" s="158">
        <v>-8.5873000000000008</v>
      </c>
      <c r="M1059" s="158">
        <v>-9.3774999999999995</v>
      </c>
      <c r="N1059" s="158">
        <v>3.56</v>
      </c>
      <c r="O1059" s="158">
        <v>12.486700000000001</v>
      </c>
      <c r="P1059" s="158">
        <v>9.3453999999999997</v>
      </c>
      <c r="Q1059" s="158">
        <v>18.914999999999999</v>
      </c>
      <c r="R1059" s="158">
        <v>20.2517</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44762</v>
      </c>
      <c r="E1060" s="158">
        <v>323.37130000000002</v>
      </c>
      <c r="F1060" s="158">
        <v>0.9899</v>
      </c>
      <c r="G1060" s="158">
        <v>2.9474999999999998</v>
      </c>
      <c r="H1060" s="158">
        <v>3.3805999999999998</v>
      </c>
      <c r="I1060" s="158">
        <v>4.6314000000000002</v>
      </c>
      <c r="J1060" s="158">
        <v>10.537800000000001</v>
      </c>
      <c r="K1060" s="158">
        <v>-1.8996</v>
      </c>
      <c r="L1060" s="158">
        <v>-8.1587999999999994</v>
      </c>
      <c r="M1060" s="158">
        <v>-8.7357999999999993</v>
      </c>
      <c r="N1060" s="158">
        <v>4.5396000000000001</v>
      </c>
      <c r="O1060" s="158">
        <v>13.552899999999999</v>
      </c>
      <c r="P1060" s="158">
        <v>10.2964</v>
      </c>
      <c r="Q1060" s="158">
        <v>12.2517</v>
      </c>
      <c r="R1060" s="158">
        <v>21.390899999999998</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44762</v>
      </c>
      <c r="E1061" s="158">
        <v>63.2</v>
      </c>
      <c r="F1061" s="158">
        <v>0.86180000000000001</v>
      </c>
      <c r="G1061" s="158">
        <v>2.6474000000000002</v>
      </c>
      <c r="H1061" s="158">
        <v>3.0154999999999998</v>
      </c>
      <c r="I1061" s="158">
        <v>3.3862000000000001</v>
      </c>
      <c r="J1061" s="158">
        <v>8.0157000000000007</v>
      </c>
      <c r="K1061" s="158">
        <v>-2.7991000000000001</v>
      </c>
      <c r="L1061" s="158">
        <v>-5.6294000000000004</v>
      </c>
      <c r="M1061" s="158">
        <v>-6.1618000000000004</v>
      </c>
      <c r="N1061" s="158">
        <v>9.4562000000000008</v>
      </c>
      <c r="O1061" s="158">
        <v>14.8742</v>
      </c>
      <c r="P1061" s="158">
        <v>11.1279</v>
      </c>
      <c r="Q1061" s="158">
        <v>13.898899999999999</v>
      </c>
      <c r="R1061" s="158">
        <v>25.276</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44762</v>
      </c>
      <c r="E1062" s="158">
        <v>68.22</v>
      </c>
      <c r="F1062" s="158">
        <v>0.88729999999999998</v>
      </c>
      <c r="G1062" s="158">
        <v>2.6637</v>
      </c>
      <c r="H1062" s="158">
        <v>3.0358000000000001</v>
      </c>
      <c r="I1062" s="158">
        <v>3.4262999999999999</v>
      </c>
      <c r="J1062" s="158">
        <v>8.0798000000000005</v>
      </c>
      <c r="K1062" s="158">
        <v>-2.6263000000000001</v>
      </c>
      <c r="L1062" s="158">
        <v>-5.3026</v>
      </c>
      <c r="M1062" s="158">
        <v>-5.7084000000000001</v>
      </c>
      <c r="N1062" s="158">
        <v>10.156599999999999</v>
      </c>
      <c r="O1062" s="158">
        <v>15.596399999999999</v>
      </c>
      <c r="P1062" s="158">
        <v>11.952500000000001</v>
      </c>
      <c r="Q1062" s="158">
        <v>14.604200000000001</v>
      </c>
      <c r="R1062" s="158">
        <v>26.0595</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44762</v>
      </c>
      <c r="E1063" s="158">
        <v>37.229999999999997</v>
      </c>
      <c r="F1063" s="158">
        <v>0.92169999999999996</v>
      </c>
      <c r="G1063" s="158">
        <v>3.0446</v>
      </c>
      <c r="H1063" s="158">
        <v>3.3306</v>
      </c>
      <c r="I1063" s="158">
        <v>3.9073000000000002</v>
      </c>
      <c r="J1063" s="158">
        <v>9.1789000000000005</v>
      </c>
      <c r="K1063" s="158">
        <v>-3.5992000000000002</v>
      </c>
      <c r="L1063" s="158">
        <v>-7.8921000000000001</v>
      </c>
      <c r="M1063" s="158">
        <v>-9.3719999999999999</v>
      </c>
      <c r="N1063" s="158">
        <v>4.9915000000000003</v>
      </c>
      <c r="O1063" s="158">
        <v>16.444400000000002</v>
      </c>
      <c r="P1063" s="158">
        <v>9.5776000000000003</v>
      </c>
      <c r="Q1063" s="158">
        <v>13.7746</v>
      </c>
      <c r="R1063" s="158">
        <v>24.290500000000002</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44762</v>
      </c>
      <c r="E1064" s="158">
        <v>41.34</v>
      </c>
      <c r="F1064" s="158">
        <v>0.92769999999999997</v>
      </c>
      <c r="G1064" s="158">
        <v>3.0666000000000002</v>
      </c>
      <c r="H1064" s="158">
        <v>3.3757999999999999</v>
      </c>
      <c r="I1064" s="158">
        <v>3.9738000000000002</v>
      </c>
      <c r="J1064" s="158">
        <v>9.3071999999999999</v>
      </c>
      <c r="K1064" s="158">
        <v>-3.3885999999999998</v>
      </c>
      <c r="L1064" s="158">
        <v>-7.4339000000000004</v>
      </c>
      <c r="M1064" s="158">
        <v>-8.6206999999999994</v>
      </c>
      <c r="N1064" s="158">
        <v>6.2179000000000002</v>
      </c>
      <c r="O1064" s="158">
        <v>17.779</v>
      </c>
      <c r="P1064" s="158">
        <v>11.105499999999999</v>
      </c>
      <c r="Q1064" s="158">
        <v>13.684900000000001</v>
      </c>
      <c r="R1064" s="158">
        <v>25.733000000000001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44762</v>
      </c>
      <c r="E1065" s="158">
        <v>51.97</v>
      </c>
      <c r="F1065" s="158">
        <v>1.05</v>
      </c>
      <c r="G1065" s="158">
        <v>3.1560000000000001</v>
      </c>
      <c r="H1065" s="158">
        <v>3.8569</v>
      </c>
      <c r="I1065" s="158">
        <v>4.2108999999999996</v>
      </c>
      <c r="J1065" s="158">
        <v>10.8102</v>
      </c>
      <c r="K1065" s="158">
        <v>-2.1095999999999999</v>
      </c>
      <c r="L1065" s="158">
        <v>-7.9524999999999997</v>
      </c>
      <c r="M1065" s="158">
        <v>-8.4873999999999992</v>
      </c>
      <c r="N1065" s="158">
        <v>7.1105</v>
      </c>
      <c r="O1065" s="158">
        <v>15.2193</v>
      </c>
      <c r="P1065" s="158">
        <v>10.7599</v>
      </c>
      <c r="Q1065" s="158">
        <v>12.2674</v>
      </c>
      <c r="R1065" s="158">
        <v>21.715699999999998</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44762</v>
      </c>
      <c r="E1066" s="158">
        <v>46.9</v>
      </c>
      <c r="F1066" s="158">
        <v>1.0558000000000001</v>
      </c>
      <c r="G1066" s="158">
        <v>3.1448999999999998</v>
      </c>
      <c r="H1066" s="158">
        <v>3.83</v>
      </c>
      <c r="I1066" s="158">
        <v>4.1528</v>
      </c>
      <c r="J1066" s="158">
        <v>10.6915</v>
      </c>
      <c r="K1066" s="158">
        <v>-2.4340000000000002</v>
      </c>
      <c r="L1066" s="158">
        <v>-8.5235000000000003</v>
      </c>
      <c r="M1066" s="158">
        <v>-9.3544999999999998</v>
      </c>
      <c r="N1066" s="158">
        <v>5.7736000000000001</v>
      </c>
      <c r="O1066" s="158">
        <v>13.9323</v>
      </c>
      <c r="P1066" s="158">
        <v>9.6080000000000005</v>
      </c>
      <c r="Q1066" s="158">
        <v>10.0595</v>
      </c>
      <c r="R1066" s="158">
        <v>20.2577</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44762</v>
      </c>
      <c r="E1067" s="158">
        <v>31.6</v>
      </c>
      <c r="F1067" s="158">
        <v>0.89400000000000002</v>
      </c>
      <c r="G1067" s="158">
        <v>2.6640999999999999</v>
      </c>
      <c r="H1067" s="158">
        <v>3.2342</v>
      </c>
      <c r="I1067" s="158">
        <v>3.7766999999999999</v>
      </c>
      <c r="J1067" s="158">
        <v>8.7405000000000008</v>
      </c>
      <c r="K1067" s="158">
        <v>-1.6189</v>
      </c>
      <c r="L1067" s="158">
        <v>-6.12</v>
      </c>
      <c r="M1067" s="158">
        <v>-8.9862000000000002</v>
      </c>
      <c r="N1067" s="158">
        <v>5.8625999999999996</v>
      </c>
      <c r="O1067" s="158">
        <v>11.084</v>
      </c>
      <c r="P1067" s="158">
        <v>9.3675999999999995</v>
      </c>
      <c r="Q1067" s="158">
        <v>11.9918</v>
      </c>
      <c r="R1067" s="158">
        <v>20.0943</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44762</v>
      </c>
      <c r="E1068" s="158">
        <v>27.42</v>
      </c>
      <c r="F1068" s="158">
        <v>0.88300000000000001</v>
      </c>
      <c r="G1068" s="158">
        <v>2.6581999999999999</v>
      </c>
      <c r="H1068" s="158">
        <v>3.238</v>
      </c>
      <c r="I1068" s="158">
        <v>3.7456999999999998</v>
      </c>
      <c r="J1068" s="158">
        <v>8.6371000000000002</v>
      </c>
      <c r="K1068" s="158">
        <v>-1.9313</v>
      </c>
      <c r="L1068" s="158">
        <v>-6.7664</v>
      </c>
      <c r="M1068" s="158">
        <v>-9.9506999999999994</v>
      </c>
      <c r="N1068" s="158">
        <v>4.4173999999999998</v>
      </c>
      <c r="O1068" s="158">
        <v>9.5073000000000008</v>
      </c>
      <c r="P1068" s="158">
        <v>7.7674000000000003</v>
      </c>
      <c r="Q1068" s="158">
        <v>10.1372</v>
      </c>
      <c r="R1068" s="158">
        <v>18.3993</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44762</v>
      </c>
      <c r="E1069" s="158">
        <v>41.3</v>
      </c>
      <c r="F1069" s="158">
        <v>0.78090000000000004</v>
      </c>
      <c r="G1069" s="158">
        <v>2.7363</v>
      </c>
      <c r="H1069" s="158">
        <v>3.4569000000000001</v>
      </c>
      <c r="I1069" s="158">
        <v>3.9517000000000002</v>
      </c>
      <c r="J1069" s="158">
        <v>9.1149000000000004</v>
      </c>
      <c r="K1069" s="158">
        <v>-3.3692000000000002</v>
      </c>
      <c r="L1069" s="158">
        <v>-10.489800000000001</v>
      </c>
      <c r="M1069" s="158">
        <v>-11.2591</v>
      </c>
      <c r="N1069" s="158">
        <v>3.25</v>
      </c>
      <c r="O1069" s="158">
        <v>13.576000000000001</v>
      </c>
      <c r="P1069" s="158">
        <v>10.1874</v>
      </c>
      <c r="Q1069" s="158">
        <v>11.602</v>
      </c>
      <c r="R1069" s="158">
        <v>21.104099999999999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44762</v>
      </c>
      <c r="E1070" s="158">
        <v>47.51</v>
      </c>
      <c r="F1070" s="158">
        <v>0.78490000000000004</v>
      </c>
      <c r="G1070" s="158">
        <v>2.7688000000000001</v>
      </c>
      <c r="H1070" s="158">
        <v>3.4851000000000001</v>
      </c>
      <c r="I1070" s="158">
        <v>4.0061</v>
      </c>
      <c r="J1070" s="158">
        <v>9.2685999999999993</v>
      </c>
      <c r="K1070" s="158">
        <v>-3.0011999999999999</v>
      </c>
      <c r="L1070" s="158">
        <v>-9.8140000000000001</v>
      </c>
      <c r="M1070" s="158">
        <v>-10.2569</v>
      </c>
      <c r="N1070" s="158">
        <v>4.7861000000000002</v>
      </c>
      <c r="O1070" s="158">
        <v>15.103999999999999</v>
      </c>
      <c r="P1070" s="158">
        <v>11.851100000000001</v>
      </c>
      <c r="Q1070" s="158">
        <v>14.5105</v>
      </c>
      <c r="R1070" s="158">
        <v>22.811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44762</v>
      </c>
      <c r="E1071" s="158">
        <v>11.567</v>
      </c>
      <c r="F1071" s="158">
        <v>0.92220000000000002</v>
      </c>
      <c r="G1071" s="158">
        <v>2.9523000000000001</v>
      </c>
      <c r="H1071" s="158">
        <v>3.2427000000000001</v>
      </c>
      <c r="I1071" s="158">
        <v>4.2625999999999999</v>
      </c>
      <c r="J1071" s="158">
        <v>8.7492000000000001</v>
      </c>
      <c r="K1071" s="158">
        <v>-3.3054000000000001</v>
      </c>
      <c r="L1071" s="158">
        <v>-9.3544999999999998</v>
      </c>
      <c r="M1071" s="158">
        <v>-12.747999999999999</v>
      </c>
      <c r="N1071" s="158">
        <v>0.94340000000000002</v>
      </c>
      <c r="O1071" s="158"/>
      <c r="P1071" s="158"/>
      <c r="Q1071" s="158">
        <v>9.7164000000000001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44762</v>
      </c>
      <c r="E1072" s="158">
        <v>11.1599</v>
      </c>
      <c r="F1072" s="158">
        <v>0.91600000000000004</v>
      </c>
      <c r="G1072" s="158">
        <v>2.9217</v>
      </c>
      <c r="H1072" s="158">
        <v>3.1985999999999999</v>
      </c>
      <c r="I1072" s="158">
        <v>4.1745000000000001</v>
      </c>
      <c r="J1072" s="158">
        <v>8.5518999999999998</v>
      </c>
      <c r="K1072" s="158">
        <v>-3.8883999999999999</v>
      </c>
      <c r="L1072" s="158">
        <v>-10.3766</v>
      </c>
      <c r="M1072" s="158">
        <v>-14.191599999999999</v>
      </c>
      <c r="N1072" s="158">
        <v>-1.2695000000000001</v>
      </c>
      <c r="O1072" s="158"/>
      <c r="P1072" s="158"/>
      <c r="Q1072" s="158">
        <v>7.2407000000000004</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44762</v>
      </c>
      <c r="E1073" s="158">
        <v>103.01819999999999</v>
      </c>
      <c r="F1073" s="158">
        <v>0.55979999999999996</v>
      </c>
      <c r="G1073" s="158">
        <v>2.0627</v>
      </c>
      <c r="H1073" s="158">
        <v>2.4317000000000002</v>
      </c>
      <c r="I1073" s="158">
        <v>3.0461</v>
      </c>
      <c r="J1073" s="158">
        <v>9.5822000000000003</v>
      </c>
      <c r="K1073" s="158">
        <v>-2.5979000000000001</v>
      </c>
      <c r="L1073" s="158">
        <v>-7.0777000000000001</v>
      </c>
      <c r="M1073" s="158">
        <v>-7.7859999999999996</v>
      </c>
      <c r="N1073" s="158">
        <v>6.0084</v>
      </c>
      <c r="O1073" s="158">
        <v>13.221399999999999</v>
      </c>
      <c r="P1073" s="158">
        <v>9.49</v>
      </c>
      <c r="Q1073" s="158">
        <v>11.571400000000001</v>
      </c>
      <c r="R1073" s="158">
        <v>17.59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44762</v>
      </c>
      <c r="E1074" s="158">
        <v>93.145499999999998</v>
      </c>
      <c r="F1074" s="158">
        <v>0.55779999999999996</v>
      </c>
      <c r="G1074" s="158">
        <v>2.0522999999999998</v>
      </c>
      <c r="H1074" s="158">
        <v>2.4171</v>
      </c>
      <c r="I1074" s="158">
        <v>3.0169000000000001</v>
      </c>
      <c r="J1074" s="158">
        <v>9.5157000000000007</v>
      </c>
      <c r="K1074" s="158">
        <v>-2.7862</v>
      </c>
      <c r="L1074" s="158">
        <v>-7.4192999999999998</v>
      </c>
      <c r="M1074" s="158">
        <v>-8.3697999999999997</v>
      </c>
      <c r="N1074" s="158">
        <v>5.0456000000000003</v>
      </c>
      <c r="O1074" s="158">
        <v>12.098100000000001</v>
      </c>
      <c r="P1074" s="158">
        <v>8.4006000000000007</v>
      </c>
      <c r="Q1074" s="158">
        <v>8.5109999999999992</v>
      </c>
      <c r="R1074" s="158">
        <v>16.413</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44762</v>
      </c>
      <c r="E1075" s="158">
        <v>354.53899999999999</v>
      </c>
      <c r="F1075" s="158">
        <v>0.89439999999999997</v>
      </c>
      <c r="G1075" s="158">
        <v>2.6034000000000002</v>
      </c>
      <c r="H1075" s="158">
        <v>3.12</v>
      </c>
      <c r="I1075" s="158">
        <v>3.0101</v>
      </c>
      <c r="J1075" s="158">
        <v>8.9214000000000002</v>
      </c>
      <c r="K1075" s="158">
        <v>-2.2273999999999998</v>
      </c>
      <c r="L1075" s="158">
        <v>-7.0750999999999999</v>
      </c>
      <c r="M1075" s="158">
        <v>-9.4335000000000004</v>
      </c>
      <c r="N1075" s="158">
        <v>4.1071999999999997</v>
      </c>
      <c r="O1075" s="158">
        <v>15.5663</v>
      </c>
      <c r="P1075" s="158">
        <v>10.9642</v>
      </c>
      <c r="Q1075" s="158">
        <v>18.978999999999999</v>
      </c>
      <c r="R1075" s="158">
        <v>23.0181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44762</v>
      </c>
      <c r="E1076" s="158">
        <v>393.40499999999997</v>
      </c>
      <c r="F1076" s="158">
        <v>0.89790000000000003</v>
      </c>
      <c r="G1076" s="158">
        <v>2.6211000000000002</v>
      </c>
      <c r="H1076" s="158">
        <v>3.1444000000000001</v>
      </c>
      <c r="I1076" s="158">
        <v>3.0581999999999998</v>
      </c>
      <c r="J1076" s="158">
        <v>9.0307999999999993</v>
      </c>
      <c r="K1076" s="158">
        <v>-1.9173</v>
      </c>
      <c r="L1076" s="158">
        <v>-6.4923999999999999</v>
      </c>
      <c r="M1076" s="158">
        <v>-8.5768000000000004</v>
      </c>
      <c r="N1076" s="158">
        <v>5.4119999999999999</v>
      </c>
      <c r="O1076" s="158">
        <v>16.929200000000002</v>
      </c>
      <c r="P1076" s="158">
        <v>12.2799</v>
      </c>
      <c r="Q1076" s="158">
        <v>14.150600000000001</v>
      </c>
      <c r="R1076" s="158">
        <v>24.517800000000001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44762</v>
      </c>
      <c r="E1077" s="158">
        <v>473.03657467660599</v>
      </c>
      <c r="F1077" s="158">
        <v>0.89510000000000001</v>
      </c>
      <c r="G1077" s="158">
        <v>2.6029</v>
      </c>
      <c r="H1077" s="158">
        <v>3.1208</v>
      </c>
      <c r="I1077" s="158">
        <v>3.0093999999999999</v>
      </c>
      <c r="J1077" s="158">
        <v>8.9201999999999995</v>
      </c>
      <c r="K1077" s="158">
        <v>-2.2282999999999999</v>
      </c>
      <c r="L1077" s="158">
        <v>-7.0761000000000003</v>
      </c>
      <c r="M1077" s="158">
        <v>-9.4336000000000002</v>
      </c>
      <c r="N1077" s="158">
        <v>4.1059999999999999</v>
      </c>
      <c r="O1077" s="158">
        <v>15.2196</v>
      </c>
      <c r="P1077" s="158">
        <v>10.6561</v>
      </c>
      <c r="Q1077" s="158">
        <v>17.774899999999999</v>
      </c>
      <c r="R1077" s="158">
        <v>23.017199999999999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44762</v>
      </c>
      <c r="E1078" s="158">
        <v>108.185927929363</v>
      </c>
      <c r="F1078" s="158">
        <v>0.89790000000000003</v>
      </c>
      <c r="G1078" s="158">
        <v>2.6213000000000002</v>
      </c>
      <c r="H1078" s="158">
        <v>3.1440999999999999</v>
      </c>
      <c r="I1078" s="158">
        <v>3.0583</v>
      </c>
      <c r="J1078" s="158">
        <v>9.0297999999999998</v>
      </c>
      <c r="K1078" s="158">
        <v>-1.9172</v>
      </c>
      <c r="L1078" s="158">
        <v>-6.4932999999999996</v>
      </c>
      <c r="M1078" s="158">
        <v>-8.5783000000000005</v>
      </c>
      <c r="N1078" s="158">
        <v>5.4115000000000002</v>
      </c>
      <c r="O1078" s="158">
        <v>16.584399999999999</v>
      </c>
      <c r="P1078" s="158">
        <v>11.9757</v>
      </c>
      <c r="Q1078" s="158">
        <v>13.7262</v>
      </c>
      <c r="R1078" s="158">
        <v>24.517499999999998</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44762</v>
      </c>
      <c r="E1079" s="158">
        <v>41.076000000000001</v>
      </c>
      <c r="F1079" s="158">
        <v>0.75549999999999995</v>
      </c>
      <c r="G1079" s="158">
        <v>2.7593999999999999</v>
      </c>
      <c r="H1079" s="158">
        <v>3.3931</v>
      </c>
      <c r="I1079" s="158">
        <v>3.9950999999999999</v>
      </c>
      <c r="J1079" s="158">
        <v>9.5623000000000005</v>
      </c>
      <c r="K1079" s="158">
        <v>-3.0998000000000001</v>
      </c>
      <c r="L1079" s="158">
        <v>-7.5946999999999996</v>
      </c>
      <c r="M1079" s="158">
        <v>-9.2363</v>
      </c>
      <c r="N1079" s="158">
        <v>3.7273000000000001</v>
      </c>
      <c r="O1079" s="158">
        <v>13.0512</v>
      </c>
      <c r="P1079" s="158">
        <v>10.142200000000001</v>
      </c>
      <c r="Q1079" s="158">
        <v>12.8222</v>
      </c>
      <c r="R1079" s="158">
        <v>21.7959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44762</v>
      </c>
      <c r="E1080" s="158">
        <v>38.121000000000002</v>
      </c>
      <c r="F1080" s="158">
        <v>0.75329999999999997</v>
      </c>
      <c r="G1080" s="158">
        <v>2.7465000000000002</v>
      </c>
      <c r="H1080" s="158">
        <v>3.3734000000000002</v>
      </c>
      <c r="I1080" s="158">
        <v>3.9569000000000001</v>
      </c>
      <c r="J1080" s="158">
        <v>9.4708000000000006</v>
      </c>
      <c r="K1080" s="158">
        <v>-3.3443000000000001</v>
      </c>
      <c r="L1080" s="158">
        <v>-8.0469000000000008</v>
      </c>
      <c r="M1080" s="158">
        <v>-9.9007000000000005</v>
      </c>
      <c r="N1080" s="158">
        <v>2.7216</v>
      </c>
      <c r="O1080" s="158">
        <v>12.015000000000001</v>
      </c>
      <c r="P1080" s="158">
        <v>9.1805000000000003</v>
      </c>
      <c r="Q1080" s="158">
        <v>9.4962</v>
      </c>
      <c r="R1080" s="158">
        <v>20.657900000000001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44762</v>
      </c>
      <c r="E1081" s="158">
        <v>41.584600000000002</v>
      </c>
      <c r="F1081" s="158">
        <v>0.79430000000000001</v>
      </c>
      <c r="G1081" s="158">
        <v>2.6294</v>
      </c>
      <c r="H1081" s="158">
        <v>3.3957000000000002</v>
      </c>
      <c r="I1081" s="158">
        <v>3.3934000000000002</v>
      </c>
      <c r="J1081" s="158">
        <v>8.5572999999999997</v>
      </c>
      <c r="K1081" s="158">
        <v>-4.1920000000000002</v>
      </c>
      <c r="L1081" s="158">
        <v>-9.1216000000000008</v>
      </c>
      <c r="M1081" s="158">
        <v>-10.5579</v>
      </c>
      <c r="N1081" s="158">
        <v>4.7621000000000002</v>
      </c>
      <c r="O1081" s="158">
        <v>14.1959</v>
      </c>
      <c r="P1081" s="158">
        <v>10.738300000000001</v>
      </c>
      <c r="Q1081" s="158">
        <v>12.5688</v>
      </c>
      <c r="R1081" s="158">
        <v>21.377199999999998</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44762</v>
      </c>
      <c r="E1082" s="158">
        <v>42.079948518434698</v>
      </c>
      <c r="F1082" s="158">
        <v>0.79159999999999997</v>
      </c>
      <c r="G1082" s="158">
        <v>2.6141999999999999</v>
      </c>
      <c r="H1082" s="158">
        <v>3.3740000000000001</v>
      </c>
      <c r="I1082" s="158">
        <v>3.35</v>
      </c>
      <c r="J1082" s="158">
        <v>8.4594000000000005</v>
      </c>
      <c r="K1082" s="158">
        <v>-4.4744999999999999</v>
      </c>
      <c r="L1082" s="158">
        <v>-9.6941000000000006</v>
      </c>
      <c r="M1082" s="158">
        <v>-11.4278</v>
      </c>
      <c r="N1082" s="158">
        <v>3.3591000000000002</v>
      </c>
      <c r="O1082" s="158">
        <v>12.829800000000001</v>
      </c>
      <c r="P1082" s="158">
        <v>9.4358000000000004</v>
      </c>
      <c r="Q1082" s="158">
        <v>9.9604999999999997</v>
      </c>
      <c r="R1082" s="158">
        <v>19.743200000000002</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44762</v>
      </c>
      <c r="E1083" s="158">
        <v>15.734999999999999</v>
      </c>
      <c r="F1083" s="158">
        <v>0.78139999999999998</v>
      </c>
      <c r="G1083" s="158">
        <v>2.5362</v>
      </c>
      <c r="H1083" s="158">
        <v>3.1741999999999999</v>
      </c>
      <c r="I1083" s="158">
        <v>3.1012</v>
      </c>
      <c r="J1083" s="158">
        <v>8.4895999999999994</v>
      </c>
      <c r="K1083" s="158">
        <v>-3.8984000000000001</v>
      </c>
      <c r="L1083" s="158">
        <v>-6.8852000000000002</v>
      </c>
      <c r="M1083" s="158">
        <v>-8.2180999999999997</v>
      </c>
      <c r="N1083" s="158">
        <v>5.8890000000000002</v>
      </c>
      <c r="O1083" s="158">
        <v>16.2681</v>
      </c>
      <c r="P1083" s="158"/>
      <c r="Q1083" s="158">
        <v>14.486499999999999</v>
      </c>
      <c r="R1083" s="158">
        <v>25.395299999999999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44762</v>
      </c>
      <c r="E1084" s="158">
        <v>14.7775</v>
      </c>
      <c r="F1084" s="158">
        <v>0.77810000000000001</v>
      </c>
      <c r="G1084" s="158">
        <v>2.5105</v>
      </c>
      <c r="H1084" s="158">
        <v>3.1372</v>
      </c>
      <c r="I1084" s="158">
        <v>3.0249999999999999</v>
      </c>
      <c r="J1084" s="158">
        <v>8.3171999999999997</v>
      </c>
      <c r="K1084" s="158">
        <v>-4.3521000000000001</v>
      </c>
      <c r="L1084" s="158">
        <v>-7.7392000000000003</v>
      </c>
      <c r="M1084" s="158">
        <v>-9.4760000000000009</v>
      </c>
      <c r="N1084" s="158">
        <v>3.9863</v>
      </c>
      <c r="O1084" s="158">
        <v>14.142799999999999</v>
      </c>
      <c r="P1084" s="158"/>
      <c r="Q1084" s="158">
        <v>12.3613</v>
      </c>
      <c r="R1084" s="158">
        <v>23.160599999999999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44762</v>
      </c>
      <c r="E1085" s="158">
        <v>81.58</v>
      </c>
      <c r="F1085" s="158">
        <v>0.80810000000000004</v>
      </c>
      <c r="G1085" s="158">
        <v>2.5131999999999999</v>
      </c>
      <c r="H1085" s="158">
        <v>2.8102999999999998</v>
      </c>
      <c r="I1085" s="158">
        <v>2.9518</v>
      </c>
      <c r="J1085" s="158">
        <v>8.5591000000000008</v>
      </c>
      <c r="K1085" s="158">
        <v>-2.7559</v>
      </c>
      <c r="L1085" s="158">
        <v>-6.6173999999999999</v>
      </c>
      <c r="M1085" s="158">
        <v>-8.6776999999999997</v>
      </c>
      <c r="N1085" s="158">
        <v>5.4973000000000001</v>
      </c>
      <c r="O1085" s="158">
        <v>15.0558</v>
      </c>
      <c r="P1085" s="158">
        <v>12.2814</v>
      </c>
      <c r="Q1085" s="158">
        <v>16.597899999999999</v>
      </c>
      <c r="R1085" s="158">
        <v>24.0078</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44762</v>
      </c>
      <c r="E1086" s="158">
        <v>74.566999999999993</v>
      </c>
      <c r="F1086" s="158">
        <v>0.8044</v>
      </c>
      <c r="G1086" s="158">
        <v>2.4990000000000001</v>
      </c>
      <c r="H1086" s="158">
        <v>2.7900999999999998</v>
      </c>
      <c r="I1086" s="158">
        <v>2.9106999999999998</v>
      </c>
      <c r="J1086" s="158">
        <v>8.4689999999999994</v>
      </c>
      <c r="K1086" s="158">
        <v>-2.9984999999999999</v>
      </c>
      <c r="L1086" s="158">
        <v>-7.0838999999999999</v>
      </c>
      <c r="M1086" s="158">
        <v>-9.3806999999999992</v>
      </c>
      <c r="N1086" s="158">
        <v>4.4034000000000004</v>
      </c>
      <c r="O1086" s="158">
        <v>13.823700000000001</v>
      </c>
      <c r="P1086" s="158">
        <v>11.1638</v>
      </c>
      <c r="Q1086" s="158">
        <v>15.0831</v>
      </c>
      <c r="R1086" s="158">
        <v>22.692299999999999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v>44757</v>
      </c>
      <c r="E1087" s="158">
        <v>35.439500000000002</v>
      </c>
      <c r="F1087" s="158">
        <v>0.65490000000000004</v>
      </c>
      <c r="G1087" s="158">
        <v>-0.1195</v>
      </c>
      <c r="H1087" s="158">
        <v>-0.92090000000000005</v>
      </c>
      <c r="I1087" s="158">
        <v>2.5057</v>
      </c>
      <c r="J1087" s="158">
        <v>2.7761999999999998</v>
      </c>
      <c r="K1087" s="158">
        <v>-7.5242000000000004</v>
      </c>
      <c r="L1087" s="158">
        <v>-13.6456</v>
      </c>
      <c r="M1087" s="158">
        <v>-12.992800000000001</v>
      </c>
      <c r="N1087" s="158">
        <v>-0.53659999999999997</v>
      </c>
      <c r="O1087" s="158">
        <v>12.047700000000001</v>
      </c>
      <c r="P1087" s="158">
        <v>8.7936999999999994</v>
      </c>
      <c r="Q1087" s="158">
        <v>12.175700000000001</v>
      </c>
      <c r="R1087" s="158">
        <v>22.920500000000001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v>44757</v>
      </c>
      <c r="E1088" s="158">
        <v>30.762599999999999</v>
      </c>
      <c r="F1088" s="158">
        <v>0.64949999999999997</v>
      </c>
      <c r="G1088" s="158">
        <v>-0.13600000000000001</v>
      </c>
      <c r="H1088" s="158">
        <v>-0.95879999999999999</v>
      </c>
      <c r="I1088" s="158">
        <v>2.4245999999999999</v>
      </c>
      <c r="J1088" s="158">
        <v>2.5960000000000001</v>
      </c>
      <c r="K1088" s="158">
        <v>-7.9725000000000001</v>
      </c>
      <c r="L1088" s="158">
        <v>-14.485900000000001</v>
      </c>
      <c r="M1088" s="158">
        <v>-14.326499999999999</v>
      </c>
      <c r="N1088" s="158">
        <v>-2.5587</v>
      </c>
      <c r="O1088" s="158">
        <v>9.9892000000000003</v>
      </c>
      <c r="P1088" s="158">
        <v>6.9960000000000004</v>
      </c>
      <c r="Q1088" s="158">
        <v>10.962400000000001</v>
      </c>
      <c r="R1088" s="158">
        <v>20.478400000000001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44762</v>
      </c>
      <c r="E1089" s="158">
        <v>49.619799999999998</v>
      </c>
      <c r="F1089" s="158">
        <v>1.0568</v>
      </c>
      <c r="G1089" s="158">
        <v>2.8407</v>
      </c>
      <c r="H1089" s="158">
        <v>2.9788000000000001</v>
      </c>
      <c r="I1089" s="158">
        <v>3.363</v>
      </c>
      <c r="J1089" s="158">
        <v>10.4132</v>
      </c>
      <c r="K1089" s="158">
        <v>-0.50190000000000001</v>
      </c>
      <c r="L1089" s="158">
        <v>-2.7644000000000002</v>
      </c>
      <c r="M1089" s="158">
        <v>-4.8669000000000002</v>
      </c>
      <c r="N1089" s="158">
        <v>12.6069</v>
      </c>
      <c r="O1089" s="158">
        <v>13.066000000000001</v>
      </c>
      <c r="P1089" s="158">
        <v>10.264799999999999</v>
      </c>
      <c r="Q1089" s="158">
        <v>11.3024</v>
      </c>
      <c r="R1089" s="158">
        <v>29.7407</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44762</v>
      </c>
      <c r="E1090" s="158">
        <v>53.952500000000001</v>
      </c>
      <c r="F1090" s="158">
        <v>1.0593999999999999</v>
      </c>
      <c r="G1090" s="158">
        <v>2.8529</v>
      </c>
      <c r="H1090" s="158">
        <v>2.9954000000000001</v>
      </c>
      <c r="I1090" s="158">
        <v>3.3955000000000002</v>
      </c>
      <c r="J1090" s="158">
        <v>10.488200000000001</v>
      </c>
      <c r="K1090" s="158">
        <v>-0.29720000000000002</v>
      </c>
      <c r="L1090" s="158">
        <v>-2.3329</v>
      </c>
      <c r="M1090" s="158">
        <v>-4.2506000000000004</v>
      </c>
      <c r="N1090" s="158">
        <v>13.5579</v>
      </c>
      <c r="O1090" s="158">
        <v>14.0237</v>
      </c>
      <c r="P1090" s="158">
        <v>11.2781</v>
      </c>
      <c r="Q1090" s="158">
        <v>14.677</v>
      </c>
      <c r="R1090" s="158">
        <v>30.817499999999999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44762</v>
      </c>
      <c r="E1091" s="158">
        <v>226.76</v>
      </c>
      <c r="F1091" s="158">
        <v>0.74639999999999995</v>
      </c>
      <c r="G1091" s="158">
        <v>2.6017000000000001</v>
      </c>
      <c r="H1091" s="158">
        <v>2.8157000000000001</v>
      </c>
      <c r="I1091" s="158">
        <v>3.4016999999999999</v>
      </c>
      <c r="J1091" s="158">
        <v>8.6274999999999995</v>
      </c>
      <c r="K1091" s="158">
        <v>-2.9405000000000001</v>
      </c>
      <c r="L1091" s="158">
        <v>-8.8034999999999997</v>
      </c>
      <c r="M1091" s="158">
        <v>-11.924200000000001</v>
      </c>
      <c r="N1091" s="158">
        <v>-1.5969</v>
      </c>
      <c r="O1091" s="158">
        <v>10.494300000000001</v>
      </c>
      <c r="P1091" s="158">
        <v>7.9618000000000002</v>
      </c>
      <c r="Q1091" s="158">
        <v>17.376100000000001</v>
      </c>
      <c r="R1091" s="158">
        <v>18.8887</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44762</v>
      </c>
      <c r="E1092" s="158">
        <v>257.05</v>
      </c>
      <c r="F1092" s="158">
        <v>0.74860000000000004</v>
      </c>
      <c r="G1092" s="158">
        <v>2.6230000000000002</v>
      </c>
      <c r="H1092" s="158">
        <v>2.8447</v>
      </c>
      <c r="I1092" s="158">
        <v>3.4615</v>
      </c>
      <c r="J1092" s="158">
        <v>8.7582000000000004</v>
      </c>
      <c r="K1092" s="158">
        <v>-2.5846</v>
      </c>
      <c r="L1092" s="158">
        <v>-8.1373999999999995</v>
      </c>
      <c r="M1092" s="158">
        <v>-10.956799999999999</v>
      </c>
      <c r="N1092" s="158">
        <v>-0.13600000000000001</v>
      </c>
      <c r="O1092" s="158">
        <v>12.097899999999999</v>
      </c>
      <c r="P1092" s="158">
        <v>9.5463000000000005</v>
      </c>
      <c r="Q1092" s="158">
        <v>13.3139</v>
      </c>
      <c r="R1092" s="158">
        <v>20.6769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44762</v>
      </c>
      <c r="E1095" s="158">
        <v>63.422400000000003</v>
      </c>
      <c r="F1095" s="158">
        <v>0.55300000000000005</v>
      </c>
      <c r="G1095" s="158">
        <v>2.1334</v>
      </c>
      <c r="H1095" s="158">
        <v>2.6743999999999999</v>
      </c>
      <c r="I1095" s="158">
        <v>3.0084</v>
      </c>
      <c r="J1095" s="158">
        <v>8.9206000000000003</v>
      </c>
      <c r="K1095" s="158">
        <v>-1.8471</v>
      </c>
      <c r="L1095" s="158">
        <v>-5.3152999999999997</v>
      </c>
      <c r="M1095" s="158">
        <v>-7.0990000000000002</v>
      </c>
      <c r="N1095" s="158">
        <v>6.5923999999999996</v>
      </c>
      <c r="O1095" s="158">
        <v>15.228899999999999</v>
      </c>
      <c r="P1095" s="158">
        <v>11.0867</v>
      </c>
      <c r="Q1095" s="158">
        <v>14.976000000000001</v>
      </c>
      <c r="R1095" s="158">
        <v>25.792300000000001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44762</v>
      </c>
      <c r="E1096" s="158">
        <v>58.468200000000003</v>
      </c>
      <c r="F1096" s="158">
        <v>0.55079999999999996</v>
      </c>
      <c r="G1096" s="158">
        <v>2.1229</v>
      </c>
      <c r="H1096" s="158">
        <v>2.6594000000000002</v>
      </c>
      <c r="I1096" s="158">
        <v>2.9792000000000001</v>
      </c>
      <c r="J1096" s="158">
        <v>8.8620999999999999</v>
      </c>
      <c r="K1096" s="158">
        <v>-2.0123000000000002</v>
      </c>
      <c r="L1096" s="158">
        <v>-5.6576000000000004</v>
      </c>
      <c r="M1096" s="158">
        <v>-7.6116999999999999</v>
      </c>
      <c r="N1096" s="158">
        <v>5.8087</v>
      </c>
      <c r="O1096" s="158">
        <v>14.3531</v>
      </c>
      <c r="P1096" s="158">
        <v>10.151400000000001</v>
      </c>
      <c r="Q1096" s="158">
        <v>11.2912</v>
      </c>
      <c r="R1096" s="158">
        <v>24.872</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44762</v>
      </c>
      <c r="E1097" s="158">
        <v>14.4419</v>
      </c>
      <c r="F1097" s="158">
        <v>0.82310000000000005</v>
      </c>
      <c r="G1097" s="158">
        <v>2.8018000000000001</v>
      </c>
      <c r="H1097" s="158">
        <v>3.3018000000000001</v>
      </c>
      <c r="I1097" s="158">
        <v>3.2736999999999998</v>
      </c>
      <c r="J1097" s="158">
        <v>8.0342000000000002</v>
      </c>
      <c r="K1097" s="158">
        <v>-2.6787000000000001</v>
      </c>
      <c r="L1097" s="158">
        <v>-6.5521000000000003</v>
      </c>
      <c r="M1097" s="158">
        <v>-7.7937000000000003</v>
      </c>
      <c r="N1097" s="158">
        <v>6.0259</v>
      </c>
      <c r="O1097" s="158"/>
      <c r="P1097" s="158"/>
      <c r="Q1097" s="158">
        <v>22.9236</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44762</v>
      </c>
      <c r="E1098" s="158">
        <v>13.9892</v>
      </c>
      <c r="F1098" s="158">
        <v>0.81940000000000002</v>
      </c>
      <c r="G1098" s="158">
        <v>2.7824</v>
      </c>
      <c r="H1098" s="158">
        <v>3.2740999999999998</v>
      </c>
      <c r="I1098" s="158">
        <v>3.2185000000000001</v>
      </c>
      <c r="J1098" s="158">
        <v>7.9097</v>
      </c>
      <c r="K1098" s="158">
        <v>-3.0144000000000002</v>
      </c>
      <c r="L1098" s="158">
        <v>-7.194</v>
      </c>
      <c r="M1098" s="158">
        <v>-8.8467000000000002</v>
      </c>
      <c r="N1098" s="158">
        <v>4.2957999999999998</v>
      </c>
      <c r="O1098" s="158"/>
      <c r="P1098" s="158"/>
      <c r="Q1098" s="158">
        <v>20.744800000000001</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44762</v>
      </c>
      <c r="E1099" s="158">
        <v>687.39992524554805</v>
      </c>
      <c r="F1099" s="158">
        <v>0.85840000000000005</v>
      </c>
      <c r="G1099" s="158">
        <v>2.9195000000000002</v>
      </c>
      <c r="H1099" s="158">
        <v>3.0297000000000001</v>
      </c>
      <c r="I1099" s="158">
        <v>3.3965000000000001</v>
      </c>
      <c r="J1099" s="158">
        <v>8.5675000000000008</v>
      </c>
      <c r="K1099" s="158">
        <v>-3.7204000000000002</v>
      </c>
      <c r="L1099" s="158">
        <v>-7.8635999999999999</v>
      </c>
      <c r="M1099" s="158">
        <v>-9.2866999999999997</v>
      </c>
      <c r="N1099" s="158">
        <v>4.5785</v>
      </c>
      <c r="O1099" s="158">
        <v>12.3628</v>
      </c>
      <c r="P1099" s="158">
        <v>9.3873999999999995</v>
      </c>
      <c r="Q1099" s="158">
        <v>19.0852</v>
      </c>
      <c r="R1099" s="158">
        <v>24.179300000000001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44762</v>
      </c>
      <c r="E1100" s="158">
        <v>348.96069999999997</v>
      </c>
      <c r="F1100" s="158">
        <v>0.86170000000000002</v>
      </c>
      <c r="G1100" s="158">
        <v>2.9352999999999998</v>
      </c>
      <c r="H1100" s="158">
        <v>3.0522</v>
      </c>
      <c r="I1100" s="158">
        <v>3.4413</v>
      </c>
      <c r="J1100" s="158">
        <v>8.6729000000000003</v>
      </c>
      <c r="K1100" s="158">
        <v>-3.4316</v>
      </c>
      <c r="L1100" s="158">
        <v>-7.3487999999999998</v>
      </c>
      <c r="M1100" s="158">
        <v>-8.5701999999999998</v>
      </c>
      <c r="N1100" s="158">
        <v>5.6045999999999996</v>
      </c>
      <c r="O1100" s="158">
        <v>13.343299999999999</v>
      </c>
      <c r="P1100" s="158">
        <v>10.5526</v>
      </c>
      <c r="Q1100" s="158">
        <v>12.997199999999999</v>
      </c>
      <c r="R1100" s="158">
        <v>25.265899999999998</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44762</v>
      </c>
      <c r="E1101" s="158">
        <v>103.3</v>
      </c>
      <c r="F1101" s="158">
        <v>-8.6999999999999994E-2</v>
      </c>
      <c r="G1101" s="158">
        <v>1.7233000000000001</v>
      </c>
      <c r="H1101" s="158">
        <v>2.7553999999999998</v>
      </c>
      <c r="I1101" s="158">
        <v>5.5590000000000002</v>
      </c>
      <c r="J1101" s="158">
        <v>12.0877</v>
      </c>
      <c r="K1101" s="158">
        <v>-4.5198</v>
      </c>
      <c r="L1101" s="158">
        <v>-5.7653999999999996</v>
      </c>
      <c r="M1101" s="158">
        <v>-8.0633999999999997</v>
      </c>
      <c r="N1101" s="158">
        <v>2.5819000000000001</v>
      </c>
      <c r="O1101" s="158">
        <v>10.5771</v>
      </c>
      <c r="P1101" s="158">
        <v>6.6940999999999997</v>
      </c>
      <c r="Q1101" s="158">
        <v>9.2824000000000009</v>
      </c>
      <c r="R1101" s="158">
        <v>19.070900000000002</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44762</v>
      </c>
      <c r="E1102" s="158">
        <v>130.62666666666701</v>
      </c>
      <c r="F1102" s="158">
        <v>-9.1800000000000007E-2</v>
      </c>
      <c r="G1102" s="158">
        <v>1.7236</v>
      </c>
      <c r="H1102" s="158">
        <v>2.7477999999999998</v>
      </c>
      <c r="I1102" s="158">
        <v>5.5597000000000003</v>
      </c>
      <c r="J1102" s="158">
        <v>12.068199999999999</v>
      </c>
      <c r="K1102" s="158">
        <v>-4.5406000000000004</v>
      </c>
      <c r="L1102" s="158">
        <v>-5.8071000000000002</v>
      </c>
      <c r="M1102" s="158">
        <v>-8.1214999999999993</v>
      </c>
      <c r="N1102" s="158">
        <v>2.4897999999999998</v>
      </c>
      <c r="O1102" s="158">
        <v>10.414999999999999</v>
      </c>
      <c r="P1102" s="158">
        <v>6.3589000000000002</v>
      </c>
      <c r="Q1102" s="158">
        <v>9.8294999999999995</v>
      </c>
      <c r="R1102" s="158">
        <v>18.976800000000001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44762</v>
      </c>
      <c r="E1103" s="158">
        <v>16.03</v>
      </c>
      <c r="F1103" s="158">
        <v>0.88109999999999999</v>
      </c>
      <c r="G1103" s="158">
        <v>2.5592000000000001</v>
      </c>
      <c r="H1103" s="158">
        <v>3.2195999999999998</v>
      </c>
      <c r="I1103" s="158">
        <v>3.3527</v>
      </c>
      <c r="J1103" s="158">
        <v>8.5307999999999993</v>
      </c>
      <c r="K1103" s="158">
        <v>-3.6659000000000002</v>
      </c>
      <c r="L1103" s="158">
        <v>-8.7649000000000008</v>
      </c>
      <c r="M1103" s="158">
        <v>-10.9939</v>
      </c>
      <c r="N1103" s="158">
        <v>5.1147999999999998</v>
      </c>
      <c r="O1103" s="158">
        <v>14.007099999999999</v>
      </c>
      <c r="P1103" s="158">
        <v>9.4573999999999998</v>
      </c>
      <c r="Q1103" s="158">
        <v>9.5094999999999992</v>
      </c>
      <c r="R1103" s="158">
        <v>22.512699999999999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44762</v>
      </c>
      <c r="E1104" s="158">
        <v>15.47</v>
      </c>
      <c r="F1104" s="158">
        <v>0.84750000000000003</v>
      </c>
      <c r="G1104" s="158">
        <v>2.5182000000000002</v>
      </c>
      <c r="H1104" s="158">
        <v>3.2021000000000002</v>
      </c>
      <c r="I1104" s="158">
        <v>3.34</v>
      </c>
      <c r="J1104" s="158">
        <v>8.4093</v>
      </c>
      <c r="K1104" s="158">
        <v>-3.8532999999999999</v>
      </c>
      <c r="L1104" s="158">
        <v>-9.1068999999999996</v>
      </c>
      <c r="M1104" s="158">
        <v>-11.4482</v>
      </c>
      <c r="N1104" s="158">
        <v>4.3860000000000001</v>
      </c>
      <c r="O1104" s="158">
        <v>13.2974</v>
      </c>
      <c r="P1104" s="158">
        <v>8.7462</v>
      </c>
      <c r="Q1104" s="158">
        <v>8.7623999999999995</v>
      </c>
      <c r="R1104" s="158">
        <v>21.729199999999999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44762</v>
      </c>
      <c r="E1105" s="158">
        <v>194.75729999999999</v>
      </c>
      <c r="F1105" s="158">
        <v>0.70569999999999999</v>
      </c>
      <c r="G1105" s="158">
        <v>2.4218000000000002</v>
      </c>
      <c r="H1105" s="158">
        <v>2.9394999999999998</v>
      </c>
      <c r="I1105" s="158">
        <v>3.1002000000000001</v>
      </c>
      <c r="J1105" s="158">
        <v>8.7891999999999992</v>
      </c>
      <c r="K1105" s="158">
        <v>-3.4615</v>
      </c>
      <c r="L1105" s="158">
        <v>-9.3061000000000007</v>
      </c>
      <c r="M1105" s="158">
        <v>-9.3620000000000001</v>
      </c>
      <c r="N1105" s="158">
        <v>5.7634999999999996</v>
      </c>
      <c r="O1105" s="158">
        <v>16.227</v>
      </c>
      <c r="P1105" s="158">
        <v>12.0631</v>
      </c>
      <c r="Q1105" s="158">
        <v>13.5244</v>
      </c>
      <c r="R1105" s="158">
        <v>24.785900000000002</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44762</v>
      </c>
      <c r="E1106" s="158">
        <v>87.416775808815999</v>
      </c>
      <c r="F1106" s="158">
        <v>0.7056</v>
      </c>
      <c r="G1106" s="158">
        <v>2.4218999999999999</v>
      </c>
      <c r="H1106" s="158">
        <v>2.9397000000000002</v>
      </c>
      <c r="I1106" s="158">
        <v>3.1002999999999998</v>
      </c>
      <c r="J1106" s="158">
        <v>8.7891999999999992</v>
      </c>
      <c r="K1106" s="158">
        <v>-3.4615</v>
      </c>
      <c r="L1106" s="158">
        <v>-9.3061000000000007</v>
      </c>
      <c r="M1106" s="158">
        <v>-9.3618000000000006</v>
      </c>
      <c r="N1106" s="158">
        <v>5.7660999999999998</v>
      </c>
      <c r="O1106" s="158">
        <v>16.042100000000001</v>
      </c>
      <c r="P1106" s="158">
        <v>11.755000000000001</v>
      </c>
      <c r="Q1106" s="158">
        <v>13.3611</v>
      </c>
      <c r="R1106" s="158">
        <v>24.787600000000001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44762</v>
      </c>
      <c r="E1107" s="158">
        <v>182.34309999999999</v>
      </c>
      <c r="F1107" s="158">
        <v>0.70279999999999998</v>
      </c>
      <c r="G1107" s="158">
        <v>2.4089</v>
      </c>
      <c r="H1107" s="158">
        <v>2.9205999999999999</v>
      </c>
      <c r="I1107" s="158">
        <v>3.0625</v>
      </c>
      <c r="J1107" s="158">
        <v>8.7022999999999993</v>
      </c>
      <c r="K1107" s="158">
        <v>-3.6882999999999999</v>
      </c>
      <c r="L1107" s="158">
        <v>-9.7150999999999996</v>
      </c>
      <c r="M1107" s="158">
        <v>-9.9725000000000001</v>
      </c>
      <c r="N1107" s="158">
        <v>4.8019999999999996</v>
      </c>
      <c r="O1107" s="158">
        <v>15.195499999999999</v>
      </c>
      <c r="P1107" s="158">
        <v>11.0787</v>
      </c>
      <c r="Q1107" s="158">
        <v>12.956300000000001</v>
      </c>
      <c r="R1107" s="158">
        <v>23.634499999999999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44762</v>
      </c>
      <c r="E1108" s="158">
        <v>897.29977250533705</v>
      </c>
      <c r="F1108" s="158">
        <v>0.70289999999999997</v>
      </c>
      <c r="G1108" s="158">
        <v>2.4089999999999998</v>
      </c>
      <c r="H1108" s="158">
        <v>2.9205999999999999</v>
      </c>
      <c r="I1108" s="158">
        <v>3.0625</v>
      </c>
      <c r="J1108" s="158">
        <v>8.7024000000000008</v>
      </c>
      <c r="K1108" s="158">
        <v>-3.6882999999999999</v>
      </c>
      <c r="L1108" s="158">
        <v>-9.7149999999999999</v>
      </c>
      <c r="M1108" s="158">
        <v>-9.9720999999999993</v>
      </c>
      <c r="N1108" s="158">
        <v>4.8022999999999998</v>
      </c>
      <c r="O1108" s="158">
        <v>14.8447</v>
      </c>
      <c r="P1108" s="158">
        <v>10.667999999999999</v>
      </c>
      <c r="Q1108" s="158">
        <v>13.3893</v>
      </c>
      <c r="R1108" s="158">
        <v>23.634799999999998</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0.79798153846153863</v>
      </c>
      <c r="G1109" s="160">
        <v>2.5355215384615373</v>
      </c>
      <c r="H1109" s="160">
        <v>2.949235384615386</v>
      </c>
      <c r="I1109" s="160">
        <v>3.4041384615384613</v>
      </c>
      <c r="J1109" s="160">
        <v>8.7772215384615428</v>
      </c>
      <c r="K1109" s="160">
        <v>-2.9874615384615391</v>
      </c>
      <c r="L1109" s="160">
        <v>-7.6522461538461535</v>
      </c>
      <c r="M1109" s="160">
        <v>-9.2941907692307701</v>
      </c>
      <c r="N1109" s="160">
        <v>4.4098492307692325</v>
      </c>
      <c r="O1109" s="160">
        <v>13.7869868852459</v>
      </c>
      <c r="P1109" s="160">
        <v>10.199345762711864</v>
      </c>
      <c r="Q1109" s="160">
        <v>13.697309230769235</v>
      </c>
      <c r="R1109" s="160">
        <v>22.602629508196728</v>
      </c>
    </row>
    <row r="1110" spans="1:34" x14ac:dyDescent="0.3">
      <c r="A1110" s="159" t="s">
        <v>407</v>
      </c>
      <c r="B1110" s="154"/>
      <c r="C1110" s="154"/>
      <c r="D1110" s="154"/>
      <c r="E1110" s="154"/>
      <c r="F1110" s="160">
        <v>0.80810000000000004</v>
      </c>
      <c r="G1110" s="160">
        <v>2.6211000000000002</v>
      </c>
      <c r="H1110" s="160">
        <v>3.0522</v>
      </c>
      <c r="I1110" s="160">
        <v>3.3527</v>
      </c>
      <c r="J1110" s="160">
        <v>8.7492000000000001</v>
      </c>
      <c r="K1110" s="160">
        <v>-2.8096999999999999</v>
      </c>
      <c r="L1110" s="160">
        <v>-7.4192999999999998</v>
      </c>
      <c r="M1110" s="160">
        <v>-9.2363</v>
      </c>
      <c r="N1110" s="160">
        <v>4.7861000000000002</v>
      </c>
      <c r="O1110" s="160">
        <v>13.823700000000001</v>
      </c>
      <c r="P1110" s="160">
        <v>10.1874</v>
      </c>
      <c r="Q1110" s="160">
        <v>13.3611</v>
      </c>
      <c r="R1110" s="160">
        <v>22.811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44762</v>
      </c>
      <c r="E1113" s="158">
        <v>231.78157990514401</v>
      </c>
      <c r="F1113" s="158">
        <v>2.1423000000000001</v>
      </c>
      <c r="G1113" s="158">
        <v>3.8235000000000001</v>
      </c>
      <c r="H1113" s="158">
        <v>4.5110000000000001</v>
      </c>
      <c r="I1113" s="158">
        <v>4.516</v>
      </c>
      <c r="J1113" s="158">
        <v>4.7283999999999997</v>
      </c>
      <c r="K1113" s="158">
        <v>4.1890999999999998</v>
      </c>
      <c r="L1113" s="158">
        <v>3.931</v>
      </c>
      <c r="M1113" s="158">
        <v>3.6962000000000002</v>
      </c>
      <c r="N1113" s="158">
        <v>3.4813999999999998</v>
      </c>
      <c r="O1113" s="158">
        <v>4.0362999999999998</v>
      </c>
      <c r="P1113" s="158">
        <v>5.3537999999999997</v>
      </c>
      <c r="Q1113" s="158">
        <v>6.6357999999999997</v>
      </c>
      <c r="R1113" s="158">
        <v>3.3852000000000002</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44762</v>
      </c>
      <c r="E1114" s="158">
        <v>344.67610000000002</v>
      </c>
      <c r="F1114" s="158">
        <v>1.7367999999999999</v>
      </c>
      <c r="G1114" s="158">
        <v>3.2625000000000002</v>
      </c>
      <c r="H1114" s="158">
        <v>4.1378000000000004</v>
      </c>
      <c r="I1114" s="158">
        <v>4.415</v>
      </c>
      <c r="J1114" s="158">
        <v>4.9058000000000002</v>
      </c>
      <c r="K1114" s="158">
        <v>4.1657999999999999</v>
      </c>
      <c r="L1114" s="158">
        <v>3.9409000000000001</v>
      </c>
      <c r="M1114" s="158">
        <v>3.7806000000000002</v>
      </c>
      <c r="N1114" s="158">
        <v>3.6568999999999998</v>
      </c>
      <c r="O1114" s="158">
        <v>4.0915999999999997</v>
      </c>
      <c r="P1114" s="158">
        <v>5.3367000000000004</v>
      </c>
      <c r="Q1114" s="158">
        <v>6.9881000000000002</v>
      </c>
      <c r="R1114" s="158">
        <v>3.4220999999999999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44762</v>
      </c>
      <c r="E1115" s="158">
        <v>347.52269999999999</v>
      </c>
      <c r="F1115" s="158">
        <v>1.8591</v>
      </c>
      <c r="G1115" s="158">
        <v>3.3794</v>
      </c>
      <c r="H1115" s="158">
        <v>4.2556000000000003</v>
      </c>
      <c r="I1115" s="158">
        <v>4.5331000000000001</v>
      </c>
      <c r="J1115" s="158">
        <v>5.0242000000000004</v>
      </c>
      <c r="K1115" s="158">
        <v>4.2850000000000001</v>
      </c>
      <c r="L1115" s="158">
        <v>4.0612000000000004</v>
      </c>
      <c r="M1115" s="158">
        <v>3.8996</v>
      </c>
      <c r="N1115" s="158">
        <v>3.7744</v>
      </c>
      <c r="O1115" s="158">
        <v>4.2018000000000004</v>
      </c>
      <c r="P1115" s="158">
        <v>5.4409999999999998</v>
      </c>
      <c r="Q1115" s="158">
        <v>6.8825000000000003</v>
      </c>
      <c r="R1115" s="158">
        <v>3.5369000000000002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44762</v>
      </c>
      <c r="E1116" s="158">
        <v>573.99429999999995</v>
      </c>
      <c r="F1116" s="158">
        <v>1.7361</v>
      </c>
      <c r="G1116" s="158">
        <v>3.2608999999999999</v>
      </c>
      <c r="H1116" s="158">
        <v>4.1383999999999999</v>
      </c>
      <c r="I1116" s="158">
        <v>4.4150999999999998</v>
      </c>
      <c r="J1116" s="158">
        <v>4.9057000000000004</v>
      </c>
      <c r="K1116" s="158">
        <v>4.1658999999999997</v>
      </c>
      <c r="L1116" s="158">
        <v>3.9409999999999998</v>
      </c>
      <c r="M1116" s="158">
        <v>3.7806999999999999</v>
      </c>
      <c r="N1116" s="158">
        <v>3.657</v>
      </c>
      <c r="O1116" s="158">
        <v>4.0917000000000003</v>
      </c>
      <c r="P1116" s="158">
        <v>5.3369</v>
      </c>
      <c r="Q1116" s="158">
        <v>6.7403000000000004</v>
      </c>
      <c r="R1116" s="158">
        <v>3.4220999999999999</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44762</v>
      </c>
      <c r="E1117" s="158">
        <v>559.33590000000004</v>
      </c>
      <c r="F1117" s="158">
        <v>1.7423999999999999</v>
      </c>
      <c r="G1117" s="158">
        <v>3.2614999999999998</v>
      </c>
      <c r="H1117" s="158">
        <v>4.1386000000000003</v>
      </c>
      <c r="I1117" s="158">
        <v>4.4154999999999998</v>
      </c>
      <c r="J1117" s="158">
        <v>4.9058999999999999</v>
      </c>
      <c r="K1117" s="158">
        <v>4.1658999999999997</v>
      </c>
      <c r="L1117" s="158">
        <v>3.9409999999999998</v>
      </c>
      <c r="M1117" s="158">
        <v>3.7806999999999999</v>
      </c>
      <c r="N1117" s="158">
        <v>3.657</v>
      </c>
      <c r="O1117" s="158">
        <v>4.0917000000000003</v>
      </c>
      <c r="P1117" s="158">
        <v>5.3369</v>
      </c>
      <c r="Q1117" s="158">
        <v>7.0968</v>
      </c>
      <c r="R1117" s="158">
        <v>3.4220999999999999</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44762</v>
      </c>
      <c r="E1118" s="158">
        <v>2394.5679</v>
      </c>
      <c r="F1118" s="158">
        <v>2.2698</v>
      </c>
      <c r="G1118" s="158">
        <v>3.6762000000000001</v>
      </c>
      <c r="H1118" s="158">
        <v>4.3545999999999996</v>
      </c>
      <c r="I1118" s="158">
        <v>4.5545999999999998</v>
      </c>
      <c r="J1118" s="158">
        <v>4.9866999999999999</v>
      </c>
      <c r="K1118" s="158">
        <v>4.3175999999999997</v>
      </c>
      <c r="L1118" s="158">
        <v>4.0587999999999997</v>
      </c>
      <c r="M1118" s="158">
        <v>3.8971</v>
      </c>
      <c r="N1118" s="158">
        <v>3.7671000000000001</v>
      </c>
      <c r="O1118" s="158">
        <v>4.1665999999999999</v>
      </c>
      <c r="P1118" s="158">
        <v>5.4093</v>
      </c>
      <c r="Q1118" s="158">
        <v>6.8354999999999997</v>
      </c>
      <c r="R1118" s="158">
        <v>3.5234999999999999</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44762</v>
      </c>
      <c r="E1119" s="158">
        <v>2379.7256000000002</v>
      </c>
      <c r="F1119" s="158">
        <v>2.1996000000000002</v>
      </c>
      <c r="G1119" s="158">
        <v>3.6055000000000001</v>
      </c>
      <c r="H1119" s="158">
        <v>4.2840999999999996</v>
      </c>
      <c r="I1119" s="158">
        <v>4.4837999999999996</v>
      </c>
      <c r="J1119" s="158">
        <v>4.9160000000000004</v>
      </c>
      <c r="K1119" s="158">
        <v>4.2462999999999997</v>
      </c>
      <c r="L1119" s="158">
        <v>3.9870999999999999</v>
      </c>
      <c r="M1119" s="158">
        <v>3.8241999999999998</v>
      </c>
      <c r="N1119" s="158">
        <v>3.6936</v>
      </c>
      <c r="O1119" s="158">
        <v>4.0978000000000003</v>
      </c>
      <c r="P1119" s="158">
        <v>5.3445999999999998</v>
      </c>
      <c r="Q1119" s="158">
        <v>7.0156999999999998</v>
      </c>
      <c r="R1119" s="158">
        <v>3.45</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44762</v>
      </c>
      <c r="E1120" s="158">
        <v>2211.4029</v>
      </c>
      <c r="F1120" s="158">
        <v>1.7000999999999999</v>
      </c>
      <c r="G1120" s="158">
        <v>3.1055000000000001</v>
      </c>
      <c r="H1120" s="158">
        <v>3.7839</v>
      </c>
      <c r="I1120" s="158">
        <v>3.9832000000000001</v>
      </c>
      <c r="J1120" s="158">
        <v>4.4135999999999997</v>
      </c>
      <c r="K1120" s="158">
        <v>3.7414000000000001</v>
      </c>
      <c r="L1120" s="158">
        <v>3.4777</v>
      </c>
      <c r="M1120" s="158">
        <v>3.3106</v>
      </c>
      <c r="N1120" s="158">
        <v>3.1762999999999999</v>
      </c>
      <c r="O1120" s="158">
        <v>3.597</v>
      </c>
      <c r="P1120" s="158">
        <v>4.8087</v>
      </c>
      <c r="Q1120" s="158">
        <v>6.6124999999999998</v>
      </c>
      <c r="R1120" s="158">
        <v>2.9339</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44762</v>
      </c>
      <c r="E1121" s="158">
        <v>2481.1801999999998</v>
      </c>
      <c r="F1121" s="158">
        <v>2.0832000000000002</v>
      </c>
      <c r="G1121" s="158">
        <v>3.613</v>
      </c>
      <c r="H1121" s="158">
        <v>4.4287000000000001</v>
      </c>
      <c r="I1121" s="158">
        <v>4.5778999999999996</v>
      </c>
      <c r="J1121" s="158">
        <v>5.1440000000000001</v>
      </c>
      <c r="K1121" s="158">
        <v>4.3628999999999998</v>
      </c>
      <c r="L1121" s="158">
        <v>4.1108000000000002</v>
      </c>
      <c r="M1121" s="158">
        <v>3.9502000000000002</v>
      </c>
      <c r="N1121" s="158">
        <v>3.7995999999999999</v>
      </c>
      <c r="O1121" s="158">
        <v>4.0928000000000004</v>
      </c>
      <c r="P1121" s="158">
        <v>5.3517999999999999</v>
      </c>
      <c r="Q1121" s="158">
        <v>6.8094000000000001</v>
      </c>
      <c r="R1121" s="158">
        <v>3.5131999999999999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44762</v>
      </c>
      <c r="E1122" s="158">
        <v>2459.9782</v>
      </c>
      <c r="F1122" s="158">
        <v>2.0209999999999999</v>
      </c>
      <c r="G1122" s="158">
        <v>3.5522</v>
      </c>
      <c r="H1122" s="158">
        <v>4.3684000000000003</v>
      </c>
      <c r="I1122" s="158">
        <v>4.5178000000000003</v>
      </c>
      <c r="J1122" s="158">
        <v>5.0837000000000003</v>
      </c>
      <c r="K1122" s="158">
        <v>4.3173000000000004</v>
      </c>
      <c r="L1122" s="158">
        <v>4.0576999999999996</v>
      </c>
      <c r="M1122" s="158">
        <v>3.8883999999999999</v>
      </c>
      <c r="N1122" s="158">
        <v>3.7347000000000001</v>
      </c>
      <c r="O1122" s="158">
        <v>4.0148000000000001</v>
      </c>
      <c r="P1122" s="158">
        <v>5.2667000000000002</v>
      </c>
      <c r="Q1122" s="158">
        <v>6.6315</v>
      </c>
      <c r="R1122" s="158">
        <v>3.4399000000000002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44762</v>
      </c>
      <c r="E1123" s="158">
        <v>2462.4032000000002</v>
      </c>
      <c r="F1123" s="158">
        <v>1.9597</v>
      </c>
      <c r="G1123" s="158">
        <v>3.6535000000000002</v>
      </c>
      <c r="H1123" s="158">
        <v>4.3548</v>
      </c>
      <c r="I1123" s="158">
        <v>4.5263999999999998</v>
      </c>
      <c r="J1123" s="158">
        <v>4.9843999999999999</v>
      </c>
      <c r="K1123" s="158">
        <v>4.2949000000000002</v>
      </c>
      <c r="L1123" s="158">
        <v>4.0223000000000004</v>
      </c>
      <c r="M1123" s="158">
        <v>3.8435999999999999</v>
      </c>
      <c r="N1123" s="158">
        <v>3.7161</v>
      </c>
      <c r="O1123" s="158">
        <v>4.0728</v>
      </c>
      <c r="P1123" s="158">
        <v>5.3212999999999999</v>
      </c>
      <c r="Q1123" s="158">
        <v>6.9240000000000004</v>
      </c>
      <c r="R1123" s="158">
        <v>3.4735</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44762</v>
      </c>
      <c r="E1124" s="158">
        <v>2485.1066999999998</v>
      </c>
      <c r="F1124" s="158">
        <v>2.0373000000000001</v>
      </c>
      <c r="G1124" s="158">
        <v>3.7307999999999999</v>
      </c>
      <c r="H1124" s="158">
        <v>4.4320000000000004</v>
      </c>
      <c r="I1124" s="158">
        <v>4.6036999999999999</v>
      </c>
      <c r="J1124" s="158">
        <v>5.0617999999999999</v>
      </c>
      <c r="K1124" s="158">
        <v>4.3849999999999998</v>
      </c>
      <c r="L1124" s="158">
        <v>4.1189</v>
      </c>
      <c r="M1124" s="158">
        <v>3.9428999999999998</v>
      </c>
      <c r="N1124" s="158">
        <v>3.8172000000000001</v>
      </c>
      <c r="O1124" s="158">
        <v>4.1759000000000004</v>
      </c>
      <c r="P1124" s="158">
        <v>5.4257</v>
      </c>
      <c r="Q1124" s="158">
        <v>6.8772000000000002</v>
      </c>
      <c r="R1124" s="158">
        <v>3.5756999999999999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44762</v>
      </c>
      <c r="E1125" s="158">
        <v>3624.2748999999999</v>
      </c>
      <c r="F1125" s="158">
        <v>1.9599</v>
      </c>
      <c r="G1125" s="158">
        <v>3.6537999999999999</v>
      </c>
      <c r="H1125" s="158">
        <v>4.3552</v>
      </c>
      <c r="I1125" s="158">
        <v>4.5266000000000002</v>
      </c>
      <c r="J1125" s="158">
        <v>4.9846000000000004</v>
      </c>
      <c r="K1125" s="158">
        <v>4.3483000000000001</v>
      </c>
      <c r="L1125" s="158">
        <v>4.0709999999999997</v>
      </c>
      <c r="M1125" s="158">
        <v>3.8761999999999999</v>
      </c>
      <c r="N1125" s="158">
        <v>3.7406999999999999</v>
      </c>
      <c r="O1125" s="158">
        <v>4.0810000000000004</v>
      </c>
      <c r="P1125" s="158">
        <v>5.3262999999999998</v>
      </c>
      <c r="Q1125" s="158">
        <v>6.5073999999999996</v>
      </c>
      <c r="R1125" s="158">
        <v>3.4857999999999998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44762</v>
      </c>
      <c r="E1129" s="158">
        <v>2582.1502999999998</v>
      </c>
      <c r="F1129" s="158">
        <v>3.2246000000000001</v>
      </c>
      <c r="G1129" s="158">
        <v>3.7273000000000001</v>
      </c>
      <c r="H1129" s="158">
        <v>4.3468999999999998</v>
      </c>
      <c r="I1129" s="158">
        <v>4.5345000000000004</v>
      </c>
      <c r="J1129" s="158">
        <v>4.7880000000000003</v>
      </c>
      <c r="K1129" s="158">
        <v>4.2941000000000003</v>
      </c>
      <c r="L1129" s="158">
        <v>3.9653999999999998</v>
      </c>
      <c r="M1129" s="158">
        <v>3.7843</v>
      </c>
      <c r="N1129" s="158">
        <v>3.6615000000000002</v>
      </c>
      <c r="O1129" s="158">
        <v>3.8540999999999999</v>
      </c>
      <c r="P1129" s="158">
        <v>5.15</v>
      </c>
      <c r="Q1129" s="158">
        <v>6.6406000000000001</v>
      </c>
      <c r="R1129" s="158">
        <v>3.4171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44762</v>
      </c>
      <c r="E1130" s="158">
        <v>2573.0571</v>
      </c>
      <c r="F1130" s="158">
        <v>3.1962999999999999</v>
      </c>
      <c r="G1130" s="158">
        <v>3.6993</v>
      </c>
      <c r="H1130" s="158">
        <v>4.319</v>
      </c>
      <c r="I1130" s="158">
        <v>4.5034000000000001</v>
      </c>
      <c r="J1130" s="158">
        <v>4.7527999999999997</v>
      </c>
      <c r="K1130" s="158">
        <v>4.2573999999999996</v>
      </c>
      <c r="L1130" s="158">
        <v>3.9295</v>
      </c>
      <c r="M1130" s="158">
        <v>3.7469999999999999</v>
      </c>
      <c r="N1130" s="158">
        <v>3.6267</v>
      </c>
      <c r="O1130" s="158">
        <v>3.8260999999999998</v>
      </c>
      <c r="P1130" s="158">
        <v>5.1159999999999997</v>
      </c>
      <c r="Q1130" s="158">
        <v>6.9394</v>
      </c>
      <c r="R1130" s="158">
        <v>3.3856000000000002</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44762</v>
      </c>
      <c r="E1131" s="158">
        <v>3081.9443999999999</v>
      </c>
      <c r="F1131" s="158">
        <v>2.8757000000000001</v>
      </c>
      <c r="G1131" s="158">
        <v>3.8285</v>
      </c>
      <c r="H1131" s="158">
        <v>4.4391999999999996</v>
      </c>
      <c r="I1131" s="158">
        <v>4.6271000000000004</v>
      </c>
      <c r="J1131" s="158">
        <v>5.0153999999999996</v>
      </c>
      <c r="K1131" s="158">
        <v>4.29</v>
      </c>
      <c r="L1131" s="158">
        <v>4.0336999999999996</v>
      </c>
      <c r="M1131" s="158">
        <v>3.8748</v>
      </c>
      <c r="N1131" s="158">
        <v>3.7462</v>
      </c>
      <c r="O1131" s="158">
        <v>4.1150000000000002</v>
      </c>
      <c r="P1131" s="158">
        <v>5.3669000000000002</v>
      </c>
      <c r="Q1131" s="158">
        <v>6.7995999999999999</v>
      </c>
      <c r="R1131" s="158">
        <v>3.504</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44762</v>
      </c>
      <c r="E1132" s="158">
        <v>3055.8368</v>
      </c>
      <c r="F1132" s="158">
        <v>2.7867999999999999</v>
      </c>
      <c r="G1132" s="158">
        <v>3.7385000000000002</v>
      </c>
      <c r="H1132" s="158">
        <v>4.3493000000000004</v>
      </c>
      <c r="I1132" s="158">
        <v>4.5372000000000003</v>
      </c>
      <c r="J1132" s="158">
        <v>4.9250999999999996</v>
      </c>
      <c r="K1132" s="158">
        <v>4.2007000000000003</v>
      </c>
      <c r="L1132" s="158">
        <v>3.9548000000000001</v>
      </c>
      <c r="M1132" s="158">
        <v>3.7915000000000001</v>
      </c>
      <c r="N1132" s="158">
        <v>3.6551</v>
      </c>
      <c r="O1132" s="158">
        <v>4.0232999999999999</v>
      </c>
      <c r="P1132" s="158">
        <v>5.2675000000000001</v>
      </c>
      <c r="Q1132" s="158">
        <v>6.9311999999999996</v>
      </c>
      <c r="R1132" s="158">
        <v>3.4156</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44762</v>
      </c>
      <c r="E1133" s="158">
        <v>1154.6702063405801</v>
      </c>
      <c r="F1133" s="158">
        <v>4.1726999999999999</v>
      </c>
      <c r="G1133" s="158">
        <v>4.1608000000000001</v>
      </c>
      <c r="H1133" s="158">
        <v>4.1567999999999996</v>
      </c>
      <c r="I1133" s="158">
        <v>5.2670000000000003</v>
      </c>
      <c r="J1133" s="158">
        <v>4.6661000000000001</v>
      </c>
      <c r="K1133" s="158">
        <v>3.9180000000000001</v>
      </c>
      <c r="L1133" s="158">
        <v>3.4125000000000001</v>
      </c>
      <c r="M1133" s="158">
        <v>3.2462</v>
      </c>
      <c r="N1133" s="158">
        <v>3.0834000000000001</v>
      </c>
      <c r="O1133" s="158">
        <v>2.9371999999999998</v>
      </c>
      <c r="P1133" s="158"/>
      <c r="Q1133" s="158">
        <v>3.3586999999999998</v>
      </c>
      <c r="R1133" s="158">
        <v>2.8361999999999998</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44762</v>
      </c>
      <c r="E1134" s="158">
        <v>2781.9497000000001</v>
      </c>
      <c r="F1134" s="158">
        <v>2.1124999999999998</v>
      </c>
      <c r="G1134" s="158">
        <v>3.6057000000000001</v>
      </c>
      <c r="H1134" s="158">
        <v>4.4241999999999999</v>
      </c>
      <c r="I1134" s="158">
        <v>4.6365999999999996</v>
      </c>
      <c r="J1134" s="158">
        <v>5.1078000000000001</v>
      </c>
      <c r="K1134" s="158">
        <v>4.1852</v>
      </c>
      <c r="L1134" s="158">
        <v>3.9575999999999998</v>
      </c>
      <c r="M1134" s="158">
        <v>3.8306</v>
      </c>
      <c r="N1134" s="158">
        <v>3.7368000000000001</v>
      </c>
      <c r="O1134" s="158">
        <v>4.2388000000000003</v>
      </c>
      <c r="P1134" s="158">
        <v>5.4615999999999998</v>
      </c>
      <c r="Q1134" s="158">
        <v>6.7591999999999999</v>
      </c>
      <c r="R1134" s="158">
        <v>3.5785</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44762</v>
      </c>
      <c r="E1135" s="158">
        <v>2741.5821000000001</v>
      </c>
      <c r="F1135" s="158">
        <v>1.8720000000000001</v>
      </c>
      <c r="G1135" s="158">
        <v>3.3656999999999999</v>
      </c>
      <c r="H1135" s="158">
        <v>4.1840000000000002</v>
      </c>
      <c r="I1135" s="158">
        <v>4.3963000000000001</v>
      </c>
      <c r="J1135" s="158">
        <v>4.8667999999999996</v>
      </c>
      <c r="K1135" s="158">
        <v>3.9426999999999999</v>
      </c>
      <c r="L1135" s="158">
        <v>3.7130000000000001</v>
      </c>
      <c r="M1135" s="158">
        <v>3.5840000000000001</v>
      </c>
      <c r="N1135" s="158">
        <v>3.4870999999999999</v>
      </c>
      <c r="O1135" s="158">
        <v>3.9784000000000002</v>
      </c>
      <c r="P1135" s="158">
        <v>5.2538999999999998</v>
      </c>
      <c r="Q1135" s="158">
        <v>6.9325000000000001</v>
      </c>
      <c r="R1135" s="158">
        <v>3.3245</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44762</v>
      </c>
      <c r="E1136" s="158">
        <v>2493.2793000000001</v>
      </c>
      <c r="F1136" s="158">
        <v>1.8725000000000001</v>
      </c>
      <c r="G1136" s="158">
        <v>3.3654999999999999</v>
      </c>
      <c r="H1136" s="158">
        <v>4.1839000000000004</v>
      </c>
      <c r="I1136" s="158">
        <v>4.3963999999999999</v>
      </c>
      <c r="J1136" s="158">
        <v>4.867</v>
      </c>
      <c r="K1136" s="158">
        <v>3.9428999999999998</v>
      </c>
      <c r="L1136" s="158">
        <v>3.7130000000000001</v>
      </c>
      <c r="M1136" s="158">
        <v>3.5840999999999998</v>
      </c>
      <c r="N1136" s="158">
        <v>3.4872999999999998</v>
      </c>
      <c r="O1136" s="158">
        <v>3.9782999999999999</v>
      </c>
      <c r="P1136" s="158">
        <v>5.2496</v>
      </c>
      <c r="Q1136" s="158">
        <v>6.3505000000000003</v>
      </c>
      <c r="R1136" s="158">
        <v>3.3248000000000002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44762</v>
      </c>
      <c r="E1138" s="158">
        <v>4938.2374</v>
      </c>
      <c r="F1138" s="158">
        <v>0.8286</v>
      </c>
      <c r="G1138" s="158">
        <v>2.5185</v>
      </c>
      <c r="H1138" s="158">
        <v>3.4436</v>
      </c>
      <c r="I1138" s="158">
        <v>3.6554000000000002</v>
      </c>
      <c r="J1138" s="158">
        <v>4.1570999999999998</v>
      </c>
      <c r="K1138" s="158">
        <v>3.4872000000000001</v>
      </c>
      <c r="L1138" s="158">
        <v>3.2629999999999999</v>
      </c>
      <c r="M1138" s="158">
        <v>3.1063000000000001</v>
      </c>
      <c r="N1138" s="158">
        <v>2.9817999999999998</v>
      </c>
      <c r="O1138" s="158">
        <v>3.4626999999999999</v>
      </c>
      <c r="P1138" s="158">
        <v>4.6886999999999999</v>
      </c>
      <c r="Q1138" s="158">
        <v>6.8098999999999998</v>
      </c>
      <c r="R1138" s="158">
        <v>2.7349000000000001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44762</v>
      </c>
      <c r="E1139" s="158">
        <v>3219.6788999999999</v>
      </c>
      <c r="F1139" s="158">
        <v>1.4851000000000001</v>
      </c>
      <c r="G1139" s="158">
        <v>3.1751</v>
      </c>
      <c r="H1139" s="158">
        <v>4.1006999999999998</v>
      </c>
      <c r="I1139" s="158">
        <v>4.3127000000000004</v>
      </c>
      <c r="J1139" s="158">
        <v>4.8155999999999999</v>
      </c>
      <c r="K1139" s="158">
        <v>4.1509999999999998</v>
      </c>
      <c r="L1139" s="158">
        <v>3.9338000000000002</v>
      </c>
      <c r="M1139" s="158">
        <v>3.7818000000000001</v>
      </c>
      <c r="N1139" s="158">
        <v>3.6616</v>
      </c>
      <c r="O1139" s="158">
        <v>4.1555</v>
      </c>
      <c r="P1139" s="158">
        <v>5.3948999999999998</v>
      </c>
      <c r="Q1139" s="158">
        <v>7.1680000000000001</v>
      </c>
      <c r="R1139" s="158">
        <v>3.4192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44762</v>
      </c>
      <c r="E1140" s="158">
        <v>3239.5009</v>
      </c>
      <c r="F1140" s="158">
        <v>1.5606</v>
      </c>
      <c r="G1140" s="158">
        <v>3.2503000000000002</v>
      </c>
      <c r="H1140" s="158">
        <v>4.1757</v>
      </c>
      <c r="I1140" s="158">
        <v>4.3879999999999999</v>
      </c>
      <c r="J1140" s="158">
        <v>4.8914</v>
      </c>
      <c r="K1140" s="158">
        <v>4.2268999999999997</v>
      </c>
      <c r="L1140" s="158">
        <v>4.0091999999999999</v>
      </c>
      <c r="M1140" s="158">
        <v>3.8584999999999998</v>
      </c>
      <c r="N1140" s="158">
        <v>3.7395</v>
      </c>
      <c r="O1140" s="158">
        <v>4.2340999999999998</v>
      </c>
      <c r="P1140" s="158">
        <v>5.4671000000000003</v>
      </c>
      <c r="Q1140" s="158">
        <v>6.9177</v>
      </c>
      <c r="R1140" s="158">
        <v>3.4994000000000001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44762</v>
      </c>
      <c r="E1141" s="158">
        <v>4202.7879999999996</v>
      </c>
      <c r="F1141" s="158">
        <v>1.5642</v>
      </c>
      <c r="G1141" s="158">
        <v>3.1932999999999998</v>
      </c>
      <c r="H1141" s="158">
        <v>4.0686999999999998</v>
      </c>
      <c r="I1141" s="158">
        <v>4.2861000000000002</v>
      </c>
      <c r="J1141" s="158">
        <v>4.7782</v>
      </c>
      <c r="K1141" s="158">
        <v>4.1064999999999996</v>
      </c>
      <c r="L1141" s="158">
        <v>3.8908</v>
      </c>
      <c r="M1141" s="158">
        <v>3.7378</v>
      </c>
      <c r="N1141" s="158">
        <v>3.6177000000000001</v>
      </c>
      <c r="O1141" s="158">
        <v>3.9803999999999999</v>
      </c>
      <c r="P1141" s="158">
        <v>5.1943000000000001</v>
      </c>
      <c r="Q1141" s="158">
        <v>6.8174999999999999</v>
      </c>
      <c r="R1141" s="158">
        <v>3.3633999999999999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44762</v>
      </c>
      <c r="E1142" s="158">
        <v>4237.4281000000001</v>
      </c>
      <c r="F1142" s="158">
        <v>1.6641999999999999</v>
      </c>
      <c r="G1142" s="158">
        <v>3.2936000000000001</v>
      </c>
      <c r="H1142" s="158">
        <v>4.1688999999999998</v>
      </c>
      <c r="I1142" s="158">
        <v>4.3865999999999996</v>
      </c>
      <c r="J1142" s="158">
        <v>4.8792</v>
      </c>
      <c r="K1142" s="158">
        <v>4.2077999999999998</v>
      </c>
      <c r="L1142" s="158">
        <v>3.9927999999999999</v>
      </c>
      <c r="M1142" s="158">
        <v>3.8407</v>
      </c>
      <c r="N1142" s="158">
        <v>3.7214</v>
      </c>
      <c r="O1142" s="158">
        <v>4.0843999999999996</v>
      </c>
      <c r="P1142" s="158">
        <v>5.2996999999999996</v>
      </c>
      <c r="Q1142" s="158">
        <v>6.7732000000000001</v>
      </c>
      <c r="R1142" s="158">
        <v>3.4666999999999999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44762</v>
      </c>
      <c r="E1143" s="158">
        <v>2133.4095000000002</v>
      </c>
      <c r="F1143" s="158">
        <v>2.0411999999999999</v>
      </c>
      <c r="G1143" s="158">
        <v>3.6840999999999999</v>
      </c>
      <c r="H1143" s="158">
        <v>4.2655000000000003</v>
      </c>
      <c r="I1143" s="158">
        <v>4.4127000000000001</v>
      </c>
      <c r="J1143" s="158">
        <v>4.8705999999999996</v>
      </c>
      <c r="K1143" s="158">
        <v>4.2081999999999997</v>
      </c>
      <c r="L1143" s="158">
        <v>3.9458000000000002</v>
      </c>
      <c r="M1143" s="158">
        <v>3.7757000000000001</v>
      </c>
      <c r="N1143" s="158">
        <v>3.6545000000000001</v>
      </c>
      <c r="O1143" s="158">
        <v>4.0018000000000002</v>
      </c>
      <c r="P1143" s="158">
        <v>5.2797999999999998</v>
      </c>
      <c r="Q1143" s="158">
        <v>4.2643000000000004</v>
      </c>
      <c r="R1143" s="158">
        <v>3.4060000000000001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44762</v>
      </c>
      <c r="E1144" s="158">
        <v>2147.0309999999999</v>
      </c>
      <c r="F1144" s="158">
        <v>2.1404999999999998</v>
      </c>
      <c r="G1144" s="158">
        <v>3.782</v>
      </c>
      <c r="H1144" s="158">
        <v>4.3635000000000002</v>
      </c>
      <c r="I1144" s="158">
        <v>4.5105000000000004</v>
      </c>
      <c r="J1144" s="158">
        <v>4.9687000000000001</v>
      </c>
      <c r="K1144" s="158">
        <v>4.3059000000000003</v>
      </c>
      <c r="L1144" s="158">
        <v>4.0475000000000003</v>
      </c>
      <c r="M1144" s="158">
        <v>3.8784000000000001</v>
      </c>
      <c r="N1144" s="158">
        <v>3.7568999999999999</v>
      </c>
      <c r="O1144" s="158">
        <v>4.1050000000000004</v>
      </c>
      <c r="P1144" s="158">
        <v>5.3681999999999999</v>
      </c>
      <c r="Q1144" s="158">
        <v>6.7953000000000001</v>
      </c>
      <c r="R1144" s="158">
        <v>3.5078999999999998</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44762</v>
      </c>
      <c r="E1145" s="158">
        <v>3085.9416000000001</v>
      </c>
      <c r="F1145" s="158">
        <v>1.2466999999999999</v>
      </c>
      <c r="G1145" s="158">
        <v>2.8894000000000002</v>
      </c>
      <c r="H1145" s="158">
        <v>3.4706000000000001</v>
      </c>
      <c r="I1145" s="158">
        <v>3.6168999999999998</v>
      </c>
      <c r="J1145" s="158">
        <v>4.0731000000000002</v>
      </c>
      <c r="K1145" s="158">
        <v>3.4049999999999998</v>
      </c>
      <c r="L1145" s="158">
        <v>3.1387</v>
      </c>
      <c r="M1145" s="158">
        <v>2.9624000000000001</v>
      </c>
      <c r="N1145" s="158">
        <v>2.8347000000000002</v>
      </c>
      <c r="O1145" s="158">
        <v>3.1806999999999999</v>
      </c>
      <c r="P1145" s="158">
        <v>4.4215999999999998</v>
      </c>
      <c r="Q1145" s="158">
        <v>5.9058999999999999</v>
      </c>
      <c r="R1145" s="158">
        <v>2.5882000000000001</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44762</v>
      </c>
      <c r="E1146" s="158">
        <v>316.98</v>
      </c>
      <c r="F1146" s="158">
        <v>1.8193999999999999</v>
      </c>
      <c r="G1146" s="158">
        <v>3.4209000000000001</v>
      </c>
      <c r="H1146" s="158">
        <v>4.1619000000000002</v>
      </c>
      <c r="I1146" s="158">
        <v>4.3507999999999996</v>
      </c>
      <c r="J1146" s="158">
        <v>4.8148999999999997</v>
      </c>
      <c r="K1146" s="158">
        <v>4.0857000000000001</v>
      </c>
      <c r="L1146" s="158">
        <v>3.8826000000000001</v>
      </c>
      <c r="M1146" s="158">
        <v>3.7223000000000002</v>
      </c>
      <c r="N1146" s="158">
        <v>3.6038000000000001</v>
      </c>
      <c r="O1146" s="158">
        <v>4.0544000000000002</v>
      </c>
      <c r="P1146" s="158">
        <v>5.2899000000000003</v>
      </c>
      <c r="Q1146" s="158">
        <v>7.1603000000000003</v>
      </c>
      <c r="R1146" s="158">
        <v>3.3875999999999999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44762</v>
      </c>
      <c r="E1147" s="158">
        <v>319.20589999999999</v>
      </c>
      <c r="F1147" s="158">
        <v>1.8982000000000001</v>
      </c>
      <c r="G1147" s="158">
        <v>3.5076000000000001</v>
      </c>
      <c r="H1147" s="158">
        <v>4.2506000000000004</v>
      </c>
      <c r="I1147" s="158">
        <v>4.4409000000000001</v>
      </c>
      <c r="J1147" s="158">
        <v>4.9048999999999996</v>
      </c>
      <c r="K1147" s="158">
        <v>4.1764999999999999</v>
      </c>
      <c r="L1147" s="158">
        <v>3.9763000000000002</v>
      </c>
      <c r="M1147" s="158">
        <v>3.8264999999999998</v>
      </c>
      <c r="N1147" s="158">
        <v>3.7136999999999998</v>
      </c>
      <c r="O1147" s="158">
        <v>4.1642999999999999</v>
      </c>
      <c r="P1147" s="158">
        <v>5.3856000000000002</v>
      </c>
      <c r="Q1147" s="158">
        <v>6.8239999999999998</v>
      </c>
      <c r="R1147" s="158">
        <v>3.5045000000000002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44762</v>
      </c>
      <c r="E1148" s="158">
        <v>2301.3629999999998</v>
      </c>
      <c r="F1148" s="158">
        <v>-3.6499999999999998E-2</v>
      </c>
      <c r="G1148" s="158">
        <v>2.8856000000000002</v>
      </c>
      <c r="H1148" s="158">
        <v>4.1155999999999997</v>
      </c>
      <c r="I1148" s="158">
        <v>4.4236000000000004</v>
      </c>
      <c r="J1148" s="158">
        <v>4.9964000000000004</v>
      </c>
      <c r="K1148" s="158">
        <v>4.1836000000000002</v>
      </c>
      <c r="L1148" s="158">
        <v>4.0023999999999997</v>
      </c>
      <c r="M1148" s="158">
        <v>3.8370000000000002</v>
      </c>
      <c r="N1148" s="158">
        <v>3.7191999999999998</v>
      </c>
      <c r="O1148" s="158">
        <v>4.2283999999999997</v>
      </c>
      <c r="P1148" s="158">
        <v>5.4108000000000001</v>
      </c>
      <c r="Q1148" s="158">
        <v>7.1689999999999996</v>
      </c>
      <c r="R1148" s="158">
        <v>3.5619999999999998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44762</v>
      </c>
      <c r="E1149" s="158">
        <v>2320.4020999999998</v>
      </c>
      <c r="F1149" s="158">
        <v>3.0999999999999999E-3</v>
      </c>
      <c r="G1149" s="158">
        <v>2.9249000000000001</v>
      </c>
      <c r="H1149" s="158">
        <v>4.1554000000000002</v>
      </c>
      <c r="I1149" s="158">
        <v>4.4635999999999996</v>
      </c>
      <c r="J1149" s="158">
        <v>5.0365000000000002</v>
      </c>
      <c r="K1149" s="158">
        <v>4.2239000000000004</v>
      </c>
      <c r="L1149" s="158">
        <v>4.0433000000000003</v>
      </c>
      <c r="M1149" s="158">
        <v>3.8782999999999999</v>
      </c>
      <c r="N1149" s="158">
        <v>3.7606999999999999</v>
      </c>
      <c r="O1149" s="158">
        <v>4.2765000000000004</v>
      </c>
      <c r="P1149" s="158">
        <v>5.4894999999999996</v>
      </c>
      <c r="Q1149" s="158">
        <v>6.8432000000000004</v>
      </c>
      <c r="R1149" s="158">
        <v>3.6034000000000002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44762</v>
      </c>
      <c r="E1150" s="158">
        <v>2604.0001999999999</v>
      </c>
      <c r="F1150" s="158">
        <v>2.7292999999999998</v>
      </c>
      <c r="G1150" s="158">
        <v>3.8348</v>
      </c>
      <c r="H1150" s="158">
        <v>4.3548999999999998</v>
      </c>
      <c r="I1150" s="158">
        <v>4.5057</v>
      </c>
      <c r="J1150" s="158">
        <v>4.9557000000000002</v>
      </c>
      <c r="K1150" s="158">
        <v>4.3085000000000004</v>
      </c>
      <c r="L1150" s="158">
        <v>4.0376000000000003</v>
      </c>
      <c r="M1150" s="158">
        <v>3.8460999999999999</v>
      </c>
      <c r="N1150" s="158">
        <v>3.7202000000000002</v>
      </c>
      <c r="O1150" s="158">
        <v>4.0179</v>
      </c>
      <c r="P1150" s="158">
        <v>5.2572000000000001</v>
      </c>
      <c r="Q1150" s="158">
        <v>6.7374000000000001</v>
      </c>
      <c r="R1150" s="158">
        <v>3.4626000000000001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44762</v>
      </c>
      <c r="E1151" s="158">
        <v>2588.8732</v>
      </c>
      <c r="F1151" s="158">
        <v>2.6295999999999999</v>
      </c>
      <c r="G1151" s="158">
        <v>3.7448999999999999</v>
      </c>
      <c r="H1151" s="158">
        <v>4.2762000000000002</v>
      </c>
      <c r="I1151" s="158">
        <v>4.4311999999999996</v>
      </c>
      <c r="J1151" s="158">
        <v>4.8833000000000002</v>
      </c>
      <c r="K1151" s="158">
        <v>4.2370000000000001</v>
      </c>
      <c r="L1151" s="158">
        <v>3.9658000000000002</v>
      </c>
      <c r="M1151" s="158">
        <v>3.7768999999999999</v>
      </c>
      <c r="N1151" s="158">
        <v>3.6549</v>
      </c>
      <c r="O1151" s="158">
        <v>3.9605999999999999</v>
      </c>
      <c r="P1151" s="158">
        <v>5.1909000000000001</v>
      </c>
      <c r="Q1151" s="158">
        <v>5.3318000000000003</v>
      </c>
      <c r="R1151" s="158">
        <v>3.4041999999999999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44762</v>
      </c>
      <c r="E1152" s="158">
        <v>1661.3701000000001</v>
      </c>
      <c r="F1152" s="158">
        <v>2.1795</v>
      </c>
      <c r="G1152" s="158">
        <v>3.6934999999999998</v>
      </c>
      <c r="H1152" s="158">
        <v>4.3162000000000003</v>
      </c>
      <c r="I1152" s="158">
        <v>4.4825999999999997</v>
      </c>
      <c r="J1152" s="158">
        <v>4.8265000000000002</v>
      </c>
      <c r="K1152" s="158">
        <v>4.1357999999999997</v>
      </c>
      <c r="L1152" s="158">
        <v>3.8725999999999998</v>
      </c>
      <c r="M1152" s="158">
        <v>3.6775000000000002</v>
      </c>
      <c r="N1152" s="158">
        <v>3.5554999999999999</v>
      </c>
      <c r="O1152" s="158">
        <v>3.6591</v>
      </c>
      <c r="P1152" s="158">
        <v>4.8445</v>
      </c>
      <c r="Q1152" s="158">
        <v>6.0145</v>
      </c>
      <c r="R1152" s="158">
        <v>3.2244000000000002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44762</v>
      </c>
      <c r="E1153" s="158">
        <v>1654.1638</v>
      </c>
      <c r="F1153" s="158">
        <v>2.1272000000000002</v>
      </c>
      <c r="G1153" s="158">
        <v>3.6434000000000002</v>
      </c>
      <c r="H1153" s="158">
        <v>4.2662000000000004</v>
      </c>
      <c r="I1153" s="158">
        <v>4.4324000000000003</v>
      </c>
      <c r="J1153" s="158">
        <v>4.7762000000000002</v>
      </c>
      <c r="K1153" s="158">
        <v>4.0853999999999999</v>
      </c>
      <c r="L1153" s="158">
        <v>3.8216999999999999</v>
      </c>
      <c r="M1153" s="158">
        <v>3.6261000000000001</v>
      </c>
      <c r="N1153" s="158">
        <v>3.5038</v>
      </c>
      <c r="O1153" s="158">
        <v>3.6074000000000002</v>
      </c>
      <c r="P1153" s="158">
        <v>4.7922000000000002</v>
      </c>
      <c r="Q1153" s="158">
        <v>5.9615</v>
      </c>
      <c r="R1153" s="158">
        <v>3.1728999999999998</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44762</v>
      </c>
      <c r="E1154" s="158">
        <v>2094.3418000000001</v>
      </c>
      <c r="F1154" s="158">
        <v>4.2023999999999999</v>
      </c>
      <c r="G1154" s="158">
        <v>4.3940000000000001</v>
      </c>
      <c r="H1154" s="158">
        <v>4.4965000000000002</v>
      </c>
      <c r="I1154" s="158">
        <v>4.4756</v>
      </c>
      <c r="J1154" s="158">
        <v>4.5521000000000003</v>
      </c>
      <c r="K1154" s="158">
        <v>4.0772000000000004</v>
      </c>
      <c r="L1154" s="158">
        <v>3.7629999999999999</v>
      </c>
      <c r="M1154" s="158">
        <v>3.5750000000000002</v>
      </c>
      <c r="N1154" s="158">
        <v>3.4578000000000002</v>
      </c>
      <c r="O1154" s="158">
        <v>3.9418000000000002</v>
      </c>
      <c r="P1154" s="158">
        <v>5.2507999999999999</v>
      </c>
      <c r="Q1154" s="158">
        <v>6.7977999999999996</v>
      </c>
      <c r="R1154" s="158">
        <v>3.3363</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44762</v>
      </c>
      <c r="E1159" s="158">
        <v>2075.0632999999998</v>
      </c>
      <c r="F1159" s="158">
        <v>4.1041999999999996</v>
      </c>
      <c r="G1159" s="158">
        <v>4.2934000000000001</v>
      </c>
      <c r="H1159" s="158">
        <v>4.3960999999999997</v>
      </c>
      <c r="I1159" s="158">
        <v>4.3754</v>
      </c>
      <c r="J1159" s="158">
        <v>4.4516999999999998</v>
      </c>
      <c r="K1159" s="158">
        <v>3.9763999999999999</v>
      </c>
      <c r="L1159" s="158">
        <v>3.6627000000000001</v>
      </c>
      <c r="M1159" s="158">
        <v>3.4904000000000002</v>
      </c>
      <c r="N1159" s="158">
        <v>3.3681999999999999</v>
      </c>
      <c r="O1159" s="158">
        <v>3.8424999999999998</v>
      </c>
      <c r="P1159" s="158">
        <v>5.1482999999999999</v>
      </c>
      <c r="Q1159" s="158">
        <v>7.0316000000000001</v>
      </c>
      <c r="R1159" s="158">
        <v>3.2397</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44762</v>
      </c>
      <c r="E1160" s="158">
        <v>2941.1914999999999</v>
      </c>
      <c r="F1160" s="158">
        <v>2.2885</v>
      </c>
      <c r="G1160" s="158">
        <v>3.4133</v>
      </c>
      <c r="H1160" s="158">
        <v>4.1437999999999997</v>
      </c>
      <c r="I1160" s="158">
        <v>4.4019000000000004</v>
      </c>
      <c r="J1160" s="158">
        <v>4.8216000000000001</v>
      </c>
      <c r="K1160" s="158">
        <v>4.1908000000000003</v>
      </c>
      <c r="L1160" s="158">
        <v>3.9497</v>
      </c>
      <c r="M1160" s="158">
        <v>3.774</v>
      </c>
      <c r="N1160" s="158">
        <v>3.6551999999999998</v>
      </c>
      <c r="O1160" s="158">
        <v>3.9859</v>
      </c>
      <c r="P1160" s="158">
        <v>5.2478999999999996</v>
      </c>
      <c r="Q1160" s="158">
        <v>7.1214000000000004</v>
      </c>
      <c r="R1160" s="158">
        <v>3.4140000000000001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44762</v>
      </c>
      <c r="E1161" s="158">
        <v>2960.4740000000002</v>
      </c>
      <c r="F1161" s="158">
        <v>2.3574999999999999</v>
      </c>
      <c r="G1161" s="158">
        <v>3.4826999999999999</v>
      </c>
      <c r="H1161" s="158">
        <v>4.2138</v>
      </c>
      <c r="I1161" s="158">
        <v>4.4722</v>
      </c>
      <c r="J1161" s="158">
        <v>4.8921999999999999</v>
      </c>
      <c r="K1161" s="158">
        <v>4.2621000000000002</v>
      </c>
      <c r="L1161" s="158">
        <v>4.0217000000000001</v>
      </c>
      <c r="M1161" s="158">
        <v>3.8466</v>
      </c>
      <c r="N1161" s="158">
        <v>3.7284000000000002</v>
      </c>
      <c r="O1161" s="158">
        <v>4.0590000000000002</v>
      </c>
      <c r="P1161" s="158">
        <v>5.3217999999999996</v>
      </c>
      <c r="Q1161" s="158">
        <v>6.7979000000000003</v>
      </c>
      <c r="R1161" s="158">
        <v>3.4868000000000001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44762</v>
      </c>
      <c r="E1162" s="158">
        <v>2645.4625000000001</v>
      </c>
      <c r="F1162" s="158">
        <v>1.7578</v>
      </c>
      <c r="G1162" s="158">
        <v>2.8824999999999998</v>
      </c>
      <c r="H1162" s="158">
        <v>3.6132</v>
      </c>
      <c r="I1162" s="158">
        <v>3.871</v>
      </c>
      <c r="J1162" s="158">
        <v>4.2896000000000001</v>
      </c>
      <c r="K1162" s="158">
        <v>3.6558000000000002</v>
      </c>
      <c r="L1162" s="158">
        <v>3.4102999999999999</v>
      </c>
      <c r="M1162" s="158">
        <v>3.2303000000000002</v>
      </c>
      <c r="N1162" s="158">
        <v>3.1074999999999999</v>
      </c>
      <c r="O1162" s="158">
        <v>3.4380999999999999</v>
      </c>
      <c r="P1162" s="158">
        <v>4.6840000000000002</v>
      </c>
      <c r="Q1162" s="158">
        <v>6.4</v>
      </c>
      <c r="R1162" s="158">
        <v>2.8673999999999999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44762</v>
      </c>
      <c r="E1163" s="158">
        <v>1129.4621999999999</v>
      </c>
      <c r="F1163" s="158">
        <v>1.5222</v>
      </c>
      <c r="G1163" s="158">
        <v>3.2562000000000002</v>
      </c>
      <c r="H1163" s="158">
        <v>4.0288000000000004</v>
      </c>
      <c r="I1163" s="158">
        <v>4.3940999999999999</v>
      </c>
      <c r="J1163" s="158">
        <v>4.7483000000000004</v>
      </c>
      <c r="K1163" s="158">
        <v>4.3402000000000003</v>
      </c>
      <c r="L1163" s="158">
        <v>3.9664000000000001</v>
      </c>
      <c r="M1163" s="158">
        <v>3.7501000000000002</v>
      </c>
      <c r="N1163" s="158">
        <v>3.5973000000000002</v>
      </c>
      <c r="O1163" s="158">
        <v>3.6322999999999999</v>
      </c>
      <c r="P1163" s="158"/>
      <c r="Q1163" s="158">
        <v>3.8248000000000002</v>
      </c>
      <c r="R1163" s="158">
        <v>3.3178999999999998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44762</v>
      </c>
      <c r="E1164" s="158">
        <v>1125.1881000000001</v>
      </c>
      <c r="F1164" s="158">
        <v>1.3625</v>
      </c>
      <c r="G1164" s="158">
        <v>3.0966</v>
      </c>
      <c r="H1164" s="158">
        <v>3.8687</v>
      </c>
      <c r="I1164" s="158">
        <v>4.2339000000000002</v>
      </c>
      <c r="J1164" s="158">
        <v>4.5877999999999997</v>
      </c>
      <c r="K1164" s="158">
        <v>4.1784999999999997</v>
      </c>
      <c r="L1164" s="158">
        <v>3.8081</v>
      </c>
      <c r="M1164" s="158">
        <v>3.6061999999999999</v>
      </c>
      <c r="N1164" s="158">
        <v>3.4601999999999999</v>
      </c>
      <c r="O1164" s="158">
        <v>3.5106999999999999</v>
      </c>
      <c r="P1164" s="158"/>
      <c r="Q1164" s="158">
        <v>3.7035</v>
      </c>
      <c r="R1164" s="158">
        <v>3.1926000000000001</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44762</v>
      </c>
      <c r="E1165" s="158">
        <v>58.5092</v>
      </c>
      <c r="F1165" s="158">
        <v>1.6843999999999999</v>
      </c>
      <c r="G1165" s="158">
        <v>3.3071999999999999</v>
      </c>
      <c r="H1165" s="158">
        <v>4.1741000000000001</v>
      </c>
      <c r="I1165" s="158">
        <v>4.4233000000000002</v>
      </c>
      <c r="J1165" s="158">
        <v>4.8434999999999997</v>
      </c>
      <c r="K1165" s="158">
        <v>4.2187999999999999</v>
      </c>
      <c r="L1165" s="158">
        <v>3.9588000000000001</v>
      </c>
      <c r="M1165" s="158">
        <v>3.8031999999999999</v>
      </c>
      <c r="N1165" s="158">
        <v>3.6859999999999999</v>
      </c>
      <c r="O1165" s="158">
        <v>3.9824999999999999</v>
      </c>
      <c r="P1165" s="158">
        <v>5.2644000000000002</v>
      </c>
      <c r="Q1165" s="158">
        <v>7.4558</v>
      </c>
      <c r="R1165" s="158">
        <v>3.4371</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44762</v>
      </c>
      <c r="E1166" s="158">
        <v>58.961399999999998</v>
      </c>
      <c r="F1166" s="158">
        <v>1.7952999999999999</v>
      </c>
      <c r="G1166" s="158">
        <v>3.4056999999999999</v>
      </c>
      <c r="H1166" s="158">
        <v>4.2748999999999997</v>
      </c>
      <c r="I1166" s="158">
        <v>4.5225</v>
      </c>
      <c r="J1166" s="158">
        <v>4.9455999999999998</v>
      </c>
      <c r="K1166" s="158">
        <v>4.3201999999999998</v>
      </c>
      <c r="L1166" s="158">
        <v>4.0609000000000002</v>
      </c>
      <c r="M1166" s="158">
        <v>3.9013</v>
      </c>
      <c r="N1166" s="158">
        <v>3.7808000000000002</v>
      </c>
      <c r="O1166" s="158">
        <v>4.0696000000000003</v>
      </c>
      <c r="P1166" s="158">
        <v>5.3505000000000003</v>
      </c>
      <c r="Q1166" s="158">
        <v>6.8464999999999998</v>
      </c>
      <c r="R1166" s="158">
        <v>3.5259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44762</v>
      </c>
      <c r="E1167" s="158">
        <v>33.637900000000002</v>
      </c>
      <c r="F1167" s="158">
        <v>1.6276999999999999</v>
      </c>
      <c r="G1167" s="158">
        <v>3.2923</v>
      </c>
      <c r="H1167" s="158">
        <v>4.1576000000000004</v>
      </c>
      <c r="I1167" s="158">
        <v>4.4020000000000001</v>
      </c>
      <c r="J1167" s="158">
        <v>4.8296000000000001</v>
      </c>
      <c r="K1167" s="158">
        <v>4.1989999999999998</v>
      </c>
      <c r="L1167" s="158">
        <v>3.9355000000000002</v>
      </c>
      <c r="M1167" s="158">
        <v>3.7793000000000001</v>
      </c>
      <c r="N1167" s="158">
        <v>3.6665000000000001</v>
      </c>
      <c r="O1167" s="158">
        <v>3.9763000000000002</v>
      </c>
      <c r="P1167" s="158">
        <v>5.2605000000000004</v>
      </c>
      <c r="Q1167" s="158">
        <v>6.8998999999999997</v>
      </c>
      <c r="R1167" s="158">
        <v>3.4276</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44762</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44762</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44762</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44762</v>
      </c>
      <c r="E1175" s="158">
        <v>4357.3793999999998</v>
      </c>
      <c r="F1175" s="158">
        <v>1.0512999999999999</v>
      </c>
      <c r="G1175" s="158">
        <v>3.1012</v>
      </c>
      <c r="H1175" s="158">
        <v>4.0484</v>
      </c>
      <c r="I1175" s="158">
        <v>4.3338000000000001</v>
      </c>
      <c r="J1175" s="158">
        <v>4.8364000000000003</v>
      </c>
      <c r="K1175" s="158">
        <v>4.2202000000000002</v>
      </c>
      <c r="L1175" s="158">
        <v>3.9876</v>
      </c>
      <c r="M1175" s="158">
        <v>3.8494000000000002</v>
      </c>
      <c r="N1175" s="158">
        <v>3.7277999999999998</v>
      </c>
      <c r="O1175" s="158">
        <v>4.0829000000000004</v>
      </c>
      <c r="P1175" s="158">
        <v>5.3113000000000001</v>
      </c>
      <c r="Q1175" s="158">
        <v>6.7702999999999998</v>
      </c>
      <c r="R1175" s="158">
        <v>3.4937999999999998</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44762</v>
      </c>
      <c r="E1176" s="158">
        <v>4331.3788000000004</v>
      </c>
      <c r="F1176" s="158">
        <v>0.92949999999999999</v>
      </c>
      <c r="G1176" s="158">
        <v>2.9796</v>
      </c>
      <c r="H1176" s="158">
        <v>3.9268999999999998</v>
      </c>
      <c r="I1176" s="158">
        <v>4.2119999999999997</v>
      </c>
      <c r="J1176" s="158">
        <v>4.7144000000000004</v>
      </c>
      <c r="K1176" s="158">
        <v>4.0972</v>
      </c>
      <c r="L1176" s="158">
        <v>3.8635000000000002</v>
      </c>
      <c r="M1176" s="158">
        <v>3.7242000000000002</v>
      </c>
      <c r="N1176" s="158">
        <v>3.6015999999999999</v>
      </c>
      <c r="O1176" s="158">
        <v>3.9874999999999998</v>
      </c>
      <c r="P1176" s="158">
        <v>5.2323000000000004</v>
      </c>
      <c r="Q1176" s="158">
        <v>6.8734999999999999</v>
      </c>
      <c r="R1176" s="158">
        <v>3.3780999999999999</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44762</v>
      </c>
      <c r="E1177" s="158">
        <v>2952.4032999999999</v>
      </c>
      <c r="F1177" s="158">
        <v>1.9534</v>
      </c>
      <c r="G1177" s="158">
        <v>3.5066999999999999</v>
      </c>
      <c r="H1177" s="158">
        <v>4.2667000000000002</v>
      </c>
      <c r="I1177" s="158">
        <v>4.4679000000000002</v>
      </c>
      <c r="J1177" s="158">
        <v>4.9109999999999996</v>
      </c>
      <c r="K1177" s="158">
        <v>4.3072999999999997</v>
      </c>
      <c r="L1177" s="158">
        <v>4.0251000000000001</v>
      </c>
      <c r="M1177" s="158">
        <v>3.8502999999999998</v>
      </c>
      <c r="N1177" s="158">
        <v>3.7157</v>
      </c>
      <c r="O1177" s="158">
        <v>4.1021000000000001</v>
      </c>
      <c r="P1177" s="158">
        <v>5.3472</v>
      </c>
      <c r="Q1177" s="158">
        <v>6.7922000000000002</v>
      </c>
      <c r="R1177" s="158">
        <v>3.4712999999999998</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44762</v>
      </c>
      <c r="E1178" s="158">
        <v>2936.8917999999999</v>
      </c>
      <c r="F1178" s="158">
        <v>1.8929</v>
      </c>
      <c r="G1178" s="158">
        <v>3.4468999999999999</v>
      </c>
      <c r="H1178" s="158">
        <v>4.2068000000000003</v>
      </c>
      <c r="I1178" s="158">
        <v>4.4078999999999997</v>
      </c>
      <c r="J1178" s="158">
        <v>4.8509000000000002</v>
      </c>
      <c r="K1178" s="158">
        <v>4.2465999999999999</v>
      </c>
      <c r="L1178" s="158">
        <v>3.9639000000000002</v>
      </c>
      <c r="M1178" s="158">
        <v>3.7885</v>
      </c>
      <c r="N1178" s="158">
        <v>3.6536</v>
      </c>
      <c r="O1178" s="158">
        <v>4.0467000000000004</v>
      </c>
      <c r="P1178" s="158">
        <v>5.29</v>
      </c>
      <c r="Q1178" s="158">
        <v>7.0540000000000003</v>
      </c>
      <c r="R1178" s="158">
        <v>3.4144999999999999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44762</v>
      </c>
      <c r="E1179" s="158">
        <v>3915.6210999999998</v>
      </c>
      <c r="F1179" s="158">
        <v>1.8337000000000001</v>
      </c>
      <c r="G1179" s="158">
        <v>3.5015999999999998</v>
      </c>
      <c r="H1179" s="158">
        <v>4.2931999999999997</v>
      </c>
      <c r="I1179" s="158">
        <v>4.4602000000000004</v>
      </c>
      <c r="J1179" s="158">
        <v>4.9383999999999997</v>
      </c>
      <c r="K1179" s="158">
        <v>4.2378</v>
      </c>
      <c r="L1179" s="158">
        <v>3.9889000000000001</v>
      </c>
      <c r="M1179" s="158">
        <v>3.8401000000000001</v>
      </c>
      <c r="N1179" s="158">
        <v>3.7332000000000001</v>
      </c>
      <c r="O1179" s="158">
        <v>4.1981999999999999</v>
      </c>
      <c r="P1179" s="158">
        <v>5.4078999999999997</v>
      </c>
      <c r="Q1179" s="158">
        <v>6.8178000000000001</v>
      </c>
      <c r="R1179" s="158">
        <v>3.5297999999999998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44762</v>
      </c>
      <c r="E1180" s="158">
        <v>3872.9013</v>
      </c>
      <c r="F1180" s="158">
        <v>1.6937</v>
      </c>
      <c r="G1180" s="158">
        <v>3.3611</v>
      </c>
      <c r="H1180" s="158">
        <v>4.1525999999999996</v>
      </c>
      <c r="I1180" s="158">
        <v>4.3194999999999997</v>
      </c>
      <c r="J1180" s="158">
        <v>4.7975000000000003</v>
      </c>
      <c r="K1180" s="158">
        <v>4.0960999999999999</v>
      </c>
      <c r="L1180" s="158">
        <v>3.8460000000000001</v>
      </c>
      <c r="M1180" s="158">
        <v>3.6960000000000002</v>
      </c>
      <c r="N1180" s="158">
        <v>3.5878999999999999</v>
      </c>
      <c r="O1180" s="158">
        <v>4.0547000000000004</v>
      </c>
      <c r="P1180" s="158">
        <v>5.2618</v>
      </c>
      <c r="Q1180" s="158">
        <v>6.8738999999999999</v>
      </c>
      <c r="R1180" s="158">
        <v>3.3854000000000002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44762</v>
      </c>
      <c r="E1181" s="158">
        <v>1402.3176000000001</v>
      </c>
      <c r="F1181" s="158">
        <v>3.246</v>
      </c>
      <c r="G1181" s="158">
        <v>4.0522</v>
      </c>
      <c r="H1181" s="158">
        <v>4.5469999999999997</v>
      </c>
      <c r="I1181" s="158">
        <v>4.7004000000000001</v>
      </c>
      <c r="J1181" s="158">
        <v>5.0621</v>
      </c>
      <c r="K1181" s="158">
        <v>4.3933</v>
      </c>
      <c r="L1181" s="158">
        <v>4.1013999999999999</v>
      </c>
      <c r="M1181" s="158">
        <v>3.9241000000000001</v>
      </c>
      <c r="N1181" s="158">
        <v>3.7961999999999998</v>
      </c>
      <c r="O1181" s="158">
        <v>4.2435999999999998</v>
      </c>
      <c r="P1181" s="158">
        <v>5.4744999999999999</v>
      </c>
      <c r="Q1181" s="158">
        <v>5.7485999999999997</v>
      </c>
      <c r="R1181" s="158">
        <v>3.5977999999999999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44762</v>
      </c>
      <c r="E1182" s="158">
        <v>1391.9824000000001</v>
      </c>
      <c r="F1182" s="158">
        <v>3.1337000000000002</v>
      </c>
      <c r="G1182" s="158">
        <v>3.9415</v>
      </c>
      <c r="H1182" s="158">
        <v>4.4367000000000001</v>
      </c>
      <c r="I1182" s="158">
        <v>4.5899000000000001</v>
      </c>
      <c r="J1182" s="158">
        <v>4.9515000000000002</v>
      </c>
      <c r="K1182" s="158">
        <v>4.2817999999999996</v>
      </c>
      <c r="L1182" s="158">
        <v>3.9889999999999999</v>
      </c>
      <c r="M1182" s="158">
        <v>3.8107000000000002</v>
      </c>
      <c r="N1182" s="158">
        <v>3.6819999999999999</v>
      </c>
      <c r="O1182" s="158">
        <v>4.1291000000000002</v>
      </c>
      <c r="P1182" s="158">
        <v>5.3490000000000002</v>
      </c>
      <c r="Q1182" s="158">
        <v>5.6193</v>
      </c>
      <c r="R1182" s="158">
        <v>3.4836999999999998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44762</v>
      </c>
      <c r="E1183" s="158">
        <v>2276.2130000000002</v>
      </c>
      <c r="F1183" s="158">
        <v>2.4342999999999999</v>
      </c>
      <c r="G1183" s="158">
        <v>3.7122999999999999</v>
      </c>
      <c r="H1183" s="158">
        <v>4.3795000000000002</v>
      </c>
      <c r="I1183" s="158">
        <v>4.5431999999999997</v>
      </c>
      <c r="J1183" s="158">
        <v>4.9408000000000003</v>
      </c>
      <c r="K1183" s="158">
        <v>4.3642000000000003</v>
      </c>
      <c r="L1183" s="158">
        <v>4.0693999999999999</v>
      </c>
      <c r="M1183" s="158">
        <v>3.8874</v>
      </c>
      <c r="N1183" s="158">
        <v>3.7629000000000001</v>
      </c>
      <c r="O1183" s="158">
        <v>4.1619999999999999</v>
      </c>
      <c r="P1183" s="158">
        <v>5.3907999999999996</v>
      </c>
      <c r="Q1183" s="158">
        <v>6.6336000000000004</v>
      </c>
      <c r="R1183" s="158">
        <v>3.5707</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44762</v>
      </c>
      <c r="E1184" s="158">
        <v>2244.4225999999999</v>
      </c>
      <c r="F1184" s="158">
        <v>2.3338000000000001</v>
      </c>
      <c r="G1184" s="158">
        <v>3.6309</v>
      </c>
      <c r="H1184" s="158">
        <v>4.2870999999999997</v>
      </c>
      <c r="I1184" s="158">
        <v>4.4477000000000002</v>
      </c>
      <c r="J1184" s="158">
        <v>4.8445999999999998</v>
      </c>
      <c r="K1184" s="158">
        <v>4.266</v>
      </c>
      <c r="L1184" s="158">
        <v>3.9706999999999999</v>
      </c>
      <c r="M1184" s="158">
        <v>3.7860999999999998</v>
      </c>
      <c r="N1184" s="158">
        <v>3.6600999999999999</v>
      </c>
      <c r="O1184" s="158">
        <v>4.0605000000000002</v>
      </c>
      <c r="P1184" s="158">
        <v>5.2945000000000002</v>
      </c>
      <c r="Q1184" s="158">
        <v>6.1592000000000002</v>
      </c>
      <c r="R1184" s="158">
        <v>3.4704999999999999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44762</v>
      </c>
      <c r="E1185" s="158">
        <v>11.527100000000001</v>
      </c>
      <c r="F1185" s="158">
        <v>5.7004999999999999</v>
      </c>
      <c r="G1185" s="158">
        <v>3.1673</v>
      </c>
      <c r="H1185" s="158">
        <v>4.0743</v>
      </c>
      <c r="I1185" s="158">
        <v>4.4179000000000004</v>
      </c>
      <c r="J1185" s="158">
        <v>4.6938000000000004</v>
      </c>
      <c r="K1185" s="158">
        <v>4.0490000000000004</v>
      </c>
      <c r="L1185" s="158">
        <v>3.7873000000000001</v>
      </c>
      <c r="M1185" s="158">
        <v>3.6032000000000002</v>
      </c>
      <c r="N1185" s="158">
        <v>3.4925000000000002</v>
      </c>
      <c r="O1185" s="158">
        <v>3.6589</v>
      </c>
      <c r="P1185" s="158"/>
      <c r="Q1185" s="158">
        <v>4.0423</v>
      </c>
      <c r="R1185" s="158">
        <v>3.2477999999999998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44762</v>
      </c>
      <c r="E1186" s="158">
        <v>11.465199999999999</v>
      </c>
      <c r="F1186" s="158">
        <v>5.4127999999999998</v>
      </c>
      <c r="G1186" s="158">
        <v>2.972</v>
      </c>
      <c r="H1186" s="158">
        <v>3.9142000000000001</v>
      </c>
      <c r="I1186" s="158">
        <v>4.2592999999999996</v>
      </c>
      <c r="J1186" s="158">
        <v>4.5374999999999996</v>
      </c>
      <c r="K1186" s="158">
        <v>3.8961999999999999</v>
      </c>
      <c r="L1186" s="158">
        <v>3.6349</v>
      </c>
      <c r="M1186" s="158">
        <v>3.4487000000000001</v>
      </c>
      <c r="N1186" s="158">
        <v>3.3376000000000001</v>
      </c>
      <c r="O1186" s="158">
        <v>3.5032999999999999</v>
      </c>
      <c r="P1186" s="158"/>
      <c r="Q1186" s="158">
        <v>3.8862000000000001</v>
      </c>
      <c r="R1186" s="158">
        <v>3.0922999999999998</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44762</v>
      </c>
      <c r="E1187" s="158">
        <v>2364.3966999999998</v>
      </c>
      <c r="F1187" s="158">
        <v>2.0455999999999999</v>
      </c>
      <c r="G1187" s="158">
        <v>3.6808999999999998</v>
      </c>
      <c r="H1187" s="158">
        <v>4.5213000000000001</v>
      </c>
      <c r="I1187" s="158">
        <v>4.6036000000000001</v>
      </c>
      <c r="J1187" s="158">
        <v>4.9600999999999997</v>
      </c>
      <c r="K1187" s="158">
        <v>4.4451000000000001</v>
      </c>
      <c r="L1187" s="158">
        <v>4.4531000000000001</v>
      </c>
      <c r="M1187" s="158">
        <v>4.3202999999999996</v>
      </c>
      <c r="N1187" s="158">
        <v>4.1487999999999996</v>
      </c>
      <c r="O1187" s="158">
        <v>3.9792999999999998</v>
      </c>
      <c r="P1187" s="158">
        <v>5.2851999999999997</v>
      </c>
      <c r="Q1187" s="158">
        <v>6.8403999999999998</v>
      </c>
      <c r="R1187" s="158">
        <v>3.6168</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44762</v>
      </c>
      <c r="E1188" s="158">
        <v>2346.5619999999999</v>
      </c>
      <c r="F1188" s="158">
        <v>1.9958</v>
      </c>
      <c r="G1188" s="158">
        <v>3.6356999999999999</v>
      </c>
      <c r="H1188" s="158">
        <v>4.4702000000000002</v>
      </c>
      <c r="I1188" s="158">
        <v>4.5522</v>
      </c>
      <c r="J1188" s="158">
        <v>4.9097</v>
      </c>
      <c r="K1188" s="158">
        <v>4.3933</v>
      </c>
      <c r="L1188" s="158">
        <v>4.4015000000000004</v>
      </c>
      <c r="M1188" s="158">
        <v>4.2683</v>
      </c>
      <c r="N1188" s="158">
        <v>4.0964</v>
      </c>
      <c r="O1188" s="158">
        <v>3.9218000000000002</v>
      </c>
      <c r="P1188" s="158">
        <v>5.2035999999999998</v>
      </c>
      <c r="Q1188" s="158">
        <v>7.1077000000000004</v>
      </c>
      <c r="R1188" s="158">
        <v>3.5649000000000002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44762</v>
      </c>
      <c r="E1189" s="158">
        <v>5227.3440000000001</v>
      </c>
      <c r="F1189" s="158">
        <v>2.4041999999999999</v>
      </c>
      <c r="G1189" s="158">
        <v>3.4628999999999999</v>
      </c>
      <c r="H1189" s="158">
        <v>4.1711</v>
      </c>
      <c r="I1189" s="158">
        <v>4.3799000000000001</v>
      </c>
      <c r="J1189" s="158">
        <v>4.8616999999999999</v>
      </c>
      <c r="K1189" s="158">
        <v>4.0654000000000003</v>
      </c>
      <c r="L1189" s="158">
        <v>3.8776999999999999</v>
      </c>
      <c r="M1189" s="158">
        <v>3.7345000000000002</v>
      </c>
      <c r="N1189" s="158">
        <v>3.6082000000000001</v>
      </c>
      <c r="O1189" s="158">
        <v>4.056</v>
      </c>
      <c r="P1189" s="158">
        <v>5.3220999999999998</v>
      </c>
      <c r="Q1189" s="158">
        <v>6.8552999999999997</v>
      </c>
      <c r="R1189" s="158">
        <v>3.3809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44762</v>
      </c>
      <c r="E1190" s="158">
        <v>5273.6778999999997</v>
      </c>
      <c r="F1190" s="158">
        <v>2.5451000000000001</v>
      </c>
      <c r="G1190" s="158">
        <v>3.6031</v>
      </c>
      <c r="H1190" s="158">
        <v>4.3113000000000001</v>
      </c>
      <c r="I1190" s="158">
        <v>4.5202</v>
      </c>
      <c r="J1190" s="158">
        <v>5.0019999999999998</v>
      </c>
      <c r="K1190" s="158">
        <v>4.2053000000000003</v>
      </c>
      <c r="L1190" s="158">
        <v>4.0186000000000002</v>
      </c>
      <c r="M1190" s="158">
        <v>3.8772000000000002</v>
      </c>
      <c r="N1190" s="158">
        <v>3.7523</v>
      </c>
      <c r="O1190" s="158">
        <v>4.1809000000000003</v>
      </c>
      <c r="P1190" s="158">
        <v>5.4317000000000002</v>
      </c>
      <c r="Q1190" s="158">
        <v>6.8590999999999998</v>
      </c>
      <c r="R1190" s="158">
        <v>3.5196000000000001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44762</v>
      </c>
      <c r="E1191" s="158">
        <v>4709.4976999999999</v>
      </c>
      <c r="F1191" s="158">
        <v>1.7849999999999999</v>
      </c>
      <c r="G1191" s="158">
        <v>2.843</v>
      </c>
      <c r="H1191" s="158">
        <v>3.5507</v>
      </c>
      <c r="I1191" s="158">
        <v>3.7589999999999999</v>
      </c>
      <c r="J1191" s="158">
        <v>4.2393000000000001</v>
      </c>
      <c r="K1191" s="158">
        <v>3.4407000000000001</v>
      </c>
      <c r="L1191" s="158">
        <v>3.2469000000000001</v>
      </c>
      <c r="M1191" s="158">
        <v>3.0987</v>
      </c>
      <c r="N1191" s="158">
        <v>2.9678</v>
      </c>
      <c r="O1191" s="158">
        <v>3.3866999999999998</v>
      </c>
      <c r="P1191" s="158">
        <v>4.5629</v>
      </c>
      <c r="Q1191" s="158">
        <v>6.5689000000000002</v>
      </c>
      <c r="R1191" s="158">
        <v>2.7332000000000001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44762</v>
      </c>
      <c r="E1192" s="158">
        <v>1205.5337</v>
      </c>
      <c r="F1192" s="158">
        <v>1.629</v>
      </c>
      <c r="G1192" s="158">
        <v>3.1092</v>
      </c>
      <c r="H1192" s="158">
        <v>3.9359999999999999</v>
      </c>
      <c r="I1192" s="158">
        <v>4.1943000000000001</v>
      </c>
      <c r="J1192" s="158">
        <v>4.5618999999999996</v>
      </c>
      <c r="K1192" s="158">
        <v>3.9695</v>
      </c>
      <c r="L1192" s="158">
        <v>3.7873000000000001</v>
      </c>
      <c r="M1192" s="158">
        <v>3.6456</v>
      </c>
      <c r="N1192" s="158">
        <v>3.5510999999999999</v>
      </c>
      <c r="O1192" s="158">
        <v>3.8229000000000002</v>
      </c>
      <c r="P1192" s="158"/>
      <c r="Q1192" s="158">
        <v>4.5571000000000002</v>
      </c>
      <c r="R1192" s="158">
        <v>3.3363999999999998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44762</v>
      </c>
      <c r="E1193" s="158">
        <v>1200.3633</v>
      </c>
      <c r="F1193" s="158">
        <v>1.5296000000000001</v>
      </c>
      <c r="G1193" s="158">
        <v>3.0070000000000001</v>
      </c>
      <c r="H1193" s="158">
        <v>3.8368000000000002</v>
      </c>
      <c r="I1193" s="158">
        <v>4.0961999999999996</v>
      </c>
      <c r="J1193" s="158">
        <v>4.4637000000000002</v>
      </c>
      <c r="K1193" s="158">
        <v>3.87</v>
      </c>
      <c r="L1193" s="158">
        <v>3.6869999999999998</v>
      </c>
      <c r="M1193" s="158">
        <v>3.5438999999999998</v>
      </c>
      <c r="N1193" s="158">
        <v>3.4481999999999999</v>
      </c>
      <c r="O1193" s="158">
        <v>3.7197</v>
      </c>
      <c r="P1193" s="158"/>
      <c r="Q1193" s="158">
        <v>4.45</v>
      </c>
      <c r="R1193" s="158">
        <v>3.2336</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44762</v>
      </c>
      <c r="E1194" s="158">
        <v>278.69450000000001</v>
      </c>
      <c r="F1194" s="158">
        <v>3.7723</v>
      </c>
      <c r="G1194" s="158">
        <v>4.1224999999999996</v>
      </c>
      <c r="H1194" s="158">
        <v>4.4061000000000003</v>
      </c>
      <c r="I1194" s="158">
        <v>4.5674999999999999</v>
      </c>
      <c r="J1194" s="158">
        <v>4.859</v>
      </c>
      <c r="K1194" s="158">
        <v>4.1966999999999999</v>
      </c>
      <c r="L1194" s="158">
        <v>3.9416000000000002</v>
      </c>
      <c r="M1194" s="158">
        <v>3.7637999999999998</v>
      </c>
      <c r="N1194" s="158">
        <v>3.6448999999999998</v>
      </c>
      <c r="O1194" s="158">
        <v>4.0598999999999998</v>
      </c>
      <c r="P1194" s="158">
        <v>5.3278999999999996</v>
      </c>
      <c r="Q1194" s="158">
        <v>7.1284000000000001</v>
      </c>
      <c r="R1194" s="158">
        <v>3.415</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44762</v>
      </c>
      <c r="E1195" s="158">
        <v>280.97649999999999</v>
      </c>
      <c r="F1195" s="158">
        <v>3.8975</v>
      </c>
      <c r="G1195" s="158">
        <v>4.2363</v>
      </c>
      <c r="H1195" s="158">
        <v>4.5209000000000001</v>
      </c>
      <c r="I1195" s="158">
        <v>4.6840000000000002</v>
      </c>
      <c r="J1195" s="158">
        <v>4.9760999999999997</v>
      </c>
      <c r="K1195" s="158">
        <v>4.3151999999999999</v>
      </c>
      <c r="L1195" s="158">
        <v>4.0579000000000001</v>
      </c>
      <c r="M1195" s="158">
        <v>3.8773</v>
      </c>
      <c r="N1195" s="158">
        <v>3.7562000000000002</v>
      </c>
      <c r="O1195" s="158">
        <v>4.1963999999999997</v>
      </c>
      <c r="P1195" s="158">
        <v>5.4337999999999997</v>
      </c>
      <c r="Q1195" s="158">
        <v>6.8433000000000002</v>
      </c>
      <c r="R1195" s="158">
        <v>3.5388999999999999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44762</v>
      </c>
      <c r="E1196" s="158">
        <v>10.8096</v>
      </c>
      <c r="F1196" s="158">
        <v>2.7014999999999998</v>
      </c>
      <c r="G1196" s="158">
        <v>3.6027999999999998</v>
      </c>
      <c r="H1196" s="158">
        <v>4.2</v>
      </c>
      <c r="I1196" s="158">
        <v>4.3243999999999998</v>
      </c>
      <c r="J1196" s="158">
        <v>4.7571000000000003</v>
      </c>
      <c r="K1196" s="158">
        <v>4.0213999999999999</v>
      </c>
      <c r="L1196" s="158">
        <v>3.972</v>
      </c>
      <c r="M1196" s="158">
        <v>3.9775999999999998</v>
      </c>
      <c r="N1196" s="158">
        <v>3.9645000000000001</v>
      </c>
      <c r="O1196" s="158"/>
      <c r="P1196" s="158"/>
      <c r="Q1196" s="158">
        <v>4.306</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44762</v>
      </c>
      <c r="E1197" s="158">
        <v>10.8102</v>
      </c>
      <c r="F1197" s="158">
        <v>2.3637000000000001</v>
      </c>
      <c r="G1197" s="158">
        <v>3.6025999999999998</v>
      </c>
      <c r="H1197" s="158">
        <v>4.1515000000000004</v>
      </c>
      <c r="I1197" s="158">
        <v>4.3242000000000003</v>
      </c>
      <c r="J1197" s="158">
        <v>4.7454999999999998</v>
      </c>
      <c r="K1197" s="158">
        <v>4.0210999999999997</v>
      </c>
      <c r="L1197" s="158">
        <v>3.9716999999999998</v>
      </c>
      <c r="M1197" s="158">
        <v>3.9786999999999999</v>
      </c>
      <c r="N1197" s="158">
        <v>3.9641999999999999</v>
      </c>
      <c r="O1197" s="158"/>
      <c r="P1197" s="158"/>
      <c r="Q1197" s="158">
        <v>4.3091999999999997</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44762</v>
      </c>
      <c r="E1198" s="158">
        <v>10.8096</v>
      </c>
      <c r="F1198" s="158">
        <v>2.7014999999999998</v>
      </c>
      <c r="G1198" s="158">
        <v>3.6027999999999998</v>
      </c>
      <c r="H1198" s="158">
        <v>4.2</v>
      </c>
      <c r="I1198" s="158">
        <v>4.3243999999999998</v>
      </c>
      <c r="J1198" s="158">
        <v>4.7571000000000003</v>
      </c>
      <c r="K1198" s="158">
        <v>4.0213999999999999</v>
      </c>
      <c r="L1198" s="158">
        <v>3.972</v>
      </c>
      <c r="M1198" s="158">
        <v>3.9775999999999998</v>
      </c>
      <c r="N1198" s="158">
        <v>3.9645000000000001</v>
      </c>
      <c r="O1198" s="158"/>
      <c r="P1198" s="158"/>
      <c r="Q1198" s="158">
        <v>4.306</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44762</v>
      </c>
      <c r="E1199" s="158">
        <v>10.8146</v>
      </c>
      <c r="F1199" s="158">
        <v>2.3626999999999998</v>
      </c>
      <c r="G1199" s="158">
        <v>3.6011000000000002</v>
      </c>
      <c r="H1199" s="158">
        <v>4.1497999999999999</v>
      </c>
      <c r="I1199" s="158">
        <v>4.2256999999999998</v>
      </c>
      <c r="J1199" s="158">
        <v>4.7095000000000002</v>
      </c>
      <c r="K1199" s="158">
        <v>4.0080999999999998</v>
      </c>
      <c r="L1199" s="158">
        <v>4.0011000000000001</v>
      </c>
      <c r="M1199" s="158">
        <v>4.0045999999999999</v>
      </c>
      <c r="N1199" s="158">
        <v>3.9984999999999999</v>
      </c>
      <c r="O1199" s="158"/>
      <c r="P1199" s="158"/>
      <c r="Q1199" s="158">
        <v>4.3320999999999996</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44762</v>
      </c>
      <c r="E1200" s="158">
        <v>34.115699999999997</v>
      </c>
      <c r="F1200" s="158">
        <v>2.5678999999999998</v>
      </c>
      <c r="G1200" s="158">
        <v>3.6030000000000002</v>
      </c>
      <c r="H1200" s="158">
        <v>4.2065000000000001</v>
      </c>
      <c r="I1200" s="158">
        <v>4.3479000000000001</v>
      </c>
      <c r="J1200" s="158">
        <v>4.7832999999999997</v>
      </c>
      <c r="K1200" s="158">
        <v>4.0519999999999996</v>
      </c>
      <c r="L1200" s="158">
        <v>4.0034000000000001</v>
      </c>
      <c r="M1200" s="158">
        <v>4.0099</v>
      </c>
      <c r="N1200" s="158">
        <v>3.9070999999999998</v>
      </c>
      <c r="O1200" s="158">
        <v>4.6862000000000004</v>
      </c>
      <c r="P1200" s="158">
        <v>5.6452999999999998</v>
      </c>
      <c r="Q1200" s="158">
        <v>7.5702999999999996</v>
      </c>
      <c r="R1200" s="158">
        <v>4.1055999999999999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44762</v>
      </c>
      <c r="E1201" s="158">
        <v>34.745199999999997</v>
      </c>
      <c r="F1201" s="158">
        <v>2.7315</v>
      </c>
      <c r="G1201" s="158">
        <v>3.8881000000000001</v>
      </c>
      <c r="H1201" s="158">
        <v>4.4459</v>
      </c>
      <c r="I1201" s="158">
        <v>4.5928000000000004</v>
      </c>
      <c r="J1201" s="158">
        <v>5.0281000000000002</v>
      </c>
      <c r="K1201" s="158">
        <v>4.3055000000000003</v>
      </c>
      <c r="L1201" s="158">
        <v>4.2582000000000004</v>
      </c>
      <c r="M1201" s="158">
        <v>4.2686999999999999</v>
      </c>
      <c r="N1201" s="158">
        <v>4.1859999999999999</v>
      </c>
      <c r="O1201" s="158">
        <v>5.0236000000000001</v>
      </c>
      <c r="P1201" s="158">
        <v>5.9358000000000004</v>
      </c>
      <c r="Q1201" s="158">
        <v>7.3106999999999998</v>
      </c>
      <c r="R1201" s="158">
        <v>4.4279000000000002</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44762</v>
      </c>
      <c r="E1202" s="158">
        <v>29.052600000000002</v>
      </c>
      <c r="F1202" s="158">
        <v>2.3872</v>
      </c>
      <c r="G1202" s="158">
        <v>3.3931</v>
      </c>
      <c r="H1202" s="158">
        <v>4.0952999999999999</v>
      </c>
      <c r="I1202" s="158">
        <v>4.3506</v>
      </c>
      <c r="J1202" s="158">
        <v>4.6199000000000003</v>
      </c>
      <c r="K1202" s="158">
        <v>4.0271999999999997</v>
      </c>
      <c r="L1202" s="158">
        <v>3.8321999999999998</v>
      </c>
      <c r="M1202" s="158">
        <v>3.6657000000000002</v>
      </c>
      <c r="N1202" s="158">
        <v>3.5672999999999999</v>
      </c>
      <c r="O1202" s="158">
        <v>3.7827000000000002</v>
      </c>
      <c r="P1202" s="158">
        <v>4.8514999999999997</v>
      </c>
      <c r="Q1202" s="158">
        <v>6.7637</v>
      </c>
      <c r="R1202" s="158">
        <v>3.3405</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44762</v>
      </c>
      <c r="E1203" s="158">
        <v>28.934899999999999</v>
      </c>
      <c r="F1203" s="158">
        <v>2.2707999999999999</v>
      </c>
      <c r="G1203" s="158">
        <v>3.2806999999999999</v>
      </c>
      <c r="H1203" s="158">
        <v>4.0037000000000003</v>
      </c>
      <c r="I1203" s="158">
        <v>4.2507999999999999</v>
      </c>
      <c r="J1203" s="158">
        <v>4.5201000000000002</v>
      </c>
      <c r="K1203" s="158">
        <v>3.9264000000000001</v>
      </c>
      <c r="L1203" s="158">
        <v>3.7309000000000001</v>
      </c>
      <c r="M1203" s="158">
        <v>3.5630999999999999</v>
      </c>
      <c r="N1203" s="158">
        <v>3.4641999999999999</v>
      </c>
      <c r="O1203" s="158">
        <v>3.6865000000000001</v>
      </c>
      <c r="P1203" s="158">
        <v>4.7702</v>
      </c>
      <c r="Q1203" s="158">
        <v>6.7011000000000003</v>
      </c>
      <c r="R1203" s="158">
        <v>3.2372999999999998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44762</v>
      </c>
      <c r="E1204" s="158">
        <v>3374.9611</v>
      </c>
      <c r="F1204" s="158">
        <v>2.7645</v>
      </c>
      <c r="G1204" s="158">
        <v>3.7749000000000001</v>
      </c>
      <c r="H1204" s="158">
        <v>4.3205999999999998</v>
      </c>
      <c r="I1204" s="158">
        <v>4.5179999999999998</v>
      </c>
      <c r="J1204" s="158">
        <v>4.9077999999999999</v>
      </c>
      <c r="K1204" s="158">
        <v>4.2108999999999996</v>
      </c>
      <c r="L1204" s="158">
        <v>3.9664000000000001</v>
      </c>
      <c r="M1204" s="158">
        <v>3.8414000000000001</v>
      </c>
      <c r="N1204" s="158">
        <v>3.7263999999999999</v>
      </c>
      <c r="O1204" s="158">
        <v>4.1153000000000004</v>
      </c>
      <c r="P1204" s="158">
        <v>5.3304</v>
      </c>
      <c r="Q1204" s="158">
        <v>6.7651000000000003</v>
      </c>
      <c r="R1204" s="158">
        <v>3.4967000000000001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44762</v>
      </c>
      <c r="E1205" s="158">
        <v>3382.9929000000002</v>
      </c>
      <c r="F1205" s="158">
        <v>2.6640999999999999</v>
      </c>
      <c r="G1205" s="158">
        <v>3.6734</v>
      </c>
      <c r="H1205" s="158">
        <v>4.2194000000000003</v>
      </c>
      <c r="I1205" s="158">
        <v>4.4165000000000001</v>
      </c>
      <c r="J1205" s="158">
        <v>4.8060999999999998</v>
      </c>
      <c r="K1205" s="158">
        <v>4.1090999999999998</v>
      </c>
      <c r="L1205" s="158">
        <v>3.8643999999999998</v>
      </c>
      <c r="M1205" s="158">
        <v>3.7389999999999999</v>
      </c>
      <c r="N1205" s="158">
        <v>3.6233</v>
      </c>
      <c r="O1205" s="158">
        <v>4.0270000000000001</v>
      </c>
      <c r="P1205" s="158">
        <v>5.2420999999999998</v>
      </c>
      <c r="Q1205" s="158">
        <v>6.7442000000000002</v>
      </c>
      <c r="R1205" s="158">
        <v>3.403</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44762</v>
      </c>
      <c r="E1206" s="158">
        <v>3351.3216000000002</v>
      </c>
      <c r="F1206" s="158">
        <v>2.6642000000000001</v>
      </c>
      <c r="G1206" s="158">
        <v>3.6739999999999999</v>
      </c>
      <c r="H1206" s="158">
        <v>4.2202000000000002</v>
      </c>
      <c r="I1206" s="158">
        <v>4.4176000000000002</v>
      </c>
      <c r="J1206" s="158">
        <v>4.8060999999999998</v>
      </c>
      <c r="K1206" s="158">
        <v>4.1096000000000004</v>
      </c>
      <c r="L1206" s="158">
        <v>3.8645999999999998</v>
      </c>
      <c r="M1206" s="158">
        <v>3.7391000000000001</v>
      </c>
      <c r="N1206" s="158">
        <v>3.6231</v>
      </c>
      <c r="O1206" s="158">
        <v>4.0263999999999998</v>
      </c>
      <c r="P1206" s="158">
        <v>5.2411000000000003</v>
      </c>
      <c r="Q1206" s="158">
        <v>6.6780999999999997</v>
      </c>
      <c r="R1206" s="158">
        <v>3.4026000000000001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44762</v>
      </c>
      <c r="E1207" s="158">
        <v>3023.2075199999999</v>
      </c>
      <c r="F1207" s="158">
        <v>2.3683999999999998</v>
      </c>
      <c r="G1207" s="158">
        <v>3.8092999999999999</v>
      </c>
      <c r="H1207" s="158">
        <v>4.3094000000000001</v>
      </c>
      <c r="I1207" s="158">
        <v>4.4898999999999996</v>
      </c>
      <c r="J1207" s="158">
        <v>4.9191000000000003</v>
      </c>
      <c r="K1207" s="158">
        <v>4.1828000000000003</v>
      </c>
      <c r="L1207" s="158">
        <v>3.9462999999999999</v>
      </c>
      <c r="M1207" s="158">
        <v>3.7341000000000002</v>
      </c>
      <c r="N1207" s="158">
        <v>3.6011000000000002</v>
      </c>
      <c r="O1207" s="158">
        <v>3.8464</v>
      </c>
      <c r="P1207" s="158">
        <v>3.246</v>
      </c>
      <c r="Q1207" s="158">
        <v>6.3760000000000003</v>
      </c>
      <c r="R1207" s="158">
        <v>3.36</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44762</v>
      </c>
      <c r="E1208" s="158">
        <v>3045.4524799999999</v>
      </c>
      <c r="F1208" s="158">
        <v>2.4777</v>
      </c>
      <c r="G1208" s="158">
        <v>3.9182999999999999</v>
      </c>
      <c r="H1208" s="158">
        <v>4.4192</v>
      </c>
      <c r="I1208" s="158">
        <v>4.5999999999999996</v>
      </c>
      <c r="J1208" s="158">
        <v>5.0296000000000003</v>
      </c>
      <c r="K1208" s="158">
        <v>4.3404999999999996</v>
      </c>
      <c r="L1208" s="158">
        <v>4.0822000000000003</v>
      </c>
      <c r="M1208" s="158">
        <v>3.8561000000000001</v>
      </c>
      <c r="N1208" s="158">
        <v>3.7141999999999999</v>
      </c>
      <c r="O1208" s="158">
        <v>3.9238</v>
      </c>
      <c r="P1208" s="158">
        <v>3.3222</v>
      </c>
      <c r="Q1208" s="158">
        <v>5.7382</v>
      </c>
      <c r="R1208" s="158">
        <v>3.4590000000000001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44762</v>
      </c>
      <c r="E1212" s="158">
        <v>3402.5147000000002</v>
      </c>
      <c r="F1212" s="158">
        <v>0.89680000000000004</v>
      </c>
      <c r="G1212" s="158">
        <v>3.0247999999999999</v>
      </c>
      <c r="H1212" s="158">
        <v>3.9975999999999998</v>
      </c>
      <c r="I1212" s="158">
        <v>4.2988999999999997</v>
      </c>
      <c r="J1212" s="158">
        <v>4.7713000000000001</v>
      </c>
      <c r="K1212" s="158">
        <v>4.1677999999999997</v>
      </c>
      <c r="L1212" s="158">
        <v>4.008</v>
      </c>
      <c r="M1212" s="158">
        <v>3.8559000000000001</v>
      </c>
      <c r="N1212" s="158">
        <v>3.7307000000000001</v>
      </c>
      <c r="O1212" s="158">
        <v>4.1795999999999998</v>
      </c>
      <c r="P1212" s="158">
        <v>5.4059999999999997</v>
      </c>
      <c r="Q1212" s="158">
        <v>6.8563000000000001</v>
      </c>
      <c r="R1212" s="158">
        <v>3.5064000000000002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44762</v>
      </c>
      <c r="E1213" s="158">
        <v>3373.5902000000001</v>
      </c>
      <c r="F1213" s="158">
        <v>0.78010000000000002</v>
      </c>
      <c r="G1213" s="158">
        <v>2.9081999999999999</v>
      </c>
      <c r="H1213" s="158">
        <v>3.8812000000000002</v>
      </c>
      <c r="I1213" s="158">
        <v>4.1824000000000003</v>
      </c>
      <c r="J1213" s="158">
        <v>4.6531000000000002</v>
      </c>
      <c r="K1213" s="158">
        <v>4.0495000000000001</v>
      </c>
      <c r="L1213" s="158">
        <v>3.8927999999999998</v>
      </c>
      <c r="M1213" s="158">
        <v>3.7383000000000002</v>
      </c>
      <c r="N1213" s="158">
        <v>3.6128999999999998</v>
      </c>
      <c r="O1213" s="158">
        <v>4.0578000000000003</v>
      </c>
      <c r="P1213" s="158">
        <v>5.3056999999999999</v>
      </c>
      <c r="Q1213" s="158">
        <v>7.032</v>
      </c>
      <c r="R1213" s="158">
        <v>3.3883000000000001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44762</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44762</v>
      </c>
      <c r="E1218" s="158">
        <v>1045.1578</v>
      </c>
      <c r="F1218" s="158">
        <v>2.9022999999999999</v>
      </c>
      <c r="G1218" s="158">
        <v>3.9125999999999999</v>
      </c>
      <c r="H1218" s="158">
        <v>4.5289000000000001</v>
      </c>
      <c r="I1218" s="158">
        <v>4.6318000000000001</v>
      </c>
      <c r="J1218" s="158">
        <v>4.9865000000000004</v>
      </c>
      <c r="K1218" s="158">
        <v>4.2937000000000003</v>
      </c>
      <c r="L1218" s="158">
        <v>4.0077999999999996</v>
      </c>
      <c r="M1218" s="158">
        <v>3.8144</v>
      </c>
      <c r="N1218" s="158">
        <v>3.6920999999999999</v>
      </c>
      <c r="O1218" s="158"/>
      <c r="P1218" s="158"/>
      <c r="Q1218" s="158">
        <v>3.6229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44762</v>
      </c>
      <c r="E1219" s="158">
        <v>1043.2050999999999</v>
      </c>
      <c r="F1219" s="158">
        <v>2.7538</v>
      </c>
      <c r="G1219" s="158">
        <v>3.7624</v>
      </c>
      <c r="H1219" s="158">
        <v>4.3811999999999998</v>
      </c>
      <c r="I1219" s="158">
        <v>4.4829999999999997</v>
      </c>
      <c r="J1219" s="158">
        <v>4.8365999999999998</v>
      </c>
      <c r="K1219" s="158">
        <v>4.1420000000000003</v>
      </c>
      <c r="L1219" s="158">
        <v>3.8548</v>
      </c>
      <c r="M1219" s="158">
        <v>3.6600999999999999</v>
      </c>
      <c r="N1219" s="158">
        <v>3.5366</v>
      </c>
      <c r="O1219" s="158"/>
      <c r="P1219" s="158"/>
      <c r="Q1219" s="158">
        <v>3.4668000000000001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44762</v>
      </c>
      <c r="E1220" s="158">
        <v>2058.1190999999999</v>
      </c>
      <c r="F1220" s="158">
        <v>1.9154</v>
      </c>
      <c r="G1220" s="158">
        <v>3.5632999999999999</v>
      </c>
      <c r="H1220" s="158">
        <v>4.2816000000000001</v>
      </c>
      <c r="I1220" s="158">
        <v>4.4377000000000004</v>
      </c>
      <c r="J1220" s="158">
        <v>4.9116</v>
      </c>
      <c r="K1220" s="158">
        <v>4.2013999999999996</v>
      </c>
      <c r="L1220" s="158">
        <v>3.9460000000000002</v>
      </c>
      <c r="M1220" s="158">
        <v>3.7778999999999998</v>
      </c>
      <c r="N1220" s="158">
        <v>3.6568999999999998</v>
      </c>
      <c r="O1220" s="158">
        <v>4.0758999999999999</v>
      </c>
      <c r="P1220" s="158">
        <v>4.5157999999999996</v>
      </c>
      <c r="Q1220" s="158">
        <v>6.7144000000000004</v>
      </c>
      <c r="R1220" s="158">
        <v>3.4371</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44762</v>
      </c>
      <c r="E1221" s="158">
        <v>2077.3544000000002</v>
      </c>
      <c r="F1221" s="158">
        <v>2.0154000000000001</v>
      </c>
      <c r="G1221" s="158">
        <v>3.6634000000000002</v>
      </c>
      <c r="H1221" s="158">
        <v>4.3817000000000004</v>
      </c>
      <c r="I1221" s="158">
        <v>4.5378999999999996</v>
      </c>
      <c r="J1221" s="158">
        <v>5.0122</v>
      </c>
      <c r="K1221" s="158">
        <v>4.3026</v>
      </c>
      <c r="L1221" s="158">
        <v>4.0480999999999998</v>
      </c>
      <c r="M1221" s="158">
        <v>3.8809</v>
      </c>
      <c r="N1221" s="158">
        <v>3.7576999999999998</v>
      </c>
      <c r="O1221" s="158">
        <v>4.1763000000000003</v>
      </c>
      <c r="P1221" s="158">
        <v>4.617</v>
      </c>
      <c r="Q1221" s="158">
        <v>6.3768000000000002</v>
      </c>
      <c r="R1221" s="158">
        <v>3.5350999999999999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44762</v>
      </c>
      <c r="E1222" s="158">
        <v>3532.6815999999999</v>
      </c>
      <c r="F1222" s="158">
        <v>2.4664000000000001</v>
      </c>
      <c r="G1222" s="158">
        <v>3.7888999999999999</v>
      </c>
      <c r="H1222" s="158">
        <v>4.3758999999999997</v>
      </c>
      <c r="I1222" s="158">
        <v>4.5259</v>
      </c>
      <c r="J1222" s="158">
        <v>4.9809000000000001</v>
      </c>
      <c r="K1222" s="158">
        <v>4.2798999999999996</v>
      </c>
      <c r="L1222" s="158">
        <v>4.0369999999999999</v>
      </c>
      <c r="M1222" s="158">
        <v>3.8841999999999999</v>
      </c>
      <c r="N1222" s="158">
        <v>3.7679</v>
      </c>
      <c r="O1222" s="158">
        <v>4.1426999999999996</v>
      </c>
      <c r="P1222" s="158">
        <v>5.3891999999999998</v>
      </c>
      <c r="Q1222" s="158">
        <v>6.8</v>
      </c>
      <c r="R1222" s="158">
        <v>3.5286</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44762</v>
      </c>
      <c r="E1223" s="158">
        <v>3223.1667000000002</v>
      </c>
      <c r="F1223" s="158">
        <v>1.8413999999999999</v>
      </c>
      <c r="G1223" s="158">
        <v>3.1629</v>
      </c>
      <c r="H1223" s="158">
        <v>3.7496</v>
      </c>
      <c r="I1223" s="158">
        <v>3.8990999999999998</v>
      </c>
      <c r="J1223" s="158">
        <v>4.3526999999999996</v>
      </c>
      <c r="K1223" s="158">
        <v>3.6412</v>
      </c>
      <c r="L1223" s="158">
        <v>3.3915000000000002</v>
      </c>
      <c r="M1223" s="158">
        <v>3.2305000000000001</v>
      </c>
      <c r="N1223" s="158">
        <v>3.1078000000000001</v>
      </c>
      <c r="O1223" s="158">
        <v>3.4954999999999998</v>
      </c>
      <c r="P1223" s="158">
        <v>4.7156000000000002</v>
      </c>
      <c r="Q1223" s="158">
        <v>6.3253000000000004</v>
      </c>
      <c r="R1223" s="158">
        <v>2.8816999999999999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44762</v>
      </c>
      <c r="E1224" s="158">
        <v>3510.0853000000002</v>
      </c>
      <c r="F1224" s="158">
        <v>2.3761999999999999</v>
      </c>
      <c r="G1224" s="158">
        <v>3.6989000000000001</v>
      </c>
      <c r="H1224" s="158">
        <v>4.2858000000000001</v>
      </c>
      <c r="I1224" s="158">
        <v>4.4358000000000004</v>
      </c>
      <c r="J1224" s="158">
        <v>4.8906000000000001</v>
      </c>
      <c r="K1224" s="158">
        <v>4.1825999999999999</v>
      </c>
      <c r="L1224" s="158">
        <v>3.9373999999999998</v>
      </c>
      <c r="M1224" s="158">
        <v>3.7829999999999999</v>
      </c>
      <c r="N1224" s="158">
        <v>3.6654</v>
      </c>
      <c r="O1224" s="158">
        <v>4.0492999999999997</v>
      </c>
      <c r="P1224" s="158">
        <v>5.3091999999999997</v>
      </c>
      <c r="Q1224" s="158">
        <v>6.8480999999999996</v>
      </c>
      <c r="R1224" s="158">
        <v>3.4361999999999999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44762</v>
      </c>
      <c r="E1225" s="158">
        <v>1159.3145</v>
      </c>
      <c r="F1225" s="158">
        <v>0.46910000000000002</v>
      </c>
      <c r="G1225" s="158">
        <v>3.0589</v>
      </c>
      <c r="H1225" s="158">
        <v>3.9434</v>
      </c>
      <c r="I1225" s="158">
        <v>4.1413000000000002</v>
      </c>
      <c r="J1225" s="158">
        <v>4.5289999999999999</v>
      </c>
      <c r="K1225" s="158">
        <v>3.9417</v>
      </c>
      <c r="L1225" s="158">
        <v>3.6013999999999999</v>
      </c>
      <c r="M1225" s="158">
        <v>3.4365999999999999</v>
      </c>
      <c r="N1225" s="158">
        <v>3.3079000000000001</v>
      </c>
      <c r="O1225" s="158">
        <v>3.7706</v>
      </c>
      <c r="P1225" s="158"/>
      <c r="Q1225" s="158">
        <v>4.2946999999999997</v>
      </c>
      <c r="R1225" s="158">
        <v>3.1655000000000002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44762</v>
      </c>
      <c r="E1226" s="158">
        <v>1155.8443</v>
      </c>
      <c r="F1226" s="158">
        <v>0.34739999999999999</v>
      </c>
      <c r="G1226" s="158">
        <v>2.9365000000000001</v>
      </c>
      <c r="H1226" s="158">
        <v>3.8210999999999999</v>
      </c>
      <c r="I1226" s="158">
        <v>4.0201000000000002</v>
      </c>
      <c r="J1226" s="158">
        <v>4.4080000000000004</v>
      </c>
      <c r="K1226" s="158">
        <v>3.8203</v>
      </c>
      <c r="L1226" s="158">
        <v>3.4788000000000001</v>
      </c>
      <c r="M1226" s="158">
        <v>3.3258999999999999</v>
      </c>
      <c r="N1226" s="158">
        <v>3.2037</v>
      </c>
      <c r="O1226" s="158">
        <v>3.6812</v>
      </c>
      <c r="P1226" s="158"/>
      <c r="Q1226" s="158">
        <v>4.2057000000000002</v>
      </c>
      <c r="R1226" s="158">
        <v>3.0722999999999998</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2.0953489583333336</v>
      </c>
      <c r="G1227" s="160">
        <v>3.3470229166666674</v>
      </c>
      <c r="H1227" s="160">
        <v>4.0218270833333314</v>
      </c>
      <c r="I1227" s="160">
        <v>4.2180427083333338</v>
      </c>
      <c r="J1227" s="160">
        <v>4.6068572916666675</v>
      </c>
      <c r="K1227" s="160">
        <v>3.9654781250000006</v>
      </c>
      <c r="L1227" s="160">
        <v>3.7409187499999992</v>
      </c>
      <c r="M1227" s="160">
        <v>3.5925395833333353</v>
      </c>
      <c r="N1227" s="160">
        <v>3.4784677083333335</v>
      </c>
      <c r="O1227" s="160">
        <v>3.9272965517241372</v>
      </c>
      <c r="P1227" s="160">
        <v>5.1153576923076924</v>
      </c>
      <c r="Q1227" s="160">
        <v>6.0058947916666652</v>
      </c>
      <c r="R1227" s="160">
        <v>3.2397955555555553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2.03925</v>
      </c>
      <c r="G1228" s="160">
        <v>3.5299</v>
      </c>
      <c r="H1228" s="160">
        <v>4.2103000000000002</v>
      </c>
      <c r="I1228" s="160">
        <v>4.4206000000000003</v>
      </c>
      <c r="J1228" s="160">
        <v>4.8477499999999996</v>
      </c>
      <c r="K1228" s="160">
        <v>4.1832000000000003</v>
      </c>
      <c r="L1228" s="160">
        <v>3.9522500000000003</v>
      </c>
      <c r="M1228" s="160">
        <v>3.78125</v>
      </c>
      <c r="N1228" s="160">
        <v>3.657</v>
      </c>
      <c r="O1228" s="160">
        <v>4.0467000000000004</v>
      </c>
      <c r="P1228" s="160">
        <v>5.2971000000000004</v>
      </c>
      <c r="Q1228" s="160">
        <v>6.7644000000000002</v>
      </c>
      <c r="R1228" s="160">
        <v>3.4181499999999998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44762</v>
      </c>
      <c r="E1231" s="158">
        <v>70.575100000000006</v>
      </c>
      <c r="F1231" s="158">
        <v>-1.9652000000000001</v>
      </c>
      <c r="G1231" s="158">
        <v>6.9057000000000004</v>
      </c>
      <c r="H1231" s="158">
        <v>-20.561499999999999</v>
      </c>
      <c r="I1231" s="158">
        <v>-19.2729</v>
      </c>
      <c r="J1231" s="158">
        <v>6.4958</v>
      </c>
      <c r="K1231" s="158">
        <v>-3.2012</v>
      </c>
      <c r="L1231" s="158">
        <v>-2.4035000000000002</v>
      </c>
      <c r="M1231" s="158">
        <v>-2.0823999999999998</v>
      </c>
      <c r="N1231" s="158">
        <v>-1.0307999999999999</v>
      </c>
      <c r="O1231" s="158">
        <v>3.2288000000000001</v>
      </c>
      <c r="P1231" s="158">
        <v>5.2525000000000004</v>
      </c>
      <c r="Q1231" s="158">
        <v>8.4656000000000002</v>
      </c>
      <c r="R1231" s="158">
        <v>-1.35E-2</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44762</v>
      </c>
      <c r="E1232" s="158">
        <v>76.038300000000007</v>
      </c>
      <c r="F1232" s="158">
        <v>-1.3440000000000001</v>
      </c>
      <c r="G1232" s="158">
        <v>7.5056000000000003</v>
      </c>
      <c r="H1232" s="158">
        <v>-19.960799999999999</v>
      </c>
      <c r="I1232" s="158">
        <v>-18.6752</v>
      </c>
      <c r="J1232" s="158">
        <v>7.0991</v>
      </c>
      <c r="K1232" s="158">
        <v>-2.6052</v>
      </c>
      <c r="L1232" s="158">
        <v>-1.8096000000000001</v>
      </c>
      <c r="M1232" s="158">
        <v>-1.4903999999999999</v>
      </c>
      <c r="N1232" s="158">
        <v>-0.43519999999999998</v>
      </c>
      <c r="O1232" s="158">
        <v>3.8062</v>
      </c>
      <c r="P1232" s="158">
        <v>5.8742000000000001</v>
      </c>
      <c r="Q1232" s="158">
        <v>8.0073000000000008</v>
      </c>
      <c r="R1232" s="158">
        <v>0.58830000000000005</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44762</v>
      </c>
      <c r="E1233" s="158">
        <v>13.6501</v>
      </c>
      <c r="F1233" s="158">
        <v>-37.664099999999998</v>
      </c>
      <c r="G1233" s="158">
        <v>-15.209899999999999</v>
      </c>
      <c r="H1233" s="158">
        <v>-38.8628</v>
      </c>
      <c r="I1233" s="158">
        <v>-27.048300000000001</v>
      </c>
      <c r="J1233" s="158">
        <v>10.3192</v>
      </c>
      <c r="K1233" s="158">
        <v>-5.4977999999999998</v>
      </c>
      <c r="L1233" s="158">
        <v>-4.069</v>
      </c>
      <c r="M1233" s="158">
        <v>-1.6169</v>
      </c>
      <c r="N1233" s="158">
        <v>0.60729999999999995</v>
      </c>
      <c r="O1233" s="158">
        <v>3.0920000000000001</v>
      </c>
      <c r="P1233" s="158"/>
      <c r="Q1233" s="158">
        <v>8.0040999999999993</v>
      </c>
      <c r="R1233" s="158">
        <v>-0.51070000000000004</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44762</v>
      </c>
      <c r="E1234" s="158">
        <v>13.8268</v>
      </c>
      <c r="F1234" s="158">
        <v>-37.4467</v>
      </c>
      <c r="G1234" s="158">
        <v>-14.9633</v>
      </c>
      <c r="H1234" s="158">
        <v>-38.592700000000001</v>
      </c>
      <c r="I1234" s="158">
        <v>-26.78</v>
      </c>
      <c r="J1234" s="158">
        <v>10.597899999999999</v>
      </c>
      <c r="K1234" s="158">
        <v>-5.2251000000000003</v>
      </c>
      <c r="L1234" s="158">
        <v>-3.7458999999999998</v>
      </c>
      <c r="M1234" s="158">
        <v>-1.3079000000000001</v>
      </c>
      <c r="N1234" s="158">
        <v>0.9123</v>
      </c>
      <c r="O1234" s="158">
        <v>3.4131999999999998</v>
      </c>
      <c r="P1234" s="158"/>
      <c r="Q1234" s="158">
        <v>8.3483999999999998</v>
      </c>
      <c r="R1234" s="158">
        <v>-0.20480000000000001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-19.604999999999997</v>
      </c>
      <c r="G1235" s="160">
        <v>-3.9404749999999997</v>
      </c>
      <c r="H1235" s="160">
        <v>-29.494450000000001</v>
      </c>
      <c r="I1235" s="160">
        <v>-22.944099999999999</v>
      </c>
      <c r="J1235" s="160">
        <v>8.6280000000000001</v>
      </c>
      <c r="K1235" s="160">
        <v>-4.1323249999999998</v>
      </c>
      <c r="L1235" s="160">
        <v>-3.0069999999999997</v>
      </c>
      <c r="M1235" s="160">
        <v>-1.6244000000000001</v>
      </c>
      <c r="N1235" s="160">
        <v>1.3399999999999995E-2</v>
      </c>
      <c r="O1235" s="160">
        <v>3.3850500000000001</v>
      </c>
      <c r="P1235" s="160">
        <v>5.5633499999999998</v>
      </c>
      <c r="Q1235" s="160">
        <v>8.2063500000000005</v>
      </c>
      <c r="R1235" s="160">
        <v>-3.5174999999999991E-2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-19.705950000000001</v>
      </c>
      <c r="G1236" s="160">
        <v>-4.0288000000000004</v>
      </c>
      <c r="H1236" s="160">
        <v>-29.577100000000002</v>
      </c>
      <c r="I1236" s="160">
        <v>-23.026450000000001</v>
      </c>
      <c r="J1236" s="160">
        <v>8.7091500000000011</v>
      </c>
      <c r="K1236" s="160">
        <v>-4.2131500000000006</v>
      </c>
      <c r="L1236" s="160">
        <v>-3.0747</v>
      </c>
      <c r="M1236" s="160">
        <v>-1.55365</v>
      </c>
      <c r="N1236" s="160">
        <v>8.6050000000000015E-2</v>
      </c>
      <c r="O1236" s="160">
        <v>3.3209999999999997</v>
      </c>
      <c r="P1236" s="160">
        <v>5.5633499999999998</v>
      </c>
      <c r="Q1236" s="160">
        <v>8.1778499999999994</v>
      </c>
      <c r="R1236" s="160">
        <v>-0.10915000000000001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44762</v>
      </c>
      <c r="E1239" s="158">
        <v>540.18060000000003</v>
      </c>
      <c r="F1239" s="158">
        <v>4.6155999999999997</v>
      </c>
      <c r="G1239" s="158">
        <v>3.0297000000000001</v>
      </c>
      <c r="H1239" s="158">
        <v>4.0998999999999999</v>
      </c>
      <c r="I1239" s="158">
        <v>4.7515999999999998</v>
      </c>
      <c r="J1239" s="158">
        <v>6.9673999999999996</v>
      </c>
      <c r="K1239" s="158">
        <v>2.8250999999999999</v>
      </c>
      <c r="L1239" s="158">
        <v>3.2364000000000002</v>
      </c>
      <c r="M1239" s="158">
        <v>3.1652999999999998</v>
      </c>
      <c r="N1239" s="158">
        <v>3.2717000000000001</v>
      </c>
      <c r="O1239" s="158">
        <v>5.4607999999999999</v>
      </c>
      <c r="P1239" s="158">
        <v>6.1234000000000002</v>
      </c>
      <c r="Q1239" s="158">
        <v>7.2186000000000003</v>
      </c>
      <c r="R1239" s="158">
        <v>3.9020000000000001</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44762</v>
      </c>
      <c r="E1240" s="158">
        <v>584.40710000000001</v>
      </c>
      <c r="F1240" s="158">
        <v>5.4408000000000003</v>
      </c>
      <c r="G1240" s="158">
        <v>3.8656000000000001</v>
      </c>
      <c r="H1240" s="158">
        <v>4.9352</v>
      </c>
      <c r="I1240" s="158">
        <v>5.5857000000000001</v>
      </c>
      <c r="J1240" s="158">
        <v>7.8037000000000001</v>
      </c>
      <c r="K1240" s="158">
        <v>3.6621999999999999</v>
      </c>
      <c r="L1240" s="158">
        <v>4.0814000000000004</v>
      </c>
      <c r="M1240" s="158">
        <v>4.0175999999999998</v>
      </c>
      <c r="N1240" s="158">
        <v>4.1326999999999998</v>
      </c>
      <c r="O1240" s="158">
        <v>6.33</v>
      </c>
      <c r="P1240" s="158">
        <v>7.0038999999999998</v>
      </c>
      <c r="Q1240" s="158">
        <v>8.1091999999999995</v>
      </c>
      <c r="R1240" s="158">
        <v>4.7478999999999996</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44762</v>
      </c>
      <c r="E1241" s="158">
        <v>2613.2570999999998</v>
      </c>
      <c r="F1241" s="158">
        <v>1.5155000000000001</v>
      </c>
      <c r="G1241" s="158">
        <v>2.3704999999999998</v>
      </c>
      <c r="H1241" s="158">
        <v>3.9401000000000002</v>
      </c>
      <c r="I1241" s="158">
        <v>4.9382999999999999</v>
      </c>
      <c r="J1241" s="158">
        <v>7.0781000000000001</v>
      </c>
      <c r="K1241" s="158">
        <v>3.2101000000000002</v>
      </c>
      <c r="L1241" s="158">
        <v>3.5878999999999999</v>
      </c>
      <c r="M1241" s="158">
        <v>3.6454</v>
      </c>
      <c r="N1241" s="158">
        <v>3.7563</v>
      </c>
      <c r="O1241" s="158">
        <v>5.8029000000000002</v>
      </c>
      <c r="P1241" s="158">
        <v>6.7088999999999999</v>
      </c>
      <c r="Q1241" s="158">
        <v>7.7770999999999999</v>
      </c>
      <c r="R1241" s="158">
        <v>4.218</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44762</v>
      </c>
      <c r="E1242" s="158">
        <v>2516.8679000000002</v>
      </c>
      <c r="F1242" s="158">
        <v>1.1428</v>
      </c>
      <c r="G1242" s="158">
        <v>1.9972000000000001</v>
      </c>
      <c r="H1242" s="158">
        <v>3.5669</v>
      </c>
      <c r="I1242" s="158">
        <v>4.5648</v>
      </c>
      <c r="J1242" s="158">
        <v>6.7066999999999997</v>
      </c>
      <c r="K1242" s="158">
        <v>2.8555999999999999</v>
      </c>
      <c r="L1242" s="158">
        <v>3.2471999999999999</v>
      </c>
      <c r="M1242" s="158">
        <v>3.3102</v>
      </c>
      <c r="N1242" s="158">
        <v>3.4245999999999999</v>
      </c>
      <c r="O1242" s="158">
        <v>5.4739000000000004</v>
      </c>
      <c r="P1242" s="158">
        <v>6.3070000000000004</v>
      </c>
      <c r="Q1242" s="158">
        <v>7.4856999999999996</v>
      </c>
      <c r="R1242" s="158">
        <v>3.8881000000000001</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44762</v>
      </c>
      <c r="E1243" s="158">
        <v>33.036200000000001</v>
      </c>
      <c r="F1243" s="158">
        <v>1.4363999999999999</v>
      </c>
      <c r="G1243" s="158">
        <v>3.2717999999999998</v>
      </c>
      <c r="H1243" s="158">
        <v>2.7635999999999998</v>
      </c>
      <c r="I1243" s="158">
        <v>3.6353</v>
      </c>
      <c r="J1243" s="158">
        <v>7.1421999999999999</v>
      </c>
      <c r="K1243" s="158">
        <v>1.7805</v>
      </c>
      <c r="L1243" s="158">
        <v>2.3210000000000002</v>
      </c>
      <c r="M1243" s="158">
        <v>2.5244</v>
      </c>
      <c r="N1243" s="158">
        <v>2.6377000000000002</v>
      </c>
      <c r="O1243" s="158">
        <v>5.0938999999999997</v>
      </c>
      <c r="P1243" s="158">
        <v>5.7175000000000002</v>
      </c>
      <c r="Q1243" s="158">
        <v>7.3922999999999996</v>
      </c>
      <c r="R1243" s="158">
        <v>3.3611</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44762</v>
      </c>
      <c r="E1244" s="158">
        <v>35.405099999999997</v>
      </c>
      <c r="F1244" s="158">
        <v>2.0619999999999998</v>
      </c>
      <c r="G1244" s="158">
        <v>4.1054000000000004</v>
      </c>
      <c r="H1244" s="158">
        <v>3.5369999999999999</v>
      </c>
      <c r="I1244" s="158">
        <v>4.3371000000000004</v>
      </c>
      <c r="J1244" s="158">
        <v>7.8127000000000004</v>
      </c>
      <c r="K1244" s="158">
        <v>2.5514999999999999</v>
      </c>
      <c r="L1244" s="158">
        <v>3.1674000000000002</v>
      </c>
      <c r="M1244" s="158">
        <v>3.3931</v>
      </c>
      <c r="N1244" s="158">
        <v>3.5009999999999999</v>
      </c>
      <c r="O1244" s="158">
        <v>5.9641000000000002</v>
      </c>
      <c r="P1244" s="158">
        <v>6.5385</v>
      </c>
      <c r="Q1244" s="158">
        <v>7.6852999999999998</v>
      </c>
      <c r="R1244" s="158">
        <v>4.2123999999999997</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44762</v>
      </c>
      <c r="E1249" s="158">
        <v>35.152700000000003</v>
      </c>
      <c r="F1249" s="158">
        <v>6.1272000000000002</v>
      </c>
      <c r="G1249" s="158">
        <v>4.4675000000000002</v>
      </c>
      <c r="H1249" s="158">
        <v>3.9782999999999999</v>
      </c>
      <c r="I1249" s="158">
        <v>4.3162000000000003</v>
      </c>
      <c r="J1249" s="158">
        <v>6.4439000000000002</v>
      </c>
      <c r="K1249" s="158">
        <v>2.9459</v>
      </c>
      <c r="L1249" s="158">
        <v>3.3201999999999998</v>
      </c>
      <c r="M1249" s="158">
        <v>3.3576999999999999</v>
      </c>
      <c r="N1249" s="158">
        <v>3.3620000000000001</v>
      </c>
      <c r="O1249" s="158">
        <v>5.0376000000000003</v>
      </c>
      <c r="P1249" s="158">
        <v>5.9981999999999998</v>
      </c>
      <c r="Q1249" s="158">
        <v>7.2988</v>
      </c>
      <c r="R1249" s="158">
        <v>3.5594999999999999</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44762</v>
      </c>
      <c r="E1250" s="158">
        <v>34.493200000000002</v>
      </c>
      <c r="F1250" s="158">
        <v>5.8209</v>
      </c>
      <c r="G1250" s="158">
        <v>4.1928000000000001</v>
      </c>
      <c r="H1250" s="158">
        <v>3.7214</v>
      </c>
      <c r="I1250" s="158">
        <v>4.0651999999999999</v>
      </c>
      <c r="J1250" s="158">
        <v>6.1898999999999997</v>
      </c>
      <c r="K1250" s="158">
        <v>2.6854</v>
      </c>
      <c r="L1250" s="158">
        <v>3.0714999999999999</v>
      </c>
      <c r="M1250" s="158">
        <v>3.1034999999999999</v>
      </c>
      <c r="N1250" s="158">
        <v>3.1011000000000002</v>
      </c>
      <c r="O1250" s="158">
        <v>4.7777000000000003</v>
      </c>
      <c r="P1250" s="158">
        <v>5.7530000000000001</v>
      </c>
      <c r="Q1250" s="158">
        <v>7.3800999999999997</v>
      </c>
      <c r="R1250" s="158">
        <v>3.2942</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44762</v>
      </c>
      <c r="E1251" s="158">
        <v>16.605399999999999</v>
      </c>
      <c r="F1251" s="158">
        <v>3.5173000000000001</v>
      </c>
      <c r="G1251" s="158">
        <v>2.7265999999999999</v>
      </c>
      <c r="H1251" s="158">
        <v>2.3247</v>
      </c>
      <c r="I1251" s="158">
        <v>3.8208000000000002</v>
      </c>
      <c r="J1251" s="158">
        <v>6.1637000000000004</v>
      </c>
      <c r="K1251" s="158">
        <v>3.0030000000000001</v>
      </c>
      <c r="L1251" s="158">
        <v>3.4447999999999999</v>
      </c>
      <c r="M1251" s="158">
        <v>3.5066999999999999</v>
      </c>
      <c r="N1251" s="158">
        <v>3.5346000000000002</v>
      </c>
      <c r="O1251" s="158">
        <v>5.8266</v>
      </c>
      <c r="P1251" s="158">
        <v>6.3785999999999996</v>
      </c>
      <c r="Q1251" s="158">
        <v>7.1262999999999996</v>
      </c>
      <c r="R1251" s="158">
        <v>3.9226000000000001</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44762</v>
      </c>
      <c r="E1252" s="158">
        <v>16.229199999999999</v>
      </c>
      <c r="F1252" s="158">
        <v>3.1488999999999998</v>
      </c>
      <c r="G1252" s="158">
        <v>2.4298000000000002</v>
      </c>
      <c r="H1252" s="158">
        <v>2.0571000000000002</v>
      </c>
      <c r="I1252" s="158">
        <v>3.5068000000000001</v>
      </c>
      <c r="J1252" s="158">
        <v>5.8605999999999998</v>
      </c>
      <c r="K1252" s="158">
        <v>2.6920999999999999</v>
      </c>
      <c r="L1252" s="158">
        <v>3.1408999999999998</v>
      </c>
      <c r="M1252" s="158">
        <v>3.2021000000000002</v>
      </c>
      <c r="N1252" s="158">
        <v>3.2286999999999999</v>
      </c>
      <c r="O1252" s="158">
        <v>5.5235000000000003</v>
      </c>
      <c r="P1252" s="158">
        <v>6.0667999999999997</v>
      </c>
      <c r="Q1252" s="158">
        <v>6.7935999999999996</v>
      </c>
      <c r="R1252" s="158">
        <v>3.6291000000000002</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44762</v>
      </c>
      <c r="E1255" s="158">
        <v>32.4557</v>
      </c>
      <c r="F1255" s="158">
        <v>4.7240000000000002</v>
      </c>
      <c r="G1255" s="158">
        <v>4.6814</v>
      </c>
      <c r="H1255" s="158">
        <v>4.6471999999999998</v>
      </c>
      <c r="I1255" s="158">
        <v>4.6191000000000004</v>
      </c>
      <c r="J1255" s="158">
        <v>4.6132999999999997</v>
      </c>
      <c r="K1255" s="158">
        <v>4.2186000000000003</v>
      </c>
      <c r="L1255" s="158">
        <v>44.489899999999999</v>
      </c>
      <c r="M1255" s="158">
        <v>37.709099999999999</v>
      </c>
      <c r="N1255" s="158">
        <v>37.1783</v>
      </c>
      <c r="O1255" s="158">
        <v>13.6585</v>
      </c>
      <c r="P1255" s="158">
        <v>11.2707</v>
      </c>
      <c r="Q1255" s="158">
        <v>10.3156</v>
      </c>
      <c r="R1255" s="158">
        <v>23.796700000000001</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44762</v>
      </c>
      <c r="E1256" s="158">
        <v>28.552600000000002</v>
      </c>
      <c r="F1256" s="158">
        <v>4.7305000000000001</v>
      </c>
      <c r="G1256" s="158">
        <v>4.7073</v>
      </c>
      <c r="H1256" s="158">
        <v>4.6426999999999996</v>
      </c>
      <c r="I1256" s="158">
        <v>4.6193</v>
      </c>
      <c r="J1256" s="158">
        <v>4.6109</v>
      </c>
      <c r="K1256" s="158">
        <v>4.2188999999999997</v>
      </c>
      <c r="L1256" s="158">
        <v>9.1876999999999995</v>
      </c>
      <c r="M1256" s="158">
        <v>13.1251</v>
      </c>
      <c r="N1256" s="158">
        <v>17.503299999999999</v>
      </c>
      <c r="O1256" s="158">
        <v>8.1684000000000001</v>
      </c>
      <c r="P1256" s="158">
        <v>8.1646000000000001</v>
      </c>
      <c r="Q1256" s="158">
        <v>9.0884</v>
      </c>
      <c r="R1256" s="158">
        <v>14.709099999999999</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44762</v>
      </c>
      <c r="E1257" s="158">
        <v>60.206723469529202</v>
      </c>
      <c r="F1257" s="158">
        <v>4.8785999999999996</v>
      </c>
      <c r="G1257" s="158">
        <v>4.6858000000000004</v>
      </c>
      <c r="H1257" s="158">
        <v>4.6730999999999998</v>
      </c>
      <c r="I1257" s="158">
        <v>4.6247999999999996</v>
      </c>
      <c r="J1257" s="158">
        <v>4.6108000000000002</v>
      </c>
      <c r="K1257" s="158">
        <v>4.2196999999999996</v>
      </c>
      <c r="L1257" s="158">
        <v>44.489800000000002</v>
      </c>
      <c r="M1257" s="158">
        <v>37.709200000000003</v>
      </c>
      <c r="N1257" s="158">
        <v>37.177999999999997</v>
      </c>
      <c r="O1257" s="158">
        <v>13.237500000000001</v>
      </c>
      <c r="P1257" s="158">
        <v>10.070499999999999</v>
      </c>
      <c r="Q1257" s="158">
        <v>8.3198000000000008</v>
      </c>
      <c r="R1257" s="158">
        <v>23.796600000000002</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44762</v>
      </c>
      <c r="E1258" s="158">
        <v>20.410374020754801</v>
      </c>
      <c r="F1258" s="158">
        <v>4.6765999999999996</v>
      </c>
      <c r="G1258" s="158">
        <v>4.6790000000000003</v>
      </c>
      <c r="H1258" s="158">
        <v>4.6409000000000002</v>
      </c>
      <c r="I1258" s="158">
        <v>4.6253000000000002</v>
      </c>
      <c r="J1258" s="158">
        <v>4.6109</v>
      </c>
      <c r="K1258" s="158">
        <v>4.2182000000000004</v>
      </c>
      <c r="L1258" s="158">
        <v>9.1869999999999994</v>
      </c>
      <c r="M1258" s="158">
        <v>13.125999999999999</v>
      </c>
      <c r="N1258" s="158">
        <v>17.5046</v>
      </c>
      <c r="O1258" s="158">
        <v>7.7793000000000001</v>
      </c>
      <c r="P1258" s="158">
        <v>7.0248999999999997</v>
      </c>
      <c r="Q1258" s="158">
        <v>7.3494999999999999</v>
      </c>
      <c r="R1258" s="158">
        <v>14.709300000000001</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44762</v>
      </c>
      <c r="E1261" s="158">
        <v>0.35110000000000002</v>
      </c>
      <c r="F1261" s="158">
        <v>10.398899999999999</v>
      </c>
      <c r="G1261" s="158">
        <v>10.4107</v>
      </c>
      <c r="H1261" s="158">
        <v>10.416700000000001</v>
      </c>
      <c r="I1261" s="158">
        <v>10.4375</v>
      </c>
      <c r="J1261" s="158">
        <v>10.838100000000001</v>
      </c>
      <c r="K1261" s="158">
        <v>11.034000000000001</v>
      </c>
      <c r="L1261" s="158"/>
      <c r="M1261" s="158"/>
      <c r="N1261" s="158"/>
      <c r="O1261" s="158"/>
      <c r="P1261" s="158"/>
      <c r="Q1261" s="158">
        <v>11.231</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44762</v>
      </c>
      <c r="E1262" s="158">
        <v>0.35909999999999997</v>
      </c>
      <c r="F1262" s="158">
        <v>10.1671</v>
      </c>
      <c r="G1262" s="158">
        <v>12.217599999999999</v>
      </c>
      <c r="H1262" s="158">
        <v>11.642300000000001</v>
      </c>
      <c r="I1262" s="158">
        <v>10.936</v>
      </c>
      <c r="J1262" s="158">
        <v>10.939399999999999</v>
      </c>
      <c r="K1262" s="158">
        <v>11.135300000000001</v>
      </c>
      <c r="L1262" s="158"/>
      <c r="M1262" s="158"/>
      <c r="N1262" s="158"/>
      <c r="O1262" s="158"/>
      <c r="P1262" s="158"/>
      <c r="Q1262" s="158">
        <v>11.286</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44762</v>
      </c>
      <c r="E1263" s="158">
        <v>0.16189999999999999</v>
      </c>
      <c r="F1263" s="158">
        <v>22.558700000000002</v>
      </c>
      <c r="G1263" s="158">
        <v>13.552</v>
      </c>
      <c r="H1263" s="158">
        <v>12.9146</v>
      </c>
      <c r="I1263" s="158">
        <v>11.321300000000001</v>
      </c>
      <c r="J1263" s="158">
        <v>11.377800000000001</v>
      </c>
      <c r="K1263" s="158">
        <v>11.205299999999999</v>
      </c>
      <c r="L1263" s="158"/>
      <c r="M1263" s="158"/>
      <c r="N1263" s="158"/>
      <c r="O1263" s="158"/>
      <c r="P1263" s="158"/>
      <c r="Q1263" s="158">
        <v>11.255100000000001</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44762</v>
      </c>
      <c r="E1264" s="158">
        <v>0.16689999999999999</v>
      </c>
      <c r="F1264" s="158">
        <v>21.8825</v>
      </c>
      <c r="G1264" s="158">
        <v>13.145300000000001</v>
      </c>
      <c r="H1264" s="158">
        <v>12.5268</v>
      </c>
      <c r="I1264" s="158">
        <v>10.980700000000001</v>
      </c>
      <c r="J1264" s="158">
        <v>11.033899999999999</v>
      </c>
      <c r="K1264" s="158">
        <v>11.1142</v>
      </c>
      <c r="L1264" s="158"/>
      <c r="M1264" s="158"/>
      <c r="N1264" s="158"/>
      <c r="O1264" s="158"/>
      <c r="P1264" s="158"/>
      <c r="Q1264" s="158">
        <v>11.2433</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44762</v>
      </c>
      <c r="E1265" s="158">
        <v>47.083500000000001</v>
      </c>
      <c r="F1265" s="158">
        <v>3.0236000000000001</v>
      </c>
      <c r="G1265" s="158">
        <v>3.2574000000000001</v>
      </c>
      <c r="H1265" s="158">
        <v>3.8346</v>
      </c>
      <c r="I1265" s="158">
        <v>4.9375</v>
      </c>
      <c r="J1265" s="158">
        <v>6.9545000000000003</v>
      </c>
      <c r="K1265" s="158">
        <v>2.1351</v>
      </c>
      <c r="L1265" s="158">
        <v>2.6200999999999999</v>
      </c>
      <c r="M1265" s="158">
        <v>2.6240999999999999</v>
      </c>
      <c r="N1265" s="158">
        <v>3.0110999999999999</v>
      </c>
      <c r="O1265" s="158">
        <v>5.4729999999999999</v>
      </c>
      <c r="P1265" s="158">
        <v>6.0065999999999997</v>
      </c>
      <c r="Q1265" s="158">
        <v>7.0683999999999996</v>
      </c>
      <c r="R1265" s="158">
        <v>4.0899000000000001</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44762</v>
      </c>
      <c r="E1266" s="158">
        <v>50.168900000000001</v>
      </c>
      <c r="F1266" s="158">
        <v>3.6381000000000001</v>
      </c>
      <c r="G1266" s="158">
        <v>3.8580000000000001</v>
      </c>
      <c r="H1266" s="158">
        <v>4.4417999999999997</v>
      </c>
      <c r="I1266" s="158">
        <v>5.5462999999999996</v>
      </c>
      <c r="J1266" s="158">
        <v>7.5670999999999999</v>
      </c>
      <c r="K1266" s="158">
        <v>2.7555000000000001</v>
      </c>
      <c r="L1266" s="158">
        <v>3.2624</v>
      </c>
      <c r="M1266" s="158">
        <v>3.2696000000000001</v>
      </c>
      <c r="N1266" s="158">
        <v>3.6556000000000002</v>
      </c>
      <c r="O1266" s="158">
        <v>6.1154000000000002</v>
      </c>
      <c r="P1266" s="158">
        <v>6.6619000000000002</v>
      </c>
      <c r="Q1266" s="158">
        <v>7.7203999999999997</v>
      </c>
      <c r="R1266" s="158">
        <v>4.7285000000000004</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44762</v>
      </c>
      <c r="E1267" s="158">
        <v>16.856000000000002</v>
      </c>
      <c r="F1267" s="158">
        <v>7.7971000000000004</v>
      </c>
      <c r="G1267" s="158">
        <v>4.0731999999999999</v>
      </c>
      <c r="H1267" s="158">
        <v>3.8696999999999999</v>
      </c>
      <c r="I1267" s="158">
        <v>4.0431999999999997</v>
      </c>
      <c r="J1267" s="158">
        <v>6.5894000000000004</v>
      </c>
      <c r="K1267" s="158">
        <v>1.9992000000000001</v>
      </c>
      <c r="L1267" s="158">
        <v>2.5968</v>
      </c>
      <c r="M1267" s="158">
        <v>2.8268</v>
      </c>
      <c r="N1267" s="158">
        <v>2.8551000000000002</v>
      </c>
      <c r="O1267" s="158">
        <v>3.6326000000000001</v>
      </c>
      <c r="P1267" s="158">
        <v>2.8281999999999998</v>
      </c>
      <c r="Q1267" s="158">
        <v>3.3668999999999998</v>
      </c>
      <c r="R1267" s="158">
        <v>3.3239999999999998</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44762</v>
      </c>
      <c r="E1268" s="158">
        <v>18.060300000000002</v>
      </c>
      <c r="F1268" s="158">
        <v>8.2880000000000003</v>
      </c>
      <c r="G1268" s="158">
        <v>4.5298999999999996</v>
      </c>
      <c r="H1268" s="158">
        <v>4.3053999999999997</v>
      </c>
      <c r="I1268" s="158">
        <v>4.4828000000000001</v>
      </c>
      <c r="J1268" s="158">
        <v>7.0331000000000001</v>
      </c>
      <c r="K1268" s="158">
        <v>2.4220000000000002</v>
      </c>
      <c r="L1268" s="158">
        <v>3.0202</v>
      </c>
      <c r="M1268" s="158">
        <v>3.2709999999999999</v>
      </c>
      <c r="N1268" s="158">
        <v>3.4001999999999999</v>
      </c>
      <c r="O1268" s="158">
        <v>4.3803999999999998</v>
      </c>
      <c r="P1268" s="158">
        <v>3.6052</v>
      </c>
      <c r="Q1268" s="158">
        <v>6.1181999999999999</v>
      </c>
      <c r="R1268" s="158">
        <v>4.0223000000000004</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44762</v>
      </c>
      <c r="E1269" s="158">
        <v>434.86470000000003</v>
      </c>
      <c r="F1269" s="158">
        <v>14.938000000000001</v>
      </c>
      <c r="G1269" s="158">
        <v>3.4866000000000001</v>
      </c>
      <c r="H1269" s="158">
        <v>6.4432999999999998</v>
      </c>
      <c r="I1269" s="158">
        <v>8.4489000000000001</v>
      </c>
      <c r="J1269" s="158">
        <v>7.7237</v>
      </c>
      <c r="K1269" s="158">
        <v>1.2161999999999999</v>
      </c>
      <c r="L1269" s="158">
        <v>1.8726</v>
      </c>
      <c r="M1269" s="158">
        <v>1.8030999999999999</v>
      </c>
      <c r="N1269" s="158">
        <v>2.8296999999999999</v>
      </c>
      <c r="O1269" s="158">
        <v>5.6616</v>
      </c>
      <c r="P1269" s="158">
        <v>6.3949999999999996</v>
      </c>
      <c r="Q1269" s="158">
        <v>7.6961000000000004</v>
      </c>
      <c r="R1269" s="158">
        <v>3.9674</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44762</v>
      </c>
      <c r="E1270" s="158">
        <v>439.3895</v>
      </c>
      <c r="F1270" s="158">
        <v>15.0585</v>
      </c>
      <c r="G1270" s="158">
        <v>3.6070000000000002</v>
      </c>
      <c r="H1270" s="158">
        <v>6.5648</v>
      </c>
      <c r="I1270" s="158">
        <v>8.5693999999999999</v>
      </c>
      <c r="J1270" s="158">
        <v>7.8446999999999996</v>
      </c>
      <c r="K1270" s="158">
        <v>1.3367</v>
      </c>
      <c r="L1270" s="158">
        <v>1.9938</v>
      </c>
      <c r="M1270" s="158">
        <v>1.9248000000000001</v>
      </c>
      <c r="N1270" s="158">
        <v>2.9527000000000001</v>
      </c>
      <c r="O1270" s="158">
        <v>5.7744999999999997</v>
      </c>
      <c r="P1270" s="158">
        <v>6.5225999999999997</v>
      </c>
      <c r="Q1270" s="158">
        <v>7.7956000000000003</v>
      </c>
      <c r="R1270" s="158">
        <v>4.0867000000000004</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44762</v>
      </c>
      <c r="E1271" s="158">
        <v>32.096899999999998</v>
      </c>
      <c r="F1271" s="158">
        <v>1.9333</v>
      </c>
      <c r="G1271" s="158">
        <v>4.2554999999999996</v>
      </c>
      <c r="H1271" s="158">
        <v>2.5518000000000001</v>
      </c>
      <c r="I1271" s="158">
        <v>3.8559000000000001</v>
      </c>
      <c r="J1271" s="158">
        <v>6.8769</v>
      </c>
      <c r="K1271" s="158">
        <v>2.7035999999999998</v>
      </c>
      <c r="L1271" s="158">
        <v>3.1800999999999999</v>
      </c>
      <c r="M1271" s="158">
        <v>3.2761999999999998</v>
      </c>
      <c r="N1271" s="158">
        <v>3.3331</v>
      </c>
      <c r="O1271" s="158">
        <v>5.3558000000000003</v>
      </c>
      <c r="P1271" s="158">
        <v>6.2443999999999997</v>
      </c>
      <c r="Q1271" s="158">
        <v>7.5868000000000002</v>
      </c>
      <c r="R1271" s="158">
        <v>3.7366000000000001</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44762</v>
      </c>
      <c r="E1272" s="158">
        <v>31.566199999999998</v>
      </c>
      <c r="F1272" s="158">
        <v>1.7344999999999999</v>
      </c>
      <c r="G1272" s="158">
        <v>4.0030000000000001</v>
      </c>
      <c r="H1272" s="158">
        <v>2.3136000000000001</v>
      </c>
      <c r="I1272" s="158">
        <v>3.6059999999999999</v>
      </c>
      <c r="J1272" s="158">
        <v>6.6307</v>
      </c>
      <c r="K1272" s="158">
        <v>2.452</v>
      </c>
      <c r="L1272" s="158">
        <v>2.9177</v>
      </c>
      <c r="M1272" s="158">
        <v>3.0171000000000001</v>
      </c>
      <c r="N1272" s="158">
        <v>3.08</v>
      </c>
      <c r="O1272" s="158">
        <v>5.1181000000000001</v>
      </c>
      <c r="P1272" s="158">
        <v>6.0141</v>
      </c>
      <c r="Q1272" s="158">
        <v>7.2083000000000004</v>
      </c>
      <c r="R1272" s="158">
        <v>3.4980000000000002</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44762</v>
      </c>
      <c r="E1273" s="158">
        <v>3096.6259</v>
      </c>
      <c r="F1273" s="158">
        <v>0.59050000000000002</v>
      </c>
      <c r="G1273" s="158">
        <v>2.5962000000000001</v>
      </c>
      <c r="H1273" s="158">
        <v>2.6364000000000001</v>
      </c>
      <c r="I1273" s="158">
        <v>3.8431999999999999</v>
      </c>
      <c r="J1273" s="158">
        <v>6.2797000000000001</v>
      </c>
      <c r="K1273" s="158">
        <v>2.6320999999999999</v>
      </c>
      <c r="L1273" s="158">
        <v>3.0777000000000001</v>
      </c>
      <c r="M1273" s="158">
        <v>3.0817000000000001</v>
      </c>
      <c r="N1273" s="158">
        <v>3.1057000000000001</v>
      </c>
      <c r="O1273" s="158">
        <v>5.2882999999999996</v>
      </c>
      <c r="P1273" s="158">
        <v>6.1151999999999997</v>
      </c>
      <c r="Q1273" s="158">
        <v>7.5571999999999999</v>
      </c>
      <c r="R1273" s="158">
        <v>3.5914000000000001</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44762</v>
      </c>
      <c r="E1274" s="158">
        <v>3200.5444000000002</v>
      </c>
      <c r="F1274" s="158">
        <v>0.94089999999999996</v>
      </c>
      <c r="G1274" s="158">
        <v>2.9302999999999999</v>
      </c>
      <c r="H1274" s="158">
        <v>2.9695999999999998</v>
      </c>
      <c r="I1274" s="158">
        <v>4.1752000000000002</v>
      </c>
      <c r="J1274" s="158">
        <v>6.5895999999999999</v>
      </c>
      <c r="K1274" s="158">
        <v>2.9580000000000002</v>
      </c>
      <c r="L1274" s="158">
        <v>3.4102000000000001</v>
      </c>
      <c r="M1274" s="158">
        <v>3.4178000000000002</v>
      </c>
      <c r="N1274" s="158">
        <v>3.4451000000000001</v>
      </c>
      <c r="O1274" s="158">
        <v>5.6249000000000002</v>
      </c>
      <c r="P1274" s="158">
        <v>6.4568000000000003</v>
      </c>
      <c r="Q1274" s="158">
        <v>7.6033999999999997</v>
      </c>
      <c r="R1274" s="158">
        <v>3.9323000000000001</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44762</v>
      </c>
      <c r="E1275" s="158">
        <v>30.475000000000001</v>
      </c>
      <c r="F1275" s="158">
        <v>4.9112</v>
      </c>
      <c r="G1275" s="158">
        <v>3.2351999999999999</v>
      </c>
      <c r="H1275" s="158">
        <v>2.8589000000000002</v>
      </c>
      <c r="I1275" s="158">
        <v>3.7267999999999999</v>
      </c>
      <c r="J1275" s="158">
        <v>5.5263999999999998</v>
      </c>
      <c r="K1275" s="158">
        <v>2.7416999999999998</v>
      </c>
      <c r="L1275" s="158">
        <v>3.1798999999999999</v>
      </c>
      <c r="M1275" s="158">
        <v>3.2650999999999999</v>
      </c>
      <c r="N1275" s="158">
        <v>3.2082000000000002</v>
      </c>
      <c r="O1275" s="158">
        <v>8.0907</v>
      </c>
      <c r="P1275" s="158">
        <v>5.1440000000000001</v>
      </c>
      <c r="Q1275" s="158">
        <v>7.2968000000000002</v>
      </c>
      <c r="R1275" s="158">
        <v>3.3313000000000001</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44762</v>
      </c>
      <c r="E1276" s="158">
        <v>30.922999999999998</v>
      </c>
      <c r="F1276" s="158">
        <v>5.4303999999999997</v>
      </c>
      <c r="G1276" s="158">
        <v>3.8262999999999998</v>
      </c>
      <c r="H1276" s="158">
        <v>3.4590000000000001</v>
      </c>
      <c r="I1276" s="158">
        <v>4.3239000000000001</v>
      </c>
      <c r="J1276" s="158">
        <v>6.1252000000000004</v>
      </c>
      <c r="K1276" s="158">
        <v>3.3456000000000001</v>
      </c>
      <c r="L1276" s="158">
        <v>3.7490000000000001</v>
      </c>
      <c r="M1276" s="158">
        <v>3.7679999999999998</v>
      </c>
      <c r="N1276" s="158">
        <v>3.6657999999999999</v>
      </c>
      <c r="O1276" s="158">
        <v>8.3620999999999999</v>
      </c>
      <c r="P1276" s="158">
        <v>5.3451000000000004</v>
      </c>
      <c r="Q1276" s="158">
        <v>6.9435000000000002</v>
      </c>
      <c r="R1276" s="158">
        <v>3.6692</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44762</v>
      </c>
      <c r="E1277" s="158">
        <v>2740.0938000000001</v>
      </c>
      <c r="F1277" s="158">
        <v>6.9120999999999997</v>
      </c>
      <c r="G1277" s="158">
        <v>2.0802</v>
      </c>
      <c r="H1277" s="158">
        <v>2.7317999999999998</v>
      </c>
      <c r="I1277" s="158">
        <v>4.3182999999999998</v>
      </c>
      <c r="J1277" s="158">
        <v>7.3057999999999996</v>
      </c>
      <c r="K1277" s="158">
        <v>1.6980999999999999</v>
      </c>
      <c r="L1277" s="158">
        <v>2.2244000000000002</v>
      </c>
      <c r="M1277" s="158">
        <v>2.3595000000000002</v>
      </c>
      <c r="N1277" s="158">
        <v>2.8508</v>
      </c>
      <c r="O1277" s="158">
        <v>5.4934000000000003</v>
      </c>
      <c r="P1277" s="158">
        <v>6.1783999999999999</v>
      </c>
      <c r="Q1277" s="158">
        <v>7.2607999999999997</v>
      </c>
      <c r="R1277" s="158">
        <v>3.645</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44762</v>
      </c>
      <c r="E1278" s="158">
        <v>2920.8672000000001</v>
      </c>
      <c r="F1278" s="158">
        <v>7.6818</v>
      </c>
      <c r="G1278" s="158">
        <v>2.8348</v>
      </c>
      <c r="H1278" s="158">
        <v>3.4792999999999998</v>
      </c>
      <c r="I1278" s="158">
        <v>5.0698999999999996</v>
      </c>
      <c r="J1278" s="158">
        <v>8.0290999999999997</v>
      </c>
      <c r="K1278" s="158">
        <v>2.4552</v>
      </c>
      <c r="L1278" s="158">
        <v>2.9853000000000001</v>
      </c>
      <c r="M1278" s="158">
        <v>3.1276000000000002</v>
      </c>
      <c r="N1278" s="158">
        <v>3.6311</v>
      </c>
      <c r="O1278" s="158">
        <v>6.2972000000000001</v>
      </c>
      <c r="P1278" s="158">
        <v>6.9801000000000002</v>
      </c>
      <c r="Q1278" s="158">
        <v>8.0411000000000001</v>
      </c>
      <c r="R1278" s="158">
        <v>4.4404000000000003</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44762</v>
      </c>
      <c r="E1279" s="158">
        <v>24.080100000000002</v>
      </c>
      <c r="F1279" s="158">
        <v>2.7286000000000001</v>
      </c>
      <c r="G1279" s="158">
        <v>3.8218000000000001</v>
      </c>
      <c r="H1279" s="158">
        <v>3.5103</v>
      </c>
      <c r="I1279" s="158">
        <v>4.6204999999999998</v>
      </c>
      <c r="J1279" s="158">
        <v>6.5427</v>
      </c>
      <c r="K1279" s="158">
        <v>3.1053999999999999</v>
      </c>
      <c r="L1279" s="158">
        <v>3.5518999999999998</v>
      </c>
      <c r="M1279" s="158">
        <v>3.6429</v>
      </c>
      <c r="N1279" s="158">
        <v>3.7519</v>
      </c>
      <c r="O1279" s="158">
        <v>5.5612000000000004</v>
      </c>
      <c r="P1279" s="158">
        <v>5.8304</v>
      </c>
      <c r="Q1279" s="158">
        <v>7.5932000000000004</v>
      </c>
      <c r="R1279" s="158">
        <v>4.3472</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44762</v>
      </c>
      <c r="E1280" s="158">
        <v>23.138300000000001</v>
      </c>
      <c r="F1280" s="158">
        <v>2.2086000000000001</v>
      </c>
      <c r="G1280" s="158">
        <v>3.1879</v>
      </c>
      <c r="H1280" s="158">
        <v>2.8635999999999999</v>
      </c>
      <c r="I1280" s="158">
        <v>3.9723000000000002</v>
      </c>
      <c r="J1280" s="158">
        <v>5.8913000000000002</v>
      </c>
      <c r="K1280" s="158">
        <v>2.4521999999999999</v>
      </c>
      <c r="L1280" s="158">
        <v>2.8997000000000002</v>
      </c>
      <c r="M1280" s="158">
        <v>2.9819</v>
      </c>
      <c r="N1280" s="158">
        <v>3.0838000000000001</v>
      </c>
      <c r="O1280" s="158">
        <v>4.9288999999999996</v>
      </c>
      <c r="P1280" s="158">
        <v>5.2583000000000002</v>
      </c>
      <c r="Q1280" s="158">
        <v>7.4779</v>
      </c>
      <c r="R1280" s="158">
        <v>3.6730999999999998</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44762</v>
      </c>
      <c r="E1281" s="158">
        <v>32.665399999999998</v>
      </c>
      <c r="F1281" s="158">
        <v>1.0057</v>
      </c>
      <c r="G1281" s="158">
        <v>3.3536999999999999</v>
      </c>
      <c r="H1281" s="158">
        <v>3.0985999999999998</v>
      </c>
      <c r="I1281" s="158">
        <v>3.5405000000000002</v>
      </c>
      <c r="J1281" s="158">
        <v>5.5111999999999997</v>
      </c>
      <c r="K1281" s="158">
        <v>2.6400999999999999</v>
      </c>
      <c r="L1281" s="158">
        <v>2.9077000000000002</v>
      </c>
      <c r="M1281" s="158">
        <v>2.9504999999999999</v>
      </c>
      <c r="N1281" s="158">
        <v>2.9941</v>
      </c>
      <c r="O1281" s="158">
        <v>5.1792999999999996</v>
      </c>
      <c r="P1281" s="158">
        <v>5.1356000000000002</v>
      </c>
      <c r="Q1281" s="158">
        <v>6.3799000000000001</v>
      </c>
      <c r="R1281" s="158">
        <v>3.5874999999999999</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44762</v>
      </c>
      <c r="E1282" s="158">
        <v>34.748399999999997</v>
      </c>
      <c r="F1282" s="158">
        <v>1.5757000000000001</v>
      </c>
      <c r="G1282" s="158">
        <v>3.9096000000000002</v>
      </c>
      <c r="H1282" s="158">
        <v>3.6339000000000001</v>
      </c>
      <c r="I1282" s="158">
        <v>4.0728999999999997</v>
      </c>
      <c r="J1282" s="158">
        <v>6.0522999999999998</v>
      </c>
      <c r="K1282" s="158">
        <v>3.1831999999999998</v>
      </c>
      <c r="L1282" s="158">
        <v>3.4548999999999999</v>
      </c>
      <c r="M1282" s="158">
        <v>3.5015000000000001</v>
      </c>
      <c r="N1282" s="158">
        <v>3.5491000000000001</v>
      </c>
      <c r="O1282" s="158">
        <v>5.7388000000000003</v>
      </c>
      <c r="P1282" s="158">
        <v>5.6996000000000002</v>
      </c>
      <c r="Q1282" s="158">
        <v>7.1993999999999998</v>
      </c>
      <c r="R1282" s="158">
        <v>4.1475</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44762</v>
      </c>
      <c r="E1283" s="158">
        <v>1411.8162</v>
      </c>
      <c r="F1283" s="158">
        <v>1.1996</v>
      </c>
      <c r="G1283" s="158">
        <v>3.9805000000000001</v>
      </c>
      <c r="H1283" s="158">
        <v>3.4773999999999998</v>
      </c>
      <c r="I1283" s="158">
        <v>4.2061000000000002</v>
      </c>
      <c r="J1283" s="158">
        <v>6.5773000000000001</v>
      </c>
      <c r="K1283" s="158">
        <v>3.1604999999999999</v>
      </c>
      <c r="L1283" s="158">
        <v>3.4060999999999999</v>
      </c>
      <c r="M1283" s="158">
        <v>3.4722</v>
      </c>
      <c r="N1283" s="158">
        <v>3.5964</v>
      </c>
      <c r="O1283" s="158">
        <v>5.5354999999999999</v>
      </c>
      <c r="P1283" s="158">
        <v>6.4374000000000002</v>
      </c>
      <c r="Q1283" s="158">
        <v>6.5606</v>
      </c>
      <c r="R1283" s="158">
        <v>4.1109</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44762</v>
      </c>
      <c r="E1284" s="158">
        <v>1347.0513000000001</v>
      </c>
      <c r="F1284" s="158">
        <v>0.40100000000000002</v>
      </c>
      <c r="G1284" s="158">
        <v>3.1791999999999998</v>
      </c>
      <c r="H1284" s="158">
        <v>2.6762000000000001</v>
      </c>
      <c r="I1284" s="158">
        <v>3.4039000000000001</v>
      </c>
      <c r="J1284" s="158">
        <v>5.7706</v>
      </c>
      <c r="K1284" s="158">
        <v>2.3540000000000001</v>
      </c>
      <c r="L1284" s="158">
        <v>2.5937999999999999</v>
      </c>
      <c r="M1284" s="158">
        <v>2.6535000000000002</v>
      </c>
      <c r="N1284" s="158">
        <v>2.7709000000000001</v>
      </c>
      <c r="O1284" s="158">
        <v>4.6841999999999997</v>
      </c>
      <c r="P1284" s="158">
        <v>5.5259999999999998</v>
      </c>
      <c r="Q1284" s="158">
        <v>5.6425999999999998</v>
      </c>
      <c r="R1284" s="158">
        <v>3.2728000000000002</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44762</v>
      </c>
      <c r="E1285" s="158">
        <v>1984.0344</v>
      </c>
      <c r="F1285" s="158">
        <v>2.78</v>
      </c>
      <c r="G1285" s="158">
        <v>4.0167999999999999</v>
      </c>
      <c r="H1285" s="158">
        <v>3.5806</v>
      </c>
      <c r="I1285" s="158">
        <v>4.6932</v>
      </c>
      <c r="J1285" s="158">
        <v>7.1007999999999996</v>
      </c>
      <c r="K1285" s="158">
        <v>3.3127</v>
      </c>
      <c r="L1285" s="158">
        <v>3.5468999999999999</v>
      </c>
      <c r="M1285" s="158">
        <v>3.4937</v>
      </c>
      <c r="N1285" s="158">
        <v>3.5354000000000001</v>
      </c>
      <c r="O1285" s="158">
        <v>5.2332999999999998</v>
      </c>
      <c r="P1285" s="158">
        <v>5.8551000000000002</v>
      </c>
      <c r="Q1285" s="158">
        <v>6.9439000000000002</v>
      </c>
      <c r="R1285" s="158">
        <v>3.9948999999999999</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44762</v>
      </c>
      <c r="E1286" s="158">
        <v>1855.5682999999999</v>
      </c>
      <c r="F1286" s="158">
        <v>2.1501000000000001</v>
      </c>
      <c r="G1286" s="158">
        <v>3.3950999999999998</v>
      </c>
      <c r="H1286" s="158">
        <v>2.9575999999999998</v>
      </c>
      <c r="I1286" s="158">
        <v>4.0659999999999998</v>
      </c>
      <c r="J1286" s="158">
        <v>6.4695999999999998</v>
      </c>
      <c r="K1286" s="158">
        <v>2.6844999999999999</v>
      </c>
      <c r="L1286" s="158">
        <v>2.9144999999999999</v>
      </c>
      <c r="M1286" s="158">
        <v>2.8496000000000001</v>
      </c>
      <c r="N1286" s="158">
        <v>2.8826000000000001</v>
      </c>
      <c r="O1286" s="158">
        <v>4.5765000000000002</v>
      </c>
      <c r="P1286" s="158">
        <v>5.1670999999999996</v>
      </c>
      <c r="Q1286" s="158">
        <v>4.3916000000000004</v>
      </c>
      <c r="R1286" s="158">
        <v>3.3372000000000002</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44762</v>
      </c>
      <c r="E1287" s="158">
        <v>3070.5367000000001</v>
      </c>
      <c r="F1287" s="158">
        <v>2.7675000000000001</v>
      </c>
      <c r="G1287" s="158">
        <v>4.0957999999999997</v>
      </c>
      <c r="H1287" s="158">
        <v>4.3642000000000003</v>
      </c>
      <c r="I1287" s="158">
        <v>4.5388999999999999</v>
      </c>
      <c r="J1287" s="158">
        <v>6.8042999999999996</v>
      </c>
      <c r="K1287" s="158">
        <v>2.8927999999999998</v>
      </c>
      <c r="L1287" s="158">
        <v>3.1989000000000001</v>
      </c>
      <c r="M1287" s="158">
        <v>3.2662</v>
      </c>
      <c r="N1287" s="158">
        <v>3.4207999999999998</v>
      </c>
      <c r="O1287" s="158">
        <v>5.6840999999999999</v>
      </c>
      <c r="P1287" s="158">
        <v>6.0030000000000001</v>
      </c>
      <c r="Q1287" s="158">
        <v>7.5846</v>
      </c>
      <c r="R1287" s="158">
        <v>4.2247000000000003</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44762</v>
      </c>
      <c r="E1288" s="158">
        <v>3199.9920000000002</v>
      </c>
      <c r="F1288" s="158">
        <v>3.4256000000000002</v>
      </c>
      <c r="G1288" s="158">
        <v>4.7529000000000003</v>
      </c>
      <c r="H1288" s="158">
        <v>5.0221</v>
      </c>
      <c r="I1288" s="158">
        <v>5.1986999999999997</v>
      </c>
      <c r="J1288" s="158">
        <v>7.4675000000000002</v>
      </c>
      <c r="K1288" s="158">
        <v>3.5575000000000001</v>
      </c>
      <c r="L1288" s="158">
        <v>3.8698999999999999</v>
      </c>
      <c r="M1288" s="158">
        <v>3.9500999999999999</v>
      </c>
      <c r="N1288" s="158">
        <v>4.1181999999999999</v>
      </c>
      <c r="O1288" s="158">
        <v>6.3541999999999996</v>
      </c>
      <c r="P1288" s="158">
        <v>6.5400999999999998</v>
      </c>
      <c r="Q1288" s="158">
        <v>7.7355999999999998</v>
      </c>
      <c r="R1288" s="158">
        <v>4.9374000000000002</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44762</v>
      </c>
      <c r="E1289" s="158">
        <v>24.303699999999999</v>
      </c>
      <c r="F1289" s="158">
        <v>1.2015</v>
      </c>
      <c r="G1289" s="158">
        <v>2.8546</v>
      </c>
      <c r="H1289" s="158">
        <v>3.1556999999999999</v>
      </c>
      <c r="I1289" s="158">
        <v>3.6524000000000001</v>
      </c>
      <c r="J1289" s="158">
        <v>5.7389000000000001</v>
      </c>
      <c r="K1289" s="158">
        <v>2.7919</v>
      </c>
      <c r="L1289" s="158">
        <v>3.1766000000000001</v>
      </c>
      <c r="M1289" s="158">
        <v>3.0232000000000001</v>
      </c>
      <c r="N1289" s="158">
        <v>2.96</v>
      </c>
      <c r="O1289" s="158">
        <v>3.7429999999999999</v>
      </c>
      <c r="P1289" s="158">
        <v>1.3716999999999999</v>
      </c>
      <c r="Q1289" s="158">
        <v>6.0625999999999998</v>
      </c>
      <c r="R1289" s="158">
        <v>3.6812999999999998</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44762</v>
      </c>
      <c r="E1290" s="158">
        <v>25.820499999999999</v>
      </c>
      <c r="F1290" s="158">
        <v>1.9792000000000001</v>
      </c>
      <c r="G1290" s="158">
        <v>3.7338</v>
      </c>
      <c r="H1290" s="158">
        <v>4.0217999999999998</v>
      </c>
      <c r="I1290" s="158">
        <v>4.5313999999999997</v>
      </c>
      <c r="J1290" s="158">
        <v>6.6233000000000004</v>
      </c>
      <c r="K1290" s="158">
        <v>3.6856</v>
      </c>
      <c r="L1290" s="158">
        <v>4.0697999999999999</v>
      </c>
      <c r="M1290" s="158">
        <v>3.8773</v>
      </c>
      <c r="N1290" s="158">
        <v>3.7814000000000001</v>
      </c>
      <c r="O1290" s="158">
        <v>4.5172999999999996</v>
      </c>
      <c r="P1290" s="158">
        <v>2.0992999999999999</v>
      </c>
      <c r="Q1290" s="158">
        <v>5.6208999999999998</v>
      </c>
      <c r="R1290" s="158">
        <v>4.4534000000000002</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44762</v>
      </c>
      <c r="E1291" s="158">
        <v>2934.3832000000002</v>
      </c>
      <c r="F1291" s="158">
        <v>3.3923999999999999</v>
      </c>
      <c r="G1291" s="158">
        <v>3.6562999999999999</v>
      </c>
      <c r="H1291" s="158">
        <v>3.7170000000000001</v>
      </c>
      <c r="I1291" s="158">
        <v>4.4673999999999996</v>
      </c>
      <c r="J1291" s="158">
        <v>6.4786999999999999</v>
      </c>
      <c r="K1291" s="158">
        <v>2.9140999999999999</v>
      </c>
      <c r="L1291" s="158">
        <v>3.4073000000000002</v>
      </c>
      <c r="M1291" s="158">
        <v>3.4241000000000001</v>
      </c>
      <c r="N1291" s="158">
        <v>3.5800999999999998</v>
      </c>
      <c r="O1291" s="158">
        <v>5.5389999999999997</v>
      </c>
      <c r="P1291" s="158">
        <v>6.3685</v>
      </c>
      <c r="Q1291" s="158">
        <v>7.4635999999999996</v>
      </c>
      <c r="R1291" s="158">
        <v>3.9331</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44762</v>
      </c>
      <c r="E1292" s="158">
        <v>2866.7797</v>
      </c>
      <c r="F1292" s="158">
        <v>2.8317999999999999</v>
      </c>
      <c r="G1292" s="158">
        <v>3.0966999999999998</v>
      </c>
      <c r="H1292" s="158">
        <v>3.1573000000000002</v>
      </c>
      <c r="I1292" s="158">
        <v>3.9058000000000002</v>
      </c>
      <c r="J1292" s="158">
        <v>5.9154</v>
      </c>
      <c r="K1292" s="158">
        <v>2.3504999999999998</v>
      </c>
      <c r="L1292" s="158">
        <v>2.8706</v>
      </c>
      <c r="M1292" s="158">
        <v>2.8875999999999999</v>
      </c>
      <c r="N1292" s="158">
        <v>3.0337000000000001</v>
      </c>
      <c r="O1292" s="158">
        <v>4.9531000000000001</v>
      </c>
      <c r="P1292" s="158">
        <v>5.9550999999999998</v>
      </c>
      <c r="Q1292" s="158">
        <v>7.2763999999999998</v>
      </c>
      <c r="R1292" s="158">
        <v>3.3652000000000002</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44762</v>
      </c>
      <c r="E1293" s="158">
        <v>2850.6749</v>
      </c>
      <c r="F1293" s="158">
        <v>0.99229999999999996</v>
      </c>
      <c r="G1293" s="158">
        <v>1.3360000000000001</v>
      </c>
      <c r="H1293" s="158">
        <v>3.3915999999999999</v>
      </c>
      <c r="I1293" s="158">
        <v>1.0093000000000001</v>
      </c>
      <c r="J1293" s="158">
        <v>4.4508999999999999</v>
      </c>
      <c r="K1293" s="158">
        <v>2.6286999999999998</v>
      </c>
      <c r="L1293" s="158">
        <v>3.1116999999999999</v>
      </c>
      <c r="M1293" s="158">
        <v>3.1208</v>
      </c>
      <c r="N1293" s="158">
        <v>3.1372</v>
      </c>
      <c r="O1293" s="158">
        <v>4.3598999999999997</v>
      </c>
      <c r="P1293" s="158">
        <v>1.5156000000000001</v>
      </c>
      <c r="Q1293" s="158">
        <v>6.0416999999999996</v>
      </c>
      <c r="R1293" s="158">
        <v>3.3843999999999999</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44762</v>
      </c>
      <c r="E1294" s="158">
        <v>2989.1226000000001</v>
      </c>
      <c r="F1294" s="158">
        <v>1.6486000000000001</v>
      </c>
      <c r="G1294" s="158">
        <v>1.9943</v>
      </c>
      <c r="H1294" s="158">
        <v>4.0502000000000002</v>
      </c>
      <c r="I1294" s="158">
        <v>1.6677</v>
      </c>
      <c r="J1294" s="158">
        <v>5.1112000000000002</v>
      </c>
      <c r="K1294" s="158">
        <v>3.2835999999999999</v>
      </c>
      <c r="L1294" s="158">
        <v>3.7768000000000002</v>
      </c>
      <c r="M1294" s="158">
        <v>3.6926000000000001</v>
      </c>
      <c r="N1294" s="158">
        <v>3.6539000000000001</v>
      </c>
      <c r="O1294" s="158">
        <v>4.7008999999999999</v>
      </c>
      <c r="P1294" s="158">
        <v>1.8703000000000001</v>
      </c>
      <c r="Q1294" s="158">
        <v>5.3026</v>
      </c>
      <c r="R1294" s="158">
        <v>3.8129</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44762</v>
      </c>
      <c r="E1297" s="158">
        <v>3219.2878999999998</v>
      </c>
      <c r="F1297" s="158">
        <v>2.8948</v>
      </c>
      <c r="G1297" s="158">
        <v>3.5434999999999999</v>
      </c>
      <c r="H1297" s="158">
        <v>2.8730000000000002</v>
      </c>
      <c r="I1297" s="158">
        <v>3.633</v>
      </c>
      <c r="J1297" s="158">
        <v>6.7839</v>
      </c>
      <c r="K1297" s="158">
        <v>2.6636000000000002</v>
      </c>
      <c r="L1297" s="158">
        <v>3.0863</v>
      </c>
      <c r="M1297" s="158">
        <v>3.2212000000000001</v>
      </c>
      <c r="N1297" s="158">
        <v>3.3047</v>
      </c>
      <c r="O1297" s="158">
        <v>5.3760000000000003</v>
      </c>
      <c r="P1297" s="158">
        <v>5.0086000000000004</v>
      </c>
      <c r="Q1297" s="158">
        <v>7.1719999999999997</v>
      </c>
      <c r="R1297" s="158">
        <v>3.8357999999999999</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44762</v>
      </c>
      <c r="E1299" s="158">
        <v>3277.3447999999999</v>
      </c>
      <c r="F1299" s="158">
        <v>3.1922000000000001</v>
      </c>
      <c r="G1299" s="158">
        <v>3.8542999999999998</v>
      </c>
      <c r="H1299" s="158">
        <v>3.1800999999999999</v>
      </c>
      <c r="I1299" s="158">
        <v>3.9344999999999999</v>
      </c>
      <c r="J1299" s="158">
        <v>7.0514000000000001</v>
      </c>
      <c r="K1299" s="158">
        <v>2.9556</v>
      </c>
      <c r="L1299" s="158">
        <v>3.3887999999999998</v>
      </c>
      <c r="M1299" s="158">
        <v>3.5333999999999999</v>
      </c>
      <c r="N1299" s="158">
        <v>3.6156999999999999</v>
      </c>
      <c r="O1299" s="158">
        <v>5.6073000000000004</v>
      </c>
      <c r="P1299" s="158">
        <v>5.2317999999999998</v>
      </c>
      <c r="Q1299" s="158">
        <v>6.9751000000000003</v>
      </c>
      <c r="R1299" s="158">
        <v>4.0938999999999997</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44762</v>
      </c>
      <c r="E1301" s="158">
        <v>2920.8775000000001</v>
      </c>
      <c r="F1301" s="158">
        <v>0.48110000000000003</v>
      </c>
      <c r="G1301" s="158">
        <v>3.1312000000000002</v>
      </c>
      <c r="H1301" s="158">
        <v>3.4339</v>
      </c>
      <c r="I1301" s="158">
        <v>4.1174999999999997</v>
      </c>
      <c r="J1301" s="158">
        <v>6.5301999999999998</v>
      </c>
      <c r="K1301" s="158">
        <v>3.5707</v>
      </c>
      <c r="L1301" s="158">
        <v>3.7107000000000001</v>
      </c>
      <c r="M1301" s="158">
        <v>3.5213999999999999</v>
      </c>
      <c r="N1301" s="158">
        <v>8.8969000000000005</v>
      </c>
      <c r="O1301" s="158">
        <v>7.3061999999999996</v>
      </c>
      <c r="P1301" s="158">
        <v>4.8244999999999996</v>
      </c>
      <c r="Q1301" s="158">
        <v>6.8497000000000003</v>
      </c>
      <c r="R1301" s="158">
        <v>6.5854999999999997</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44762</v>
      </c>
      <c r="E1302" s="158">
        <v>2883.3328999999999</v>
      </c>
      <c r="F1302" s="158">
        <v>0.37090000000000001</v>
      </c>
      <c r="G1302" s="158">
        <v>3.0211999999999999</v>
      </c>
      <c r="H1302" s="158">
        <v>3.3237999999999999</v>
      </c>
      <c r="I1302" s="158">
        <v>4.0072999999999999</v>
      </c>
      <c r="J1302" s="158">
        <v>6.4195000000000002</v>
      </c>
      <c r="K1302" s="158">
        <v>3.4344000000000001</v>
      </c>
      <c r="L1302" s="158">
        <v>3.5655999999999999</v>
      </c>
      <c r="M1302" s="158">
        <v>3.3725999999999998</v>
      </c>
      <c r="N1302" s="158">
        <v>8.7357999999999993</v>
      </c>
      <c r="O1302" s="158">
        <v>7.1890999999999998</v>
      </c>
      <c r="P1302" s="158">
        <v>4.6932999999999998</v>
      </c>
      <c r="Q1302" s="158">
        <v>7.1897000000000002</v>
      </c>
      <c r="R1302" s="158">
        <v>6.4649999999999999</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4.6336442307692316</v>
      </c>
      <c r="G1303" s="160">
        <v>4.1735538461538475</v>
      </c>
      <c r="H1303" s="160">
        <v>4.2880269230769237</v>
      </c>
      <c r="I1303" s="160">
        <v>4.8436999999999992</v>
      </c>
      <c r="J1303" s="160">
        <v>6.7917480769230769</v>
      </c>
      <c r="K1303" s="160">
        <v>3.500926923076924</v>
      </c>
      <c r="L1303" s="160">
        <v>5.1369125000000002</v>
      </c>
      <c r="M1303" s="160">
        <v>5.0492520833333332</v>
      </c>
      <c r="N1303" s="160">
        <v>5.5571124999999997</v>
      </c>
      <c r="O1303" s="160">
        <v>5.949385416666666</v>
      </c>
      <c r="P1303" s="160">
        <v>5.7503208333333342</v>
      </c>
      <c r="Q1303" s="160">
        <v>7.4439000000000002</v>
      </c>
      <c r="R1303" s="160">
        <v>5.2719437499999993</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3.0862499999999997</v>
      </c>
      <c r="G1304" s="160">
        <v>3.6950500000000002</v>
      </c>
      <c r="H1304" s="160">
        <v>3.57375</v>
      </c>
      <c r="I1304" s="160">
        <v>4.3210999999999995</v>
      </c>
      <c r="J1304" s="160">
        <v>6.5895000000000001</v>
      </c>
      <c r="K1304" s="160">
        <v>2.8742000000000001</v>
      </c>
      <c r="L1304" s="160">
        <v>3.2176499999999999</v>
      </c>
      <c r="M1304" s="160">
        <v>3.2736000000000001</v>
      </c>
      <c r="N1304" s="160">
        <v>3.4226999999999999</v>
      </c>
      <c r="O1304" s="160">
        <v>5.5295000000000005</v>
      </c>
      <c r="P1304" s="160">
        <v>6.0047999999999995</v>
      </c>
      <c r="Q1304" s="160">
        <v>7.3241499999999995</v>
      </c>
      <c r="R1304" s="160">
        <v>3.9327000000000001</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44762</v>
      </c>
      <c r="E1307" s="158">
        <v>32.526699999999998</v>
      </c>
      <c r="F1307" s="158">
        <v>0.56110000000000004</v>
      </c>
      <c r="G1307" s="158">
        <v>10.451000000000001</v>
      </c>
      <c r="H1307" s="158">
        <v>6.2595000000000001</v>
      </c>
      <c r="I1307" s="158">
        <v>402.65839999999997</v>
      </c>
      <c r="J1307" s="158">
        <v>197.78700000000001</v>
      </c>
      <c r="K1307" s="158">
        <v>64.630200000000002</v>
      </c>
      <c r="L1307" s="158">
        <v>43.1492</v>
      </c>
      <c r="M1307" s="158">
        <v>30.3246</v>
      </c>
      <c r="N1307" s="158">
        <v>24.564699999999998</v>
      </c>
      <c r="O1307" s="158">
        <v>10.1762</v>
      </c>
      <c r="P1307" s="158">
        <v>8.3429000000000002</v>
      </c>
      <c r="Q1307" s="158">
        <v>9.6789000000000005</v>
      </c>
      <c r="R1307" s="158">
        <v>17.162299999999998</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44762</v>
      </c>
      <c r="E1308" s="158">
        <v>30.5441</v>
      </c>
      <c r="F1308" s="158">
        <v>-0.1195</v>
      </c>
      <c r="G1308" s="158">
        <v>9.7642000000000007</v>
      </c>
      <c r="H1308" s="158">
        <v>5.5712000000000002</v>
      </c>
      <c r="I1308" s="158">
        <v>401.85520000000002</v>
      </c>
      <c r="J1308" s="158">
        <v>196.9709</v>
      </c>
      <c r="K1308" s="158">
        <v>63.816000000000003</v>
      </c>
      <c r="L1308" s="158">
        <v>42.185400000000001</v>
      </c>
      <c r="M1308" s="158">
        <v>29.410299999999999</v>
      </c>
      <c r="N1308" s="158">
        <v>23.667300000000001</v>
      </c>
      <c r="O1308" s="158">
        <v>9.4337</v>
      </c>
      <c r="P1308" s="158">
        <v>7.5867000000000004</v>
      </c>
      <c r="Q1308" s="158">
        <v>8.7382000000000009</v>
      </c>
      <c r="R1308" s="158">
        <v>16.398499999999999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44762</v>
      </c>
      <c r="E1309" s="158">
        <v>0.57010000000000005</v>
      </c>
      <c r="F1309" s="158">
        <v>0</v>
      </c>
      <c r="G1309" s="158">
        <v>0</v>
      </c>
      <c r="H1309" s="158">
        <v>0</v>
      </c>
      <c r="I1309" s="158">
        <v>0.45739999999999997</v>
      </c>
      <c r="J1309" s="158">
        <v>0.42699999999999999</v>
      </c>
      <c r="K1309" s="158">
        <v>0.42259999999999998</v>
      </c>
      <c r="L1309" s="158">
        <v>-119.13290000000001</v>
      </c>
      <c r="M1309" s="158">
        <v>-78.985600000000005</v>
      </c>
      <c r="N1309" s="158">
        <v>-59.076900000000002</v>
      </c>
      <c r="O1309" s="158"/>
      <c r="P1309" s="158"/>
      <c r="Q1309" s="158">
        <v>-35.6006</v>
      </c>
      <c r="R1309" s="158">
        <v>-36.028799999999997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44762</v>
      </c>
      <c r="E1310" s="158">
        <v>0.54520000000000002</v>
      </c>
      <c r="F1310" s="158">
        <v>0</v>
      </c>
      <c r="G1310" s="158">
        <v>0</v>
      </c>
      <c r="H1310" s="158">
        <v>0</v>
      </c>
      <c r="I1310" s="158">
        <v>0.4783</v>
      </c>
      <c r="J1310" s="158">
        <v>0.44650000000000001</v>
      </c>
      <c r="K1310" s="158">
        <v>0.44190000000000002</v>
      </c>
      <c r="L1310" s="158">
        <v>-119.1296</v>
      </c>
      <c r="M1310" s="158">
        <v>-78.9833</v>
      </c>
      <c r="N1310" s="158">
        <v>-59.075200000000002</v>
      </c>
      <c r="O1310" s="158"/>
      <c r="P1310" s="158"/>
      <c r="Q1310" s="158">
        <v>-35.600499999999997</v>
      </c>
      <c r="R1310" s="158">
        <v>-36.027500000000003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44762</v>
      </c>
      <c r="E1311" s="158">
        <v>24.045000000000002</v>
      </c>
      <c r="F1311" s="158">
        <v>5.3136999999999999</v>
      </c>
      <c r="G1311" s="158">
        <v>4.8912000000000004</v>
      </c>
      <c r="H1311" s="158">
        <v>-2.6225999999999998</v>
      </c>
      <c r="I1311" s="158">
        <v>2.3115999999999999</v>
      </c>
      <c r="J1311" s="158">
        <v>10.626799999999999</v>
      </c>
      <c r="K1311" s="158">
        <v>2.5196000000000001</v>
      </c>
      <c r="L1311" s="158">
        <v>2.4876</v>
      </c>
      <c r="M1311" s="158">
        <v>3.0960000000000001</v>
      </c>
      <c r="N1311" s="158">
        <v>4.0738000000000003</v>
      </c>
      <c r="O1311" s="158">
        <v>7.49</v>
      </c>
      <c r="P1311" s="158">
        <v>7.2817999999999996</v>
      </c>
      <c r="Q1311" s="158">
        <v>8.6921999999999997</v>
      </c>
      <c r="R1311" s="158">
        <v>5.8844000000000003</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44762</v>
      </c>
      <c r="E1312" s="158">
        <v>22.317399999999999</v>
      </c>
      <c r="F1312" s="158">
        <v>4.58</v>
      </c>
      <c r="G1312" s="158">
        <v>4.2220000000000004</v>
      </c>
      <c r="H1312" s="158">
        <v>-3.3155999999999999</v>
      </c>
      <c r="I1312" s="158">
        <v>1.6248</v>
      </c>
      <c r="J1312" s="158">
        <v>9.9260000000000002</v>
      </c>
      <c r="K1312" s="158">
        <v>1.8162</v>
      </c>
      <c r="L1312" s="158">
        <v>1.8005</v>
      </c>
      <c r="M1312" s="158">
        <v>2.3959999999999999</v>
      </c>
      <c r="N1312" s="158">
        <v>3.3557000000000001</v>
      </c>
      <c r="O1312" s="158">
        <v>6.7472000000000003</v>
      </c>
      <c r="P1312" s="158">
        <v>6.5472999999999999</v>
      </c>
      <c r="Q1312" s="158">
        <v>8.0912000000000006</v>
      </c>
      <c r="R1312" s="158">
        <v>5.1454000000000004</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44762</v>
      </c>
      <c r="E1313" s="158">
        <v>16.1614</v>
      </c>
      <c r="F1313" s="158">
        <v>9.94</v>
      </c>
      <c r="G1313" s="158">
        <v>4.9268000000000001</v>
      </c>
      <c r="H1313" s="158">
        <v>-1.5482</v>
      </c>
      <c r="I1313" s="158">
        <v>0.67769999999999997</v>
      </c>
      <c r="J1313" s="158">
        <v>10.7082</v>
      </c>
      <c r="K1313" s="158">
        <v>9.6799999999999997E-2</v>
      </c>
      <c r="L1313" s="158">
        <v>0.18110000000000001</v>
      </c>
      <c r="M1313" s="158">
        <v>0.8266</v>
      </c>
      <c r="N1313" s="158">
        <v>1.5387</v>
      </c>
      <c r="O1313" s="158">
        <v>4.2976000000000001</v>
      </c>
      <c r="P1313" s="158">
        <v>3.1627999999999998</v>
      </c>
      <c r="Q1313" s="158">
        <v>5.8871000000000002</v>
      </c>
      <c r="R1313" s="158">
        <v>2.4639000000000002</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44762</v>
      </c>
      <c r="E1314" s="158">
        <v>15.2418</v>
      </c>
      <c r="F1314" s="158">
        <v>9.5814000000000004</v>
      </c>
      <c r="G1314" s="158">
        <v>4.6486999999999998</v>
      </c>
      <c r="H1314" s="158">
        <v>-1.8467</v>
      </c>
      <c r="I1314" s="158">
        <v>0.39350000000000002</v>
      </c>
      <c r="J1314" s="158">
        <v>10.425800000000001</v>
      </c>
      <c r="K1314" s="158">
        <v>-0.27089999999999997</v>
      </c>
      <c r="L1314" s="158">
        <v>-0.25629999999999997</v>
      </c>
      <c r="M1314" s="158">
        <v>0.35360000000000003</v>
      </c>
      <c r="N1314" s="158">
        <v>1.0387999999999999</v>
      </c>
      <c r="O1314" s="158">
        <v>3.7463000000000002</v>
      </c>
      <c r="P1314" s="158">
        <v>2.5137</v>
      </c>
      <c r="Q1314" s="158">
        <v>5.1497999999999999</v>
      </c>
      <c r="R1314" s="158">
        <v>1.9379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44762</v>
      </c>
      <c r="E1315" s="158">
        <v>69.169499999999999</v>
      </c>
      <c r="F1315" s="158">
        <v>15.3094</v>
      </c>
      <c r="G1315" s="158">
        <v>3.4632999999999998</v>
      </c>
      <c r="H1315" s="158">
        <v>-3.3826000000000001</v>
      </c>
      <c r="I1315" s="158">
        <v>0.79179999999999995</v>
      </c>
      <c r="J1315" s="158">
        <v>9.7072000000000003</v>
      </c>
      <c r="K1315" s="158">
        <v>0.71860000000000002</v>
      </c>
      <c r="L1315" s="158">
        <v>0.98440000000000005</v>
      </c>
      <c r="M1315" s="158">
        <v>1.6020000000000001</v>
      </c>
      <c r="N1315" s="158">
        <v>2.3233999999999999</v>
      </c>
      <c r="O1315" s="158">
        <v>5.5175000000000001</v>
      </c>
      <c r="P1315" s="158">
        <v>4.7548000000000004</v>
      </c>
      <c r="Q1315" s="158">
        <v>6.9062000000000001</v>
      </c>
      <c r="R1315" s="158">
        <v>3.3605999999999998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44762</v>
      </c>
      <c r="E1316" s="158">
        <v>65.823800000000006</v>
      </c>
      <c r="F1316" s="158">
        <v>14.9779</v>
      </c>
      <c r="G1316" s="158">
        <v>3.1398999999999999</v>
      </c>
      <c r="H1316" s="158">
        <v>-3.7046999999999999</v>
      </c>
      <c r="I1316" s="158">
        <v>0.46350000000000002</v>
      </c>
      <c r="J1316" s="158">
        <v>9.3802000000000003</v>
      </c>
      <c r="K1316" s="158">
        <v>0.40139999999999998</v>
      </c>
      <c r="L1316" s="158">
        <v>0.63990000000000002</v>
      </c>
      <c r="M1316" s="158">
        <v>1.2562</v>
      </c>
      <c r="N1316" s="158">
        <v>1.9696</v>
      </c>
      <c r="O1316" s="158">
        <v>5.1210000000000004</v>
      </c>
      <c r="P1316" s="158">
        <v>4.3436000000000003</v>
      </c>
      <c r="Q1316" s="158">
        <v>7.7512999999999996</v>
      </c>
      <c r="R1316" s="158">
        <v>2.9881000000000002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44762</v>
      </c>
      <c r="E1317" s="158">
        <v>65.823800000000006</v>
      </c>
      <c r="F1317" s="158">
        <v>14.9779</v>
      </c>
      <c r="G1317" s="158">
        <v>3.1398999999999999</v>
      </c>
      <c r="H1317" s="158">
        <v>-3.7046999999999999</v>
      </c>
      <c r="I1317" s="158">
        <v>0.46350000000000002</v>
      </c>
      <c r="J1317" s="158">
        <v>9.3802000000000003</v>
      </c>
      <c r="K1317" s="158">
        <v>0.40139999999999998</v>
      </c>
      <c r="L1317" s="158">
        <v>0.63990000000000002</v>
      </c>
      <c r="M1317" s="158">
        <v>1.2562</v>
      </c>
      <c r="N1317" s="158">
        <v>1.9696</v>
      </c>
      <c r="O1317" s="158">
        <v>5.1210000000000004</v>
      </c>
      <c r="P1317" s="158">
        <v>4.3436000000000003</v>
      </c>
      <c r="Q1317" s="158">
        <v>7.7512999999999996</v>
      </c>
      <c r="R1317" s="158">
        <v>2.9881000000000002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44762</v>
      </c>
      <c r="E1320" s="158">
        <v>0.49819999999999998</v>
      </c>
      <c r="F1320" s="158">
        <v>7.3277999999999999</v>
      </c>
      <c r="G1320" s="158">
        <v>10.2714</v>
      </c>
      <c r="H1320" s="158">
        <v>10.487299999999999</v>
      </c>
      <c r="I1320" s="158">
        <v>10.5084</v>
      </c>
      <c r="J1320" s="158">
        <v>10.841100000000001</v>
      </c>
      <c r="K1320" s="158">
        <v>11.0015</v>
      </c>
      <c r="L1320" s="158"/>
      <c r="M1320" s="158"/>
      <c r="N1320" s="158"/>
      <c r="O1320" s="158"/>
      <c r="P1320" s="158"/>
      <c r="Q1320" s="158">
        <v>11.1883</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44762</v>
      </c>
      <c r="E1321" s="158">
        <v>0.52680000000000005</v>
      </c>
      <c r="F1321" s="158">
        <v>13.862500000000001</v>
      </c>
      <c r="G1321" s="158">
        <v>11.1027</v>
      </c>
      <c r="H1321" s="158">
        <v>10.910600000000001</v>
      </c>
      <c r="I1321" s="158">
        <v>10.9335</v>
      </c>
      <c r="J1321" s="158">
        <v>10.9526</v>
      </c>
      <c r="K1321" s="158">
        <v>11.1112</v>
      </c>
      <c r="L1321" s="158"/>
      <c r="M1321" s="158"/>
      <c r="N1321" s="158"/>
      <c r="O1321" s="158"/>
      <c r="P1321" s="158"/>
      <c r="Q1321" s="158">
        <v>11.2546</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44762</v>
      </c>
      <c r="E1324" s="158">
        <v>45.450499999999998</v>
      </c>
      <c r="F1324" s="158">
        <v>14.943199999999999</v>
      </c>
      <c r="G1324" s="158">
        <v>5.1593999999999998</v>
      </c>
      <c r="H1324" s="158">
        <v>1.8362000000000001</v>
      </c>
      <c r="I1324" s="158">
        <v>3.4462999999999999</v>
      </c>
      <c r="J1324" s="158">
        <v>11.2661</v>
      </c>
      <c r="K1324" s="158">
        <v>8.3900000000000002E-2</v>
      </c>
      <c r="L1324" s="158">
        <v>0.33729999999999999</v>
      </c>
      <c r="M1324" s="158">
        <v>1.1337999999999999</v>
      </c>
      <c r="N1324" s="158">
        <v>2.3266</v>
      </c>
      <c r="O1324" s="158">
        <v>6.0487000000000002</v>
      </c>
      <c r="P1324" s="158">
        <v>6.2656000000000001</v>
      </c>
      <c r="Q1324" s="158">
        <v>7.6795</v>
      </c>
      <c r="R1324" s="158">
        <v>4.7363999999999997</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44762</v>
      </c>
      <c r="E1325" s="158">
        <v>48.335299999999997</v>
      </c>
      <c r="F1325" s="158">
        <v>15.6381</v>
      </c>
      <c r="G1325" s="158">
        <v>5.8796999999999997</v>
      </c>
      <c r="H1325" s="158">
        <v>2.5470999999999999</v>
      </c>
      <c r="I1325" s="158">
        <v>4.1490999999999998</v>
      </c>
      <c r="J1325" s="158">
        <v>11.977499999999999</v>
      </c>
      <c r="K1325" s="158">
        <v>0.79569999999999996</v>
      </c>
      <c r="L1325" s="158">
        <v>1.0125999999999999</v>
      </c>
      <c r="M1325" s="158">
        <v>1.8312999999999999</v>
      </c>
      <c r="N1325" s="158">
        <v>3.0474000000000001</v>
      </c>
      <c r="O1325" s="158">
        <v>6.8734000000000002</v>
      </c>
      <c r="P1325" s="158">
        <v>7.1036000000000001</v>
      </c>
      <c r="Q1325" s="158">
        <v>8.2432999999999996</v>
      </c>
      <c r="R1325" s="158">
        <v>5.5380000000000003</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44762</v>
      </c>
      <c r="E1326" s="158">
        <v>35.9069</v>
      </c>
      <c r="F1326" s="158">
        <v>11.083399999999999</v>
      </c>
      <c r="G1326" s="158">
        <v>2.9083999999999999</v>
      </c>
      <c r="H1326" s="158">
        <v>-2.1048</v>
      </c>
      <c r="I1326" s="158">
        <v>2.8275000000000001</v>
      </c>
      <c r="J1326" s="158">
        <v>12.529199999999999</v>
      </c>
      <c r="K1326" s="158">
        <v>2.9085000000000001</v>
      </c>
      <c r="L1326" s="158">
        <v>2.5373999999999999</v>
      </c>
      <c r="M1326" s="158">
        <v>2.5375000000000001</v>
      </c>
      <c r="N1326" s="158">
        <v>3.3182</v>
      </c>
      <c r="O1326" s="158">
        <v>7.1649000000000003</v>
      </c>
      <c r="P1326" s="158">
        <v>6.5351999999999997</v>
      </c>
      <c r="Q1326" s="158">
        <v>7.4222000000000001</v>
      </c>
      <c r="R1326" s="158">
        <v>5.4867999999999997</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44762</v>
      </c>
      <c r="E1327" s="158">
        <v>38.689</v>
      </c>
      <c r="F1327" s="158">
        <v>11.702199999999999</v>
      </c>
      <c r="G1327" s="158">
        <v>3.5301</v>
      </c>
      <c r="H1327" s="158">
        <v>-1.4552</v>
      </c>
      <c r="I1327" s="158">
        <v>3.4683000000000002</v>
      </c>
      <c r="J1327" s="158">
        <v>13.1793</v>
      </c>
      <c r="K1327" s="158">
        <v>3.5973000000000002</v>
      </c>
      <c r="L1327" s="158">
        <v>3.2465999999999999</v>
      </c>
      <c r="M1327" s="158">
        <v>3.2635999999999998</v>
      </c>
      <c r="N1327" s="158">
        <v>4.0491000000000001</v>
      </c>
      <c r="O1327" s="158">
        <v>7.8711000000000002</v>
      </c>
      <c r="P1327" s="158">
        <v>7.2941000000000003</v>
      </c>
      <c r="Q1327" s="158">
        <v>8.5985999999999994</v>
      </c>
      <c r="R1327" s="158">
        <v>6.2282000000000002</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44762</v>
      </c>
      <c r="E1328" s="158">
        <v>39.980699999999999</v>
      </c>
      <c r="F1328" s="158">
        <v>2.6476999999999999</v>
      </c>
      <c r="G1328" s="158">
        <v>11.7227</v>
      </c>
      <c r="H1328" s="158">
        <v>-5.3937999999999997</v>
      </c>
      <c r="I1328" s="158">
        <v>1.0764</v>
      </c>
      <c r="J1328" s="158">
        <v>10.2806</v>
      </c>
      <c r="K1328" s="158">
        <v>-2.3199999999999998</v>
      </c>
      <c r="L1328" s="158">
        <v>-0.54579999999999995</v>
      </c>
      <c r="M1328" s="158">
        <v>0.37630000000000002</v>
      </c>
      <c r="N1328" s="158">
        <v>1.2641</v>
      </c>
      <c r="O1328" s="158">
        <v>5.5900999999999996</v>
      </c>
      <c r="P1328" s="158">
        <v>6.3959999999999999</v>
      </c>
      <c r="Q1328" s="158">
        <v>7.7073999999999998</v>
      </c>
      <c r="R1328" s="158">
        <v>2.6261999999999999</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44762</v>
      </c>
      <c r="E1329" s="158">
        <v>37.462200000000003</v>
      </c>
      <c r="F1329" s="158">
        <v>1.8512999999999999</v>
      </c>
      <c r="G1329" s="158">
        <v>11.0068</v>
      </c>
      <c r="H1329" s="158">
        <v>-6.1170999999999998</v>
      </c>
      <c r="I1329" s="158">
        <v>0.3619</v>
      </c>
      <c r="J1329" s="158">
        <v>9.5610999999999997</v>
      </c>
      <c r="K1329" s="158">
        <v>-3.0263</v>
      </c>
      <c r="L1329" s="158">
        <v>-1.2592000000000001</v>
      </c>
      <c r="M1329" s="158">
        <v>-0.3382</v>
      </c>
      <c r="N1329" s="158">
        <v>0.54749999999999999</v>
      </c>
      <c r="O1329" s="158">
        <v>4.8689999999999998</v>
      </c>
      <c r="P1329" s="158">
        <v>5.6828000000000003</v>
      </c>
      <c r="Q1329" s="158">
        <v>7.1803999999999997</v>
      </c>
      <c r="R1329" s="158">
        <v>1.9151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44762</v>
      </c>
      <c r="E1332" s="158">
        <v>18.301400000000001</v>
      </c>
      <c r="F1332" s="158">
        <v>13.766400000000001</v>
      </c>
      <c r="G1332" s="158">
        <v>2.6335000000000002</v>
      </c>
      <c r="H1332" s="158">
        <v>-0.45579999999999998</v>
      </c>
      <c r="I1332" s="158">
        <v>2.738</v>
      </c>
      <c r="J1332" s="158">
        <v>12.3293</v>
      </c>
      <c r="K1332" s="158">
        <v>1.5299999999999999E-2</v>
      </c>
      <c r="L1332" s="158">
        <v>1.1124000000000001</v>
      </c>
      <c r="M1332" s="158">
        <v>1.7196</v>
      </c>
      <c r="N1332" s="158">
        <v>3.0699000000000001</v>
      </c>
      <c r="O1332" s="158">
        <v>5.9348999999999998</v>
      </c>
      <c r="P1332" s="158">
        <v>5.6593</v>
      </c>
      <c r="Q1332" s="158">
        <v>7.5187999999999997</v>
      </c>
      <c r="R1332" s="158">
        <v>5.0209000000000001</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44762</v>
      </c>
      <c r="E1333" s="158">
        <v>19.764299999999999</v>
      </c>
      <c r="F1333" s="158">
        <v>14.9649</v>
      </c>
      <c r="G1333" s="158">
        <v>3.6953999999999998</v>
      </c>
      <c r="H1333" s="158">
        <v>0.6069</v>
      </c>
      <c r="I1333" s="158">
        <v>3.7913999999999999</v>
      </c>
      <c r="J1333" s="158">
        <v>13.405900000000001</v>
      </c>
      <c r="K1333" s="158">
        <v>1.1132</v>
      </c>
      <c r="L1333" s="158">
        <v>2.2282000000000002</v>
      </c>
      <c r="M1333" s="158">
        <v>2.8456999999999999</v>
      </c>
      <c r="N1333" s="158">
        <v>4.1866000000000003</v>
      </c>
      <c r="O1333" s="158">
        <v>6.9623999999999997</v>
      </c>
      <c r="P1333" s="158">
        <v>6.6063000000000001</v>
      </c>
      <c r="Q1333" s="158">
        <v>8.5151000000000003</v>
      </c>
      <c r="R1333" s="158">
        <v>6.0970000000000004</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44762</v>
      </c>
      <c r="E1334" s="158">
        <v>17.522099999999998</v>
      </c>
      <c r="F1334" s="158">
        <v>11.043699999999999</v>
      </c>
      <c r="G1334" s="158">
        <v>7.2145999999999999</v>
      </c>
      <c r="H1334" s="158">
        <v>2.0244</v>
      </c>
      <c r="I1334" s="158">
        <v>4.1878000000000002</v>
      </c>
      <c r="J1334" s="158">
        <v>11.5517</v>
      </c>
      <c r="K1334" s="158">
        <v>1.6E-2</v>
      </c>
      <c r="L1334" s="158">
        <v>0.79720000000000002</v>
      </c>
      <c r="M1334" s="158">
        <v>1.5936999999999999</v>
      </c>
      <c r="N1334" s="158">
        <v>2.8993000000000002</v>
      </c>
      <c r="O1334" s="158">
        <v>6.6233000000000004</v>
      </c>
      <c r="P1334" s="158">
        <v>6.3586</v>
      </c>
      <c r="Q1334" s="158">
        <v>7.8021000000000003</v>
      </c>
      <c r="R1334" s="158">
        <v>5.7561999999999998</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44762</v>
      </c>
      <c r="E1335" s="158">
        <v>16.404399999999999</v>
      </c>
      <c r="F1335" s="158">
        <v>10.2379</v>
      </c>
      <c r="G1335" s="158">
        <v>6.3244999999999996</v>
      </c>
      <c r="H1335" s="158">
        <v>1.1445000000000001</v>
      </c>
      <c r="I1335" s="158">
        <v>3.294</v>
      </c>
      <c r="J1335" s="158">
        <v>10.6539</v>
      </c>
      <c r="K1335" s="158">
        <v>-0.871</v>
      </c>
      <c r="L1335" s="158">
        <v>-8.8499999999999995E-2</v>
      </c>
      <c r="M1335" s="158">
        <v>0.69640000000000002</v>
      </c>
      <c r="N1335" s="158">
        <v>1.9851000000000001</v>
      </c>
      <c r="O1335" s="158">
        <v>5.6577999999999999</v>
      </c>
      <c r="P1335" s="158">
        <v>5.4101999999999997</v>
      </c>
      <c r="Q1335" s="158">
        <v>6.8544999999999998</v>
      </c>
      <c r="R1335" s="158">
        <v>4.7912999999999997</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44762</v>
      </c>
      <c r="E1336" s="158">
        <v>12.4939</v>
      </c>
      <c r="F1336" s="158">
        <v>7.0128000000000004</v>
      </c>
      <c r="G1336" s="158">
        <v>0.40899999999999997</v>
      </c>
      <c r="H1336" s="158">
        <v>-0.33389999999999997</v>
      </c>
      <c r="I1336" s="158">
        <v>-2.8349000000000002</v>
      </c>
      <c r="J1336" s="158">
        <v>5.3109000000000002</v>
      </c>
      <c r="K1336" s="158">
        <v>-1.9933000000000001</v>
      </c>
      <c r="L1336" s="158">
        <v>-0.05</v>
      </c>
      <c r="M1336" s="158">
        <v>0.48649999999999999</v>
      </c>
      <c r="N1336" s="158">
        <v>1.335</v>
      </c>
      <c r="O1336" s="158">
        <v>-3.7111000000000001</v>
      </c>
      <c r="P1336" s="158">
        <v>-1.6248</v>
      </c>
      <c r="Q1336" s="158">
        <v>2.7970000000000002</v>
      </c>
      <c r="R1336" s="158">
        <v>9.3064</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44762</v>
      </c>
      <c r="E1337" s="158">
        <v>13.3155</v>
      </c>
      <c r="F1337" s="158">
        <v>7.6768999999999998</v>
      </c>
      <c r="G1337" s="158">
        <v>0.98699999999999999</v>
      </c>
      <c r="H1337" s="158">
        <v>0.23499999999999999</v>
      </c>
      <c r="I1337" s="158">
        <v>-2.2888000000000002</v>
      </c>
      <c r="J1337" s="158">
        <v>5.8667999999999996</v>
      </c>
      <c r="K1337" s="158">
        <v>-1.4437</v>
      </c>
      <c r="L1337" s="158">
        <v>0.501</v>
      </c>
      <c r="M1337" s="158">
        <v>1.0402</v>
      </c>
      <c r="N1337" s="158">
        <v>1.8932</v>
      </c>
      <c r="O1337" s="158">
        <v>-3.1229</v>
      </c>
      <c r="P1337" s="158">
        <v>-0.87070000000000003</v>
      </c>
      <c r="Q1337" s="158">
        <v>3.6114000000000002</v>
      </c>
      <c r="R1337" s="158">
        <v>9.9078999999999997</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44762</v>
      </c>
      <c r="E1342" s="158">
        <v>43.691000000000003</v>
      </c>
      <c r="F1342" s="158">
        <v>4.8460000000000001</v>
      </c>
      <c r="G1342" s="158">
        <v>5.4175000000000004</v>
      </c>
      <c r="H1342" s="158">
        <v>-2.1711999999999998</v>
      </c>
      <c r="I1342" s="158">
        <v>-0.53690000000000004</v>
      </c>
      <c r="J1342" s="158">
        <v>8.8977000000000004</v>
      </c>
      <c r="K1342" s="158">
        <v>1.1803999999999999</v>
      </c>
      <c r="L1342" s="158">
        <v>1.3769</v>
      </c>
      <c r="M1342" s="158">
        <v>2.1522999999999999</v>
      </c>
      <c r="N1342" s="158">
        <v>2.9207999999999998</v>
      </c>
      <c r="O1342" s="158">
        <v>7.3364000000000003</v>
      </c>
      <c r="P1342" s="158">
        <v>7.6470000000000002</v>
      </c>
      <c r="Q1342" s="158">
        <v>9.2203999999999997</v>
      </c>
      <c r="R1342" s="158">
        <v>4.7927999999999997</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44762</v>
      </c>
      <c r="E1343" s="158">
        <v>41.055100000000003</v>
      </c>
      <c r="F1343" s="158">
        <v>4.3569000000000004</v>
      </c>
      <c r="G1343" s="158">
        <v>4.8929999999999998</v>
      </c>
      <c r="H1343" s="158">
        <v>-2.7038000000000002</v>
      </c>
      <c r="I1343" s="158">
        <v>-1.0664</v>
      </c>
      <c r="J1343" s="158">
        <v>8.4118999999999993</v>
      </c>
      <c r="K1343" s="158">
        <v>0.66539999999999999</v>
      </c>
      <c r="L1343" s="158">
        <v>0.85040000000000004</v>
      </c>
      <c r="M1343" s="158">
        <v>1.619</v>
      </c>
      <c r="N1343" s="158">
        <v>2.3795000000000002</v>
      </c>
      <c r="O1343" s="158">
        <v>6.8178999999999998</v>
      </c>
      <c r="P1343" s="158">
        <v>7.0094000000000003</v>
      </c>
      <c r="Q1343" s="158">
        <v>7.8372999999999999</v>
      </c>
      <c r="R1343" s="158">
        <v>4.2385999999999999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44762</v>
      </c>
      <c r="E1344" s="158">
        <v>58.268599999999999</v>
      </c>
      <c r="F1344" s="158">
        <v>-0.93959999999999999</v>
      </c>
      <c r="G1344" s="158">
        <v>4.7888999999999999</v>
      </c>
      <c r="H1344" s="158">
        <v>-5.6227</v>
      </c>
      <c r="I1344" s="158">
        <v>-2.9363000000000001</v>
      </c>
      <c r="J1344" s="158">
        <v>8.1092999999999993</v>
      </c>
      <c r="K1344" s="158">
        <v>-2.3683999999999998</v>
      </c>
      <c r="L1344" s="158">
        <v>-2.1074999999999999</v>
      </c>
      <c r="M1344" s="158">
        <v>-1.3807</v>
      </c>
      <c r="N1344" s="158">
        <v>-0.191</v>
      </c>
      <c r="O1344" s="158">
        <v>2.9843000000000002</v>
      </c>
      <c r="P1344" s="158">
        <v>4.1337000000000002</v>
      </c>
      <c r="Q1344" s="158">
        <v>7.4265999999999996</v>
      </c>
      <c r="R1344" s="158">
        <v>0.99360000000000004</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44762</v>
      </c>
      <c r="E1345" s="158">
        <v>63.387</v>
      </c>
      <c r="F1345" s="158">
        <v>5.7599999999999998E-2</v>
      </c>
      <c r="G1345" s="158">
        <v>5.8319999999999999</v>
      </c>
      <c r="H1345" s="158">
        <v>-4.5861000000000001</v>
      </c>
      <c r="I1345" s="158">
        <v>-1.903</v>
      </c>
      <c r="J1345" s="158">
        <v>9.1548999999999996</v>
      </c>
      <c r="K1345" s="158">
        <v>-1.4237</v>
      </c>
      <c r="L1345" s="158">
        <v>-1.1341000000000001</v>
      </c>
      <c r="M1345" s="158">
        <v>-0.3962</v>
      </c>
      <c r="N1345" s="158">
        <v>0.80789999999999995</v>
      </c>
      <c r="O1345" s="158">
        <v>3.9571000000000001</v>
      </c>
      <c r="P1345" s="158">
        <v>5.1279000000000003</v>
      </c>
      <c r="Q1345" s="158">
        <v>6.9589999999999996</v>
      </c>
      <c r="R1345" s="158">
        <v>1.9849000000000001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44762</v>
      </c>
      <c r="E1346" s="158">
        <v>32.424700000000001</v>
      </c>
      <c r="F1346" s="158">
        <v>7.5435999999999996</v>
      </c>
      <c r="G1346" s="158">
        <v>6.1513999999999998</v>
      </c>
      <c r="H1346" s="158">
        <v>2.7995999999999999</v>
      </c>
      <c r="I1346" s="158">
        <v>5.0915999999999997</v>
      </c>
      <c r="J1346" s="158">
        <v>11.694599999999999</v>
      </c>
      <c r="K1346" s="158">
        <v>0.95350000000000001</v>
      </c>
      <c r="L1346" s="158">
        <v>1.0434000000000001</v>
      </c>
      <c r="M1346" s="158">
        <v>2.0821000000000001</v>
      </c>
      <c r="N1346" s="158">
        <v>3.2679999999999998</v>
      </c>
      <c r="O1346" s="158">
        <v>7.3627000000000002</v>
      </c>
      <c r="P1346" s="158">
        <v>3.2524999999999999</v>
      </c>
      <c r="Q1346" s="158">
        <v>6.4451000000000001</v>
      </c>
      <c r="R1346" s="158">
        <v>5.0083000000000002</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44762</v>
      </c>
      <c r="E1348" s="158">
        <v>29.527799999999999</v>
      </c>
      <c r="F1348" s="158">
        <v>6.6763000000000003</v>
      </c>
      <c r="G1348" s="158">
        <v>5.2202000000000002</v>
      </c>
      <c r="H1348" s="158">
        <v>1.8725000000000001</v>
      </c>
      <c r="I1348" s="158">
        <v>4.1565000000000003</v>
      </c>
      <c r="J1348" s="158">
        <v>10.7453</v>
      </c>
      <c r="K1348" s="158">
        <v>6.7999999999999996E-3</v>
      </c>
      <c r="L1348" s="158">
        <v>0.1004</v>
      </c>
      <c r="M1348" s="158">
        <v>1.1415999999999999</v>
      </c>
      <c r="N1348" s="158">
        <v>2.3149999999999999</v>
      </c>
      <c r="O1348" s="158">
        <v>6.3472999999999997</v>
      </c>
      <c r="P1348" s="158">
        <v>2.3090999999999999</v>
      </c>
      <c r="Q1348" s="158">
        <v>5.6618000000000004</v>
      </c>
      <c r="R1348" s="158">
        <v>4.0054999999999996</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44762</v>
      </c>
      <c r="E1350" s="158">
        <v>10.5876</v>
      </c>
      <c r="F1350" s="158">
        <v>5.5167000000000002</v>
      </c>
      <c r="G1350" s="158">
        <v>5.4509999999999996</v>
      </c>
      <c r="H1350" s="158">
        <v>-2.9533</v>
      </c>
      <c r="I1350" s="158">
        <v>0.61580000000000001</v>
      </c>
      <c r="J1350" s="158">
        <v>11.8704</v>
      </c>
      <c r="K1350" s="158">
        <v>-1.4381999999999999</v>
      </c>
      <c r="L1350" s="158">
        <v>-0.98370000000000002</v>
      </c>
      <c r="M1350" s="158">
        <v>-8.8000000000000005E-3</v>
      </c>
      <c r="N1350" s="158">
        <v>1.2808999999999999</v>
      </c>
      <c r="O1350" s="158"/>
      <c r="P1350" s="158"/>
      <c r="Q1350" s="158">
        <v>3.1404000000000001</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44762</v>
      </c>
      <c r="E1351" s="158">
        <v>10.5123</v>
      </c>
      <c r="F1351" s="158">
        <v>5.2088999999999999</v>
      </c>
      <c r="G1351" s="158">
        <v>5.2119</v>
      </c>
      <c r="H1351" s="158">
        <v>-3.1726000000000001</v>
      </c>
      <c r="I1351" s="158">
        <v>0.3473</v>
      </c>
      <c r="J1351" s="158">
        <v>11.6023</v>
      </c>
      <c r="K1351" s="158">
        <v>-1.7059</v>
      </c>
      <c r="L1351" s="158">
        <v>-1.1634</v>
      </c>
      <c r="M1351" s="158">
        <v>-0.25390000000000001</v>
      </c>
      <c r="N1351" s="158">
        <v>0.9788</v>
      </c>
      <c r="O1351" s="158"/>
      <c r="P1351" s="158"/>
      <c r="Q1351" s="158">
        <v>2.7425000000000002</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44762</v>
      </c>
      <c r="E1356" s="158">
        <v>15.703799999999999</v>
      </c>
      <c r="F1356" s="158">
        <v>9.2995000000000001</v>
      </c>
      <c r="G1356" s="158">
        <v>2.3250000000000002</v>
      </c>
      <c r="H1356" s="158">
        <v>-2.5554999999999999</v>
      </c>
      <c r="I1356" s="158">
        <v>1.1959</v>
      </c>
      <c r="J1356" s="158">
        <v>7.9542000000000002</v>
      </c>
      <c r="K1356" s="158">
        <v>0.81389999999999996</v>
      </c>
      <c r="L1356" s="158">
        <v>0.22500000000000001</v>
      </c>
      <c r="M1356" s="158">
        <v>1.0389999999999999</v>
      </c>
      <c r="N1356" s="158">
        <v>5.5079000000000002</v>
      </c>
      <c r="O1356" s="158">
        <v>3.5383</v>
      </c>
      <c r="P1356" s="158">
        <v>4.6646000000000001</v>
      </c>
      <c r="Q1356" s="158">
        <v>6.3689</v>
      </c>
      <c r="R1356" s="158">
        <v>4.9916</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44762</v>
      </c>
      <c r="E1357" s="158">
        <v>14.921799999999999</v>
      </c>
      <c r="F1357" s="158">
        <v>9.0527999999999995</v>
      </c>
      <c r="G1357" s="158">
        <v>1.8594999999999999</v>
      </c>
      <c r="H1357" s="158">
        <v>-3.0384000000000002</v>
      </c>
      <c r="I1357" s="158">
        <v>0.69910000000000005</v>
      </c>
      <c r="J1357" s="158">
        <v>7.4488000000000003</v>
      </c>
      <c r="K1357" s="158">
        <v>0.2286</v>
      </c>
      <c r="L1357" s="158">
        <v>-0.38169999999999998</v>
      </c>
      <c r="M1357" s="158">
        <v>0.42059999999999997</v>
      </c>
      <c r="N1357" s="158">
        <v>4.7702999999999998</v>
      </c>
      <c r="O1357" s="158">
        <v>2.8450000000000002</v>
      </c>
      <c r="P1357" s="158">
        <v>3.9729000000000001</v>
      </c>
      <c r="Q1357" s="158">
        <v>5.6281999999999996</v>
      </c>
      <c r="R1357" s="158">
        <v>4.3132999999999999</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7.728554285714285</v>
      </c>
      <c r="G1358" s="160">
        <v>5.1040742857142858</v>
      </c>
      <c r="H1358" s="160">
        <v>-0.47127142857142862</v>
      </c>
      <c r="I1358" s="160">
        <v>24.671377142857146</v>
      </c>
      <c r="J1358" s="160">
        <v>20.325177142857143</v>
      </c>
      <c r="K1358" s="160">
        <v>4.3684142857142838</v>
      </c>
      <c r="L1358" s="160">
        <v>-4.2059363636363649</v>
      </c>
      <c r="M1358" s="160">
        <v>-1.9347272727272731</v>
      </c>
      <c r="N1358" s="160">
        <v>9.381818181818118E-3</v>
      </c>
      <c r="O1358" s="160">
        <v>5.3655551724137913</v>
      </c>
      <c r="P1358" s="160">
        <v>5.0969137931034503</v>
      </c>
      <c r="Q1358" s="160">
        <v>4.7213857142857147</v>
      </c>
      <c r="R1358" s="160">
        <v>2.7100612903225811</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7.5435999999999996</v>
      </c>
      <c r="G1359" s="160">
        <v>4.8929999999999998</v>
      </c>
      <c r="H1359" s="160">
        <v>-1.5482</v>
      </c>
      <c r="I1359" s="160">
        <v>1.0764</v>
      </c>
      <c r="J1359" s="160">
        <v>10.626799999999999</v>
      </c>
      <c r="K1359" s="160">
        <v>0.40139999999999998</v>
      </c>
      <c r="L1359" s="160">
        <v>0.501</v>
      </c>
      <c r="M1359" s="160">
        <v>1.1415999999999999</v>
      </c>
      <c r="N1359" s="160">
        <v>2.3233999999999999</v>
      </c>
      <c r="O1359" s="160">
        <v>5.9348999999999998</v>
      </c>
      <c r="P1359" s="160">
        <v>5.6593</v>
      </c>
      <c r="Q1359" s="160">
        <v>7.4265999999999996</v>
      </c>
      <c r="R1359" s="160">
        <v>4.7912999999999997</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44762</v>
      </c>
      <c r="E1362" s="158">
        <v>101.5579</v>
      </c>
      <c r="F1362" s="158">
        <v>5.0323000000000002</v>
      </c>
      <c r="G1362" s="158">
        <v>5.8989000000000003</v>
      </c>
      <c r="H1362" s="158">
        <v>-5.6159999999999997</v>
      </c>
      <c r="I1362" s="158">
        <v>-1.6394</v>
      </c>
      <c r="J1362" s="158">
        <v>9.7222000000000008</v>
      </c>
      <c r="K1362" s="158">
        <v>-1.9475</v>
      </c>
      <c r="L1362" s="158">
        <v>-0.4284</v>
      </c>
      <c r="M1362" s="158">
        <v>0.3866</v>
      </c>
      <c r="N1362" s="158">
        <v>1.9439</v>
      </c>
      <c r="O1362" s="158">
        <v>5.5976999999999997</v>
      </c>
      <c r="P1362" s="158">
        <v>5.9122000000000003</v>
      </c>
      <c r="Q1362" s="158">
        <v>9.0471000000000004</v>
      </c>
      <c r="R1362" s="158">
        <v>2.9940000000000002</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44762</v>
      </c>
      <c r="E1363" s="158">
        <v>108.1373</v>
      </c>
      <c r="F1363" s="158">
        <v>5.4351000000000003</v>
      </c>
      <c r="G1363" s="158">
        <v>6.2971000000000004</v>
      </c>
      <c r="H1363" s="158">
        <v>-5.2121000000000004</v>
      </c>
      <c r="I1363" s="158">
        <v>-1.2385999999999999</v>
      </c>
      <c r="J1363" s="158">
        <v>10.1252</v>
      </c>
      <c r="K1363" s="158">
        <v>-1.5488999999999999</v>
      </c>
      <c r="L1363" s="158">
        <v>5.0500000000000003E-2</v>
      </c>
      <c r="M1363" s="158">
        <v>0.84130000000000005</v>
      </c>
      <c r="N1363" s="158">
        <v>2.3925999999999998</v>
      </c>
      <c r="O1363" s="158">
        <v>6.1306000000000003</v>
      </c>
      <c r="P1363" s="158">
        <v>6.5518999999999998</v>
      </c>
      <c r="Q1363" s="158">
        <v>7.9904000000000002</v>
      </c>
      <c r="R1363" s="158">
        <v>3.444</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44762</v>
      </c>
      <c r="E1364" s="158">
        <v>49.863799999999998</v>
      </c>
      <c r="F1364" s="158">
        <v>5.1978999999999997</v>
      </c>
      <c r="G1364" s="158">
        <v>6.1246</v>
      </c>
      <c r="H1364" s="158">
        <v>-4.9519000000000002</v>
      </c>
      <c r="I1364" s="158">
        <v>-1.7242999999999999</v>
      </c>
      <c r="J1364" s="158">
        <v>8.2515000000000001</v>
      </c>
      <c r="K1364" s="158">
        <v>0.54930000000000001</v>
      </c>
      <c r="L1364" s="158">
        <v>0.35</v>
      </c>
      <c r="M1364" s="158">
        <v>0.77829999999999999</v>
      </c>
      <c r="N1364" s="158">
        <v>1.448</v>
      </c>
      <c r="O1364" s="158">
        <v>5.3577000000000004</v>
      </c>
      <c r="P1364" s="158">
        <v>6.2393000000000001</v>
      </c>
      <c r="Q1364" s="158">
        <v>7.8861999999999997</v>
      </c>
      <c r="R1364" s="158">
        <v>2.4815999999999998</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44762</v>
      </c>
      <c r="E1365" s="158">
        <v>45.978299999999997</v>
      </c>
      <c r="F1365" s="158">
        <v>4.0491000000000001</v>
      </c>
      <c r="G1365" s="158">
        <v>4.9729000000000001</v>
      </c>
      <c r="H1365" s="158">
        <v>-6.1055000000000001</v>
      </c>
      <c r="I1365" s="158">
        <v>-2.8717000000000001</v>
      </c>
      <c r="J1365" s="158">
        <v>7.0957999999999997</v>
      </c>
      <c r="K1365" s="158">
        <v>-0.58709999999999996</v>
      </c>
      <c r="L1365" s="158">
        <v>-0.77639999999999998</v>
      </c>
      <c r="M1365" s="158">
        <v>-0.35089999999999999</v>
      </c>
      <c r="N1365" s="158">
        <v>0.31369999999999998</v>
      </c>
      <c r="O1365" s="158">
        <v>4.1965000000000003</v>
      </c>
      <c r="P1365" s="158">
        <v>5.1492000000000004</v>
      </c>
      <c r="Q1365" s="158">
        <v>7.99</v>
      </c>
      <c r="R1365" s="158">
        <v>1.3352999999999999</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44762</v>
      </c>
      <c r="E1366" s="158">
        <v>46.906399999999998</v>
      </c>
      <c r="F1366" s="158">
        <v>20.320900000000002</v>
      </c>
      <c r="G1366" s="158">
        <v>5.6848999999999998</v>
      </c>
      <c r="H1366" s="158">
        <v>-6.2953999999999999</v>
      </c>
      <c r="I1366" s="158">
        <v>-2.5375999999999999</v>
      </c>
      <c r="J1366" s="158">
        <v>8.7385999999999999</v>
      </c>
      <c r="K1366" s="158">
        <v>-2.2964000000000002</v>
      </c>
      <c r="L1366" s="158">
        <v>-2.9563999999999999</v>
      </c>
      <c r="M1366" s="158">
        <v>-1.8407</v>
      </c>
      <c r="N1366" s="158">
        <v>-0.55310000000000004</v>
      </c>
      <c r="O1366" s="158">
        <v>3.7850999999999999</v>
      </c>
      <c r="P1366" s="158">
        <v>3.9379</v>
      </c>
      <c r="Q1366" s="158">
        <v>7.3232999999999997</v>
      </c>
      <c r="R1366" s="158">
        <v>1.1913</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44762</v>
      </c>
      <c r="E1367" s="158">
        <v>50.591200000000001</v>
      </c>
      <c r="F1367" s="158">
        <v>21.945900000000002</v>
      </c>
      <c r="G1367" s="158">
        <v>7.2507000000000001</v>
      </c>
      <c r="H1367" s="158">
        <v>-4.7264999999999997</v>
      </c>
      <c r="I1367" s="158">
        <v>-0.9788</v>
      </c>
      <c r="J1367" s="158">
        <v>10.307399999999999</v>
      </c>
      <c r="K1367" s="158">
        <v>-0.75260000000000005</v>
      </c>
      <c r="L1367" s="158">
        <v>-1.4535</v>
      </c>
      <c r="M1367" s="158">
        <v>-0.34899999999999998</v>
      </c>
      <c r="N1367" s="158">
        <v>0.81179999999999997</v>
      </c>
      <c r="O1367" s="158">
        <v>4.7050999999999998</v>
      </c>
      <c r="P1367" s="158">
        <v>4.6985000000000001</v>
      </c>
      <c r="Q1367" s="158">
        <v>7.0148999999999999</v>
      </c>
      <c r="R1367" s="158">
        <v>2.2852999999999999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44762</v>
      </c>
      <c r="E1368" s="158">
        <v>34.803400000000003</v>
      </c>
      <c r="F1368" s="158">
        <v>21.407</v>
      </c>
      <c r="G1368" s="158">
        <v>10.4184</v>
      </c>
      <c r="H1368" s="158">
        <v>-5.7468000000000004</v>
      </c>
      <c r="I1368" s="158">
        <v>-4.0015999999999998</v>
      </c>
      <c r="J1368" s="158">
        <v>8.7921999999999993</v>
      </c>
      <c r="K1368" s="158">
        <v>-1.2935000000000001</v>
      </c>
      <c r="L1368" s="158">
        <v>-2.5628000000000002</v>
      </c>
      <c r="M1368" s="158">
        <v>-1.5567</v>
      </c>
      <c r="N1368" s="158">
        <v>2.8199999999999999E-2</v>
      </c>
      <c r="O1368" s="158">
        <v>3.2835999999999999</v>
      </c>
      <c r="P1368" s="158">
        <v>4.4278000000000004</v>
      </c>
      <c r="Q1368" s="158">
        <v>6.5621</v>
      </c>
      <c r="R1368" s="158">
        <v>0.85309999999999997</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44762</v>
      </c>
      <c r="E1369" s="158">
        <v>37.5473</v>
      </c>
      <c r="F1369" s="158">
        <v>22.274799999999999</v>
      </c>
      <c r="G1369" s="158">
        <v>11.254899999999999</v>
      </c>
      <c r="H1369" s="158">
        <v>-4.9115000000000002</v>
      </c>
      <c r="I1369" s="158">
        <v>-3.1555</v>
      </c>
      <c r="J1369" s="158">
        <v>9.6446000000000005</v>
      </c>
      <c r="K1369" s="158">
        <v>-0.45140000000000002</v>
      </c>
      <c r="L1369" s="158">
        <v>-1.7316</v>
      </c>
      <c r="M1369" s="158">
        <v>-0.72599999999999998</v>
      </c>
      <c r="N1369" s="158">
        <v>0.86850000000000005</v>
      </c>
      <c r="O1369" s="158">
        <v>4.1504000000000003</v>
      </c>
      <c r="P1369" s="158">
        <v>5.2690999999999999</v>
      </c>
      <c r="Q1369" s="158">
        <v>6.8061999999999996</v>
      </c>
      <c r="R1369" s="158">
        <v>1.7005999999999999</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44762</v>
      </c>
      <c r="E1370" s="158">
        <v>31.8385</v>
      </c>
      <c r="F1370" s="158">
        <v>24.3201</v>
      </c>
      <c r="G1370" s="158">
        <v>6.5174000000000003</v>
      </c>
      <c r="H1370" s="158">
        <v>-5.6767000000000003</v>
      </c>
      <c r="I1370" s="158">
        <v>0.23749999999999999</v>
      </c>
      <c r="J1370" s="158">
        <v>13.7149</v>
      </c>
      <c r="K1370" s="158">
        <v>1.4972000000000001</v>
      </c>
      <c r="L1370" s="158">
        <v>0.78590000000000004</v>
      </c>
      <c r="M1370" s="158">
        <v>0.71860000000000002</v>
      </c>
      <c r="N1370" s="158">
        <v>1.5929</v>
      </c>
      <c r="O1370" s="158">
        <v>5.9355000000000002</v>
      </c>
      <c r="P1370" s="158">
        <v>6.0106000000000002</v>
      </c>
      <c r="Q1370" s="158">
        <v>8.6698000000000004</v>
      </c>
      <c r="R1370" s="158">
        <v>2.6638000000000002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44762</v>
      </c>
      <c r="E1371" s="158">
        <v>33.296199999999999</v>
      </c>
      <c r="F1371" s="158">
        <v>25.010999999999999</v>
      </c>
      <c r="G1371" s="158">
        <v>7.1543999999999999</v>
      </c>
      <c r="H1371" s="158">
        <v>-5.0533999999999999</v>
      </c>
      <c r="I1371" s="158">
        <v>0.86160000000000003</v>
      </c>
      <c r="J1371" s="158">
        <v>14.341200000000001</v>
      </c>
      <c r="K1371" s="158">
        <v>2.1204999999999998</v>
      </c>
      <c r="L1371" s="158">
        <v>1.4107000000000001</v>
      </c>
      <c r="M1371" s="158">
        <v>1.3511</v>
      </c>
      <c r="N1371" s="158">
        <v>2.2355999999999998</v>
      </c>
      <c r="O1371" s="158">
        <v>6.556</v>
      </c>
      <c r="P1371" s="158">
        <v>6.6322000000000001</v>
      </c>
      <c r="Q1371" s="158">
        <v>8.0859000000000005</v>
      </c>
      <c r="R1371" s="158">
        <v>3.3039999999999998</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44762</v>
      </c>
      <c r="E1372" s="158">
        <v>57.639099999999999</v>
      </c>
      <c r="F1372" s="158">
        <v>2.5964999999999998</v>
      </c>
      <c r="G1372" s="158">
        <v>9.5618999999999996</v>
      </c>
      <c r="H1372" s="158">
        <v>-9.3914000000000009</v>
      </c>
      <c r="I1372" s="158">
        <v>-2.6976</v>
      </c>
      <c r="J1372" s="158">
        <v>9.1234000000000002</v>
      </c>
      <c r="K1372" s="158">
        <v>-2.7273000000000001</v>
      </c>
      <c r="L1372" s="158">
        <v>-1.6134999999999999</v>
      </c>
      <c r="M1372" s="158">
        <v>-0.6452</v>
      </c>
      <c r="N1372" s="158">
        <v>0.34839999999999999</v>
      </c>
      <c r="O1372" s="158">
        <v>4.8487</v>
      </c>
      <c r="P1372" s="158">
        <v>5.9363999999999999</v>
      </c>
      <c r="Q1372" s="158">
        <v>8.0132999999999992</v>
      </c>
      <c r="R1372" s="158">
        <v>1.5096000000000001</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44762</v>
      </c>
      <c r="E1373" s="158">
        <v>53.722900000000003</v>
      </c>
      <c r="F1373" s="158">
        <v>1.9703999999999999</v>
      </c>
      <c r="G1373" s="158">
        <v>8.9111999999999991</v>
      </c>
      <c r="H1373" s="158">
        <v>-10.055300000000001</v>
      </c>
      <c r="I1373" s="158">
        <v>-3.3538999999999999</v>
      </c>
      <c r="J1373" s="158">
        <v>8.4535999999999998</v>
      </c>
      <c r="K1373" s="158">
        <v>-3.3883999999999999</v>
      </c>
      <c r="L1373" s="158">
        <v>-2.2665999999999999</v>
      </c>
      <c r="M1373" s="158">
        <v>-1.2964</v>
      </c>
      <c r="N1373" s="158">
        <v>-0.30580000000000002</v>
      </c>
      <c r="O1373" s="158">
        <v>4.1825000000000001</v>
      </c>
      <c r="P1373" s="158">
        <v>5.2417999999999996</v>
      </c>
      <c r="Q1373" s="158">
        <v>7.9303999999999997</v>
      </c>
      <c r="R1373" s="158">
        <v>0.8528</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44762</v>
      </c>
      <c r="E1374" s="158">
        <v>55.178800000000003</v>
      </c>
      <c r="F1374" s="158">
        <v>-2.3812000000000002</v>
      </c>
      <c r="G1374" s="158">
        <v>7.2172999999999998</v>
      </c>
      <c r="H1374" s="158">
        <v>-10.6188</v>
      </c>
      <c r="I1374" s="158">
        <v>-4.6315999999999997</v>
      </c>
      <c r="J1374" s="158">
        <v>8.7299000000000007</v>
      </c>
      <c r="K1374" s="158">
        <v>-1.2304999999999999</v>
      </c>
      <c r="L1374" s="158">
        <v>-2.0343</v>
      </c>
      <c r="M1374" s="158">
        <v>-0.77039999999999997</v>
      </c>
      <c r="N1374" s="158">
        <v>0.60719999999999996</v>
      </c>
      <c r="O1374" s="158">
        <v>3.1598000000000002</v>
      </c>
      <c r="P1374" s="158">
        <v>2.4390999999999998</v>
      </c>
      <c r="Q1374" s="158">
        <v>5.1375000000000002</v>
      </c>
      <c r="R1374" s="158">
        <v>1.4919</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44762</v>
      </c>
      <c r="E1375" s="158">
        <v>50.289499999999997</v>
      </c>
      <c r="F1375" s="158">
        <v>-2.903</v>
      </c>
      <c r="G1375" s="158">
        <v>6.6688999999999998</v>
      </c>
      <c r="H1375" s="158">
        <v>-11.1637</v>
      </c>
      <c r="I1375" s="158">
        <v>-5.1791</v>
      </c>
      <c r="J1375" s="158">
        <v>8.1762999999999995</v>
      </c>
      <c r="K1375" s="158">
        <v>-1.7779</v>
      </c>
      <c r="L1375" s="158">
        <v>-2.5783</v>
      </c>
      <c r="M1375" s="158">
        <v>-1.4251</v>
      </c>
      <c r="N1375" s="158">
        <v>-0.1406</v>
      </c>
      <c r="O1375" s="158">
        <v>2.2204999999999999</v>
      </c>
      <c r="P1375" s="158">
        <v>1.4716</v>
      </c>
      <c r="Q1375" s="158">
        <v>6.0533999999999999</v>
      </c>
      <c r="R1375" s="158">
        <v>0.60970000000000002</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44762</v>
      </c>
      <c r="E1376" s="158">
        <v>67.433400000000006</v>
      </c>
      <c r="F1376" s="158">
        <v>11.153700000000001</v>
      </c>
      <c r="G1376" s="158">
        <v>5.2432999999999996</v>
      </c>
      <c r="H1376" s="158">
        <v>-3.0062000000000002</v>
      </c>
      <c r="I1376" s="158">
        <v>1.1140000000000001</v>
      </c>
      <c r="J1376" s="158">
        <v>10.792299999999999</v>
      </c>
      <c r="K1376" s="158">
        <v>-0.1237</v>
      </c>
      <c r="L1376" s="158">
        <v>-0.69820000000000004</v>
      </c>
      <c r="M1376" s="158">
        <v>-0.1452</v>
      </c>
      <c r="N1376" s="158">
        <v>2.2383999999999999</v>
      </c>
      <c r="O1376" s="158">
        <v>6.0247000000000002</v>
      </c>
      <c r="P1376" s="158">
        <v>6.3122999999999996</v>
      </c>
      <c r="Q1376" s="158">
        <v>7.6600999999999999</v>
      </c>
      <c r="R1376" s="158">
        <v>3.1774</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44762</v>
      </c>
      <c r="E1377" s="158">
        <v>61.966099999999997</v>
      </c>
      <c r="F1377" s="158">
        <v>10.016299999999999</v>
      </c>
      <c r="G1377" s="158">
        <v>4.0666000000000002</v>
      </c>
      <c r="H1377" s="158">
        <v>-4.1787999999999998</v>
      </c>
      <c r="I1377" s="158">
        <v>-6.3100000000000003E-2</v>
      </c>
      <c r="J1377" s="158">
        <v>9.6077999999999992</v>
      </c>
      <c r="K1377" s="158">
        <v>-1.3148</v>
      </c>
      <c r="L1377" s="158">
        <v>-1.8616999999999999</v>
      </c>
      <c r="M1377" s="158">
        <v>-1.2262999999999999</v>
      </c>
      <c r="N1377" s="158">
        <v>1.1629</v>
      </c>
      <c r="O1377" s="158">
        <v>4.9013</v>
      </c>
      <c r="P1377" s="158">
        <v>5.2412000000000001</v>
      </c>
      <c r="Q1377" s="158">
        <v>8.3801000000000005</v>
      </c>
      <c r="R1377" s="158">
        <v>2.0825999999999998</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44762</v>
      </c>
      <c r="E1378" s="158">
        <v>60.4848</v>
      </c>
      <c r="F1378" s="158">
        <v>5.2507999999999999</v>
      </c>
      <c r="G1378" s="158">
        <v>1.0139</v>
      </c>
      <c r="H1378" s="158">
        <v>-14.8972</v>
      </c>
      <c r="I1378" s="158">
        <v>-8.6951999999999998</v>
      </c>
      <c r="J1378" s="158">
        <v>5.8472999999999997</v>
      </c>
      <c r="K1378" s="158">
        <v>-0.43519999999999998</v>
      </c>
      <c r="L1378" s="158">
        <v>-0.57979999999999998</v>
      </c>
      <c r="M1378" s="158">
        <v>-5.28E-2</v>
      </c>
      <c r="N1378" s="158">
        <v>0.45910000000000001</v>
      </c>
      <c r="O1378" s="158">
        <v>4.2779999999999996</v>
      </c>
      <c r="P1378" s="158">
        <v>5.2096</v>
      </c>
      <c r="Q1378" s="158">
        <v>6.8041</v>
      </c>
      <c r="R1378" s="158">
        <v>1.1968000000000001</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44762</v>
      </c>
      <c r="E1379" s="158">
        <v>57.527500000000003</v>
      </c>
      <c r="F1379" s="158">
        <v>4.7591999999999999</v>
      </c>
      <c r="G1379" s="158">
        <v>0.53300000000000003</v>
      </c>
      <c r="H1379" s="158">
        <v>-15.381399999999999</v>
      </c>
      <c r="I1379" s="158">
        <v>-9.1945999999999994</v>
      </c>
      <c r="J1379" s="158">
        <v>5.2891000000000004</v>
      </c>
      <c r="K1379" s="158">
        <v>-1.0397000000000001</v>
      </c>
      <c r="L1379" s="158">
        <v>-1.1148</v>
      </c>
      <c r="M1379" s="158">
        <v>-0.47660000000000002</v>
      </c>
      <c r="N1379" s="158">
        <v>9.1499999999999998E-2</v>
      </c>
      <c r="O1379" s="158">
        <v>3.7458999999999998</v>
      </c>
      <c r="P1379" s="158">
        <v>4.6474000000000002</v>
      </c>
      <c r="Q1379" s="158">
        <v>7.7420999999999998</v>
      </c>
      <c r="R1379" s="158">
        <v>0.76090000000000002</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44762</v>
      </c>
      <c r="E1380" s="158">
        <v>71.786000000000001</v>
      </c>
      <c r="F1380" s="158">
        <v>33.079599999999999</v>
      </c>
      <c r="G1380" s="158">
        <v>10.1731</v>
      </c>
      <c r="H1380" s="158">
        <v>1.2568999999999999</v>
      </c>
      <c r="I1380" s="158">
        <v>6.1741999999999999</v>
      </c>
      <c r="J1380" s="158">
        <v>7.4176000000000002</v>
      </c>
      <c r="K1380" s="158">
        <v>-1.5074000000000001</v>
      </c>
      <c r="L1380" s="158">
        <v>-1.1166</v>
      </c>
      <c r="M1380" s="158">
        <v>-0.67049999999999998</v>
      </c>
      <c r="N1380" s="158">
        <v>0.6915</v>
      </c>
      <c r="O1380" s="158">
        <v>4.2172999999999998</v>
      </c>
      <c r="P1380" s="158">
        <v>5.3906999999999998</v>
      </c>
      <c r="Q1380" s="158">
        <v>8.3681999999999999</v>
      </c>
      <c r="R1380" s="158">
        <v>1.1676</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44762</v>
      </c>
      <c r="E1381" s="158">
        <v>78.134299999999996</v>
      </c>
      <c r="F1381" s="158">
        <v>34.226999999999997</v>
      </c>
      <c r="G1381" s="158">
        <v>11.2943</v>
      </c>
      <c r="H1381" s="158">
        <v>2.3635000000000002</v>
      </c>
      <c r="I1381" s="158">
        <v>7.2777000000000003</v>
      </c>
      <c r="J1381" s="158">
        <v>8.5555000000000003</v>
      </c>
      <c r="K1381" s="158">
        <v>-0.39079999999999998</v>
      </c>
      <c r="L1381" s="158">
        <v>4.5999999999999999E-3</v>
      </c>
      <c r="M1381" s="158">
        <v>0.44569999999999999</v>
      </c>
      <c r="N1381" s="158">
        <v>1.8220000000000001</v>
      </c>
      <c r="O1381" s="158">
        <v>5.2477</v>
      </c>
      <c r="P1381" s="158">
        <v>6.3476999999999997</v>
      </c>
      <c r="Q1381" s="158">
        <v>7.8726000000000003</v>
      </c>
      <c r="R1381" s="158">
        <v>2.2915999999999999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44762</v>
      </c>
      <c r="E1382" s="158">
        <v>59.873199999999997</v>
      </c>
      <c r="F1382" s="158">
        <v>-1.4630000000000001</v>
      </c>
      <c r="G1382" s="158">
        <v>4.3430999999999997</v>
      </c>
      <c r="H1382" s="158">
        <v>-8.5207999999999995</v>
      </c>
      <c r="I1382" s="158">
        <v>-4.4946999999999999</v>
      </c>
      <c r="J1382" s="158">
        <v>9.0526999999999997</v>
      </c>
      <c r="K1382" s="158">
        <v>0.6462</v>
      </c>
      <c r="L1382" s="158">
        <v>0.48409999999999997</v>
      </c>
      <c r="M1382" s="158">
        <v>1.0670999999999999</v>
      </c>
      <c r="N1382" s="158">
        <v>2.1337000000000002</v>
      </c>
      <c r="O1382" s="158">
        <v>6.9949000000000003</v>
      </c>
      <c r="P1382" s="158">
        <v>7.0503999999999998</v>
      </c>
      <c r="Q1382" s="158">
        <v>8.1219000000000001</v>
      </c>
      <c r="R1382" s="158">
        <v>3.9312</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44762</v>
      </c>
      <c r="E1383" s="158">
        <v>56.601799999999997</v>
      </c>
      <c r="F1383" s="158">
        <v>-2.0634000000000001</v>
      </c>
      <c r="G1383" s="158">
        <v>3.6903999999999999</v>
      </c>
      <c r="H1383" s="158">
        <v>-9.1776</v>
      </c>
      <c r="I1383" s="158">
        <v>-5.1486999999999998</v>
      </c>
      <c r="J1383" s="158">
        <v>8.3889999999999993</v>
      </c>
      <c r="K1383" s="158">
        <v>-9.9000000000000008E-3</v>
      </c>
      <c r="L1383" s="158">
        <v>-0.1741</v>
      </c>
      <c r="M1383" s="158">
        <v>0.4047</v>
      </c>
      <c r="N1383" s="158">
        <v>1.4618</v>
      </c>
      <c r="O1383" s="158">
        <v>6.3204000000000002</v>
      </c>
      <c r="P1383" s="158">
        <v>6.2911000000000001</v>
      </c>
      <c r="Q1383" s="158">
        <v>7.5730000000000004</v>
      </c>
      <c r="R1383" s="158">
        <v>3.2593000000000001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44762</v>
      </c>
      <c r="E1384" s="158">
        <v>71.575500000000005</v>
      </c>
      <c r="F1384" s="158">
        <v>34.6586</v>
      </c>
      <c r="G1384" s="158">
        <v>1.0812999999999999</v>
      </c>
      <c r="H1384" s="158">
        <v>-4.7527999999999997</v>
      </c>
      <c r="I1384" s="158">
        <v>1.1077999999999999</v>
      </c>
      <c r="J1384" s="158">
        <v>12.8629</v>
      </c>
      <c r="K1384" s="158">
        <v>0.27310000000000001</v>
      </c>
      <c r="L1384" s="158">
        <v>-0.36780000000000002</v>
      </c>
      <c r="M1384" s="158">
        <v>0.40510000000000002</v>
      </c>
      <c r="N1384" s="158">
        <v>1.2923</v>
      </c>
      <c r="O1384" s="158">
        <v>5.7229999999999999</v>
      </c>
      <c r="P1384" s="158">
        <v>5.8158000000000003</v>
      </c>
      <c r="Q1384" s="158">
        <v>7.8202999999999996</v>
      </c>
      <c r="R1384" s="158">
        <v>2.4983</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44762</v>
      </c>
      <c r="E1385" s="158">
        <v>66.135400000000004</v>
      </c>
      <c r="F1385" s="158">
        <v>33.862699999999997</v>
      </c>
      <c r="G1385" s="158">
        <v>0.28699999999999998</v>
      </c>
      <c r="H1385" s="158">
        <v>-5.5446</v>
      </c>
      <c r="I1385" s="158">
        <v>0.3075</v>
      </c>
      <c r="J1385" s="158">
        <v>12.040800000000001</v>
      </c>
      <c r="K1385" s="158">
        <v>-0.53359999999999996</v>
      </c>
      <c r="L1385" s="158">
        <v>-1.1032</v>
      </c>
      <c r="M1385" s="158">
        <v>-0.32069999999999999</v>
      </c>
      <c r="N1385" s="158">
        <v>0.56459999999999999</v>
      </c>
      <c r="O1385" s="158">
        <v>4.8795000000000002</v>
      </c>
      <c r="P1385" s="158">
        <v>4.8136000000000001</v>
      </c>
      <c r="Q1385" s="158">
        <v>7.7706</v>
      </c>
      <c r="R1385" s="158">
        <v>1.7122999999999999</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44762</v>
      </c>
      <c r="E1388" s="158">
        <v>63.733400000000003</v>
      </c>
      <c r="F1388" s="158">
        <v>8.0768000000000004</v>
      </c>
      <c r="G1388" s="158">
        <v>1.1341000000000001</v>
      </c>
      <c r="H1388" s="158">
        <v>-6.7899000000000003</v>
      </c>
      <c r="I1388" s="158">
        <v>-4.6917999999999997</v>
      </c>
      <c r="J1388" s="158">
        <v>7.0388999999999999</v>
      </c>
      <c r="K1388" s="158">
        <v>31.07</v>
      </c>
      <c r="L1388" s="158">
        <v>14.095800000000001</v>
      </c>
      <c r="M1388" s="158">
        <v>9.2947000000000006</v>
      </c>
      <c r="N1388" s="158">
        <v>16.2545</v>
      </c>
      <c r="O1388" s="158">
        <v>5.835</v>
      </c>
      <c r="P1388" s="158">
        <v>3.3751000000000002</v>
      </c>
      <c r="Q1388" s="158">
        <v>6.7481</v>
      </c>
      <c r="R1388" s="158">
        <v>9.1507000000000005</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44762</v>
      </c>
      <c r="E1389" s="158">
        <v>59.146599999999999</v>
      </c>
      <c r="F1389" s="158">
        <v>7.7154999999999996</v>
      </c>
      <c r="G1389" s="158">
        <v>0.81469999999999998</v>
      </c>
      <c r="H1389" s="158">
        <v>-7.1135000000000002</v>
      </c>
      <c r="I1389" s="158">
        <v>-5.0198</v>
      </c>
      <c r="J1389" s="158">
        <v>6.7077</v>
      </c>
      <c r="K1389" s="158">
        <v>30.741700000000002</v>
      </c>
      <c r="L1389" s="158">
        <v>13.777699999999999</v>
      </c>
      <c r="M1389" s="158">
        <v>8.9797999999999991</v>
      </c>
      <c r="N1389" s="158">
        <v>15.9049</v>
      </c>
      <c r="O1389" s="158">
        <v>5.2176999999999998</v>
      </c>
      <c r="P1389" s="158">
        <v>2.7199</v>
      </c>
      <c r="Q1389" s="158">
        <v>7.6517999999999997</v>
      </c>
      <c r="R1389" s="158">
        <v>8.7242999999999995</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12.828869230769232</v>
      </c>
      <c r="G1390" s="160">
        <v>5.677242307692306</v>
      </c>
      <c r="H1390" s="160">
        <v>-6.5872076923076941</v>
      </c>
      <c r="I1390" s="160">
        <v>-2.0860500000000002</v>
      </c>
      <c r="J1390" s="160">
        <v>9.1853230769230763</v>
      </c>
      <c r="K1390" s="160">
        <v>1.6746692307692308</v>
      </c>
      <c r="L1390" s="160">
        <v>0.21312692307692332</v>
      </c>
      <c r="M1390" s="160">
        <v>0.4930961538461538</v>
      </c>
      <c r="N1390" s="160">
        <v>2.1410961538461537</v>
      </c>
      <c r="O1390" s="160">
        <v>4.9036576923076911</v>
      </c>
      <c r="P1390" s="160">
        <v>5.1204769230769216</v>
      </c>
      <c r="Q1390" s="160">
        <v>7.5778230769230781</v>
      </c>
      <c r="R1390" s="160">
        <v>2.5642307692307686</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7.8961500000000004</v>
      </c>
      <c r="G1391" s="160">
        <v>6.0117500000000001</v>
      </c>
      <c r="H1391" s="160">
        <v>-5.7117500000000003</v>
      </c>
      <c r="I1391" s="160">
        <v>-2.6175999999999999</v>
      </c>
      <c r="J1391" s="160">
        <v>8.7653999999999996</v>
      </c>
      <c r="K1391" s="160">
        <v>-0.5603499999999999</v>
      </c>
      <c r="L1391" s="160">
        <v>-0.73730000000000007</v>
      </c>
      <c r="M1391" s="160">
        <v>-0.23294999999999999</v>
      </c>
      <c r="N1391" s="160">
        <v>1.0157</v>
      </c>
      <c r="O1391" s="160">
        <v>4.8903999999999996</v>
      </c>
      <c r="P1391" s="160">
        <v>5.2554499999999997</v>
      </c>
      <c r="Q1391" s="160">
        <v>7.7954499999999998</v>
      </c>
      <c r="R1391" s="160">
        <v>2.1839499999999998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44762</v>
      </c>
      <c r="E1394" s="158">
        <v>445.43</v>
      </c>
      <c r="F1394" s="158">
        <v>0.1236</v>
      </c>
      <c r="G1394" s="158">
        <v>2.3671000000000002</v>
      </c>
      <c r="H1394" s="158">
        <v>2.7947000000000002</v>
      </c>
      <c r="I1394" s="158">
        <v>4.4212999999999996</v>
      </c>
      <c r="J1394" s="158">
        <v>11.057600000000001</v>
      </c>
      <c r="K1394" s="158">
        <v>-4.3813000000000004</v>
      </c>
      <c r="L1394" s="158">
        <v>-8.4757999999999996</v>
      </c>
      <c r="M1394" s="158">
        <v>-6.5303000000000004</v>
      </c>
      <c r="N1394" s="158">
        <v>7.6177999999999999</v>
      </c>
      <c r="O1394" s="158">
        <v>17.841899999999999</v>
      </c>
      <c r="P1394" s="158">
        <v>8.1027000000000005</v>
      </c>
      <c r="Q1394" s="158">
        <v>21.125900000000001</v>
      </c>
      <c r="R1394" s="158">
        <v>35.051400000000001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44762</v>
      </c>
      <c r="E1395" s="158">
        <v>483.53</v>
      </c>
      <c r="F1395" s="158">
        <v>0.1263</v>
      </c>
      <c r="G1395" s="158">
        <v>2.3799000000000001</v>
      </c>
      <c r="H1395" s="158">
        <v>2.8130999999999999</v>
      </c>
      <c r="I1395" s="158">
        <v>4.4566999999999997</v>
      </c>
      <c r="J1395" s="158">
        <v>11.141</v>
      </c>
      <c r="K1395" s="158">
        <v>-4.1775000000000002</v>
      </c>
      <c r="L1395" s="158">
        <v>-8.0899000000000001</v>
      </c>
      <c r="M1395" s="158">
        <v>-5.9244000000000003</v>
      </c>
      <c r="N1395" s="158">
        <v>8.5584000000000007</v>
      </c>
      <c r="O1395" s="158">
        <v>18.906400000000001</v>
      </c>
      <c r="P1395" s="158">
        <v>9.0881000000000007</v>
      </c>
      <c r="Q1395" s="158">
        <v>15.711399999999999</v>
      </c>
      <c r="R1395" s="158">
        <v>36.264499999999998</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44762</v>
      </c>
      <c r="E1396" s="158">
        <v>71.67</v>
      </c>
      <c r="F1396" s="158">
        <v>0.22370000000000001</v>
      </c>
      <c r="G1396" s="158">
        <v>1.6596</v>
      </c>
      <c r="H1396" s="158">
        <v>2.0213999999999999</v>
      </c>
      <c r="I1396" s="158">
        <v>3.1817000000000002</v>
      </c>
      <c r="J1396" s="158">
        <v>9.9402000000000008</v>
      </c>
      <c r="K1396" s="158">
        <v>-3.4357000000000002</v>
      </c>
      <c r="L1396" s="158">
        <v>-9.5418000000000003</v>
      </c>
      <c r="M1396" s="158">
        <v>-9.8149999999999995</v>
      </c>
      <c r="N1396" s="158">
        <v>3.8395000000000001</v>
      </c>
      <c r="O1396" s="158">
        <v>23.257100000000001</v>
      </c>
      <c r="P1396" s="158">
        <v>17.644300000000001</v>
      </c>
      <c r="Q1396" s="158">
        <v>18.919799999999999</v>
      </c>
      <c r="R1396" s="158">
        <v>29.752800000000001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44762</v>
      </c>
      <c r="E1397" s="158">
        <v>63.69</v>
      </c>
      <c r="F1397" s="158">
        <v>0.2203</v>
      </c>
      <c r="G1397" s="158">
        <v>1.6437999999999999</v>
      </c>
      <c r="H1397" s="158">
        <v>2.0019</v>
      </c>
      <c r="I1397" s="158">
        <v>3.125</v>
      </c>
      <c r="J1397" s="158">
        <v>9.8102999999999998</v>
      </c>
      <c r="K1397" s="158">
        <v>-3.7479</v>
      </c>
      <c r="L1397" s="158">
        <v>-10.1312</v>
      </c>
      <c r="M1397" s="158">
        <v>-10.6983</v>
      </c>
      <c r="N1397" s="158">
        <v>2.4779</v>
      </c>
      <c r="O1397" s="158">
        <v>21.6158</v>
      </c>
      <c r="P1397" s="158">
        <v>16.162299999999998</v>
      </c>
      <c r="Q1397" s="158">
        <v>17.592700000000001</v>
      </c>
      <c r="R1397" s="158">
        <v>28.021899999999999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44762</v>
      </c>
      <c r="E1398" s="158">
        <v>63.266399999999997</v>
      </c>
      <c r="F1398" s="158">
        <v>0.14419999999999999</v>
      </c>
      <c r="G1398" s="158">
        <v>1.9520999999999999</v>
      </c>
      <c r="H1398" s="158">
        <v>2.1474000000000002</v>
      </c>
      <c r="I1398" s="158">
        <v>3.7795000000000001</v>
      </c>
      <c r="J1398" s="158">
        <v>10.524100000000001</v>
      </c>
      <c r="K1398" s="158">
        <v>-5.0152000000000001</v>
      </c>
      <c r="L1398" s="158">
        <v>-6.4065000000000003</v>
      </c>
      <c r="M1398" s="158">
        <v>-6.4673999999999996</v>
      </c>
      <c r="N1398" s="158">
        <v>3.9096000000000002</v>
      </c>
      <c r="O1398" s="158">
        <v>23.689499999999999</v>
      </c>
      <c r="P1398" s="158">
        <v>12.7004</v>
      </c>
      <c r="Q1398" s="158">
        <v>18.538599999999999</v>
      </c>
      <c r="R1398" s="158">
        <v>35.3339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44762</v>
      </c>
      <c r="E1399" s="158">
        <v>55.5762</v>
      </c>
      <c r="F1399" s="158">
        <v>0.13980000000000001</v>
      </c>
      <c r="G1399" s="158">
        <v>1.9292</v>
      </c>
      <c r="H1399" s="158">
        <v>2.1152000000000002</v>
      </c>
      <c r="I1399" s="158">
        <v>3.7143999999999999</v>
      </c>
      <c r="J1399" s="158">
        <v>10.374700000000001</v>
      </c>
      <c r="K1399" s="158">
        <v>-5.3890000000000002</v>
      </c>
      <c r="L1399" s="158">
        <v>-7.1052</v>
      </c>
      <c r="M1399" s="158">
        <v>-7.524</v>
      </c>
      <c r="N1399" s="158">
        <v>2.3332999999999999</v>
      </c>
      <c r="O1399" s="158">
        <v>21.872599999999998</v>
      </c>
      <c r="P1399" s="158">
        <v>10.9861</v>
      </c>
      <c r="Q1399" s="158">
        <v>11.148400000000001</v>
      </c>
      <c r="R1399" s="158">
        <v>33.292000000000002</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44762</v>
      </c>
      <c r="E1402" s="158">
        <v>89.951999999999998</v>
      </c>
      <c r="F1402" s="158">
        <v>-4.3299999999999998E-2</v>
      </c>
      <c r="G1402" s="158">
        <v>2.2031000000000001</v>
      </c>
      <c r="H1402" s="158">
        <v>2.4125000000000001</v>
      </c>
      <c r="I1402" s="158">
        <v>4.1642000000000001</v>
      </c>
      <c r="J1402" s="158">
        <v>10.782400000000001</v>
      </c>
      <c r="K1402" s="158">
        <v>-3.9241000000000001</v>
      </c>
      <c r="L1402" s="158">
        <v>-11.0311</v>
      </c>
      <c r="M1402" s="158">
        <v>-10.9254</v>
      </c>
      <c r="N1402" s="158">
        <v>-2.8397000000000001</v>
      </c>
      <c r="O1402" s="158">
        <v>17.959099999999999</v>
      </c>
      <c r="P1402" s="158">
        <v>10.6768</v>
      </c>
      <c r="Q1402" s="158">
        <v>16.933</v>
      </c>
      <c r="R1402" s="158">
        <v>22.8644</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44762</v>
      </c>
      <c r="E1403" s="158">
        <v>83.23</v>
      </c>
      <c r="F1403" s="158">
        <v>-4.5600000000000002E-2</v>
      </c>
      <c r="G1403" s="158">
        <v>2.1879</v>
      </c>
      <c r="H1403" s="158">
        <v>2.3915999999999999</v>
      </c>
      <c r="I1403" s="158">
        <v>4.1234000000000002</v>
      </c>
      <c r="J1403" s="158">
        <v>10.686999999999999</v>
      </c>
      <c r="K1403" s="158">
        <v>-4.1692</v>
      </c>
      <c r="L1403" s="158">
        <v>-11.4772</v>
      </c>
      <c r="M1403" s="158">
        <v>-11.5938</v>
      </c>
      <c r="N1403" s="158">
        <v>-3.8003999999999998</v>
      </c>
      <c r="O1403" s="158">
        <v>16.840499999999999</v>
      </c>
      <c r="P1403" s="158">
        <v>9.6630000000000003</v>
      </c>
      <c r="Q1403" s="158">
        <v>14.4596</v>
      </c>
      <c r="R1403" s="158">
        <v>21.6633</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44762</v>
      </c>
      <c r="E1404" s="158">
        <v>54.423000000000002</v>
      </c>
      <c r="F1404" s="158">
        <v>0.53200000000000003</v>
      </c>
      <c r="G1404" s="158">
        <v>2.3353999999999999</v>
      </c>
      <c r="H1404" s="158">
        <v>2.9607999999999999</v>
      </c>
      <c r="I1404" s="158">
        <v>5.1124000000000001</v>
      </c>
      <c r="J1404" s="158">
        <v>13.385999999999999</v>
      </c>
      <c r="K1404" s="158">
        <v>-2.1907999999999999</v>
      </c>
      <c r="L1404" s="158">
        <v>-5.7561</v>
      </c>
      <c r="M1404" s="158">
        <v>-4.6699000000000002</v>
      </c>
      <c r="N1404" s="158">
        <v>6.2472000000000003</v>
      </c>
      <c r="O1404" s="158">
        <v>26.483499999999999</v>
      </c>
      <c r="P1404" s="158">
        <v>15.480600000000001</v>
      </c>
      <c r="Q1404" s="158">
        <v>20.473700000000001</v>
      </c>
      <c r="R1404" s="158">
        <v>40.6648</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44762</v>
      </c>
      <c r="E1405" s="158">
        <v>48.640999999999998</v>
      </c>
      <c r="F1405" s="158">
        <v>0.52910000000000001</v>
      </c>
      <c r="G1405" s="158">
        <v>2.3138000000000001</v>
      </c>
      <c r="H1405" s="158">
        <v>2.9308000000000001</v>
      </c>
      <c r="I1405" s="158">
        <v>5.0492999999999997</v>
      </c>
      <c r="J1405" s="158">
        <v>13.2424</v>
      </c>
      <c r="K1405" s="158">
        <v>-2.5640999999999998</v>
      </c>
      <c r="L1405" s="158">
        <v>-6.4775999999999998</v>
      </c>
      <c r="M1405" s="158">
        <v>-5.7601000000000004</v>
      </c>
      <c r="N1405" s="158">
        <v>4.6425999999999998</v>
      </c>
      <c r="O1405" s="158">
        <v>24.5596</v>
      </c>
      <c r="P1405" s="158">
        <v>13.8459</v>
      </c>
      <c r="Q1405" s="158">
        <v>11.464</v>
      </c>
      <c r="R1405" s="158">
        <v>38.591000000000001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44762</v>
      </c>
      <c r="E1406" s="158">
        <v>1396.4105</v>
      </c>
      <c r="F1406" s="158">
        <v>0.26950000000000002</v>
      </c>
      <c r="G1406" s="158">
        <v>2.3744999999999998</v>
      </c>
      <c r="H1406" s="158">
        <v>2.8313999999999999</v>
      </c>
      <c r="I1406" s="158">
        <v>4.5648999999999997</v>
      </c>
      <c r="J1406" s="158">
        <v>12.7652</v>
      </c>
      <c r="K1406" s="158">
        <v>-2.7357999999999998</v>
      </c>
      <c r="L1406" s="158">
        <v>-8.6675000000000004</v>
      </c>
      <c r="M1406" s="158">
        <v>-11.341900000000001</v>
      </c>
      <c r="N1406" s="158">
        <v>-0.84519999999999995</v>
      </c>
      <c r="O1406" s="158">
        <v>15.094799999999999</v>
      </c>
      <c r="P1406" s="158">
        <v>9.0657999999999994</v>
      </c>
      <c r="Q1406" s="158">
        <v>18.813099999999999</v>
      </c>
      <c r="R1406" s="158">
        <v>27.560400000000001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44762</v>
      </c>
      <c r="E1407" s="158">
        <v>1531.4286</v>
      </c>
      <c r="F1407" s="158">
        <v>0.2717</v>
      </c>
      <c r="G1407" s="158">
        <v>2.3856999999999999</v>
      </c>
      <c r="H1407" s="158">
        <v>2.8473999999999999</v>
      </c>
      <c r="I1407" s="158">
        <v>4.5991</v>
      </c>
      <c r="J1407" s="158">
        <v>12.843400000000001</v>
      </c>
      <c r="K1407" s="158">
        <v>-2.5375000000000001</v>
      </c>
      <c r="L1407" s="158">
        <v>-8.2942999999999998</v>
      </c>
      <c r="M1407" s="158">
        <v>-10.8081</v>
      </c>
      <c r="N1407" s="158">
        <v>-5.6099999999999997E-2</v>
      </c>
      <c r="O1407" s="158">
        <v>16.040400000000002</v>
      </c>
      <c r="P1407" s="158">
        <v>10.046200000000001</v>
      </c>
      <c r="Q1407" s="158">
        <v>17.311</v>
      </c>
      <c r="R1407" s="158">
        <v>28.589200000000002</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44762</v>
      </c>
      <c r="E1408" s="158">
        <v>90.319000000000003</v>
      </c>
      <c r="F1408" s="158">
        <v>-0.1139</v>
      </c>
      <c r="G1408" s="158">
        <v>2.3803999999999998</v>
      </c>
      <c r="H1408" s="158">
        <v>3.0404</v>
      </c>
      <c r="I1408" s="158">
        <v>5.1577999999999999</v>
      </c>
      <c r="J1408" s="158">
        <v>12.497999999999999</v>
      </c>
      <c r="K1408" s="158">
        <v>-2.5832000000000002</v>
      </c>
      <c r="L1408" s="158">
        <v>-4.5999999999999996</v>
      </c>
      <c r="M1408" s="158">
        <v>-3.4506999999999999</v>
      </c>
      <c r="N1408" s="158">
        <v>8.0848999999999993</v>
      </c>
      <c r="O1408" s="158">
        <v>20.841100000000001</v>
      </c>
      <c r="P1408" s="158">
        <v>11.0268</v>
      </c>
      <c r="Q1408" s="158">
        <v>15.713200000000001</v>
      </c>
      <c r="R1408" s="158">
        <v>35.491300000000003</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44762</v>
      </c>
      <c r="E1409" s="158">
        <v>97.507000000000005</v>
      </c>
      <c r="F1409" s="158">
        <v>-0.11169999999999999</v>
      </c>
      <c r="G1409" s="158">
        <v>2.3910999999999998</v>
      </c>
      <c r="H1409" s="158">
        <v>3.0554999999999999</v>
      </c>
      <c r="I1409" s="158">
        <v>5.1889000000000003</v>
      </c>
      <c r="J1409" s="158">
        <v>12.567399999999999</v>
      </c>
      <c r="K1409" s="158">
        <v>-2.4060999999999999</v>
      </c>
      <c r="L1409" s="158">
        <v>-4.2594000000000003</v>
      </c>
      <c r="M1409" s="158">
        <v>-2.9308000000000001</v>
      </c>
      <c r="N1409" s="158">
        <v>8.8538999999999994</v>
      </c>
      <c r="O1409" s="158">
        <v>21.6676</v>
      </c>
      <c r="P1409" s="158">
        <v>11.9329</v>
      </c>
      <c r="Q1409" s="158">
        <v>18.904</v>
      </c>
      <c r="R1409" s="158">
        <v>36.432699999999997</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44762</v>
      </c>
      <c r="E1410" s="158">
        <v>156.81</v>
      </c>
      <c r="F1410" s="158">
        <v>0.12130000000000001</v>
      </c>
      <c r="G1410" s="158">
        <v>2.0034999999999998</v>
      </c>
      <c r="H1410" s="158">
        <v>2.5638999999999998</v>
      </c>
      <c r="I1410" s="158">
        <v>4.5121000000000002</v>
      </c>
      <c r="J1410" s="158">
        <v>12.2637</v>
      </c>
      <c r="K1410" s="158">
        <v>-0.73429999999999995</v>
      </c>
      <c r="L1410" s="158">
        <v>-5.4279000000000002</v>
      </c>
      <c r="M1410" s="158">
        <v>-5.6668000000000003</v>
      </c>
      <c r="N1410" s="158">
        <v>4.6585999999999999</v>
      </c>
      <c r="O1410" s="158">
        <v>19.7788</v>
      </c>
      <c r="P1410" s="158">
        <v>11.3521</v>
      </c>
      <c r="Q1410" s="158">
        <v>16.786999999999999</v>
      </c>
      <c r="R1410" s="158">
        <v>36.6873</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44762</v>
      </c>
      <c r="E1411" s="158">
        <v>171.26</v>
      </c>
      <c r="F1411" s="158">
        <v>0.1169</v>
      </c>
      <c r="G1411" s="158">
        <v>2.0133000000000001</v>
      </c>
      <c r="H1411" s="158">
        <v>2.5754999999999999</v>
      </c>
      <c r="I1411" s="158">
        <v>4.548</v>
      </c>
      <c r="J1411" s="158">
        <v>12.345800000000001</v>
      </c>
      <c r="K1411" s="158">
        <v>-0.48809999999999998</v>
      </c>
      <c r="L1411" s="158">
        <v>-4.9558999999999997</v>
      </c>
      <c r="M1411" s="158">
        <v>-4.9770000000000003</v>
      </c>
      <c r="N1411" s="158">
        <v>5.6638999999999999</v>
      </c>
      <c r="O1411" s="158">
        <v>20.900500000000001</v>
      </c>
      <c r="P1411" s="158">
        <v>12.4779</v>
      </c>
      <c r="Q1411" s="158">
        <v>18.400400000000001</v>
      </c>
      <c r="R1411" s="158">
        <v>37.968200000000003</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44762</v>
      </c>
      <c r="E1412" s="158">
        <v>15.98</v>
      </c>
      <c r="F1412" s="158">
        <v>0</v>
      </c>
      <c r="G1412" s="158">
        <v>2.3047</v>
      </c>
      <c r="H1412" s="158">
        <v>2.3702999999999999</v>
      </c>
      <c r="I1412" s="158">
        <v>4.6496000000000004</v>
      </c>
      <c r="J1412" s="158">
        <v>12.376899999999999</v>
      </c>
      <c r="K1412" s="158">
        <v>-3.7928999999999999</v>
      </c>
      <c r="L1412" s="158">
        <v>-10.9749</v>
      </c>
      <c r="M1412" s="158">
        <v>-12.3423</v>
      </c>
      <c r="N1412" s="158">
        <v>-1.4797</v>
      </c>
      <c r="O1412" s="158">
        <v>16.9956</v>
      </c>
      <c r="P1412" s="158">
        <v>7.2866</v>
      </c>
      <c r="Q1412" s="158">
        <v>8.9220000000000006</v>
      </c>
      <c r="R1412" s="158">
        <v>26.097200000000001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44762</v>
      </c>
      <c r="E1413" s="158">
        <v>17.37</v>
      </c>
      <c r="F1413" s="158">
        <v>5.7599999999999998E-2</v>
      </c>
      <c r="G1413" s="158">
        <v>2.3571</v>
      </c>
      <c r="H1413" s="158">
        <v>2.4779</v>
      </c>
      <c r="I1413" s="158">
        <v>4.7016</v>
      </c>
      <c r="J1413" s="158">
        <v>12.5</v>
      </c>
      <c r="K1413" s="158">
        <v>-3.6071</v>
      </c>
      <c r="L1413" s="158">
        <v>-10.6022</v>
      </c>
      <c r="M1413" s="158">
        <v>-11.7826</v>
      </c>
      <c r="N1413" s="158">
        <v>-0.57240000000000002</v>
      </c>
      <c r="O1413" s="158">
        <v>18.008700000000001</v>
      </c>
      <c r="P1413" s="158">
        <v>8.8207000000000004</v>
      </c>
      <c r="Q1413" s="158">
        <v>10.590999999999999</v>
      </c>
      <c r="R1413" s="158">
        <v>27.1738</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44762</v>
      </c>
      <c r="E1414" s="158">
        <v>81.819999999999993</v>
      </c>
      <c r="F1414" s="158">
        <v>0.46660000000000001</v>
      </c>
      <c r="G1414" s="158">
        <v>2.3262</v>
      </c>
      <c r="H1414" s="158">
        <v>2.4415</v>
      </c>
      <c r="I1414" s="158">
        <v>4.3223000000000003</v>
      </c>
      <c r="J1414" s="158">
        <v>11.1836</v>
      </c>
      <c r="K1414" s="158">
        <v>-4.2592999999999996</v>
      </c>
      <c r="L1414" s="158">
        <v>-9.9890000000000008</v>
      </c>
      <c r="M1414" s="158">
        <v>-8.3557000000000006</v>
      </c>
      <c r="N1414" s="158">
        <v>1.5767</v>
      </c>
      <c r="O1414" s="158">
        <v>21.401499999999999</v>
      </c>
      <c r="P1414" s="158">
        <v>13.175700000000001</v>
      </c>
      <c r="Q1414" s="158">
        <v>14.764799999999999</v>
      </c>
      <c r="R1414" s="158">
        <v>29.604700000000001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44762</v>
      </c>
      <c r="E1415" s="158">
        <v>94.67</v>
      </c>
      <c r="F1415" s="158">
        <v>0.46689999999999998</v>
      </c>
      <c r="G1415" s="158">
        <v>2.3458999999999999</v>
      </c>
      <c r="H1415" s="158">
        <v>2.4678</v>
      </c>
      <c r="I1415" s="158">
        <v>4.3771000000000004</v>
      </c>
      <c r="J1415" s="158">
        <v>11.3241</v>
      </c>
      <c r="K1415" s="158">
        <v>-3.9077999999999999</v>
      </c>
      <c r="L1415" s="158">
        <v>-9.3111999999999995</v>
      </c>
      <c r="M1415" s="158">
        <v>-7.3315999999999999</v>
      </c>
      <c r="N1415" s="158">
        <v>3.0701999999999998</v>
      </c>
      <c r="O1415" s="158">
        <v>23.174800000000001</v>
      </c>
      <c r="P1415" s="158">
        <v>14.9511</v>
      </c>
      <c r="Q1415" s="158">
        <v>19.222100000000001</v>
      </c>
      <c r="R1415" s="158">
        <v>31.5566</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44762</v>
      </c>
      <c r="E1416" s="158">
        <v>11.0055</v>
      </c>
      <c r="F1416" s="158">
        <v>0.51049999999999995</v>
      </c>
      <c r="G1416" s="158">
        <v>2.7427999999999999</v>
      </c>
      <c r="H1416" s="158">
        <v>3.0893000000000002</v>
      </c>
      <c r="I1416" s="158">
        <v>5.0083000000000002</v>
      </c>
      <c r="J1416" s="158">
        <v>11.491</v>
      </c>
      <c r="K1416" s="158">
        <v>-0.67959999999999998</v>
      </c>
      <c r="L1416" s="158">
        <v>-6.5842000000000001</v>
      </c>
      <c r="M1416" s="158">
        <v>-10.5062</v>
      </c>
      <c r="N1416" s="158">
        <v>-3.6659000000000002</v>
      </c>
      <c r="O1416" s="158"/>
      <c r="P1416" s="158"/>
      <c r="Q1416" s="158">
        <v>7.2145999999999999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44762</v>
      </c>
      <c r="E1417" s="158">
        <v>10.6553</v>
      </c>
      <c r="F1417" s="158">
        <v>0.50460000000000005</v>
      </c>
      <c r="G1417" s="158">
        <v>2.7126000000000001</v>
      </c>
      <c r="H1417" s="158">
        <v>3.0463</v>
      </c>
      <c r="I1417" s="158">
        <v>4.9203999999999999</v>
      </c>
      <c r="J1417" s="158">
        <v>11.2895</v>
      </c>
      <c r="K1417" s="158">
        <v>-1.3106</v>
      </c>
      <c r="L1417" s="158">
        <v>-7.6887999999999996</v>
      </c>
      <c r="M1417" s="158">
        <v>-12.0756</v>
      </c>
      <c r="N1417" s="158">
        <v>-5.9017999999999997</v>
      </c>
      <c r="O1417" s="158"/>
      <c r="P1417" s="158"/>
      <c r="Q1417" s="158">
        <v>4.7232000000000003</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44762</v>
      </c>
      <c r="E1418" s="158">
        <v>70.070999999999998</v>
      </c>
      <c r="F1418" s="158">
        <v>0.24179999999999999</v>
      </c>
      <c r="G1418" s="158">
        <v>2.1265000000000001</v>
      </c>
      <c r="H1418" s="158">
        <v>2.7042000000000002</v>
      </c>
      <c r="I1418" s="158">
        <v>4.1730999999999998</v>
      </c>
      <c r="J1418" s="158">
        <v>10.7422</v>
      </c>
      <c r="K1418" s="158">
        <v>-3.8885999999999998</v>
      </c>
      <c r="L1418" s="158">
        <v>-5.7907000000000002</v>
      </c>
      <c r="M1418" s="158">
        <v>-3.1097999999999999</v>
      </c>
      <c r="N1418" s="158">
        <v>6.9362000000000004</v>
      </c>
      <c r="O1418" s="158">
        <v>23.7226</v>
      </c>
      <c r="P1418" s="158">
        <v>13.5871</v>
      </c>
      <c r="Q1418" s="158">
        <v>13.5533</v>
      </c>
      <c r="R1418" s="158">
        <v>37.530299999999997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44762</v>
      </c>
      <c r="E1419" s="158">
        <v>78.436999999999998</v>
      </c>
      <c r="F1419" s="158">
        <v>0.24540000000000001</v>
      </c>
      <c r="G1419" s="158">
        <v>2.1435</v>
      </c>
      <c r="H1419" s="158">
        <v>2.7294</v>
      </c>
      <c r="I1419" s="158">
        <v>4.2228000000000003</v>
      </c>
      <c r="J1419" s="158">
        <v>10.855600000000001</v>
      </c>
      <c r="K1419" s="158">
        <v>-3.5844</v>
      </c>
      <c r="L1419" s="158">
        <v>-5.1938000000000004</v>
      </c>
      <c r="M1419" s="158">
        <v>-2.1945999999999999</v>
      </c>
      <c r="N1419" s="158">
        <v>8.2874999999999996</v>
      </c>
      <c r="O1419" s="158">
        <v>25.286100000000001</v>
      </c>
      <c r="P1419" s="158">
        <v>15.0054</v>
      </c>
      <c r="Q1419" s="158">
        <v>19.8444</v>
      </c>
      <c r="R1419" s="158">
        <v>39.264000000000003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44762</v>
      </c>
      <c r="E1420" s="158">
        <v>216.31</v>
      </c>
      <c r="F1420" s="158">
        <v>8.7900000000000006E-2</v>
      </c>
      <c r="G1420" s="158">
        <v>1.7355</v>
      </c>
      <c r="H1420" s="158">
        <v>2.2549000000000001</v>
      </c>
      <c r="I1420" s="158">
        <v>3.8353999999999999</v>
      </c>
      <c r="J1420" s="158">
        <v>11.7477</v>
      </c>
      <c r="K1420" s="158">
        <v>-2.2151000000000001</v>
      </c>
      <c r="L1420" s="158">
        <v>-4.6631</v>
      </c>
      <c r="M1420" s="158">
        <v>-7.0633999999999997</v>
      </c>
      <c r="N1420" s="158">
        <v>2.0619000000000001</v>
      </c>
      <c r="O1420" s="158">
        <v>17.819500000000001</v>
      </c>
      <c r="P1420" s="158">
        <v>9.1374999999999993</v>
      </c>
      <c r="Q1420" s="158">
        <v>18.4617</v>
      </c>
      <c r="R1420" s="158">
        <v>28.2407</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44762</v>
      </c>
      <c r="E1421" s="158">
        <v>197.66</v>
      </c>
      <c r="F1421" s="158">
        <v>8.6099999999999996E-2</v>
      </c>
      <c r="G1421" s="158">
        <v>1.724</v>
      </c>
      <c r="H1421" s="158">
        <v>2.2343999999999999</v>
      </c>
      <c r="I1421" s="158">
        <v>3.7911999999999999</v>
      </c>
      <c r="J1421" s="158">
        <v>11.6471</v>
      </c>
      <c r="K1421" s="158">
        <v>-2.4864000000000002</v>
      </c>
      <c r="L1421" s="158">
        <v>-5.1853999999999996</v>
      </c>
      <c r="M1421" s="158">
        <v>-7.8379000000000003</v>
      </c>
      <c r="N1421" s="158">
        <v>0.91900000000000004</v>
      </c>
      <c r="O1421" s="158">
        <v>16.460999999999999</v>
      </c>
      <c r="P1421" s="158">
        <v>7.9607999999999999</v>
      </c>
      <c r="Q1421" s="158">
        <v>18.078600000000002</v>
      </c>
      <c r="R1421" s="158">
        <v>26.8033</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44762</v>
      </c>
      <c r="E1422" s="158">
        <v>17.709199999999999</v>
      </c>
      <c r="F1422" s="158">
        <v>0.1193</v>
      </c>
      <c r="G1422" s="158">
        <v>2.3635000000000002</v>
      </c>
      <c r="H1422" s="158">
        <v>2.7275</v>
      </c>
      <c r="I1422" s="158">
        <v>3.7572999999999999</v>
      </c>
      <c r="J1422" s="158">
        <v>12.2</v>
      </c>
      <c r="K1422" s="158">
        <v>-5.5902000000000003</v>
      </c>
      <c r="L1422" s="158">
        <v>-9.2584999999999997</v>
      </c>
      <c r="M1422" s="158">
        <v>-6.9934000000000003</v>
      </c>
      <c r="N1422" s="158">
        <v>3.8852000000000002</v>
      </c>
      <c r="O1422" s="158">
        <v>24.3462</v>
      </c>
      <c r="P1422" s="158"/>
      <c r="Q1422" s="158">
        <v>13.634499999999999</v>
      </c>
      <c r="R1422" s="158">
        <v>35.067300000000003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44762</v>
      </c>
      <c r="E1423" s="158">
        <v>16.3796</v>
      </c>
      <c r="F1423" s="158">
        <v>0.1149</v>
      </c>
      <c r="G1423" s="158">
        <v>2.3399000000000001</v>
      </c>
      <c r="H1423" s="158">
        <v>2.6941000000000002</v>
      </c>
      <c r="I1423" s="158">
        <v>3.6886999999999999</v>
      </c>
      <c r="J1423" s="158">
        <v>12.039400000000001</v>
      </c>
      <c r="K1423" s="158">
        <v>-5.9966999999999997</v>
      </c>
      <c r="L1423" s="158">
        <v>-10.02</v>
      </c>
      <c r="M1423" s="158">
        <v>-8.1712000000000007</v>
      </c>
      <c r="N1423" s="158">
        <v>2.1318999999999999</v>
      </c>
      <c r="O1423" s="158">
        <v>22.325800000000001</v>
      </c>
      <c r="P1423" s="158"/>
      <c r="Q1423" s="158">
        <v>11.668200000000001</v>
      </c>
      <c r="R1423" s="158">
        <v>32.832000000000001</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44762</v>
      </c>
      <c r="E1424" s="158">
        <v>21.198</v>
      </c>
      <c r="F1424" s="158">
        <v>0.61699999999999999</v>
      </c>
      <c r="G1424" s="158">
        <v>2.9529000000000001</v>
      </c>
      <c r="H1424" s="158">
        <v>3.4502999999999999</v>
      </c>
      <c r="I1424" s="158">
        <v>5.0030000000000001</v>
      </c>
      <c r="J1424" s="158">
        <v>13.327999999999999</v>
      </c>
      <c r="K1424" s="158">
        <v>-2.4167999999999998</v>
      </c>
      <c r="L1424" s="158">
        <v>-4.8905000000000003</v>
      </c>
      <c r="M1424" s="158">
        <v>-3.8247</v>
      </c>
      <c r="N1424" s="158">
        <v>8.6408000000000005</v>
      </c>
      <c r="O1424" s="158"/>
      <c r="P1424" s="158"/>
      <c r="Q1424" s="158">
        <v>28.696100000000001</v>
      </c>
      <c r="R1424" s="158">
        <v>42.296700000000001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44762</v>
      </c>
      <c r="E1425" s="158">
        <v>20.268000000000001</v>
      </c>
      <c r="F1425" s="158">
        <v>0.61060000000000003</v>
      </c>
      <c r="G1425" s="158">
        <v>2.9355000000000002</v>
      </c>
      <c r="H1425" s="158">
        <v>3.4239999999999999</v>
      </c>
      <c r="I1425" s="158">
        <v>4.9557000000000002</v>
      </c>
      <c r="J1425" s="158">
        <v>13.2164</v>
      </c>
      <c r="K1425" s="158">
        <v>-2.7027000000000001</v>
      </c>
      <c r="L1425" s="158">
        <v>-5.4619999999999997</v>
      </c>
      <c r="M1425" s="158">
        <v>-4.7422000000000004</v>
      </c>
      <c r="N1425" s="158">
        <v>7.2324000000000002</v>
      </c>
      <c r="O1425" s="158"/>
      <c r="P1425" s="158"/>
      <c r="Q1425" s="158">
        <v>26.771899999999999</v>
      </c>
      <c r="R1425" s="158">
        <v>40.297600000000003</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44762</v>
      </c>
      <c r="E1426" s="158">
        <v>50.480499999999999</v>
      </c>
      <c r="F1426" s="158">
        <v>-0.85509999999999997</v>
      </c>
      <c r="G1426" s="158">
        <v>2.8033999999999999</v>
      </c>
      <c r="H1426" s="158">
        <v>2.8713000000000002</v>
      </c>
      <c r="I1426" s="158">
        <v>4.3432000000000004</v>
      </c>
      <c r="J1426" s="158">
        <v>13.475300000000001</v>
      </c>
      <c r="K1426" s="158">
        <v>-0.71830000000000005</v>
      </c>
      <c r="L1426" s="158">
        <v>-2.1204000000000001</v>
      </c>
      <c r="M1426" s="158">
        <v>6.3761999999999999</v>
      </c>
      <c r="N1426" s="158">
        <v>25.971</v>
      </c>
      <c r="O1426" s="158">
        <v>26.1328</v>
      </c>
      <c r="P1426" s="158">
        <v>13.782</v>
      </c>
      <c r="Q1426" s="158">
        <v>21.241299999999999</v>
      </c>
      <c r="R1426" s="158">
        <v>43.5197</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44762</v>
      </c>
      <c r="E1427" s="158">
        <v>45.518999999999998</v>
      </c>
      <c r="F1427" s="158">
        <v>-0.85809999999999997</v>
      </c>
      <c r="G1427" s="158">
        <v>2.7871999999999999</v>
      </c>
      <c r="H1427" s="158">
        <v>2.8483000000000001</v>
      </c>
      <c r="I1427" s="158">
        <v>4.2964000000000002</v>
      </c>
      <c r="J1427" s="158">
        <v>13.3687</v>
      </c>
      <c r="K1427" s="158">
        <v>-1.0037</v>
      </c>
      <c r="L1427" s="158">
        <v>-2.6654</v>
      </c>
      <c r="M1427" s="158">
        <v>5.4798999999999998</v>
      </c>
      <c r="N1427" s="158">
        <v>24.525700000000001</v>
      </c>
      <c r="O1427" s="158">
        <v>24.630500000000001</v>
      </c>
      <c r="P1427" s="158">
        <v>12.392799999999999</v>
      </c>
      <c r="Q1427" s="158">
        <v>19.758199999999999</v>
      </c>
      <c r="R1427" s="158">
        <v>41.772199999999998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44762</v>
      </c>
      <c r="E1428" s="158">
        <v>1990.1978999999999</v>
      </c>
      <c r="F1428" s="158">
        <v>-2.9100000000000001E-2</v>
      </c>
      <c r="G1428" s="158">
        <v>2.6217000000000001</v>
      </c>
      <c r="H1428" s="158">
        <v>2.5688</v>
      </c>
      <c r="I1428" s="158">
        <v>4.8621999999999996</v>
      </c>
      <c r="J1428" s="158">
        <v>11.6167</v>
      </c>
      <c r="K1428" s="158">
        <v>-2.2164999999999999</v>
      </c>
      <c r="L1428" s="158">
        <v>-6.3593999999999999</v>
      </c>
      <c r="M1428" s="158">
        <v>-5.3869999999999996</v>
      </c>
      <c r="N1428" s="158">
        <v>8.3480000000000008</v>
      </c>
      <c r="O1428" s="158">
        <v>22.848299999999998</v>
      </c>
      <c r="P1428" s="158">
        <v>13.3413</v>
      </c>
      <c r="Q1428" s="158">
        <v>21.8371</v>
      </c>
      <c r="R1428" s="158">
        <v>37.672699999999999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44762</v>
      </c>
      <c r="E1429" s="158">
        <v>2128.0120000000002</v>
      </c>
      <c r="F1429" s="158">
        <v>-2.7099999999999999E-2</v>
      </c>
      <c r="G1429" s="158">
        <v>2.6318000000000001</v>
      </c>
      <c r="H1429" s="158">
        <v>2.5825</v>
      </c>
      <c r="I1429" s="158">
        <v>4.8893000000000004</v>
      </c>
      <c r="J1429" s="158">
        <v>11.680899999999999</v>
      </c>
      <c r="K1429" s="158">
        <v>-2.0453000000000001</v>
      </c>
      <c r="L1429" s="158">
        <v>-6.0023999999999997</v>
      </c>
      <c r="M1429" s="158">
        <v>-4.8437999999999999</v>
      </c>
      <c r="N1429" s="158">
        <v>9.1768000000000001</v>
      </c>
      <c r="O1429" s="158">
        <v>23.721699999999998</v>
      </c>
      <c r="P1429" s="158">
        <v>14.145200000000001</v>
      </c>
      <c r="Q1429" s="158">
        <v>16.239699999999999</v>
      </c>
      <c r="R1429" s="158">
        <v>38.698799999999999</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44762</v>
      </c>
      <c r="E1430" s="158">
        <v>46.27</v>
      </c>
      <c r="F1430" s="158">
        <v>0.52139999999999997</v>
      </c>
      <c r="G1430" s="158">
        <v>2.6852999999999998</v>
      </c>
      <c r="H1430" s="158">
        <v>3.0283000000000002</v>
      </c>
      <c r="I1430" s="158">
        <v>5.0873999999999997</v>
      </c>
      <c r="J1430" s="158">
        <v>12.771100000000001</v>
      </c>
      <c r="K1430" s="158">
        <v>-2.1600000000000001E-2</v>
      </c>
      <c r="L1430" s="158">
        <v>-7.7</v>
      </c>
      <c r="M1430" s="158">
        <v>-3.8246000000000002</v>
      </c>
      <c r="N1430" s="158">
        <v>12.3331</v>
      </c>
      <c r="O1430" s="158">
        <v>37.289000000000001</v>
      </c>
      <c r="P1430" s="158">
        <v>18.9512</v>
      </c>
      <c r="Q1430" s="158">
        <v>19.4102</v>
      </c>
      <c r="R1430" s="158">
        <v>47.978999999999999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44762</v>
      </c>
      <c r="E1431" s="158">
        <v>41.57</v>
      </c>
      <c r="F1431" s="158">
        <v>0.53200000000000003</v>
      </c>
      <c r="G1431" s="158">
        <v>2.6673</v>
      </c>
      <c r="H1431" s="158">
        <v>2.9980000000000002</v>
      </c>
      <c r="I1431" s="158">
        <v>5.0278</v>
      </c>
      <c r="J1431" s="158">
        <v>12.655799999999999</v>
      </c>
      <c r="K1431" s="158">
        <v>-0.4073</v>
      </c>
      <c r="L1431" s="158">
        <v>-8.4360999999999997</v>
      </c>
      <c r="M1431" s="158">
        <v>-5.0263</v>
      </c>
      <c r="N1431" s="158">
        <v>10.382400000000001</v>
      </c>
      <c r="O1431" s="158">
        <v>34.914999999999999</v>
      </c>
      <c r="P1431" s="158">
        <v>16.953600000000002</v>
      </c>
      <c r="Q1431" s="158">
        <v>17.938199999999998</v>
      </c>
      <c r="R1431" s="158">
        <v>45.3005</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44762</v>
      </c>
      <c r="E1434" s="158">
        <v>119.4987</v>
      </c>
      <c r="F1434" s="158">
        <v>-0.16039999999999999</v>
      </c>
      <c r="G1434" s="158">
        <v>1.8942000000000001</v>
      </c>
      <c r="H1434" s="158">
        <v>1.8855</v>
      </c>
      <c r="I1434" s="158">
        <v>4.1375999999999999</v>
      </c>
      <c r="J1434" s="158">
        <v>10.9763</v>
      </c>
      <c r="K1434" s="158">
        <v>-6.1311999999999998</v>
      </c>
      <c r="L1434" s="158">
        <v>-1.5431999999999999</v>
      </c>
      <c r="M1434" s="158">
        <v>2.1505999999999998</v>
      </c>
      <c r="N1434" s="158">
        <v>11.658300000000001</v>
      </c>
      <c r="O1434" s="158">
        <v>31.432600000000001</v>
      </c>
      <c r="P1434" s="158">
        <v>18.3886</v>
      </c>
      <c r="Q1434" s="158">
        <v>12.2858</v>
      </c>
      <c r="R1434" s="158">
        <v>44.524900000000002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44762</v>
      </c>
      <c r="E1435" s="158">
        <v>128.3494</v>
      </c>
      <c r="F1435" s="158">
        <v>-0.155</v>
      </c>
      <c r="G1435" s="158">
        <v>1.9224000000000001</v>
      </c>
      <c r="H1435" s="158">
        <v>1.9249000000000001</v>
      </c>
      <c r="I1435" s="158">
        <v>4.2218</v>
      </c>
      <c r="J1435" s="158">
        <v>11.164099999999999</v>
      </c>
      <c r="K1435" s="158">
        <v>-5.6536999999999997</v>
      </c>
      <c r="L1435" s="158">
        <v>-0.59730000000000005</v>
      </c>
      <c r="M1435" s="158">
        <v>3.6634000000000002</v>
      </c>
      <c r="N1435" s="158">
        <v>13.9472</v>
      </c>
      <c r="O1435" s="158">
        <v>33.962200000000003</v>
      </c>
      <c r="P1435" s="158">
        <v>19.9679</v>
      </c>
      <c r="Q1435" s="158">
        <v>16.2195</v>
      </c>
      <c r="R1435" s="158">
        <v>47.4191</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44762</v>
      </c>
      <c r="E1436" s="158">
        <v>150.1285</v>
      </c>
      <c r="F1436" s="158">
        <v>-0.31619999999999998</v>
      </c>
      <c r="G1436" s="158">
        <v>1.8996999999999999</v>
      </c>
      <c r="H1436" s="158">
        <v>2.5674999999999999</v>
      </c>
      <c r="I1436" s="158">
        <v>2.9630999999999998</v>
      </c>
      <c r="J1436" s="158">
        <v>11.6151</v>
      </c>
      <c r="K1436" s="158">
        <v>-1.3168</v>
      </c>
      <c r="L1436" s="158">
        <v>-5.9440999999999997</v>
      </c>
      <c r="M1436" s="158">
        <v>1.8588</v>
      </c>
      <c r="N1436" s="158">
        <v>12.266999999999999</v>
      </c>
      <c r="O1436" s="158">
        <v>27.4879</v>
      </c>
      <c r="P1436" s="158">
        <v>13.1708</v>
      </c>
      <c r="Q1436" s="158">
        <v>19.293399999999998</v>
      </c>
      <c r="R1436" s="158">
        <v>42.4666</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44762</v>
      </c>
      <c r="E1437" s="158">
        <v>137.4862</v>
      </c>
      <c r="F1437" s="158">
        <v>-0.31869999999999998</v>
      </c>
      <c r="G1437" s="158">
        <v>1.8868</v>
      </c>
      <c r="H1437" s="158">
        <v>2.5493999999999999</v>
      </c>
      <c r="I1437" s="158">
        <v>2.9279000000000002</v>
      </c>
      <c r="J1437" s="158">
        <v>11.54</v>
      </c>
      <c r="K1437" s="158">
        <v>-1.5222</v>
      </c>
      <c r="L1437" s="158">
        <v>-6.3628999999999998</v>
      </c>
      <c r="M1437" s="158">
        <v>1.1757</v>
      </c>
      <c r="N1437" s="158">
        <v>11.271100000000001</v>
      </c>
      <c r="O1437" s="158">
        <v>26.337700000000002</v>
      </c>
      <c r="P1437" s="158">
        <v>12.1022</v>
      </c>
      <c r="Q1437" s="158">
        <v>16.3368</v>
      </c>
      <c r="R1437" s="158">
        <v>41.218000000000004</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44762</v>
      </c>
      <c r="E1438" s="158">
        <v>681.7491</v>
      </c>
      <c r="F1438" s="158">
        <v>0.22739999999999999</v>
      </c>
      <c r="G1438" s="158">
        <v>2.5863999999999998</v>
      </c>
      <c r="H1438" s="158">
        <v>3.4178000000000002</v>
      </c>
      <c r="I1438" s="158">
        <v>5.0606</v>
      </c>
      <c r="J1438" s="158">
        <v>12.230499999999999</v>
      </c>
      <c r="K1438" s="158">
        <v>-2.6680999999999999</v>
      </c>
      <c r="L1438" s="158">
        <v>-5.8638000000000003</v>
      </c>
      <c r="M1438" s="158">
        <v>-5.2008000000000001</v>
      </c>
      <c r="N1438" s="158">
        <v>5.4593999999999996</v>
      </c>
      <c r="O1438" s="158">
        <v>15.937799999999999</v>
      </c>
      <c r="P1438" s="158">
        <v>7.2439</v>
      </c>
      <c r="Q1438" s="158">
        <v>23.482600000000001</v>
      </c>
      <c r="R1438" s="158">
        <v>30.809000000000001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44762</v>
      </c>
      <c r="E1439" s="158">
        <v>725.75080000000003</v>
      </c>
      <c r="F1439" s="158">
        <v>0.2301</v>
      </c>
      <c r="G1439" s="158">
        <v>2.6</v>
      </c>
      <c r="H1439" s="158">
        <v>3.4371</v>
      </c>
      <c r="I1439" s="158">
        <v>5.0997000000000003</v>
      </c>
      <c r="J1439" s="158">
        <v>12.32</v>
      </c>
      <c r="K1439" s="158">
        <v>-2.4338000000000002</v>
      </c>
      <c r="L1439" s="158">
        <v>-5.4177999999999997</v>
      </c>
      <c r="M1439" s="158">
        <v>-4.5560999999999998</v>
      </c>
      <c r="N1439" s="158">
        <v>6.3758999999999997</v>
      </c>
      <c r="O1439" s="158">
        <v>16.895700000000001</v>
      </c>
      <c r="P1439" s="158">
        <v>8.1073000000000004</v>
      </c>
      <c r="Q1439" s="158">
        <v>16.145</v>
      </c>
      <c r="R1439" s="158">
        <v>31.915700000000001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44762</v>
      </c>
      <c r="E1440" s="158">
        <v>233.19110000000001</v>
      </c>
      <c r="F1440" s="158">
        <v>0.16009999999999999</v>
      </c>
      <c r="G1440" s="158">
        <v>2.2589999999999999</v>
      </c>
      <c r="H1440" s="158">
        <v>2.4834000000000001</v>
      </c>
      <c r="I1440" s="158">
        <v>4.2579000000000002</v>
      </c>
      <c r="J1440" s="158">
        <v>11.859400000000001</v>
      </c>
      <c r="K1440" s="158">
        <v>-3.0369000000000002</v>
      </c>
      <c r="L1440" s="158">
        <v>-6.7556000000000003</v>
      </c>
      <c r="M1440" s="158">
        <v>-6.9321000000000002</v>
      </c>
      <c r="N1440" s="158">
        <v>5.2859999999999996</v>
      </c>
      <c r="O1440" s="158">
        <v>20.806899999999999</v>
      </c>
      <c r="P1440" s="158">
        <v>12.208399999999999</v>
      </c>
      <c r="Q1440" s="158">
        <v>11.872400000000001</v>
      </c>
      <c r="R1440" s="158">
        <v>32.3232</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44762</v>
      </c>
      <c r="E1441" s="158">
        <v>255.74959999999999</v>
      </c>
      <c r="F1441" s="158">
        <v>0.16370000000000001</v>
      </c>
      <c r="G1441" s="158">
        <v>2.2774999999999999</v>
      </c>
      <c r="H1441" s="158">
        <v>2.5091999999999999</v>
      </c>
      <c r="I1441" s="158">
        <v>4.3098000000000001</v>
      </c>
      <c r="J1441" s="158">
        <v>11.981199999999999</v>
      </c>
      <c r="K1441" s="158">
        <v>-2.7160000000000002</v>
      </c>
      <c r="L1441" s="158">
        <v>-6.1565000000000003</v>
      </c>
      <c r="M1441" s="158">
        <v>-6.0380000000000003</v>
      </c>
      <c r="N1441" s="158">
        <v>6.6275000000000004</v>
      </c>
      <c r="O1441" s="158">
        <v>22.3812</v>
      </c>
      <c r="P1441" s="158">
        <v>13.531499999999999</v>
      </c>
      <c r="Q1441" s="158">
        <v>18.8066</v>
      </c>
      <c r="R1441" s="158">
        <v>33.986800000000002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44762</v>
      </c>
      <c r="E1442" s="158">
        <v>72.540000000000006</v>
      </c>
      <c r="F1442" s="158">
        <v>0.17949999999999999</v>
      </c>
      <c r="G1442" s="158">
        <v>2.952</v>
      </c>
      <c r="H1442" s="158">
        <v>2.4575999999999998</v>
      </c>
      <c r="I1442" s="158">
        <v>4.63</v>
      </c>
      <c r="J1442" s="158">
        <v>12.4826</v>
      </c>
      <c r="K1442" s="158">
        <v>-6.6528999999999998</v>
      </c>
      <c r="L1442" s="158">
        <v>-8.1190999999999995</v>
      </c>
      <c r="M1442" s="158">
        <v>-9.4155999999999995</v>
      </c>
      <c r="N1442" s="158">
        <v>-0.1789</v>
      </c>
      <c r="O1442" s="158">
        <v>20.632400000000001</v>
      </c>
      <c r="P1442" s="158">
        <v>11.745100000000001</v>
      </c>
      <c r="Q1442" s="158">
        <v>15.904</v>
      </c>
      <c r="R1442" s="158">
        <v>27.063400000000001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44762</v>
      </c>
      <c r="E1443" s="158">
        <v>69.489999999999995</v>
      </c>
      <c r="F1443" s="158">
        <v>0.17299999999999999</v>
      </c>
      <c r="G1443" s="158">
        <v>2.9329000000000001</v>
      </c>
      <c r="H1443" s="158">
        <v>2.4472999999999998</v>
      </c>
      <c r="I1443" s="158">
        <v>4.6063999999999998</v>
      </c>
      <c r="J1443" s="158">
        <v>12.461600000000001</v>
      </c>
      <c r="K1443" s="158">
        <v>-6.7374000000000001</v>
      </c>
      <c r="L1443" s="158">
        <v>-8.2639999999999993</v>
      </c>
      <c r="M1443" s="158">
        <v>-9.6476000000000006</v>
      </c>
      <c r="N1443" s="158">
        <v>-0.52959999999999996</v>
      </c>
      <c r="O1443" s="158">
        <v>20.173400000000001</v>
      </c>
      <c r="P1443" s="158">
        <v>11.2859</v>
      </c>
      <c r="Q1443" s="158">
        <v>7.1980000000000004</v>
      </c>
      <c r="R1443" s="158">
        <v>26.6096</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44762</v>
      </c>
      <c r="E1444" s="158">
        <v>27.48</v>
      </c>
      <c r="F1444" s="158">
        <v>-3.6400000000000002E-2</v>
      </c>
      <c r="G1444" s="158">
        <v>2.1560999999999999</v>
      </c>
      <c r="H1444" s="158">
        <v>2.4990999999999999</v>
      </c>
      <c r="I1444" s="158">
        <v>4.9255000000000004</v>
      </c>
      <c r="J1444" s="158">
        <v>12.993399999999999</v>
      </c>
      <c r="K1444" s="158">
        <v>-1.1154999999999999</v>
      </c>
      <c r="L1444" s="158">
        <v>-6.8475000000000001</v>
      </c>
      <c r="M1444" s="158">
        <v>-4.5833000000000004</v>
      </c>
      <c r="N1444" s="158">
        <v>7.0928000000000004</v>
      </c>
      <c r="O1444" s="158"/>
      <c r="P1444" s="158"/>
      <c r="Q1444" s="158">
        <v>54.433300000000003</v>
      </c>
      <c r="R1444" s="158">
        <v>41.627699999999997</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44762</v>
      </c>
      <c r="E1445" s="158">
        <v>26.68</v>
      </c>
      <c r="F1445" s="158">
        <v>-7.4899999999999994E-2</v>
      </c>
      <c r="G1445" s="158">
        <v>2.1049000000000002</v>
      </c>
      <c r="H1445" s="158">
        <v>2.4578000000000002</v>
      </c>
      <c r="I1445" s="158">
        <v>4.7918000000000003</v>
      </c>
      <c r="J1445" s="158">
        <v>12.8118</v>
      </c>
      <c r="K1445" s="158">
        <v>-1.5498000000000001</v>
      </c>
      <c r="L1445" s="158">
        <v>-7.5537000000000001</v>
      </c>
      <c r="M1445" s="158">
        <v>-5.6242999999999999</v>
      </c>
      <c r="N1445" s="158">
        <v>5.5796999999999999</v>
      </c>
      <c r="O1445" s="158"/>
      <c r="P1445" s="158"/>
      <c r="Q1445" s="158">
        <v>52.484200000000001</v>
      </c>
      <c r="R1445" s="158">
        <v>39.8063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44762</v>
      </c>
      <c r="E1446" s="158">
        <v>193.09280000000001</v>
      </c>
      <c r="F1446" s="158">
        <v>0.10920000000000001</v>
      </c>
      <c r="G1446" s="158">
        <v>2.8700999999999999</v>
      </c>
      <c r="H1446" s="158">
        <v>3.5097999999999998</v>
      </c>
      <c r="I1446" s="158">
        <v>4.9310999999999998</v>
      </c>
      <c r="J1446" s="158">
        <v>13.072900000000001</v>
      </c>
      <c r="K1446" s="158">
        <v>-2.0072000000000001</v>
      </c>
      <c r="L1446" s="158">
        <v>-7.8205999999999998</v>
      </c>
      <c r="M1446" s="158">
        <v>-5.3825000000000003</v>
      </c>
      <c r="N1446" s="158">
        <v>6.2323000000000004</v>
      </c>
      <c r="O1446" s="158">
        <v>24.954599999999999</v>
      </c>
      <c r="P1446" s="158">
        <v>13.046799999999999</v>
      </c>
      <c r="Q1446" s="158">
        <v>19.104700000000001</v>
      </c>
      <c r="R1446" s="158">
        <v>36.462800000000001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44762</v>
      </c>
      <c r="E1447" s="158">
        <v>131.683522632033</v>
      </c>
      <c r="F1447" s="158">
        <v>0.1094</v>
      </c>
      <c r="G1447" s="158">
        <v>2.8702000000000001</v>
      </c>
      <c r="H1447" s="158">
        <v>3.5099</v>
      </c>
      <c r="I1447" s="158">
        <v>4.9311999999999996</v>
      </c>
      <c r="J1447" s="158">
        <v>13.072900000000001</v>
      </c>
      <c r="K1447" s="158">
        <v>-2.0072000000000001</v>
      </c>
      <c r="L1447" s="158">
        <v>-7.8205999999999998</v>
      </c>
      <c r="M1447" s="158">
        <v>-5.3825000000000003</v>
      </c>
      <c r="N1447" s="158">
        <v>6.2327000000000004</v>
      </c>
      <c r="O1447" s="158">
        <v>24.956</v>
      </c>
      <c r="P1447" s="158">
        <v>13.047800000000001</v>
      </c>
      <c r="Q1447" s="158">
        <v>19.106100000000001</v>
      </c>
      <c r="R1447" s="158">
        <v>36.463099999999997</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44762</v>
      </c>
      <c r="E1448" s="158">
        <v>178.1328</v>
      </c>
      <c r="F1448" s="158">
        <v>0.10630000000000001</v>
      </c>
      <c r="G1448" s="158">
        <v>2.8567</v>
      </c>
      <c r="H1448" s="158">
        <v>3.4902000000000002</v>
      </c>
      <c r="I1448" s="158">
        <v>4.8917000000000002</v>
      </c>
      <c r="J1448" s="158">
        <v>12.9818</v>
      </c>
      <c r="K1448" s="158">
        <v>-2.2608000000000001</v>
      </c>
      <c r="L1448" s="158">
        <v>-8.2988</v>
      </c>
      <c r="M1448" s="158">
        <v>-6.1074999999999999</v>
      </c>
      <c r="N1448" s="158">
        <v>5.1543999999999999</v>
      </c>
      <c r="O1448" s="158">
        <v>23.802700000000002</v>
      </c>
      <c r="P1448" s="158">
        <v>12.0184</v>
      </c>
      <c r="Q1448" s="158">
        <v>15.361499999999999</v>
      </c>
      <c r="R1448" s="158">
        <v>35.147300000000001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44762</v>
      </c>
      <c r="E1449" s="158">
        <v>195.49170591863401</v>
      </c>
      <c r="F1449" s="158">
        <v>0.10630000000000001</v>
      </c>
      <c r="G1449" s="158">
        <v>2.8565999999999998</v>
      </c>
      <c r="H1449" s="158">
        <v>3.4902000000000002</v>
      </c>
      <c r="I1449" s="158">
        <v>4.8917000000000002</v>
      </c>
      <c r="J1449" s="158">
        <v>12.9816</v>
      </c>
      <c r="K1449" s="158">
        <v>-2.2608999999999999</v>
      </c>
      <c r="L1449" s="158">
        <v>-8.2988</v>
      </c>
      <c r="M1449" s="158">
        <v>-6.1075999999999997</v>
      </c>
      <c r="N1449" s="158">
        <v>5.1543000000000001</v>
      </c>
      <c r="O1449" s="158">
        <v>23.802700000000002</v>
      </c>
      <c r="P1449" s="158">
        <v>12.018700000000001</v>
      </c>
      <c r="Q1449" s="158">
        <v>17.643899999999999</v>
      </c>
      <c r="R1449" s="158">
        <v>35.147300000000001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0.12347115384615384</v>
      </c>
      <c r="G1450" s="160">
        <v>2.360638461538461</v>
      </c>
      <c r="H1450" s="160">
        <v>2.7144096153846147</v>
      </c>
      <c r="I1450" s="160">
        <v>4.4459480769230773</v>
      </c>
      <c r="J1450" s="160">
        <v>12.005469230769229</v>
      </c>
      <c r="K1450" s="160">
        <v>-2.950021153846154</v>
      </c>
      <c r="L1450" s="160">
        <v>-6.9473019230769246</v>
      </c>
      <c r="M1450" s="160">
        <v>-5.7455788461538466</v>
      </c>
      <c r="N1450" s="160">
        <v>5.5929865384615391</v>
      </c>
      <c r="O1450" s="160">
        <v>22.608523913043477</v>
      </c>
      <c r="P1450" s="160">
        <v>12.446049999999998</v>
      </c>
      <c r="Q1450" s="160">
        <v>18.08739807692308</v>
      </c>
      <c r="R1450" s="160">
        <v>35.178540000000005</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0.12245</v>
      </c>
      <c r="G1451" s="160">
        <v>2.3514999999999997</v>
      </c>
      <c r="H1451" s="160">
        <v>2.6383000000000001</v>
      </c>
      <c r="I1451" s="160">
        <v>4.5564499999999999</v>
      </c>
      <c r="J1451" s="160">
        <v>12.215249999999999</v>
      </c>
      <c r="K1451" s="160">
        <v>-2.5736499999999998</v>
      </c>
      <c r="L1451" s="160">
        <v>-6.8015500000000007</v>
      </c>
      <c r="M1451" s="160">
        <v>-5.8422499999999999</v>
      </c>
      <c r="N1451" s="160">
        <v>5.5195499999999997</v>
      </c>
      <c r="O1451" s="160">
        <v>22.3535</v>
      </c>
      <c r="P1451" s="160">
        <v>12.300599999999999</v>
      </c>
      <c r="Q1451" s="160">
        <v>17.618299999999998</v>
      </c>
      <c r="R1451" s="160">
        <v>35.412599999999998</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44762</v>
      </c>
      <c r="E1454" s="158">
        <v>299.45699999999999</v>
      </c>
      <c r="F1454" s="158">
        <v>2.9011</v>
      </c>
      <c r="G1454" s="158">
        <v>3.3022</v>
      </c>
      <c r="H1454" s="158">
        <v>3.4064000000000001</v>
      </c>
      <c r="I1454" s="158">
        <v>4.1848000000000001</v>
      </c>
      <c r="J1454" s="158">
        <v>6.2556000000000003</v>
      </c>
      <c r="K1454" s="158">
        <v>3.4870999999999999</v>
      </c>
      <c r="L1454" s="158">
        <v>3.8481999999999998</v>
      </c>
      <c r="M1454" s="158">
        <v>3.8534999999999999</v>
      </c>
      <c r="N1454" s="158">
        <v>3.8250999999999999</v>
      </c>
      <c r="O1454" s="158">
        <v>5.2426000000000004</v>
      </c>
      <c r="P1454" s="158">
        <v>6.2965999999999998</v>
      </c>
      <c r="Q1454" s="158">
        <v>6.7545999999999999</v>
      </c>
      <c r="R1454" s="158">
        <v>3.9662999999999999</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44762</v>
      </c>
      <c r="E1455" s="158">
        <v>302.2294</v>
      </c>
      <c r="F1455" s="158">
        <v>3.0316000000000001</v>
      </c>
      <c r="G1455" s="158">
        <v>3.4241999999999999</v>
      </c>
      <c r="H1455" s="158">
        <v>3.5270999999999999</v>
      </c>
      <c r="I1455" s="158">
        <v>4.3048000000000002</v>
      </c>
      <c r="J1455" s="158">
        <v>6.3769</v>
      </c>
      <c r="K1455" s="158">
        <v>3.6110000000000002</v>
      </c>
      <c r="L1455" s="158">
        <v>3.9712999999999998</v>
      </c>
      <c r="M1455" s="158">
        <v>3.9777</v>
      </c>
      <c r="N1455" s="158">
        <v>3.9495</v>
      </c>
      <c r="O1455" s="158">
        <v>5.3661000000000003</v>
      </c>
      <c r="P1455" s="158">
        <v>6.4259000000000004</v>
      </c>
      <c r="Q1455" s="158">
        <v>7.4143999999999997</v>
      </c>
      <c r="R1455" s="158">
        <v>4.0858999999999996</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44762</v>
      </c>
      <c r="E1456" s="158">
        <v>1164.7396000000001</v>
      </c>
      <c r="F1456" s="158">
        <v>2.7736000000000001</v>
      </c>
      <c r="G1456" s="158">
        <v>3.4750999999999999</v>
      </c>
      <c r="H1456" s="158">
        <v>4.0537000000000001</v>
      </c>
      <c r="I1456" s="158">
        <v>4.5747999999999998</v>
      </c>
      <c r="J1456" s="158">
        <v>6.1657999999999999</v>
      </c>
      <c r="K1456" s="158">
        <v>3.7843</v>
      </c>
      <c r="L1456" s="158">
        <v>4.0415000000000001</v>
      </c>
      <c r="M1456" s="158">
        <v>3.9838</v>
      </c>
      <c r="N1456" s="158">
        <v>3.9531999999999998</v>
      </c>
      <c r="O1456" s="158"/>
      <c r="P1456" s="158"/>
      <c r="Q1456" s="158">
        <v>5.2939999999999996</v>
      </c>
      <c r="R1456" s="158">
        <v>4.0484</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44762</v>
      </c>
      <c r="E1457" s="158">
        <v>1159.6108999999999</v>
      </c>
      <c r="F1457" s="158">
        <v>2.6190000000000002</v>
      </c>
      <c r="G1457" s="158">
        <v>3.3216000000000001</v>
      </c>
      <c r="H1457" s="158">
        <v>3.9001000000000001</v>
      </c>
      <c r="I1457" s="158">
        <v>4.4208999999999996</v>
      </c>
      <c r="J1457" s="158">
        <v>6.0114000000000001</v>
      </c>
      <c r="K1457" s="158">
        <v>3.6288999999999998</v>
      </c>
      <c r="L1457" s="158">
        <v>3.8828</v>
      </c>
      <c r="M1457" s="158">
        <v>3.8266</v>
      </c>
      <c r="N1457" s="158">
        <v>3.7959000000000001</v>
      </c>
      <c r="O1457" s="158"/>
      <c r="P1457" s="158"/>
      <c r="Q1457" s="158">
        <v>5.1368999999999998</v>
      </c>
      <c r="R1457" s="158">
        <v>3.8894000000000002</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44762</v>
      </c>
      <c r="E1458" s="158">
        <v>1139.6542999999999</v>
      </c>
      <c r="F1458" s="158">
        <v>4.4972000000000003</v>
      </c>
      <c r="G1458" s="158">
        <v>4.5045000000000002</v>
      </c>
      <c r="H1458" s="158">
        <v>4.4817</v>
      </c>
      <c r="I1458" s="158">
        <v>4.4112</v>
      </c>
      <c r="J1458" s="158">
        <v>4.5945</v>
      </c>
      <c r="K1458" s="158">
        <v>3.0945999999999998</v>
      </c>
      <c r="L1458" s="158">
        <v>3.472</v>
      </c>
      <c r="M1458" s="158">
        <v>3.5585</v>
      </c>
      <c r="N1458" s="158">
        <v>3.5442999999999998</v>
      </c>
      <c r="O1458" s="158">
        <v>4.1539999999999999</v>
      </c>
      <c r="P1458" s="158"/>
      <c r="Q1458" s="158">
        <v>4.3247</v>
      </c>
      <c r="R1458" s="158">
        <v>3.3306</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44762</v>
      </c>
      <c r="E1459" s="158">
        <v>1129.6617000000001</v>
      </c>
      <c r="F1459" s="158">
        <v>4.3140000000000001</v>
      </c>
      <c r="G1459" s="158">
        <v>4.1976000000000004</v>
      </c>
      <c r="H1459" s="158">
        <v>4.2098000000000004</v>
      </c>
      <c r="I1459" s="158">
        <v>4.1824000000000003</v>
      </c>
      <c r="J1459" s="158">
        <v>4.3883999999999999</v>
      </c>
      <c r="K1459" s="158">
        <v>2.8422999999999998</v>
      </c>
      <c r="L1459" s="158">
        <v>3.2381000000000002</v>
      </c>
      <c r="M1459" s="158">
        <v>3.3231999999999999</v>
      </c>
      <c r="N1459" s="158">
        <v>3.2911999999999999</v>
      </c>
      <c r="O1459" s="158">
        <v>3.8580000000000001</v>
      </c>
      <c r="P1459" s="158"/>
      <c r="Q1459" s="158">
        <v>4.0274999999999999</v>
      </c>
      <c r="R1459" s="158">
        <v>3.0371000000000001</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44762</v>
      </c>
      <c r="E1460" s="158">
        <v>44.021799999999999</v>
      </c>
      <c r="F1460" s="158">
        <v>0.2487</v>
      </c>
      <c r="G1460" s="158">
        <v>2.6044</v>
      </c>
      <c r="H1460" s="158">
        <v>2.9272999999999998</v>
      </c>
      <c r="I1460" s="158">
        <v>3.7957999999999998</v>
      </c>
      <c r="J1460" s="158">
        <v>6.2393000000000001</v>
      </c>
      <c r="K1460" s="158">
        <v>1.9428000000000001</v>
      </c>
      <c r="L1460" s="158">
        <v>2.8203999999999998</v>
      </c>
      <c r="M1460" s="158">
        <v>3.0701999999999998</v>
      </c>
      <c r="N1460" s="158">
        <v>3.2292000000000001</v>
      </c>
      <c r="O1460" s="158">
        <v>4.8459000000000003</v>
      </c>
      <c r="P1460" s="158">
        <v>5.9128999999999996</v>
      </c>
      <c r="Q1460" s="158">
        <v>6.9469000000000003</v>
      </c>
      <c r="R1460" s="158">
        <v>3.5617000000000001</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44762</v>
      </c>
      <c r="E1461" s="158">
        <v>43.018999999999998</v>
      </c>
      <c r="F1461" s="158">
        <v>-8.48E-2</v>
      </c>
      <c r="G1461" s="158">
        <v>2.3424999999999998</v>
      </c>
      <c r="H1461" s="158">
        <v>2.6680000000000001</v>
      </c>
      <c r="I1461" s="158">
        <v>3.532</v>
      </c>
      <c r="J1461" s="158">
        <v>5.9768999999999997</v>
      </c>
      <c r="K1461" s="158">
        <v>1.69</v>
      </c>
      <c r="L1461" s="158">
        <v>2.5712000000000002</v>
      </c>
      <c r="M1461" s="158">
        <v>2.8206000000000002</v>
      </c>
      <c r="N1461" s="158">
        <v>2.9820000000000002</v>
      </c>
      <c r="O1461" s="158">
        <v>4.6074000000000002</v>
      </c>
      <c r="P1461" s="158">
        <v>5.6627000000000001</v>
      </c>
      <c r="Q1461" s="158">
        <v>6.6028000000000002</v>
      </c>
      <c r="R1461" s="158">
        <v>3.3266</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44762</v>
      </c>
      <c r="E1462" s="158">
        <v>25.501300000000001</v>
      </c>
      <c r="F1462" s="158">
        <v>-2.4329999999999998</v>
      </c>
      <c r="G1462" s="158">
        <v>2.4626999999999999</v>
      </c>
      <c r="H1462" s="158">
        <v>2.7004000000000001</v>
      </c>
      <c r="I1462" s="158">
        <v>3.5933999999999999</v>
      </c>
      <c r="J1462" s="158">
        <v>5.3478000000000003</v>
      </c>
      <c r="K1462" s="158">
        <v>2.8433000000000002</v>
      </c>
      <c r="L1462" s="158">
        <v>3.3875000000000002</v>
      </c>
      <c r="M1462" s="158">
        <v>3.4468000000000001</v>
      </c>
      <c r="N1462" s="158">
        <v>3.5106999999999999</v>
      </c>
      <c r="O1462" s="158">
        <v>4.9249000000000001</v>
      </c>
      <c r="P1462" s="158">
        <v>6.4013</v>
      </c>
      <c r="Q1462" s="158">
        <v>7.5743</v>
      </c>
      <c r="R1462" s="158">
        <v>3.5461999999999998</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44762</v>
      </c>
      <c r="E1463" s="158">
        <v>20.206</v>
      </c>
      <c r="F1463" s="158">
        <v>-3.0706000000000002</v>
      </c>
      <c r="G1463" s="158">
        <v>1.7345999999999999</v>
      </c>
      <c r="H1463" s="158">
        <v>1.962</v>
      </c>
      <c r="I1463" s="158">
        <v>2.8546</v>
      </c>
      <c r="J1463" s="158">
        <v>4.6177000000000001</v>
      </c>
      <c r="K1463" s="158">
        <v>2.1032000000000002</v>
      </c>
      <c r="L1463" s="158">
        <v>2.6255999999999999</v>
      </c>
      <c r="M1463" s="158">
        <v>2.6637</v>
      </c>
      <c r="N1463" s="158">
        <v>2.7187000000000001</v>
      </c>
      <c r="O1463" s="158">
        <v>4.1161000000000003</v>
      </c>
      <c r="P1463" s="158">
        <v>5.7214</v>
      </c>
      <c r="Q1463" s="158">
        <v>5.1238000000000001</v>
      </c>
      <c r="R1463" s="158">
        <v>2.754</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44762</v>
      </c>
      <c r="E1464" s="158">
        <v>23.610099999999999</v>
      </c>
      <c r="F1464" s="158">
        <v>-3.2462</v>
      </c>
      <c r="G1464" s="158">
        <v>1.7319</v>
      </c>
      <c r="H1464" s="158">
        <v>1.9441999999999999</v>
      </c>
      <c r="I1464" s="158">
        <v>2.8521000000000001</v>
      </c>
      <c r="J1464" s="158">
        <v>4.6140999999999996</v>
      </c>
      <c r="K1464" s="158">
        <v>2.1074000000000002</v>
      </c>
      <c r="L1464" s="158">
        <v>2.6295000000000002</v>
      </c>
      <c r="M1464" s="158">
        <v>2.669</v>
      </c>
      <c r="N1464" s="158">
        <v>2.7235999999999998</v>
      </c>
      <c r="O1464" s="158">
        <v>4.1173000000000002</v>
      </c>
      <c r="P1464" s="158">
        <v>5.6611000000000002</v>
      </c>
      <c r="Q1464" s="158">
        <v>6.2954999999999997</v>
      </c>
      <c r="R1464" s="158">
        <v>2.7559999999999998</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44762</v>
      </c>
      <c r="E1465" s="158">
        <v>40.751600000000003</v>
      </c>
      <c r="F1465" s="158">
        <v>0.80610000000000004</v>
      </c>
      <c r="G1465" s="158">
        <v>2.9748000000000001</v>
      </c>
      <c r="H1465" s="158">
        <v>3.1238999999999999</v>
      </c>
      <c r="I1465" s="158">
        <v>3.6581999999999999</v>
      </c>
      <c r="J1465" s="158">
        <v>5.6418999999999997</v>
      </c>
      <c r="K1465" s="158">
        <v>3.1705000000000001</v>
      </c>
      <c r="L1465" s="158">
        <v>3.4538000000000002</v>
      </c>
      <c r="M1465" s="158">
        <v>3.4569000000000001</v>
      </c>
      <c r="N1465" s="158">
        <v>3.4914000000000001</v>
      </c>
      <c r="O1465" s="158">
        <v>4.9362000000000004</v>
      </c>
      <c r="P1465" s="158">
        <v>6.0437000000000003</v>
      </c>
      <c r="Q1465" s="158">
        <v>7.1116999999999999</v>
      </c>
      <c r="R1465" s="158">
        <v>3.5773999999999999</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44762</v>
      </c>
      <c r="E1466" s="158">
        <v>41.908999999999999</v>
      </c>
      <c r="F1466" s="158">
        <v>0.95809999999999995</v>
      </c>
      <c r="G1466" s="158">
        <v>3.1541000000000001</v>
      </c>
      <c r="H1466" s="158">
        <v>3.2991999999999999</v>
      </c>
      <c r="I1466" s="158">
        <v>3.8252999999999999</v>
      </c>
      <c r="J1466" s="158">
        <v>5.8076999999999996</v>
      </c>
      <c r="K1466" s="158">
        <v>3.3361000000000001</v>
      </c>
      <c r="L1466" s="158">
        <v>3.6192000000000002</v>
      </c>
      <c r="M1466" s="158">
        <v>3.6240000000000001</v>
      </c>
      <c r="N1466" s="158">
        <v>3.661</v>
      </c>
      <c r="O1466" s="158">
        <v>5.1009000000000002</v>
      </c>
      <c r="P1466" s="158">
        <v>6.2225999999999999</v>
      </c>
      <c r="Q1466" s="158">
        <v>7.52</v>
      </c>
      <c r="R1466" s="158">
        <v>3.7423999999999999</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44762</v>
      </c>
      <c r="E1467" s="158">
        <v>4639.3402999999998</v>
      </c>
      <c r="F1467" s="158">
        <v>1.9135</v>
      </c>
      <c r="G1467" s="158">
        <v>3.4895</v>
      </c>
      <c r="H1467" s="158">
        <v>3.9418000000000002</v>
      </c>
      <c r="I1467" s="158">
        <v>4.4413</v>
      </c>
      <c r="J1467" s="158">
        <v>5.8859000000000004</v>
      </c>
      <c r="K1467" s="158">
        <v>3.4847999999999999</v>
      </c>
      <c r="L1467" s="158">
        <v>3.7995999999999999</v>
      </c>
      <c r="M1467" s="158">
        <v>3.7745000000000002</v>
      </c>
      <c r="N1467" s="158">
        <v>3.7534000000000001</v>
      </c>
      <c r="O1467" s="158">
        <v>5.1882999999999999</v>
      </c>
      <c r="P1467" s="158">
        <v>6.1315999999999997</v>
      </c>
      <c r="Q1467" s="158">
        <v>6.9858000000000002</v>
      </c>
      <c r="R1467" s="158">
        <v>3.8693</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44762</v>
      </c>
      <c r="E1468" s="158">
        <v>4707.0614999999998</v>
      </c>
      <c r="F1468" s="158">
        <v>2.1139000000000001</v>
      </c>
      <c r="G1468" s="158">
        <v>3.6897000000000002</v>
      </c>
      <c r="H1468" s="158">
        <v>4.1420000000000003</v>
      </c>
      <c r="I1468" s="158">
        <v>4.6417999999999999</v>
      </c>
      <c r="J1468" s="158">
        <v>6.0853000000000002</v>
      </c>
      <c r="K1468" s="158">
        <v>3.6859999999999999</v>
      </c>
      <c r="L1468" s="158">
        <v>3.9895999999999998</v>
      </c>
      <c r="M1468" s="158">
        <v>3.9502000000000002</v>
      </c>
      <c r="N1468" s="158">
        <v>3.9226000000000001</v>
      </c>
      <c r="O1468" s="158">
        <v>5.3625999999999996</v>
      </c>
      <c r="P1468" s="158">
        <v>6.3221999999999996</v>
      </c>
      <c r="Q1468" s="158">
        <v>7.3068999999999997</v>
      </c>
      <c r="R1468" s="158">
        <v>4.0263999999999998</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44762</v>
      </c>
      <c r="E1469" s="158">
        <v>307.41730000000001</v>
      </c>
      <c r="F1469" s="158">
        <v>0.81930000000000003</v>
      </c>
      <c r="G1469" s="158">
        <v>3.0931000000000002</v>
      </c>
      <c r="H1469" s="158">
        <v>3.7648000000000001</v>
      </c>
      <c r="I1469" s="158">
        <v>4.3289999999999997</v>
      </c>
      <c r="J1469" s="158">
        <v>5.8796999999999997</v>
      </c>
      <c r="K1469" s="158">
        <v>3.4809999999999999</v>
      </c>
      <c r="L1469" s="158">
        <v>3.7888000000000002</v>
      </c>
      <c r="M1469" s="158">
        <v>3.7155</v>
      </c>
      <c r="N1469" s="158">
        <v>3.706</v>
      </c>
      <c r="O1469" s="158">
        <v>5.0331000000000001</v>
      </c>
      <c r="P1469" s="158">
        <v>6.0781999999999998</v>
      </c>
      <c r="Q1469" s="158">
        <v>7.0975000000000001</v>
      </c>
      <c r="R1469" s="158">
        <v>3.8029000000000002</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44762</v>
      </c>
      <c r="E1470" s="158">
        <v>310.21710000000002</v>
      </c>
      <c r="F1470" s="158">
        <v>0.94130000000000003</v>
      </c>
      <c r="G1470" s="158">
        <v>3.2134999999999998</v>
      </c>
      <c r="H1470" s="158">
        <v>3.8839999999999999</v>
      </c>
      <c r="I1470" s="158">
        <v>4.4492000000000003</v>
      </c>
      <c r="J1470" s="158">
        <v>6.0003000000000002</v>
      </c>
      <c r="K1470" s="158">
        <v>3.6021000000000001</v>
      </c>
      <c r="L1470" s="158">
        <v>3.9110999999999998</v>
      </c>
      <c r="M1470" s="158">
        <v>3.8389000000000002</v>
      </c>
      <c r="N1470" s="158">
        <v>3.8304999999999998</v>
      </c>
      <c r="O1470" s="158">
        <v>5.1584000000000003</v>
      </c>
      <c r="P1470" s="158">
        <v>6.2035</v>
      </c>
      <c r="Q1470" s="158">
        <v>7.2522000000000002</v>
      </c>
      <c r="R1470" s="158">
        <v>3.9276</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44762</v>
      </c>
      <c r="E1471" s="158">
        <v>35.292999999999999</v>
      </c>
      <c r="F1471" s="158">
        <v>1.8616999999999999</v>
      </c>
      <c r="G1471" s="158">
        <v>3.4559000000000002</v>
      </c>
      <c r="H1471" s="158">
        <v>3.7997999999999998</v>
      </c>
      <c r="I1471" s="158">
        <v>4.2990000000000004</v>
      </c>
      <c r="J1471" s="158">
        <v>6.1360000000000001</v>
      </c>
      <c r="K1471" s="158">
        <v>3.5404</v>
      </c>
      <c r="L1471" s="158">
        <v>3.8448000000000002</v>
      </c>
      <c r="M1471" s="158">
        <v>3.8005</v>
      </c>
      <c r="N1471" s="158">
        <v>3.738</v>
      </c>
      <c r="O1471" s="158">
        <v>4.8711000000000002</v>
      </c>
      <c r="P1471" s="158">
        <v>5.6637000000000004</v>
      </c>
      <c r="Q1471" s="158">
        <v>7.1866000000000003</v>
      </c>
      <c r="R1471" s="158">
        <v>3.7080000000000002</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44762</v>
      </c>
      <c r="E1472" s="158">
        <v>33.171300000000002</v>
      </c>
      <c r="F1472" s="158">
        <v>1.2103999999999999</v>
      </c>
      <c r="G1472" s="158">
        <v>2.7738999999999998</v>
      </c>
      <c r="H1472" s="158">
        <v>3.13</v>
      </c>
      <c r="I1472" s="158">
        <v>3.6282999999999999</v>
      </c>
      <c r="J1472" s="158">
        <v>5.4638</v>
      </c>
      <c r="K1472" s="158">
        <v>2.8692000000000002</v>
      </c>
      <c r="L1472" s="158">
        <v>3.1677</v>
      </c>
      <c r="M1472" s="158">
        <v>3.1181999999999999</v>
      </c>
      <c r="N1472" s="158">
        <v>3.0503999999999998</v>
      </c>
      <c r="O1472" s="158">
        <v>4.1203000000000003</v>
      </c>
      <c r="P1472" s="158">
        <v>4.9481999999999999</v>
      </c>
      <c r="Q1472" s="158">
        <v>6.3657000000000004</v>
      </c>
      <c r="R1472" s="158">
        <v>2.9897</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44762</v>
      </c>
      <c r="E1475" s="158">
        <v>2490.2811000000002</v>
      </c>
      <c r="F1475" s="158">
        <v>1.1228</v>
      </c>
      <c r="G1475" s="158">
        <v>2.2839999999999998</v>
      </c>
      <c r="H1475" s="158">
        <v>2.9337</v>
      </c>
      <c r="I1475" s="158">
        <v>3.9138999999999999</v>
      </c>
      <c r="J1475" s="158">
        <v>6.2813999999999997</v>
      </c>
      <c r="K1475" s="158">
        <v>1.7979000000000001</v>
      </c>
      <c r="L1475" s="158">
        <v>2.5920999999999998</v>
      </c>
      <c r="M1475" s="158">
        <v>2.8086000000000002</v>
      </c>
      <c r="N1475" s="158">
        <v>2.9466000000000001</v>
      </c>
      <c r="O1475" s="158">
        <v>4.4936999999999996</v>
      </c>
      <c r="P1475" s="158">
        <v>5.6296999999999997</v>
      </c>
      <c r="Q1475" s="158">
        <v>7.3281999999999998</v>
      </c>
      <c r="R1475" s="158">
        <v>3.2757000000000001</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44762</v>
      </c>
      <c r="E1476" s="158">
        <v>2556.7361000000001</v>
      </c>
      <c r="F1476" s="158">
        <v>1.4534</v>
      </c>
      <c r="G1476" s="158">
        <v>2.6145999999999998</v>
      </c>
      <c r="H1476" s="158">
        <v>3.2648999999999999</v>
      </c>
      <c r="I1476" s="158">
        <v>4.2450000000000001</v>
      </c>
      <c r="J1476" s="158">
        <v>6.6058000000000003</v>
      </c>
      <c r="K1476" s="158">
        <v>2.1271</v>
      </c>
      <c r="L1476" s="158">
        <v>2.9315000000000002</v>
      </c>
      <c r="M1476" s="158">
        <v>3.1560000000000001</v>
      </c>
      <c r="N1476" s="158">
        <v>3.2991000000000001</v>
      </c>
      <c r="O1476" s="158">
        <v>4.8353000000000002</v>
      </c>
      <c r="P1476" s="158">
        <v>5.9420000000000002</v>
      </c>
      <c r="Q1476" s="158">
        <v>7.5686</v>
      </c>
      <c r="R1476" s="158">
        <v>3.6335999999999999</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44762</v>
      </c>
      <c r="E1479" s="158">
        <v>3642.2494000000002</v>
      </c>
      <c r="F1479" s="158">
        <v>0.87890000000000001</v>
      </c>
      <c r="G1479" s="158">
        <v>3.3153000000000001</v>
      </c>
      <c r="H1479" s="158">
        <v>3.573</v>
      </c>
      <c r="I1479" s="158">
        <v>4.1493000000000002</v>
      </c>
      <c r="J1479" s="158">
        <v>5.8864000000000001</v>
      </c>
      <c r="K1479" s="158">
        <v>3.7953999999999999</v>
      </c>
      <c r="L1479" s="158">
        <v>4.0256999999999996</v>
      </c>
      <c r="M1479" s="158">
        <v>3.944</v>
      </c>
      <c r="N1479" s="158">
        <v>3.8794</v>
      </c>
      <c r="O1479" s="158">
        <v>4.9153000000000002</v>
      </c>
      <c r="P1479" s="158">
        <v>6.0331000000000001</v>
      </c>
      <c r="Q1479" s="158">
        <v>7.0284000000000004</v>
      </c>
      <c r="R1479" s="158">
        <v>3.8538999999999999</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44762</v>
      </c>
      <c r="E1480" s="158">
        <v>3663.5763999999999</v>
      </c>
      <c r="F1480" s="158">
        <v>0.98240000000000005</v>
      </c>
      <c r="G1480" s="158">
        <v>3.4182999999999999</v>
      </c>
      <c r="H1480" s="158">
        <v>3.6758999999999999</v>
      </c>
      <c r="I1480" s="158">
        <v>4.2523</v>
      </c>
      <c r="J1480" s="158">
        <v>5.9865000000000004</v>
      </c>
      <c r="K1480" s="158">
        <v>3.8757999999999999</v>
      </c>
      <c r="L1480" s="158">
        <v>4.1037999999999997</v>
      </c>
      <c r="M1480" s="158">
        <v>4.0218999999999996</v>
      </c>
      <c r="N1480" s="158">
        <v>3.9575999999999998</v>
      </c>
      <c r="O1480" s="158">
        <v>5.0038999999999998</v>
      </c>
      <c r="P1480" s="158">
        <v>6.1093000000000002</v>
      </c>
      <c r="Q1480" s="158">
        <v>7.2211999999999996</v>
      </c>
      <c r="R1480" s="158">
        <v>3.9405999999999999</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44762</v>
      </c>
      <c r="E1481" s="158">
        <v>33.6601169941503</v>
      </c>
      <c r="F1481" s="158">
        <v>0.32529999999999998</v>
      </c>
      <c r="G1481" s="158">
        <v>2.9613999999999998</v>
      </c>
      <c r="H1481" s="158">
        <v>3.0455999999999999</v>
      </c>
      <c r="I1481" s="158">
        <v>3.6764000000000001</v>
      </c>
      <c r="J1481" s="158">
        <v>5.4786999999999999</v>
      </c>
      <c r="K1481" s="158">
        <v>2.9872999999999998</v>
      </c>
      <c r="L1481" s="158">
        <v>3.4893000000000001</v>
      </c>
      <c r="M1481" s="158">
        <v>3.5257999999999998</v>
      </c>
      <c r="N1481" s="158">
        <v>3.5501999999999998</v>
      </c>
      <c r="O1481" s="158">
        <v>5.4314</v>
      </c>
      <c r="P1481" s="158">
        <v>6.1780999999999997</v>
      </c>
      <c r="Q1481" s="158">
        <v>7.5164999999999997</v>
      </c>
      <c r="R1481" s="158">
        <v>3.4933000000000001</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44762</v>
      </c>
      <c r="E1482" s="158">
        <v>32.382180890955503</v>
      </c>
      <c r="F1482" s="158">
        <v>-0.1691</v>
      </c>
      <c r="G1482" s="158">
        <v>2.4691999999999998</v>
      </c>
      <c r="H1482" s="158">
        <v>2.5613999999999999</v>
      </c>
      <c r="I1482" s="158">
        <v>3.1920000000000002</v>
      </c>
      <c r="J1482" s="158">
        <v>4.9908999999999999</v>
      </c>
      <c r="K1482" s="158">
        <v>2.5013000000000001</v>
      </c>
      <c r="L1482" s="158">
        <v>3.0205000000000002</v>
      </c>
      <c r="M1482" s="158">
        <v>3.0467</v>
      </c>
      <c r="N1482" s="158">
        <v>3.0638999999999998</v>
      </c>
      <c r="O1482" s="158">
        <v>4.9302999999999999</v>
      </c>
      <c r="P1482" s="158">
        <v>5.6676000000000002</v>
      </c>
      <c r="Q1482" s="158">
        <v>7.1767000000000003</v>
      </c>
      <c r="R1482" s="158">
        <v>3.0030000000000001</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44762</v>
      </c>
      <c r="E1483" s="158">
        <v>3360.4931000000001</v>
      </c>
      <c r="F1483" s="158">
        <v>1.5283</v>
      </c>
      <c r="G1483" s="158">
        <v>3.5323000000000002</v>
      </c>
      <c r="H1483" s="158">
        <v>3.8927</v>
      </c>
      <c r="I1483" s="158">
        <v>4.4898999999999996</v>
      </c>
      <c r="J1483" s="158">
        <v>6.1315</v>
      </c>
      <c r="K1483" s="158">
        <v>3.9144999999999999</v>
      </c>
      <c r="L1483" s="158">
        <v>4.1124000000000001</v>
      </c>
      <c r="M1483" s="158">
        <v>4.0380000000000003</v>
      </c>
      <c r="N1483" s="158">
        <v>3.9405000000000001</v>
      </c>
      <c r="O1483" s="158">
        <v>5.0784000000000002</v>
      </c>
      <c r="P1483" s="158">
        <v>6.1738999999999997</v>
      </c>
      <c r="Q1483" s="158">
        <v>7.3423999999999996</v>
      </c>
      <c r="R1483" s="158">
        <v>3.972</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44762</v>
      </c>
      <c r="E1484" s="158">
        <v>3390.9706000000001</v>
      </c>
      <c r="F1484" s="158">
        <v>1.6286</v>
      </c>
      <c r="G1484" s="158">
        <v>3.6324999999999998</v>
      </c>
      <c r="H1484" s="158">
        <v>3.9927999999999999</v>
      </c>
      <c r="I1484" s="158">
        <v>4.5900999999999996</v>
      </c>
      <c r="J1484" s="158">
        <v>6.2320000000000002</v>
      </c>
      <c r="K1484" s="158">
        <v>4.0156000000000001</v>
      </c>
      <c r="L1484" s="158">
        <v>4.2232000000000003</v>
      </c>
      <c r="M1484" s="158">
        <v>4.1467999999999998</v>
      </c>
      <c r="N1484" s="158">
        <v>4.0488999999999997</v>
      </c>
      <c r="O1484" s="158">
        <v>5.1848999999999998</v>
      </c>
      <c r="P1484" s="158">
        <v>6.2811000000000003</v>
      </c>
      <c r="Q1484" s="158">
        <v>7.2971000000000004</v>
      </c>
      <c r="R1484" s="158">
        <v>4.0781999999999998</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44762</v>
      </c>
      <c r="E1485" s="158">
        <v>1107.7491</v>
      </c>
      <c r="F1485" s="158">
        <v>3.5522999999999998</v>
      </c>
      <c r="G1485" s="158">
        <v>4.2516999999999996</v>
      </c>
      <c r="H1485" s="158">
        <v>4.3752000000000004</v>
      </c>
      <c r="I1485" s="158">
        <v>4.5221999999999998</v>
      </c>
      <c r="J1485" s="158">
        <v>5.2550999999999997</v>
      </c>
      <c r="K1485" s="158">
        <v>4.1281999999999996</v>
      </c>
      <c r="L1485" s="158">
        <v>4.1661000000000001</v>
      </c>
      <c r="M1485" s="158">
        <v>4.0378999999999996</v>
      </c>
      <c r="N1485" s="158">
        <v>4.0307000000000004</v>
      </c>
      <c r="O1485" s="158"/>
      <c r="P1485" s="158"/>
      <c r="Q1485" s="158">
        <v>4.4074</v>
      </c>
      <c r="R1485" s="158">
        <v>3.9119000000000002</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44762</v>
      </c>
      <c r="E1486" s="158">
        <v>1086.3576</v>
      </c>
      <c r="F1486" s="158">
        <v>2.93</v>
      </c>
      <c r="G1486" s="158">
        <v>3.6284000000000001</v>
      </c>
      <c r="H1486" s="158">
        <v>3.7517999999999998</v>
      </c>
      <c r="I1486" s="158">
        <v>3.8997000000000002</v>
      </c>
      <c r="J1486" s="158">
        <v>4.6302000000000003</v>
      </c>
      <c r="K1486" s="158">
        <v>3.5055999999999998</v>
      </c>
      <c r="L1486" s="158">
        <v>3.5182000000000002</v>
      </c>
      <c r="M1486" s="158">
        <v>3.3005</v>
      </c>
      <c r="N1486" s="158">
        <v>3.2444000000000002</v>
      </c>
      <c r="O1486" s="158"/>
      <c r="P1486" s="158"/>
      <c r="Q1486" s="158">
        <v>3.5528</v>
      </c>
      <c r="R1486" s="158">
        <v>3.0575999999999999</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44762</v>
      </c>
      <c r="E1489" s="158">
        <v>35.941699999999997</v>
      </c>
      <c r="F1489" s="158">
        <v>2.4373999999999998</v>
      </c>
      <c r="G1489" s="158">
        <v>3.6781000000000001</v>
      </c>
      <c r="H1489" s="158">
        <v>4.1814999999999998</v>
      </c>
      <c r="I1489" s="158">
        <v>4.6580000000000004</v>
      </c>
      <c r="J1489" s="158">
        <v>6.117</v>
      </c>
      <c r="K1489" s="158">
        <v>3.4906999999999999</v>
      </c>
      <c r="L1489" s="158">
        <v>3.9005000000000001</v>
      </c>
      <c r="M1489" s="158">
        <v>3.8727999999999998</v>
      </c>
      <c r="N1489" s="158">
        <v>3.8633000000000002</v>
      </c>
      <c r="O1489" s="158">
        <v>5.2244999999999999</v>
      </c>
      <c r="P1489" s="158">
        <v>6.2253999999999996</v>
      </c>
      <c r="Q1489" s="158">
        <v>7.5915999999999997</v>
      </c>
      <c r="R1489" s="158">
        <v>4.0185000000000004</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44762</v>
      </c>
      <c r="E1490" s="158">
        <v>33.999000000000002</v>
      </c>
      <c r="F1490" s="158">
        <v>1.9325000000000001</v>
      </c>
      <c r="G1490" s="158">
        <v>3.1576</v>
      </c>
      <c r="H1490" s="158">
        <v>3.6680000000000001</v>
      </c>
      <c r="I1490" s="158">
        <v>4.1321000000000003</v>
      </c>
      <c r="J1490" s="158">
        <v>5.5902000000000003</v>
      </c>
      <c r="K1490" s="158">
        <v>2.9676</v>
      </c>
      <c r="L1490" s="158">
        <v>3.3666999999999998</v>
      </c>
      <c r="M1490" s="158">
        <v>3.3319999999999999</v>
      </c>
      <c r="N1490" s="158">
        <v>3.3166000000000002</v>
      </c>
      <c r="O1490" s="158">
        <v>4.6547999999999998</v>
      </c>
      <c r="P1490" s="158">
        <v>5.5934999999999997</v>
      </c>
      <c r="Q1490" s="158">
        <v>7.024</v>
      </c>
      <c r="R1490" s="158">
        <v>3.4740000000000002</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44762</v>
      </c>
      <c r="E1491" s="158">
        <v>12.264099999999999</v>
      </c>
      <c r="F1491" s="158">
        <v>2.9763999999999999</v>
      </c>
      <c r="G1491" s="158">
        <v>4.4074</v>
      </c>
      <c r="H1491" s="158">
        <v>4.2976999999999999</v>
      </c>
      <c r="I1491" s="158">
        <v>4.4078999999999997</v>
      </c>
      <c r="J1491" s="158">
        <v>4.5507</v>
      </c>
      <c r="K1491" s="158">
        <v>3.8934000000000002</v>
      </c>
      <c r="L1491" s="158">
        <v>3.8405</v>
      </c>
      <c r="M1491" s="158">
        <v>3.6671</v>
      </c>
      <c r="N1491" s="158">
        <v>3.6187</v>
      </c>
      <c r="O1491" s="158">
        <v>4.6319999999999997</v>
      </c>
      <c r="P1491" s="158"/>
      <c r="Q1491" s="158">
        <v>5.4932999999999996</v>
      </c>
      <c r="R1491" s="158">
        <v>3.6049000000000002</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44762</v>
      </c>
      <c r="E1492" s="158">
        <v>12.221</v>
      </c>
      <c r="F1492" s="158">
        <v>2.9868999999999999</v>
      </c>
      <c r="G1492" s="158">
        <v>4.3033000000000001</v>
      </c>
      <c r="H1492" s="158">
        <v>4.2274000000000003</v>
      </c>
      <c r="I1492" s="158">
        <v>4.3164999999999996</v>
      </c>
      <c r="J1492" s="158">
        <v>4.4564000000000004</v>
      </c>
      <c r="K1492" s="158">
        <v>3.8403</v>
      </c>
      <c r="L1492" s="158">
        <v>3.7686000000000002</v>
      </c>
      <c r="M1492" s="158">
        <v>3.5880999999999998</v>
      </c>
      <c r="N1492" s="158">
        <v>3.5352999999999999</v>
      </c>
      <c r="O1492" s="158">
        <v>4.5502000000000002</v>
      </c>
      <c r="P1492" s="158"/>
      <c r="Q1492" s="158">
        <v>5.3959999999999999</v>
      </c>
      <c r="R1492" s="158">
        <v>3.5215000000000001</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44762</v>
      </c>
      <c r="E1493" s="158">
        <v>3867.9276</v>
      </c>
      <c r="F1493" s="158">
        <v>2.7783000000000002</v>
      </c>
      <c r="G1493" s="158">
        <v>3.7635000000000001</v>
      </c>
      <c r="H1493" s="158">
        <v>4.0265000000000004</v>
      </c>
      <c r="I1493" s="158">
        <v>4.6048</v>
      </c>
      <c r="J1493" s="158">
        <v>6.3029999999999999</v>
      </c>
      <c r="K1493" s="158">
        <v>3.7444000000000002</v>
      </c>
      <c r="L1493" s="158">
        <v>4.1028000000000002</v>
      </c>
      <c r="M1493" s="158">
        <v>4.0815000000000001</v>
      </c>
      <c r="N1493" s="158">
        <v>4.0342000000000002</v>
      </c>
      <c r="O1493" s="158">
        <v>5.3441999999999998</v>
      </c>
      <c r="P1493" s="158">
        <v>4.7968000000000002</v>
      </c>
      <c r="Q1493" s="158">
        <v>6.4905999999999997</v>
      </c>
      <c r="R1493" s="158">
        <v>4.2176999999999998</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44762</v>
      </c>
      <c r="E1494" s="158">
        <v>3825.2977000000001</v>
      </c>
      <c r="F1494" s="158">
        <v>2.5287000000000002</v>
      </c>
      <c r="G1494" s="158">
        <v>3.5163000000000002</v>
      </c>
      <c r="H1494" s="158">
        <v>3.7787999999999999</v>
      </c>
      <c r="I1494" s="158">
        <v>4.3823999999999996</v>
      </c>
      <c r="J1494" s="158">
        <v>6.0633999999999997</v>
      </c>
      <c r="K1494" s="158">
        <v>3.4967000000000001</v>
      </c>
      <c r="L1494" s="158">
        <v>3.8371</v>
      </c>
      <c r="M1494" s="158">
        <v>3.8193999999999999</v>
      </c>
      <c r="N1494" s="158">
        <v>3.7839999999999998</v>
      </c>
      <c r="O1494" s="158">
        <v>5.1424000000000003</v>
      </c>
      <c r="P1494" s="158">
        <v>4.6356000000000002</v>
      </c>
      <c r="Q1494" s="158">
        <v>6.6592000000000002</v>
      </c>
      <c r="R1494" s="158">
        <v>3.9925999999999999</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44762</v>
      </c>
      <c r="E1495" s="158">
        <v>2519.3791999999999</v>
      </c>
      <c r="F1495" s="158">
        <v>2.4196</v>
      </c>
      <c r="G1495" s="158">
        <v>3.5547</v>
      </c>
      <c r="H1495" s="158">
        <v>3.7078000000000002</v>
      </c>
      <c r="I1495" s="158">
        <v>4.1753</v>
      </c>
      <c r="J1495" s="158">
        <v>5.9347000000000003</v>
      </c>
      <c r="K1495" s="158">
        <v>3.8643000000000001</v>
      </c>
      <c r="L1495" s="158">
        <v>4.0883000000000003</v>
      </c>
      <c r="M1495" s="158">
        <v>4.0141999999999998</v>
      </c>
      <c r="N1495" s="158">
        <v>3.9626999999999999</v>
      </c>
      <c r="O1495" s="158">
        <v>5.1262999999999996</v>
      </c>
      <c r="P1495" s="158">
        <v>6.2386999999999997</v>
      </c>
      <c r="Q1495" s="158">
        <v>7.2877000000000001</v>
      </c>
      <c r="R1495" s="158">
        <v>4.0221999999999998</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44762</v>
      </c>
      <c r="E1496" s="158">
        <v>2495.0689000000002</v>
      </c>
      <c r="F1496" s="158">
        <v>2.3494999999999999</v>
      </c>
      <c r="G1496" s="158">
        <v>3.4847999999999999</v>
      </c>
      <c r="H1496" s="158">
        <v>3.6375999999999999</v>
      </c>
      <c r="I1496" s="158">
        <v>4.1051000000000002</v>
      </c>
      <c r="J1496" s="158">
        <v>5.8643999999999998</v>
      </c>
      <c r="K1496" s="158">
        <v>3.7810000000000001</v>
      </c>
      <c r="L1496" s="158">
        <v>4.0000999999999998</v>
      </c>
      <c r="M1496" s="158">
        <v>3.9239000000000002</v>
      </c>
      <c r="N1496" s="158">
        <v>3.871</v>
      </c>
      <c r="O1496" s="158">
        <v>5.0289999999999999</v>
      </c>
      <c r="P1496" s="158">
        <v>6.1257999999999999</v>
      </c>
      <c r="Q1496" s="158">
        <v>7.2641999999999998</v>
      </c>
      <c r="R1496" s="158">
        <v>3.9285999999999999</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1.5355972972972971</v>
      </c>
      <c r="G1497" s="160">
        <v>3.268086486486486</v>
      </c>
      <c r="H1497" s="160">
        <v>3.5529324324324336</v>
      </c>
      <c r="I1497" s="160">
        <v>4.0997783783783781</v>
      </c>
      <c r="J1497" s="160">
        <v>5.6715486486486482</v>
      </c>
      <c r="K1497" s="160">
        <v>3.2441108108108114</v>
      </c>
      <c r="L1497" s="160">
        <v>3.5986513513513514</v>
      </c>
      <c r="M1497" s="160">
        <v>3.5891216216216222</v>
      </c>
      <c r="N1497" s="160">
        <v>3.5844270270270275</v>
      </c>
      <c r="O1497" s="160">
        <v>4.8660545454545456</v>
      </c>
      <c r="P1497" s="160">
        <v>5.9078000000000008</v>
      </c>
      <c r="Q1497" s="160">
        <v>6.5396675675675677</v>
      </c>
      <c r="R1497" s="160">
        <v>3.6471810810810807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1.8616999999999999</v>
      </c>
      <c r="G1498" s="160">
        <v>3.4182999999999999</v>
      </c>
      <c r="H1498" s="160">
        <v>3.7078000000000002</v>
      </c>
      <c r="I1498" s="160">
        <v>4.2450000000000001</v>
      </c>
      <c r="J1498" s="160">
        <v>5.8864000000000001</v>
      </c>
      <c r="K1498" s="160">
        <v>3.4906999999999999</v>
      </c>
      <c r="L1498" s="160">
        <v>3.7995999999999999</v>
      </c>
      <c r="M1498" s="160">
        <v>3.7155</v>
      </c>
      <c r="N1498" s="160">
        <v>3.706</v>
      </c>
      <c r="O1498" s="160">
        <v>4.9362000000000004</v>
      </c>
      <c r="P1498" s="160">
        <v>6.0781999999999998</v>
      </c>
      <c r="Q1498" s="160">
        <v>7.0284000000000004</v>
      </c>
      <c r="R1498" s="160">
        <v>3.7423999999999999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44762</v>
      </c>
      <c r="E1501" s="158">
        <v>31.577400000000001</v>
      </c>
      <c r="F1501" s="158">
        <v>0.49709999999999999</v>
      </c>
      <c r="G1501" s="158">
        <v>1.9629000000000001</v>
      </c>
      <c r="H1501" s="158">
        <v>2.2275999999999998</v>
      </c>
      <c r="I1501" s="158">
        <v>2.4605000000000001</v>
      </c>
      <c r="J1501" s="158">
        <v>6.3648999999999996</v>
      </c>
      <c r="K1501" s="158">
        <v>-4.3155000000000001</v>
      </c>
      <c r="L1501" s="158">
        <v>-9.9604999999999997</v>
      </c>
      <c r="M1501" s="158">
        <v>-8.9536999999999995</v>
      </c>
      <c r="N1501" s="158">
        <v>1.6981999999999999</v>
      </c>
      <c r="O1501" s="158">
        <v>14.473800000000001</v>
      </c>
      <c r="P1501" s="158">
        <v>11.542999999999999</v>
      </c>
      <c r="Q1501" s="158">
        <v>10.014799999999999</v>
      </c>
      <c r="R1501" s="158">
        <v>18.194600000000001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44762</v>
      </c>
      <c r="E1502" s="158">
        <v>28.160699999999999</v>
      </c>
      <c r="F1502" s="158">
        <v>0.49320000000000003</v>
      </c>
      <c r="G1502" s="158">
        <v>1.9424999999999999</v>
      </c>
      <c r="H1502" s="158">
        <v>2.1985000000000001</v>
      </c>
      <c r="I1502" s="158">
        <v>2.4018000000000002</v>
      </c>
      <c r="J1502" s="158">
        <v>6.2339000000000002</v>
      </c>
      <c r="K1502" s="158">
        <v>-4.6772999999999998</v>
      </c>
      <c r="L1502" s="158">
        <v>-10.664199999999999</v>
      </c>
      <c r="M1502" s="158">
        <v>-10.0435</v>
      </c>
      <c r="N1502" s="158">
        <v>6.1100000000000002E-2</v>
      </c>
      <c r="O1502" s="158">
        <v>12.7675</v>
      </c>
      <c r="P1502" s="158">
        <v>10.0909</v>
      </c>
      <c r="Q1502" s="158">
        <v>9.0780999999999992</v>
      </c>
      <c r="R1502" s="158">
        <v>16.3035</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44762</v>
      </c>
      <c r="E1503" s="158">
        <v>46.847000000000001</v>
      </c>
      <c r="F1503" s="158">
        <v>0.38140000000000002</v>
      </c>
      <c r="G1503" s="158">
        <v>1.3763000000000001</v>
      </c>
      <c r="H1503" s="158">
        <v>1.4729000000000001</v>
      </c>
      <c r="I1503" s="158">
        <v>1.2645</v>
      </c>
      <c r="J1503" s="158">
        <v>4.6345999999999998</v>
      </c>
      <c r="K1503" s="158">
        <v>-1.3414999999999999</v>
      </c>
      <c r="L1503" s="158">
        <v>-2.8212000000000002</v>
      </c>
      <c r="M1503" s="158">
        <v>-1.7325999999999999</v>
      </c>
      <c r="N1503" s="158">
        <v>5.2031999999999998</v>
      </c>
      <c r="O1503" s="158">
        <v>13.5707</v>
      </c>
      <c r="P1503" s="158">
        <v>9.3841000000000001</v>
      </c>
      <c r="Q1503" s="158">
        <v>9.5481999999999996</v>
      </c>
      <c r="R1503" s="158">
        <v>17.418199999999999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44762</v>
      </c>
      <c r="E1504" s="158">
        <v>50.436999999999998</v>
      </c>
      <c r="F1504" s="158">
        <v>0.3841</v>
      </c>
      <c r="G1504" s="158">
        <v>1.3952</v>
      </c>
      <c r="H1504" s="158">
        <v>1.4972000000000001</v>
      </c>
      <c r="I1504" s="158">
        <v>1.3137000000000001</v>
      </c>
      <c r="J1504" s="158">
        <v>4.7409999999999997</v>
      </c>
      <c r="K1504" s="158">
        <v>-1.0185</v>
      </c>
      <c r="L1504" s="158">
        <v>-2.1438999999999999</v>
      </c>
      <c r="M1504" s="158">
        <v>-0.69110000000000005</v>
      </c>
      <c r="N1504" s="158">
        <v>6.7042999999999999</v>
      </c>
      <c r="O1504" s="158">
        <v>14.9351</v>
      </c>
      <c r="P1504" s="158">
        <v>10.4236</v>
      </c>
      <c r="Q1504" s="158">
        <v>10.669</v>
      </c>
      <c r="R1504" s="158">
        <v>19.026499999999999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44762</v>
      </c>
      <c r="E1505" s="158">
        <v>430.25189999999998</v>
      </c>
      <c r="F1505" s="158">
        <v>0.3856</v>
      </c>
      <c r="G1505" s="158">
        <v>1.8137000000000001</v>
      </c>
      <c r="H1505" s="158">
        <v>1.9453</v>
      </c>
      <c r="I1505" s="158">
        <v>2.7094999999999998</v>
      </c>
      <c r="J1505" s="158">
        <v>5.3234000000000004</v>
      </c>
      <c r="K1505" s="158">
        <v>-3.4580000000000002</v>
      </c>
      <c r="L1505" s="158">
        <v>0.66379999999999995</v>
      </c>
      <c r="M1505" s="158">
        <v>2.0804</v>
      </c>
      <c r="N1505" s="158">
        <v>18.785299999999999</v>
      </c>
      <c r="O1505" s="158">
        <v>17.202500000000001</v>
      </c>
      <c r="P1505" s="158">
        <v>12.1693</v>
      </c>
      <c r="Q1505" s="158">
        <v>21.003399999999999</v>
      </c>
      <c r="R1505" s="158">
        <v>28.988800000000001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44762</v>
      </c>
      <c r="E1506" s="158">
        <v>463.28919999999999</v>
      </c>
      <c r="F1506" s="158">
        <v>0.38740000000000002</v>
      </c>
      <c r="G1506" s="158">
        <v>1.8228</v>
      </c>
      <c r="H1506" s="158">
        <v>1.958</v>
      </c>
      <c r="I1506" s="158">
        <v>2.7349000000000001</v>
      </c>
      <c r="J1506" s="158">
        <v>5.3791000000000002</v>
      </c>
      <c r="K1506" s="158">
        <v>-3.3010000000000002</v>
      </c>
      <c r="L1506" s="158">
        <v>0.98529999999999995</v>
      </c>
      <c r="M1506" s="158">
        <v>2.5648</v>
      </c>
      <c r="N1506" s="158">
        <v>19.525500000000001</v>
      </c>
      <c r="O1506" s="158">
        <v>17.938600000000001</v>
      </c>
      <c r="P1506" s="158">
        <v>13.049099999999999</v>
      </c>
      <c r="Q1506" s="158">
        <v>15.4864</v>
      </c>
      <c r="R1506" s="158">
        <v>29.787400000000002</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44762</v>
      </c>
      <c r="E1507" s="158">
        <v>10.8849</v>
      </c>
      <c r="F1507" s="158">
        <v>0.41699999999999998</v>
      </c>
      <c r="G1507" s="158">
        <v>1.0125</v>
      </c>
      <c r="H1507" s="158">
        <v>0.98340000000000005</v>
      </c>
      <c r="I1507" s="158">
        <v>1.1175999999999999</v>
      </c>
      <c r="J1507" s="158">
        <v>3.0699000000000001</v>
      </c>
      <c r="K1507" s="158">
        <v>-1.8352999999999999</v>
      </c>
      <c r="L1507" s="158">
        <v>-1.6099000000000001</v>
      </c>
      <c r="M1507" s="158">
        <v>-1.1559999999999999</v>
      </c>
      <c r="N1507" s="158">
        <v>1.2181999999999999</v>
      </c>
      <c r="O1507" s="158"/>
      <c r="P1507" s="158"/>
      <c r="Q1507" s="158">
        <v>4.4236000000000004</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44762</v>
      </c>
      <c r="E1508" s="158">
        <v>10.583600000000001</v>
      </c>
      <c r="F1508" s="158">
        <v>0.41370000000000001</v>
      </c>
      <c r="G1508" s="158">
        <v>0.99719999999999998</v>
      </c>
      <c r="H1508" s="158">
        <v>0.96160000000000001</v>
      </c>
      <c r="I1508" s="158">
        <v>1.0753999999999999</v>
      </c>
      <c r="J1508" s="158">
        <v>2.9763000000000002</v>
      </c>
      <c r="K1508" s="158">
        <v>-2.1414</v>
      </c>
      <c r="L1508" s="158">
        <v>-2.2463000000000002</v>
      </c>
      <c r="M1508" s="158">
        <v>-2.1160999999999999</v>
      </c>
      <c r="N1508" s="158">
        <v>-0.1368</v>
      </c>
      <c r="O1508" s="158"/>
      <c r="P1508" s="158"/>
      <c r="Q1508" s="158">
        <v>2.9379</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v>44757</v>
      </c>
      <c r="E1509" s="158">
        <v>26.843800000000002</v>
      </c>
      <c r="F1509" s="158">
        <v>0.32819999999999999</v>
      </c>
      <c r="G1509" s="158">
        <v>-0.28420000000000001</v>
      </c>
      <c r="H1509" s="158">
        <v>-0.71350000000000002</v>
      </c>
      <c r="I1509" s="158">
        <v>1.5875999999999999</v>
      </c>
      <c r="J1509" s="158">
        <v>1.9433</v>
      </c>
      <c r="K1509" s="158">
        <v>-7.0921000000000003</v>
      </c>
      <c r="L1509" s="158">
        <v>-10.092700000000001</v>
      </c>
      <c r="M1509" s="158">
        <v>-9.2286999999999999</v>
      </c>
      <c r="N1509" s="158">
        <v>2.2608999999999999</v>
      </c>
      <c r="O1509" s="158">
        <v>11.3621</v>
      </c>
      <c r="P1509" s="158">
        <v>8.9623000000000008</v>
      </c>
      <c r="Q1509" s="158">
        <v>8.8028999999999993</v>
      </c>
      <c r="R1509" s="158">
        <v>17.4983</v>
      </c>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v>44757</v>
      </c>
      <c r="E1510" s="158">
        <v>23.671800000000001</v>
      </c>
      <c r="F1510" s="158">
        <v>0.32290000000000002</v>
      </c>
      <c r="G1510" s="158">
        <v>-0.2999</v>
      </c>
      <c r="H1510" s="158">
        <v>-0.74970000000000003</v>
      </c>
      <c r="I1510" s="158">
        <v>1.5112000000000001</v>
      </c>
      <c r="J1510" s="158">
        <v>1.7769999999999999</v>
      </c>
      <c r="K1510" s="158">
        <v>-7.5084999999999997</v>
      </c>
      <c r="L1510" s="158">
        <v>-10.843400000000001</v>
      </c>
      <c r="M1510" s="158">
        <v>-10.4755</v>
      </c>
      <c r="N1510" s="158">
        <v>0.36330000000000001</v>
      </c>
      <c r="O1510" s="158">
        <v>9.5559999999999992</v>
      </c>
      <c r="P1510" s="158">
        <v>7.4417</v>
      </c>
      <c r="Q1510" s="158">
        <v>7.9348999999999998</v>
      </c>
      <c r="R1510" s="158">
        <v>15.403600000000001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44762</v>
      </c>
      <c r="E1511" s="158">
        <v>13.2628</v>
      </c>
      <c r="F1511" s="158">
        <v>0.58089999999999997</v>
      </c>
      <c r="G1511" s="158">
        <v>2.0434999999999999</v>
      </c>
      <c r="H1511" s="158">
        <v>2.2574999999999998</v>
      </c>
      <c r="I1511" s="158">
        <v>2.6126999999999998</v>
      </c>
      <c r="J1511" s="158">
        <v>6.1619000000000002</v>
      </c>
      <c r="K1511" s="158">
        <v>-2.1282000000000001</v>
      </c>
      <c r="L1511" s="158">
        <v>-1.7636000000000001</v>
      </c>
      <c r="M1511" s="158">
        <v>-2.4055</v>
      </c>
      <c r="N1511" s="158">
        <v>7.1628999999999996</v>
      </c>
      <c r="O1511" s="158"/>
      <c r="P1511" s="158"/>
      <c r="Q1511" s="158">
        <v>16.085599999999999</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44762</v>
      </c>
      <c r="E1512" s="158">
        <v>12.896599999999999</v>
      </c>
      <c r="F1512" s="158">
        <v>0.57789999999999997</v>
      </c>
      <c r="G1512" s="158">
        <v>2.0259999999999998</v>
      </c>
      <c r="H1512" s="158">
        <v>2.2330999999999999</v>
      </c>
      <c r="I1512" s="158">
        <v>2.5640000000000001</v>
      </c>
      <c r="J1512" s="158">
        <v>6.0548999999999999</v>
      </c>
      <c r="K1512" s="158">
        <v>-2.4270999999999998</v>
      </c>
      <c r="L1512" s="158">
        <v>-2.3605999999999998</v>
      </c>
      <c r="M1512" s="158">
        <v>-3.3391000000000002</v>
      </c>
      <c r="N1512" s="158">
        <v>5.7539999999999996</v>
      </c>
      <c r="O1512" s="158"/>
      <c r="P1512" s="158"/>
      <c r="Q1512" s="158">
        <v>14.381399999999999</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44762</v>
      </c>
      <c r="E1513" s="158">
        <v>76.967600000000004</v>
      </c>
      <c r="F1513" s="158">
        <v>0.155</v>
      </c>
      <c r="G1513" s="158">
        <v>1.7994000000000001</v>
      </c>
      <c r="H1513" s="158">
        <v>1.6556</v>
      </c>
      <c r="I1513" s="158">
        <v>3.1833</v>
      </c>
      <c r="J1513" s="158">
        <v>7.7992999999999997</v>
      </c>
      <c r="K1513" s="158">
        <v>-8.3308</v>
      </c>
      <c r="L1513" s="158">
        <v>-5.9237000000000002</v>
      </c>
      <c r="M1513" s="158">
        <v>0.49030000000000001</v>
      </c>
      <c r="N1513" s="158">
        <v>7.7539999999999996</v>
      </c>
      <c r="O1513" s="158">
        <v>26.842700000000001</v>
      </c>
      <c r="P1513" s="158">
        <v>17.074100000000001</v>
      </c>
      <c r="Q1513" s="158">
        <v>10.031599999999999</v>
      </c>
      <c r="R1513" s="158">
        <v>40.095999999999997</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44762</v>
      </c>
      <c r="E1514" s="158">
        <v>79.068100000000001</v>
      </c>
      <c r="F1514" s="158">
        <v>0.15989999999999999</v>
      </c>
      <c r="G1514" s="158">
        <v>1.8238000000000001</v>
      </c>
      <c r="H1514" s="158">
        <v>1.6896</v>
      </c>
      <c r="I1514" s="158">
        <v>3.2532000000000001</v>
      </c>
      <c r="J1514" s="158">
        <v>7.9554999999999998</v>
      </c>
      <c r="K1514" s="158">
        <v>-7.9249999999999998</v>
      </c>
      <c r="L1514" s="158">
        <v>-5.0899000000000001</v>
      </c>
      <c r="M1514" s="158">
        <v>1.8444</v>
      </c>
      <c r="N1514" s="158">
        <v>9.6963000000000008</v>
      </c>
      <c r="O1514" s="158">
        <v>28.127600000000001</v>
      </c>
      <c r="P1514" s="158">
        <v>17.7059</v>
      </c>
      <c r="Q1514" s="158">
        <v>13.103999999999999</v>
      </c>
      <c r="R1514" s="158">
        <v>42.175400000000003</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44762</v>
      </c>
      <c r="E1515" s="158">
        <v>39.756</v>
      </c>
      <c r="F1515" s="158">
        <v>-1.03E-2</v>
      </c>
      <c r="G1515" s="158">
        <v>0.90969999999999995</v>
      </c>
      <c r="H1515" s="158">
        <v>0.97150000000000003</v>
      </c>
      <c r="I1515" s="158">
        <v>1.7012</v>
      </c>
      <c r="J1515" s="158">
        <v>4.6086999999999998</v>
      </c>
      <c r="K1515" s="158">
        <v>-2.8647999999999998</v>
      </c>
      <c r="L1515" s="158">
        <v>-1.4137</v>
      </c>
      <c r="M1515" s="158">
        <v>-1.3170999999999999</v>
      </c>
      <c r="N1515" s="158">
        <v>4.0416999999999996</v>
      </c>
      <c r="O1515" s="158">
        <v>11.1349</v>
      </c>
      <c r="P1515" s="158">
        <v>9.2737999999999996</v>
      </c>
      <c r="Q1515" s="158">
        <v>10.580399999999999</v>
      </c>
      <c r="R1515" s="158">
        <v>11.7098</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44762</v>
      </c>
      <c r="E1516" s="158">
        <v>36.837800000000001</v>
      </c>
      <c r="F1516" s="158">
        <v>-1.2999999999999999E-2</v>
      </c>
      <c r="G1516" s="158">
        <v>0.89729999999999999</v>
      </c>
      <c r="H1516" s="158">
        <v>0.95399999999999996</v>
      </c>
      <c r="I1516" s="158">
        <v>1.6660999999999999</v>
      </c>
      <c r="J1516" s="158">
        <v>4.5364000000000004</v>
      </c>
      <c r="K1516" s="158">
        <v>-3.0775999999999999</v>
      </c>
      <c r="L1516" s="158">
        <v>-1.8657999999999999</v>
      </c>
      <c r="M1516" s="158">
        <v>-1.9901</v>
      </c>
      <c r="N1516" s="158">
        <v>3.1273</v>
      </c>
      <c r="O1516" s="158">
        <v>10.306900000000001</v>
      </c>
      <c r="P1516" s="158">
        <v>8.3315000000000001</v>
      </c>
      <c r="Q1516" s="158">
        <v>8.1479999999999997</v>
      </c>
      <c r="R1516" s="158">
        <v>10.7997</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44762</v>
      </c>
      <c r="E1517" s="158">
        <v>15.7704</v>
      </c>
      <c r="F1517" s="158">
        <v>0.54900000000000004</v>
      </c>
      <c r="G1517" s="158">
        <v>1.8976999999999999</v>
      </c>
      <c r="H1517" s="158">
        <v>1.8707</v>
      </c>
      <c r="I1517" s="158">
        <v>2.2637999999999998</v>
      </c>
      <c r="J1517" s="158">
        <v>5.2679</v>
      </c>
      <c r="K1517" s="158">
        <v>-2.2772000000000001</v>
      </c>
      <c r="L1517" s="158">
        <v>-2.8502999999999998</v>
      </c>
      <c r="M1517" s="158">
        <v>-1.2399</v>
      </c>
      <c r="N1517" s="158">
        <v>7.2583000000000002</v>
      </c>
      <c r="O1517" s="158"/>
      <c r="P1517" s="158"/>
      <c r="Q1517" s="158">
        <v>21.114000000000001</v>
      </c>
      <c r="R1517" s="158">
        <v>21.779699999999998</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44762</v>
      </c>
      <c r="E1518" s="158">
        <v>15.094900000000001</v>
      </c>
      <c r="F1518" s="158">
        <v>0.54490000000000005</v>
      </c>
      <c r="G1518" s="158">
        <v>1.8742000000000001</v>
      </c>
      <c r="H1518" s="158">
        <v>1.8371</v>
      </c>
      <c r="I1518" s="158">
        <v>2.1970000000000001</v>
      </c>
      <c r="J1518" s="158">
        <v>5.1192000000000002</v>
      </c>
      <c r="K1518" s="158">
        <v>-2.6958000000000002</v>
      </c>
      <c r="L1518" s="158">
        <v>-3.694</v>
      </c>
      <c r="M1518" s="158">
        <v>-2.5482</v>
      </c>
      <c r="N1518" s="158">
        <v>5.3532000000000002</v>
      </c>
      <c r="O1518" s="158"/>
      <c r="P1518" s="158"/>
      <c r="Q1518" s="158">
        <v>18.904800000000002</v>
      </c>
      <c r="R1518" s="158">
        <v>19.6006</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44762</v>
      </c>
      <c r="E1519" s="158">
        <v>45.579799999999999</v>
      </c>
      <c r="F1519" s="158">
        <v>0.6472</v>
      </c>
      <c r="G1519" s="158">
        <v>2.0680000000000001</v>
      </c>
      <c r="H1519" s="158">
        <v>2.5497999999999998</v>
      </c>
      <c r="I1519" s="158">
        <v>2.9681999999999999</v>
      </c>
      <c r="J1519" s="158">
        <v>6.9961000000000002</v>
      </c>
      <c r="K1519" s="158">
        <v>-2.3529</v>
      </c>
      <c r="L1519" s="158">
        <v>-4.2133000000000003</v>
      </c>
      <c r="M1519" s="158">
        <v>-4.2441000000000004</v>
      </c>
      <c r="N1519" s="158">
        <v>1.8012999999999999</v>
      </c>
      <c r="O1519" s="158">
        <v>8.9987999999999992</v>
      </c>
      <c r="P1519" s="158">
        <v>6.5789</v>
      </c>
      <c r="Q1519" s="158">
        <v>7.1233000000000004</v>
      </c>
      <c r="R1519" s="158">
        <v>10.6769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44762</v>
      </c>
      <c r="E1520" s="158">
        <v>42.295200000000001</v>
      </c>
      <c r="F1520" s="158">
        <v>0.64490000000000003</v>
      </c>
      <c r="G1520" s="158">
        <v>2.0568</v>
      </c>
      <c r="H1520" s="158">
        <v>2.5341</v>
      </c>
      <c r="I1520" s="158">
        <v>2.9363000000000001</v>
      </c>
      <c r="J1520" s="158">
        <v>6.9250999999999996</v>
      </c>
      <c r="K1520" s="158">
        <v>-2.5781999999999998</v>
      </c>
      <c r="L1520" s="158">
        <v>-4.6656000000000004</v>
      </c>
      <c r="M1520" s="158">
        <v>-4.9009999999999998</v>
      </c>
      <c r="N1520" s="158">
        <v>0.90180000000000005</v>
      </c>
      <c r="O1520" s="158">
        <v>8.1157000000000004</v>
      </c>
      <c r="P1520" s="158">
        <v>5.6241000000000003</v>
      </c>
      <c r="Q1520" s="158">
        <v>11.188599999999999</v>
      </c>
      <c r="R1520" s="158">
        <v>9.7558000000000007</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0.39234999999999998</v>
      </c>
      <c r="G1521" s="160">
        <v>1.4567700000000001</v>
      </c>
      <c r="H1521" s="160">
        <v>1.5167149999999998</v>
      </c>
      <c r="I1521" s="160">
        <v>2.1761249999999999</v>
      </c>
      <c r="J1521" s="160">
        <v>5.1934200000000006</v>
      </c>
      <c r="K1521" s="160">
        <v>-3.667335</v>
      </c>
      <c r="L1521" s="160">
        <v>-4.1286750000000003</v>
      </c>
      <c r="M1521" s="160">
        <v>-2.9701149999999998</v>
      </c>
      <c r="N1521" s="160">
        <v>5.4267000000000021</v>
      </c>
      <c r="O1521" s="160">
        <v>14.666635714285714</v>
      </c>
      <c r="P1521" s="160">
        <v>10.546592857142857</v>
      </c>
      <c r="Q1521" s="160">
        <v>11.528045000000001</v>
      </c>
      <c r="R1521" s="160">
        <v>20.575924999999998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0.40055000000000002</v>
      </c>
      <c r="G1522" s="160">
        <v>1.8182499999999999</v>
      </c>
      <c r="H1522" s="160">
        <v>1.76335</v>
      </c>
      <c r="I1522" s="160">
        <v>2.3327999999999998</v>
      </c>
      <c r="J1522" s="160">
        <v>5.2956500000000002</v>
      </c>
      <c r="K1522" s="160">
        <v>-2.7803</v>
      </c>
      <c r="L1522" s="160">
        <v>-2.83575</v>
      </c>
      <c r="M1522" s="160">
        <v>-2.0530999999999997</v>
      </c>
      <c r="N1522" s="160">
        <v>4.6224499999999997</v>
      </c>
      <c r="O1522" s="160">
        <v>13.1691</v>
      </c>
      <c r="P1522" s="160">
        <v>9.7375000000000007</v>
      </c>
      <c r="Q1522" s="160">
        <v>10.305999999999999</v>
      </c>
      <c r="R1522" s="160">
        <v>17.846450000000001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44762</v>
      </c>
      <c r="E1525" s="158">
        <v>172.97239999999999</v>
      </c>
      <c r="F1525" s="158">
        <v>0.62809999999999999</v>
      </c>
      <c r="G1525" s="158">
        <v>2.9323000000000001</v>
      </c>
      <c r="H1525" s="158">
        <v>3.3001999999999998</v>
      </c>
      <c r="I1525" s="158">
        <v>4.6599000000000004</v>
      </c>
      <c r="J1525" s="158">
        <v>9.8267000000000007</v>
      </c>
      <c r="K1525" s="158">
        <v>-6.1188000000000002</v>
      </c>
      <c r="L1525" s="158">
        <v>-10.802199999999999</v>
      </c>
      <c r="M1525" s="158">
        <v>-11.109299999999999</v>
      </c>
      <c r="N1525" s="158">
        <v>7.17</v>
      </c>
      <c r="O1525" s="158">
        <v>19.383500000000002</v>
      </c>
      <c r="P1525" s="158">
        <v>11.867800000000001</v>
      </c>
      <c r="Q1525" s="158">
        <v>13.7378</v>
      </c>
      <c r="R1525" s="158">
        <v>31.440100000000001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44762</v>
      </c>
      <c r="E1526" s="158">
        <v>159.01990000000001</v>
      </c>
      <c r="F1526" s="158">
        <v>0.62570000000000003</v>
      </c>
      <c r="G1526" s="158">
        <v>2.9224000000000001</v>
      </c>
      <c r="H1526" s="158">
        <v>3.2841999999999998</v>
      </c>
      <c r="I1526" s="158">
        <v>4.6223000000000001</v>
      </c>
      <c r="J1526" s="158">
        <v>9.7354000000000003</v>
      </c>
      <c r="K1526" s="158">
        <v>-6.3575999999999997</v>
      </c>
      <c r="L1526" s="158">
        <v>-11.2265</v>
      </c>
      <c r="M1526" s="158">
        <v>-11.7341</v>
      </c>
      <c r="N1526" s="158">
        <v>6.1689999999999996</v>
      </c>
      <c r="O1526" s="158">
        <v>18.3828</v>
      </c>
      <c r="P1526" s="158">
        <v>10.8789</v>
      </c>
      <c r="Q1526" s="158">
        <v>15.7935</v>
      </c>
      <c r="R1526" s="158">
        <v>30.301300000000001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44762</v>
      </c>
      <c r="E1529" s="158">
        <v>430.13</v>
      </c>
      <c r="F1529" s="158">
        <v>0.40150000000000002</v>
      </c>
      <c r="G1529" s="158">
        <v>2.4630999999999998</v>
      </c>
      <c r="H1529" s="158">
        <v>2.6318000000000001</v>
      </c>
      <c r="I1529" s="158">
        <v>4.0468999999999999</v>
      </c>
      <c r="J1529" s="158">
        <v>11.138999999999999</v>
      </c>
      <c r="K1529" s="158">
        <v>-1.6059000000000001</v>
      </c>
      <c r="L1529" s="158">
        <v>-5.9269999999999996</v>
      </c>
      <c r="M1529" s="158">
        <v>-6.1241000000000003</v>
      </c>
      <c r="N1529" s="158">
        <v>4.6544999999999996</v>
      </c>
      <c r="O1529" s="158">
        <v>14.4131</v>
      </c>
      <c r="P1529" s="158">
        <v>10.4229</v>
      </c>
      <c r="Q1529" s="158">
        <v>14.478</v>
      </c>
      <c r="R1529" s="158">
        <v>29.4556</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44762</v>
      </c>
      <c r="E1530" s="158">
        <v>468.23</v>
      </c>
      <c r="F1530" s="158">
        <v>0.40529999999999999</v>
      </c>
      <c r="G1530" s="158">
        <v>2.4775</v>
      </c>
      <c r="H1530" s="158">
        <v>2.6505000000000001</v>
      </c>
      <c r="I1530" s="158">
        <v>4.0857999999999999</v>
      </c>
      <c r="J1530" s="158">
        <v>11.2212</v>
      </c>
      <c r="K1530" s="158">
        <v>-1.3795999999999999</v>
      </c>
      <c r="L1530" s="158">
        <v>-5.4958999999999998</v>
      </c>
      <c r="M1530" s="158">
        <v>-5.4748999999999999</v>
      </c>
      <c r="N1530" s="158">
        <v>5.6189999999999998</v>
      </c>
      <c r="O1530" s="158">
        <v>15.492100000000001</v>
      </c>
      <c r="P1530" s="158">
        <v>11.5062</v>
      </c>
      <c r="Q1530" s="158">
        <v>15.034599999999999</v>
      </c>
      <c r="R1530" s="158">
        <v>30.654599999999999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44762</v>
      </c>
      <c r="E1533" s="158">
        <v>73.150000000000006</v>
      </c>
      <c r="F1533" s="158">
        <v>0.4118</v>
      </c>
      <c r="G1533" s="158">
        <v>2.5228000000000002</v>
      </c>
      <c r="H1533" s="158">
        <v>2.8976999999999999</v>
      </c>
      <c r="I1533" s="158">
        <v>5.0552999999999999</v>
      </c>
      <c r="J1533" s="158">
        <v>10.9678</v>
      </c>
      <c r="K1533" s="158">
        <v>-3.8006000000000002</v>
      </c>
      <c r="L1533" s="158">
        <v>-11.1502</v>
      </c>
      <c r="M1533" s="158">
        <v>-10.1241</v>
      </c>
      <c r="N1533" s="158">
        <v>-2.3494999999999999</v>
      </c>
      <c r="O1533" s="158">
        <v>17.7285</v>
      </c>
      <c r="P1533" s="158">
        <v>9.9702999999999999</v>
      </c>
      <c r="Q1533" s="158">
        <v>14.873799999999999</v>
      </c>
      <c r="R1533" s="158">
        <v>27.553999999999998</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44762</v>
      </c>
      <c r="E1534" s="158">
        <v>83.77</v>
      </c>
      <c r="F1534" s="158">
        <v>0.41959999999999997</v>
      </c>
      <c r="G1534" s="158">
        <v>2.5461999999999998</v>
      </c>
      <c r="H1534" s="158">
        <v>2.9241999999999999</v>
      </c>
      <c r="I1534" s="158">
        <v>5.1066000000000003</v>
      </c>
      <c r="J1534" s="158">
        <v>11.0861</v>
      </c>
      <c r="K1534" s="158">
        <v>-3.4796999999999998</v>
      </c>
      <c r="L1534" s="158">
        <v>-10.5213</v>
      </c>
      <c r="M1534" s="158">
        <v>-9.1826000000000008</v>
      </c>
      <c r="N1534" s="158">
        <v>-0.99280000000000002</v>
      </c>
      <c r="O1534" s="158">
        <v>19.306999999999999</v>
      </c>
      <c r="P1534" s="158">
        <v>11.5617</v>
      </c>
      <c r="Q1534" s="158">
        <v>17.601099999999999</v>
      </c>
      <c r="R1534" s="158">
        <v>29.295100000000001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44762</v>
      </c>
      <c r="E1535" s="158">
        <v>13.694900000000001</v>
      </c>
      <c r="F1535" s="158">
        <v>0.88700000000000001</v>
      </c>
      <c r="G1535" s="158">
        <v>2.9041999999999999</v>
      </c>
      <c r="H1535" s="158">
        <v>3.4639000000000002</v>
      </c>
      <c r="I1535" s="158">
        <v>4.3731</v>
      </c>
      <c r="J1535" s="158">
        <v>9.4978999999999996</v>
      </c>
      <c r="K1535" s="158">
        <v>-0.96109999999999995</v>
      </c>
      <c r="L1535" s="158">
        <v>-7.4131</v>
      </c>
      <c r="M1535" s="158">
        <v>-12.3072</v>
      </c>
      <c r="N1535" s="158">
        <v>-7.9718</v>
      </c>
      <c r="O1535" s="158">
        <v>10.4811</v>
      </c>
      <c r="P1535" s="158"/>
      <c r="Q1535" s="158">
        <v>10.3812</v>
      </c>
      <c r="R1535" s="158">
        <v>18.254999999999999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44762</v>
      </c>
      <c r="E1536" s="158">
        <v>12.7918</v>
      </c>
      <c r="F1536" s="158">
        <v>0.88170000000000004</v>
      </c>
      <c r="G1536" s="158">
        <v>2.8742999999999999</v>
      </c>
      <c r="H1536" s="158">
        <v>3.4224000000000001</v>
      </c>
      <c r="I1536" s="158">
        <v>4.2874999999999996</v>
      </c>
      <c r="J1536" s="158">
        <v>9.3055000000000003</v>
      </c>
      <c r="K1536" s="158">
        <v>-1.4901</v>
      </c>
      <c r="L1536" s="158">
        <v>-8.3943999999999992</v>
      </c>
      <c r="M1536" s="158">
        <v>-13.705399999999999</v>
      </c>
      <c r="N1536" s="158">
        <v>-9.9290000000000003</v>
      </c>
      <c r="O1536" s="158">
        <v>8.1282999999999994</v>
      </c>
      <c r="P1536" s="158"/>
      <c r="Q1536" s="158">
        <v>8.0410000000000004</v>
      </c>
      <c r="R1536" s="158">
        <v>15.745799999999999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44762</v>
      </c>
      <c r="E1537" s="158">
        <v>21.309200000000001</v>
      </c>
      <c r="F1537" s="158">
        <v>0.39910000000000001</v>
      </c>
      <c r="G1537" s="158">
        <v>2.9097</v>
      </c>
      <c r="H1537" s="158">
        <v>2.9689000000000001</v>
      </c>
      <c r="I1537" s="158">
        <v>4.3575999999999997</v>
      </c>
      <c r="J1537" s="158">
        <v>11.3764</v>
      </c>
      <c r="K1537" s="158">
        <v>-8.0068999999999999</v>
      </c>
      <c r="L1537" s="158">
        <v>-9.4361999999999995</v>
      </c>
      <c r="M1537" s="158">
        <v>-8.3101000000000003</v>
      </c>
      <c r="N1537" s="158">
        <v>7.4832999999999998</v>
      </c>
      <c r="O1537" s="158">
        <v>23.7942</v>
      </c>
      <c r="P1537" s="158">
        <v>15.311999999999999</v>
      </c>
      <c r="Q1537" s="158">
        <v>15.6785</v>
      </c>
      <c r="R1537" s="158">
        <v>34.325000000000003</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44762</v>
      </c>
      <c r="E1538" s="158">
        <v>19.2407</v>
      </c>
      <c r="F1538" s="158">
        <v>0.39500000000000002</v>
      </c>
      <c r="G1538" s="158">
        <v>2.8847999999999998</v>
      </c>
      <c r="H1538" s="158">
        <v>2.9333</v>
      </c>
      <c r="I1538" s="158">
        <v>4.2845000000000004</v>
      </c>
      <c r="J1538" s="158">
        <v>11.2089</v>
      </c>
      <c r="K1538" s="158">
        <v>-8.4260000000000002</v>
      </c>
      <c r="L1538" s="158">
        <v>-10.246600000000001</v>
      </c>
      <c r="M1538" s="158">
        <v>-9.5397999999999996</v>
      </c>
      <c r="N1538" s="158">
        <v>5.5603999999999996</v>
      </c>
      <c r="O1538" s="158">
        <v>21.654299999999999</v>
      </c>
      <c r="P1538" s="158">
        <v>13.1</v>
      </c>
      <c r="Q1538" s="158">
        <v>13.4268</v>
      </c>
      <c r="R1538" s="158">
        <v>31.956600000000002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44762</v>
      </c>
      <c r="E1539" s="158">
        <v>148.26179999999999</v>
      </c>
      <c r="F1539" s="158">
        <v>0.60219999999999996</v>
      </c>
      <c r="G1539" s="158">
        <v>2.673</v>
      </c>
      <c r="H1539" s="158">
        <v>2.9948000000000001</v>
      </c>
      <c r="I1539" s="158">
        <v>3.8895</v>
      </c>
      <c r="J1539" s="158">
        <v>12.823499999999999</v>
      </c>
      <c r="K1539" s="158">
        <v>-1.3089999999999999</v>
      </c>
      <c r="L1539" s="158">
        <v>-1.6952</v>
      </c>
      <c r="M1539" s="158">
        <v>-0.86719999999999997</v>
      </c>
      <c r="N1539" s="158">
        <v>17.777200000000001</v>
      </c>
      <c r="O1539" s="158">
        <v>15.687200000000001</v>
      </c>
      <c r="P1539" s="158">
        <v>11.4069</v>
      </c>
      <c r="Q1539" s="158">
        <v>16.841899999999999</v>
      </c>
      <c r="R1539" s="158">
        <v>39.402999999999999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44762</v>
      </c>
      <c r="E1540" s="158">
        <v>158.93539999999999</v>
      </c>
      <c r="F1540" s="158">
        <v>0.60389999999999999</v>
      </c>
      <c r="G1540" s="158">
        <v>2.6817000000000002</v>
      </c>
      <c r="H1540" s="158">
        <v>3.0063</v>
      </c>
      <c r="I1540" s="158">
        <v>3.9113000000000002</v>
      </c>
      <c r="J1540" s="158">
        <v>12.876200000000001</v>
      </c>
      <c r="K1540" s="158">
        <v>-1.1446000000000001</v>
      </c>
      <c r="L1540" s="158">
        <v>-1.3423</v>
      </c>
      <c r="M1540" s="158">
        <v>-0.33850000000000002</v>
      </c>
      <c r="N1540" s="158">
        <v>18.593900000000001</v>
      </c>
      <c r="O1540" s="158">
        <v>16.4754</v>
      </c>
      <c r="P1540" s="158">
        <v>12.1882</v>
      </c>
      <c r="Q1540" s="158">
        <v>14.2042</v>
      </c>
      <c r="R1540" s="158">
        <v>40.341900000000003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44762</v>
      </c>
      <c r="E1541" s="158">
        <v>397.03699999999998</v>
      </c>
      <c r="F1541" s="158">
        <v>0.48099999999999998</v>
      </c>
      <c r="G1541" s="158">
        <v>2.5253999999999999</v>
      </c>
      <c r="H1541" s="158">
        <v>2.7530999999999999</v>
      </c>
      <c r="I1541" s="158">
        <v>5.1348000000000003</v>
      </c>
      <c r="J1541" s="158">
        <v>11.9285</v>
      </c>
      <c r="K1541" s="158">
        <v>-8.2629999999999999</v>
      </c>
      <c r="L1541" s="158">
        <v>-7.0730000000000004</v>
      </c>
      <c r="M1541" s="158">
        <v>-6.0667999999999997</v>
      </c>
      <c r="N1541" s="158">
        <v>7.3970000000000002</v>
      </c>
      <c r="O1541" s="158">
        <v>30.017700000000001</v>
      </c>
      <c r="P1541" s="158">
        <v>20.103200000000001</v>
      </c>
      <c r="Q1541" s="158">
        <v>18.821200000000001</v>
      </c>
      <c r="R1541" s="158">
        <v>43.343600000000002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44762</v>
      </c>
      <c r="E1542" s="158">
        <v>418.0188</v>
      </c>
      <c r="F1542" s="158">
        <v>0.48549999999999999</v>
      </c>
      <c r="G1542" s="158">
        <v>2.5486</v>
      </c>
      <c r="H1542" s="158">
        <v>2.7856000000000001</v>
      </c>
      <c r="I1542" s="158">
        <v>5.2026000000000003</v>
      </c>
      <c r="J1542" s="158">
        <v>12.0824</v>
      </c>
      <c r="K1542" s="158">
        <v>-7.8766999999999996</v>
      </c>
      <c r="L1542" s="158">
        <v>-6.3609</v>
      </c>
      <c r="M1542" s="158">
        <v>-4.9276999999999997</v>
      </c>
      <c r="N1542" s="158">
        <v>9.2131000000000007</v>
      </c>
      <c r="O1542" s="158">
        <v>31.6675</v>
      </c>
      <c r="P1542" s="158">
        <v>21.237400000000001</v>
      </c>
      <c r="Q1542" s="158">
        <v>19.9251</v>
      </c>
      <c r="R1542" s="158">
        <v>46.063200000000002</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44762</v>
      </c>
      <c r="E1545" s="158">
        <v>223.7809</v>
      </c>
      <c r="F1545" s="158">
        <v>0.53480000000000005</v>
      </c>
      <c r="G1545" s="158">
        <v>2.9584999999999999</v>
      </c>
      <c r="H1545" s="158">
        <v>2.9523999999999999</v>
      </c>
      <c r="I1545" s="158">
        <v>3.9298999999999999</v>
      </c>
      <c r="J1545" s="158">
        <v>9.8473000000000006</v>
      </c>
      <c r="K1545" s="158">
        <v>-4.6581999999999999</v>
      </c>
      <c r="L1545" s="158">
        <v>-10.1495</v>
      </c>
      <c r="M1545" s="158">
        <v>-6.5359999999999996</v>
      </c>
      <c r="N1545" s="158">
        <v>6.8116000000000003</v>
      </c>
      <c r="O1545" s="158">
        <v>17.700500000000002</v>
      </c>
      <c r="P1545" s="158">
        <v>10.9358</v>
      </c>
      <c r="Q1545" s="158">
        <v>15.363</v>
      </c>
      <c r="R1545" s="158">
        <v>30.560600000000001</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44762</v>
      </c>
      <c r="E1546" s="158">
        <v>240.99639999999999</v>
      </c>
      <c r="F1546" s="158">
        <v>0.53810000000000002</v>
      </c>
      <c r="G1546" s="158">
        <v>2.9754</v>
      </c>
      <c r="H1546" s="158">
        <v>2.9763000000000002</v>
      </c>
      <c r="I1546" s="158">
        <v>3.9782000000000002</v>
      </c>
      <c r="J1546" s="158">
        <v>9.9573</v>
      </c>
      <c r="K1546" s="158">
        <v>-4.3658000000000001</v>
      </c>
      <c r="L1546" s="158">
        <v>-9.6043000000000003</v>
      </c>
      <c r="M1546" s="158">
        <v>-5.7760999999999996</v>
      </c>
      <c r="N1546" s="158">
        <v>7.8765999999999998</v>
      </c>
      <c r="O1546" s="158">
        <v>18.7255</v>
      </c>
      <c r="P1546" s="158">
        <v>11.937099999999999</v>
      </c>
      <c r="Q1546" s="158">
        <v>16.034099999999999</v>
      </c>
      <c r="R1546" s="158">
        <v>31.716000000000001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0.54376875000000002</v>
      </c>
      <c r="G1547" s="160">
        <v>2.7374937500000001</v>
      </c>
      <c r="H1547" s="160">
        <v>2.9966000000000004</v>
      </c>
      <c r="I1547" s="160">
        <v>4.4328624999999997</v>
      </c>
      <c r="J1547" s="160">
        <v>10.930006250000002</v>
      </c>
      <c r="K1547" s="160">
        <v>-4.3277249999999992</v>
      </c>
      <c r="L1547" s="160">
        <v>-7.9274124999999991</v>
      </c>
      <c r="M1547" s="160">
        <v>-7.6327437499999995</v>
      </c>
      <c r="N1547" s="160">
        <v>5.1926562499999998</v>
      </c>
      <c r="O1547" s="160">
        <v>18.68991875</v>
      </c>
      <c r="P1547" s="160">
        <v>13.030600000000002</v>
      </c>
      <c r="Q1547" s="160">
        <v>15.014737500000001</v>
      </c>
      <c r="R1547" s="160">
        <v>31.900712500000001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0.51014999999999999</v>
      </c>
      <c r="G1548" s="160">
        <v>2.778</v>
      </c>
      <c r="H1548" s="160">
        <v>2.9606500000000002</v>
      </c>
      <c r="I1548" s="160">
        <v>4.3225499999999997</v>
      </c>
      <c r="J1548" s="160">
        <v>11.112549999999999</v>
      </c>
      <c r="K1548" s="160">
        <v>-4.0831999999999997</v>
      </c>
      <c r="L1548" s="160">
        <v>-8.9152999999999984</v>
      </c>
      <c r="M1548" s="160">
        <v>-7.4230499999999999</v>
      </c>
      <c r="N1548" s="160">
        <v>6.4902999999999995</v>
      </c>
      <c r="O1548" s="160">
        <v>18.05565</v>
      </c>
      <c r="P1548" s="160">
        <v>11.71475</v>
      </c>
      <c r="Q1548" s="160">
        <v>15.198799999999999</v>
      </c>
      <c r="R1548" s="160">
        <v>31.047350000000002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44762</v>
      </c>
      <c r="E1551" s="158">
        <v>1164.1877999999999</v>
      </c>
      <c r="F1551" s="158">
        <v>4.7473999999999998</v>
      </c>
      <c r="G1551" s="158">
        <v>4.7108999999999996</v>
      </c>
      <c r="H1551" s="158">
        <v>4.7282000000000002</v>
      </c>
      <c r="I1551" s="158">
        <v>4.6845999999999997</v>
      </c>
      <c r="J1551" s="158">
        <v>4.7050999999999998</v>
      </c>
      <c r="K1551" s="158">
        <v>4.2843</v>
      </c>
      <c r="L1551" s="158">
        <v>3.8751000000000002</v>
      </c>
      <c r="M1551" s="158">
        <v>3.7273000000000001</v>
      </c>
      <c r="N1551" s="158">
        <v>3.5922000000000001</v>
      </c>
      <c r="O1551" s="158">
        <v>3.6802000000000001</v>
      </c>
      <c r="P1551" s="158"/>
      <c r="Q1551" s="158">
        <v>4.1738</v>
      </c>
      <c r="R1551" s="158">
        <v>3.3553000000000002</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44762</v>
      </c>
      <c r="E1552" s="158">
        <v>1158.8994</v>
      </c>
      <c r="F1552" s="158">
        <v>4.6493000000000002</v>
      </c>
      <c r="G1552" s="158">
        <v>4.6043000000000003</v>
      </c>
      <c r="H1552" s="158">
        <v>4.6140999999999996</v>
      </c>
      <c r="I1552" s="158">
        <v>4.5671999999999997</v>
      </c>
      <c r="J1552" s="158">
        <v>4.5860000000000003</v>
      </c>
      <c r="K1552" s="158">
        <v>4.1631999999999998</v>
      </c>
      <c r="L1552" s="158">
        <v>3.7528999999999999</v>
      </c>
      <c r="M1552" s="158">
        <v>3.6040999999999999</v>
      </c>
      <c r="N1552" s="158">
        <v>3.4687999999999999</v>
      </c>
      <c r="O1552" s="158">
        <v>3.5568</v>
      </c>
      <c r="P1552" s="158"/>
      <c r="Q1552" s="158">
        <v>4.0462999999999996</v>
      </c>
      <c r="R1552" s="158">
        <v>3.2355999999999998</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44762</v>
      </c>
      <c r="E1553" s="158">
        <v>1138.1080999999999</v>
      </c>
      <c r="F1553" s="158">
        <v>4.7503000000000002</v>
      </c>
      <c r="G1553" s="158">
        <v>4.7077</v>
      </c>
      <c r="H1553" s="158">
        <v>4.7416</v>
      </c>
      <c r="I1553" s="158">
        <v>4.7196999999999996</v>
      </c>
      <c r="J1553" s="158">
        <v>4.7328000000000001</v>
      </c>
      <c r="K1553" s="158">
        <v>4.3085000000000004</v>
      </c>
      <c r="L1553" s="158">
        <v>3.8984999999999999</v>
      </c>
      <c r="M1553" s="158">
        <v>3.7458</v>
      </c>
      <c r="N1553" s="158">
        <v>3.6072000000000002</v>
      </c>
      <c r="O1553" s="158">
        <v>3.6905000000000001</v>
      </c>
      <c r="P1553" s="158"/>
      <c r="Q1553" s="158">
        <v>3.9363999999999999</v>
      </c>
      <c r="R1553" s="158">
        <v>3.3666</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44762</v>
      </c>
      <c r="E1554" s="158">
        <v>1135.8474000000001</v>
      </c>
      <c r="F1554" s="158">
        <v>4.6890000000000001</v>
      </c>
      <c r="G1554" s="158">
        <v>4.6474000000000002</v>
      </c>
      <c r="H1554" s="158">
        <v>4.6816000000000004</v>
      </c>
      <c r="I1554" s="158">
        <v>4.6596000000000002</v>
      </c>
      <c r="J1554" s="158">
        <v>4.6726000000000001</v>
      </c>
      <c r="K1554" s="158">
        <v>4.2478999999999996</v>
      </c>
      <c r="L1554" s="158">
        <v>3.8374000000000001</v>
      </c>
      <c r="M1554" s="158">
        <v>3.6842000000000001</v>
      </c>
      <c r="N1554" s="158">
        <v>3.5451000000000001</v>
      </c>
      <c r="O1554" s="158">
        <v>3.6339999999999999</v>
      </c>
      <c r="P1554" s="158"/>
      <c r="Q1554" s="158">
        <v>3.8748</v>
      </c>
      <c r="R1554" s="158">
        <v>3.3077999999999999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44762</v>
      </c>
      <c r="E1555" s="158">
        <v>1090.0059000000001</v>
      </c>
      <c r="F1555" s="158">
        <v>4.7656999999999998</v>
      </c>
      <c r="G1555" s="158">
        <v>4.7356999999999996</v>
      </c>
      <c r="H1555" s="158">
        <v>4.8231000000000002</v>
      </c>
      <c r="I1555" s="158">
        <v>4.7563000000000004</v>
      </c>
      <c r="J1555" s="158">
        <v>4.7854999999999999</v>
      </c>
      <c r="K1555" s="158">
        <v>4.3677000000000001</v>
      </c>
      <c r="L1555" s="158">
        <v>3.9925000000000002</v>
      </c>
      <c r="M1555" s="158">
        <v>3.8508</v>
      </c>
      <c r="N1555" s="158">
        <v>3.6974</v>
      </c>
      <c r="O1555" s="158"/>
      <c r="P1555" s="158"/>
      <c r="Q1555" s="158">
        <v>3.5356000000000001</v>
      </c>
      <c r="R1555" s="158">
        <v>3.4504999999999999</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44762</v>
      </c>
      <c r="E1556" s="158">
        <v>1087.8562999999999</v>
      </c>
      <c r="F1556" s="158">
        <v>4.7214</v>
      </c>
      <c r="G1556" s="158">
        <v>4.6913</v>
      </c>
      <c r="H1556" s="158">
        <v>4.7789000000000001</v>
      </c>
      <c r="I1556" s="158">
        <v>4.7111000000000001</v>
      </c>
      <c r="J1556" s="158">
        <v>4.7427999999999999</v>
      </c>
      <c r="K1556" s="158">
        <v>4.3192000000000004</v>
      </c>
      <c r="L1556" s="158">
        <v>3.9346999999999999</v>
      </c>
      <c r="M1556" s="158">
        <v>3.7932999999999999</v>
      </c>
      <c r="N1556" s="158">
        <v>3.6337000000000002</v>
      </c>
      <c r="O1556" s="158"/>
      <c r="P1556" s="158"/>
      <c r="Q1556" s="158">
        <v>3.4533</v>
      </c>
      <c r="R1556" s="158">
        <v>3.3723000000000001</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44762</v>
      </c>
      <c r="E1557" s="158">
        <v>1130.4119000000001</v>
      </c>
      <c r="F1557" s="158">
        <v>4.7664999999999997</v>
      </c>
      <c r="G1557" s="158">
        <v>4.7290000000000001</v>
      </c>
      <c r="H1557" s="158">
        <v>4.7739000000000003</v>
      </c>
      <c r="I1557" s="158">
        <v>4.7398999999999996</v>
      </c>
      <c r="J1557" s="158">
        <v>4.7186000000000003</v>
      </c>
      <c r="K1557" s="158">
        <v>4.2968000000000002</v>
      </c>
      <c r="L1557" s="158">
        <v>3.8622999999999998</v>
      </c>
      <c r="M1557" s="158">
        <v>3.7029000000000001</v>
      </c>
      <c r="N1557" s="158">
        <v>3.5733000000000001</v>
      </c>
      <c r="O1557" s="158">
        <v>3.6945000000000001</v>
      </c>
      <c r="P1557" s="158"/>
      <c r="Q1557" s="158">
        <v>3.8523999999999998</v>
      </c>
      <c r="R1557" s="158">
        <v>3.355</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44762</v>
      </c>
      <c r="E1558" s="158">
        <v>1128.3594000000001</v>
      </c>
      <c r="F1558" s="158">
        <v>4.7007000000000003</v>
      </c>
      <c r="G1558" s="158">
        <v>4.6619999999999999</v>
      </c>
      <c r="H1558" s="158">
        <v>4.7095000000000002</v>
      </c>
      <c r="I1558" s="158">
        <v>4.6771000000000003</v>
      </c>
      <c r="J1558" s="158">
        <v>4.6570999999999998</v>
      </c>
      <c r="K1558" s="158">
        <v>4.2346000000000004</v>
      </c>
      <c r="L1558" s="158">
        <v>3.8003</v>
      </c>
      <c r="M1558" s="158">
        <v>3.6406999999999998</v>
      </c>
      <c r="N1558" s="158">
        <v>3.5110999999999999</v>
      </c>
      <c r="O1558" s="158">
        <v>3.6358999999999999</v>
      </c>
      <c r="P1558" s="158"/>
      <c r="Q1558" s="158">
        <v>3.7942</v>
      </c>
      <c r="R1558" s="158">
        <v>3.2930000000000001</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44762</v>
      </c>
      <c r="E1561" s="158">
        <v>1114.3062</v>
      </c>
      <c r="F1561" s="158">
        <v>4.6978</v>
      </c>
      <c r="G1561" s="158">
        <v>4.6727999999999996</v>
      </c>
      <c r="H1561" s="158">
        <v>4.6657999999999999</v>
      </c>
      <c r="I1561" s="158">
        <v>4.6413000000000002</v>
      </c>
      <c r="J1561" s="158">
        <v>4.6879</v>
      </c>
      <c r="K1561" s="158">
        <v>4.2568000000000001</v>
      </c>
      <c r="L1561" s="158">
        <v>3.8603000000000001</v>
      </c>
      <c r="M1561" s="158">
        <v>3.7019000000000002</v>
      </c>
      <c r="N1561" s="158">
        <v>3.5646</v>
      </c>
      <c r="O1561" s="158"/>
      <c r="P1561" s="158"/>
      <c r="Q1561" s="158">
        <v>3.6770999999999998</v>
      </c>
      <c r="R1561" s="158">
        <v>3.3281000000000001</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44762</v>
      </c>
      <c r="E1562" s="158">
        <v>1113.5576000000001</v>
      </c>
      <c r="F1562" s="158">
        <v>4.6878000000000002</v>
      </c>
      <c r="G1562" s="158">
        <v>4.6627999999999998</v>
      </c>
      <c r="H1562" s="158">
        <v>4.6558000000000002</v>
      </c>
      <c r="I1562" s="158">
        <v>4.6313000000000004</v>
      </c>
      <c r="J1562" s="158">
        <v>4.6778000000000004</v>
      </c>
      <c r="K1562" s="158">
        <v>4.2465999999999999</v>
      </c>
      <c r="L1562" s="158">
        <v>3.8500999999999999</v>
      </c>
      <c r="M1562" s="158">
        <v>3.6907000000000001</v>
      </c>
      <c r="N1562" s="158">
        <v>3.5508999999999999</v>
      </c>
      <c r="O1562" s="158"/>
      <c r="P1562" s="158"/>
      <c r="Q1562" s="158">
        <v>3.6537999999999999</v>
      </c>
      <c r="R1562" s="158">
        <v>3.3119999999999998</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44762</v>
      </c>
      <c r="E1563" s="158">
        <v>1152.7507000000001</v>
      </c>
      <c r="F1563" s="158">
        <v>4.7438000000000002</v>
      </c>
      <c r="G1563" s="158">
        <v>4.6868999999999996</v>
      </c>
      <c r="H1563" s="158">
        <v>4.7022000000000004</v>
      </c>
      <c r="I1563" s="158">
        <v>4.6753</v>
      </c>
      <c r="J1563" s="158">
        <v>4.6806000000000001</v>
      </c>
      <c r="K1563" s="158">
        <v>4.2866999999999997</v>
      </c>
      <c r="L1563" s="158">
        <v>3.8763999999999998</v>
      </c>
      <c r="M1563" s="158">
        <v>3.7242000000000002</v>
      </c>
      <c r="N1563" s="158">
        <v>3.5916999999999999</v>
      </c>
      <c r="O1563" s="158">
        <v>3.7336999999999998</v>
      </c>
      <c r="P1563" s="158"/>
      <c r="Q1563" s="158">
        <v>4.1052999999999997</v>
      </c>
      <c r="R1563" s="158">
        <v>3.3530000000000002</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44762</v>
      </c>
      <c r="E1564" s="158">
        <v>1149.3179</v>
      </c>
      <c r="F1564" s="158">
        <v>4.6627000000000001</v>
      </c>
      <c r="G1564" s="158">
        <v>4.6066000000000003</v>
      </c>
      <c r="H1564" s="158">
        <v>4.6216999999999997</v>
      </c>
      <c r="I1564" s="158">
        <v>4.5951000000000004</v>
      </c>
      <c r="J1564" s="158">
        <v>4.6002000000000001</v>
      </c>
      <c r="K1564" s="158">
        <v>4.2053000000000003</v>
      </c>
      <c r="L1564" s="158">
        <v>3.7917999999999998</v>
      </c>
      <c r="M1564" s="158">
        <v>3.64</v>
      </c>
      <c r="N1564" s="158">
        <v>3.5095000000000001</v>
      </c>
      <c r="O1564" s="158">
        <v>3.6488999999999998</v>
      </c>
      <c r="P1564" s="158"/>
      <c r="Q1564" s="158">
        <v>4.0175000000000001</v>
      </c>
      <c r="R1564" s="158">
        <v>3.2730000000000001</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44762</v>
      </c>
      <c r="E1565" s="158">
        <v>1115.7427</v>
      </c>
      <c r="F1565" s="158">
        <v>4.6524999999999999</v>
      </c>
      <c r="G1565" s="158">
        <v>4.6295999999999999</v>
      </c>
      <c r="H1565" s="158">
        <v>4.6452999999999998</v>
      </c>
      <c r="I1565" s="158">
        <v>4.7294</v>
      </c>
      <c r="J1565" s="158">
        <v>4.6534000000000004</v>
      </c>
      <c r="K1565" s="158">
        <v>4.2176</v>
      </c>
      <c r="L1565" s="158">
        <v>3.7942999999999998</v>
      </c>
      <c r="M1565" s="158">
        <v>3.6473</v>
      </c>
      <c r="N1565" s="158">
        <v>3.5186000000000002</v>
      </c>
      <c r="O1565" s="158"/>
      <c r="P1565" s="158"/>
      <c r="Q1565" s="158">
        <v>3.7231999999999998</v>
      </c>
      <c r="R1565" s="158">
        <v>3.3302</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44762</v>
      </c>
      <c r="E1566" s="158">
        <v>1113.7517</v>
      </c>
      <c r="F1566" s="158">
        <v>4.6017999999999999</v>
      </c>
      <c r="G1566" s="158">
        <v>4.5789</v>
      </c>
      <c r="H1566" s="158">
        <v>4.5949999999999998</v>
      </c>
      <c r="I1566" s="158">
        <v>4.6791</v>
      </c>
      <c r="J1566" s="158">
        <v>4.6029</v>
      </c>
      <c r="K1566" s="158">
        <v>4.1669999999999998</v>
      </c>
      <c r="L1566" s="158">
        <v>3.7433000000000001</v>
      </c>
      <c r="M1566" s="158">
        <v>3.5958999999999999</v>
      </c>
      <c r="N1566" s="158">
        <v>3.4668000000000001</v>
      </c>
      <c r="O1566" s="158"/>
      <c r="P1566" s="158"/>
      <c r="Q1566" s="158">
        <v>3.6614</v>
      </c>
      <c r="R1566" s="158">
        <v>3.2785000000000002</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44762</v>
      </c>
      <c r="E1567" s="158">
        <v>1122.1283000000001</v>
      </c>
      <c r="F1567" s="158">
        <v>4.5902000000000003</v>
      </c>
      <c r="G1567" s="158">
        <v>4.5838000000000001</v>
      </c>
      <c r="H1567" s="158">
        <v>4.6002000000000001</v>
      </c>
      <c r="I1567" s="158">
        <v>4.5778999999999996</v>
      </c>
      <c r="J1567" s="158">
        <v>4.6258999999999997</v>
      </c>
      <c r="K1567" s="158">
        <v>4.1839000000000004</v>
      </c>
      <c r="L1567" s="158">
        <v>3.7671999999999999</v>
      </c>
      <c r="M1567" s="158">
        <v>3.6120999999999999</v>
      </c>
      <c r="N1567" s="158">
        <v>3.4801000000000002</v>
      </c>
      <c r="O1567" s="158">
        <v>3.5303</v>
      </c>
      <c r="P1567" s="158"/>
      <c r="Q1567" s="158">
        <v>3.6633</v>
      </c>
      <c r="R1567" s="158">
        <v>3.2397</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44762</v>
      </c>
      <c r="E1568" s="158">
        <v>1124.1016999999999</v>
      </c>
      <c r="F1568" s="158">
        <v>4.6406000000000001</v>
      </c>
      <c r="G1568" s="158">
        <v>4.6341999999999999</v>
      </c>
      <c r="H1568" s="158">
        <v>4.6501999999999999</v>
      </c>
      <c r="I1568" s="158">
        <v>4.6277999999999997</v>
      </c>
      <c r="J1568" s="158">
        <v>4.6760999999999999</v>
      </c>
      <c r="K1568" s="158">
        <v>4.2343999999999999</v>
      </c>
      <c r="L1568" s="158">
        <v>3.8182</v>
      </c>
      <c r="M1568" s="158">
        <v>3.6635</v>
      </c>
      <c r="N1568" s="158">
        <v>3.5318999999999998</v>
      </c>
      <c r="O1568" s="158">
        <v>3.5870000000000002</v>
      </c>
      <c r="P1568" s="158"/>
      <c r="Q1568" s="158">
        <v>3.7202000000000002</v>
      </c>
      <c r="R1568" s="158">
        <v>3.2917999999999998</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44762</v>
      </c>
      <c r="E1569" s="158">
        <v>3173.9823999999999</v>
      </c>
      <c r="F1569" s="158">
        <v>4.5970000000000004</v>
      </c>
      <c r="G1569" s="158">
        <v>4.5659999999999998</v>
      </c>
      <c r="H1569" s="158">
        <v>4.5556999999999999</v>
      </c>
      <c r="I1569" s="158">
        <v>4.5277000000000003</v>
      </c>
      <c r="J1569" s="158">
        <v>4.5049999999999999</v>
      </c>
      <c r="K1569" s="158">
        <v>4.12</v>
      </c>
      <c r="L1569" s="158">
        <v>3.7109000000000001</v>
      </c>
      <c r="M1569" s="158">
        <v>3.5672000000000001</v>
      </c>
      <c r="N1569" s="158">
        <v>3.4373</v>
      </c>
      <c r="O1569" s="158">
        <v>3.5293999999999999</v>
      </c>
      <c r="P1569" s="158">
        <v>4.5193000000000003</v>
      </c>
      <c r="Q1569" s="158">
        <v>5.8066000000000004</v>
      </c>
      <c r="R1569" s="158">
        <v>3.2065999999999999</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44762</v>
      </c>
      <c r="E1570" s="158">
        <v>3196.6925999999999</v>
      </c>
      <c r="F1570" s="158">
        <v>4.6957000000000004</v>
      </c>
      <c r="G1570" s="158">
        <v>4.6657000000000002</v>
      </c>
      <c r="H1570" s="158">
        <v>4.6557000000000004</v>
      </c>
      <c r="I1570" s="158">
        <v>4.6277999999999997</v>
      </c>
      <c r="J1570" s="158">
        <v>4.6093000000000002</v>
      </c>
      <c r="K1570" s="158">
        <v>4.2224000000000004</v>
      </c>
      <c r="L1570" s="158">
        <v>3.8136000000000001</v>
      </c>
      <c r="M1570" s="158">
        <v>3.6703999999999999</v>
      </c>
      <c r="N1570" s="158">
        <v>3.5411999999999999</v>
      </c>
      <c r="O1570" s="158">
        <v>3.6335000000000002</v>
      </c>
      <c r="P1570" s="158">
        <v>4.6125999999999996</v>
      </c>
      <c r="Q1570" s="158">
        <v>5.9234999999999998</v>
      </c>
      <c r="R1570" s="158">
        <v>3.3100999999999998</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44762</v>
      </c>
      <c r="E1571" s="158">
        <v>1126.1320000000001</v>
      </c>
      <c r="F1571" s="158">
        <v>4.7716000000000003</v>
      </c>
      <c r="G1571" s="158">
        <v>4.7156000000000002</v>
      </c>
      <c r="H1571" s="158">
        <v>4.6746999999999996</v>
      </c>
      <c r="I1571" s="158">
        <v>4.7217000000000002</v>
      </c>
      <c r="J1571" s="158">
        <v>4.6882000000000001</v>
      </c>
      <c r="K1571" s="158">
        <v>4.2851999999999997</v>
      </c>
      <c r="L1571" s="158">
        <v>3.9018999999999999</v>
      </c>
      <c r="M1571" s="158">
        <v>3.7559</v>
      </c>
      <c r="N1571" s="158">
        <v>3.6307999999999998</v>
      </c>
      <c r="O1571" s="158">
        <v>3.7174999999999998</v>
      </c>
      <c r="P1571" s="158"/>
      <c r="Q1571" s="158">
        <v>3.82</v>
      </c>
      <c r="R1571" s="158">
        <v>3.3978000000000002</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44762</v>
      </c>
      <c r="E1572" s="158">
        <v>1120.7852</v>
      </c>
      <c r="F1572" s="158">
        <v>4.6185</v>
      </c>
      <c r="G1572" s="158">
        <v>4.5654000000000003</v>
      </c>
      <c r="H1572" s="158">
        <v>4.5246000000000004</v>
      </c>
      <c r="I1572" s="158">
        <v>4.5715000000000003</v>
      </c>
      <c r="J1572" s="158">
        <v>4.5377000000000001</v>
      </c>
      <c r="K1572" s="158">
        <v>4.1334999999999997</v>
      </c>
      <c r="L1572" s="158">
        <v>3.7490000000000001</v>
      </c>
      <c r="M1572" s="158">
        <v>3.6017000000000001</v>
      </c>
      <c r="N1572" s="158">
        <v>3.4754999999999998</v>
      </c>
      <c r="O1572" s="158">
        <v>3.5617000000000001</v>
      </c>
      <c r="P1572" s="158"/>
      <c r="Q1572" s="158">
        <v>3.6640999999999999</v>
      </c>
      <c r="R1572" s="158">
        <v>3.2427999999999999</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44762</v>
      </c>
      <c r="E1573" s="158">
        <v>115.62479999999999</v>
      </c>
      <c r="F1573" s="158">
        <v>4.6726000000000001</v>
      </c>
      <c r="G1573" s="158">
        <v>4.5895999999999999</v>
      </c>
      <c r="H1573" s="158">
        <v>4.6130000000000004</v>
      </c>
      <c r="I1573" s="158">
        <v>4.5762999999999998</v>
      </c>
      <c r="J1573" s="158">
        <v>4.5743999999999998</v>
      </c>
      <c r="K1573" s="158">
        <v>4.1727999999999996</v>
      </c>
      <c r="L1573" s="158">
        <v>3.7650000000000001</v>
      </c>
      <c r="M1573" s="158">
        <v>3.6044</v>
      </c>
      <c r="N1573" s="158">
        <v>3.4666999999999999</v>
      </c>
      <c r="O1573" s="158">
        <v>3.5491999999999999</v>
      </c>
      <c r="P1573" s="158"/>
      <c r="Q1573" s="158">
        <v>4.0202</v>
      </c>
      <c r="R1573" s="158">
        <v>3.2284000000000002</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44762</v>
      </c>
      <c r="E1574" s="158">
        <v>116.04600000000001</v>
      </c>
      <c r="F1574" s="158">
        <v>4.75</v>
      </c>
      <c r="G1574" s="158">
        <v>4.6778000000000004</v>
      </c>
      <c r="H1574" s="158">
        <v>4.7042000000000002</v>
      </c>
      <c r="I1574" s="158">
        <v>4.6656000000000004</v>
      </c>
      <c r="J1574" s="158">
        <v>4.6645000000000003</v>
      </c>
      <c r="K1574" s="158">
        <v>4.2637</v>
      </c>
      <c r="L1574" s="158">
        <v>3.8574999999999999</v>
      </c>
      <c r="M1574" s="158">
        <v>3.7008999999999999</v>
      </c>
      <c r="N1574" s="158">
        <v>3.5655000000000001</v>
      </c>
      <c r="O1574" s="158">
        <v>3.6513</v>
      </c>
      <c r="P1574" s="158"/>
      <c r="Q1574" s="158">
        <v>4.1228999999999996</v>
      </c>
      <c r="R1574" s="158">
        <v>3.3294000000000001</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44762</v>
      </c>
      <c r="E1575" s="158">
        <v>1148.0400999999999</v>
      </c>
      <c r="F1575" s="158">
        <v>4.7123999999999997</v>
      </c>
      <c r="G1575" s="158">
        <v>4.6881000000000004</v>
      </c>
      <c r="H1575" s="158">
        <v>4.7073999999999998</v>
      </c>
      <c r="I1575" s="158">
        <v>4.6683000000000003</v>
      </c>
      <c r="J1575" s="158">
        <v>4.6797000000000004</v>
      </c>
      <c r="K1575" s="158">
        <v>4.2817999999999996</v>
      </c>
      <c r="L1575" s="158">
        <v>3.8683999999999998</v>
      </c>
      <c r="M1575" s="158">
        <v>3.7103000000000002</v>
      </c>
      <c r="N1575" s="158">
        <v>3.5747</v>
      </c>
      <c r="O1575" s="158">
        <v>3.6581999999999999</v>
      </c>
      <c r="P1575" s="158"/>
      <c r="Q1575" s="158">
        <v>4.0185000000000004</v>
      </c>
      <c r="R1575" s="158">
        <v>3.3342999999999998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44762</v>
      </c>
      <c r="E1576" s="158">
        <v>1143.4104</v>
      </c>
      <c r="F1576" s="158">
        <v>4.6165000000000003</v>
      </c>
      <c r="G1576" s="158">
        <v>4.5879000000000003</v>
      </c>
      <c r="H1576" s="158">
        <v>4.6077000000000004</v>
      </c>
      <c r="I1576" s="158">
        <v>4.5681000000000003</v>
      </c>
      <c r="J1576" s="158">
        <v>4.5778999999999996</v>
      </c>
      <c r="K1576" s="158">
        <v>4.1790000000000003</v>
      </c>
      <c r="L1576" s="158">
        <v>3.7639</v>
      </c>
      <c r="M1576" s="158">
        <v>3.6055999999999999</v>
      </c>
      <c r="N1576" s="158">
        <v>3.4695999999999998</v>
      </c>
      <c r="O1576" s="158">
        <v>3.5375000000000001</v>
      </c>
      <c r="P1576" s="158"/>
      <c r="Q1576" s="158">
        <v>3.8986000000000001</v>
      </c>
      <c r="R1576" s="158">
        <v>3.2225999999999999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44762</v>
      </c>
      <c r="E1577" s="158">
        <v>1114.8912</v>
      </c>
      <c r="F1577" s="158">
        <v>4.5511999999999997</v>
      </c>
      <c r="G1577" s="158">
        <v>4.5206999999999997</v>
      </c>
      <c r="H1577" s="158">
        <v>4.5518000000000001</v>
      </c>
      <c r="I1577" s="158">
        <v>4.5122</v>
      </c>
      <c r="J1577" s="158">
        <v>4.7626999999999997</v>
      </c>
      <c r="K1577" s="158">
        <v>4.2009999999999996</v>
      </c>
      <c r="L1577" s="158">
        <v>3.7688999999999999</v>
      </c>
      <c r="M1577" s="158">
        <v>3.6211000000000002</v>
      </c>
      <c r="N1577" s="158">
        <v>3.4908000000000001</v>
      </c>
      <c r="O1577" s="158">
        <v>3.6</v>
      </c>
      <c r="P1577" s="158"/>
      <c r="Q1577" s="158">
        <v>3.6476000000000002</v>
      </c>
      <c r="R1577" s="158">
        <v>3.2658999999999998</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44762</v>
      </c>
      <c r="E1578" s="158">
        <v>1111.4993999999999</v>
      </c>
      <c r="F1578" s="158">
        <v>4.4534000000000002</v>
      </c>
      <c r="G1578" s="158">
        <v>4.4217000000000004</v>
      </c>
      <c r="H1578" s="158">
        <v>4.452</v>
      </c>
      <c r="I1578" s="158">
        <v>4.4093999999999998</v>
      </c>
      <c r="J1578" s="158">
        <v>4.6601999999999997</v>
      </c>
      <c r="K1578" s="158">
        <v>4.0986000000000002</v>
      </c>
      <c r="L1578" s="158">
        <v>3.6663999999999999</v>
      </c>
      <c r="M1578" s="158">
        <v>3.5182000000000002</v>
      </c>
      <c r="N1578" s="158">
        <v>3.3875999999999999</v>
      </c>
      <c r="O1578" s="158">
        <v>3.4961000000000002</v>
      </c>
      <c r="P1578" s="158"/>
      <c r="Q1578" s="158">
        <v>3.5436999999999999</v>
      </c>
      <c r="R1578" s="158">
        <v>3.1625999999999999</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44762</v>
      </c>
      <c r="E1579" s="158">
        <v>1087.9148</v>
      </c>
      <c r="F1579" s="158">
        <v>4.7144000000000004</v>
      </c>
      <c r="G1579" s="158">
        <v>4.6921999999999997</v>
      </c>
      <c r="H1579" s="158">
        <v>4.6959999999999997</v>
      </c>
      <c r="I1579" s="158">
        <v>4.6524000000000001</v>
      </c>
      <c r="J1579" s="158">
        <v>4.7237999999999998</v>
      </c>
      <c r="K1579" s="158">
        <v>4.2811000000000003</v>
      </c>
      <c r="L1579" s="158">
        <v>3.8578000000000001</v>
      </c>
      <c r="M1579" s="158">
        <v>3.7082999999999999</v>
      </c>
      <c r="N1579" s="158">
        <v>3.5710999999999999</v>
      </c>
      <c r="O1579" s="158"/>
      <c r="P1579" s="158"/>
      <c r="Q1579" s="158">
        <v>3.3845999999999998</v>
      </c>
      <c r="R1579" s="158">
        <v>3.3271000000000002</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44762</v>
      </c>
      <c r="E1580" s="158">
        <v>1086.2568000000001</v>
      </c>
      <c r="F1580" s="158">
        <v>4.6543999999999999</v>
      </c>
      <c r="G1580" s="158">
        <v>4.6321000000000003</v>
      </c>
      <c r="H1580" s="158">
        <v>4.6359000000000004</v>
      </c>
      <c r="I1580" s="158">
        <v>4.5921000000000003</v>
      </c>
      <c r="J1580" s="158">
        <v>4.6632999999999996</v>
      </c>
      <c r="K1580" s="158">
        <v>4.22</v>
      </c>
      <c r="L1580" s="158">
        <v>3.7961999999999998</v>
      </c>
      <c r="M1580" s="158">
        <v>3.6463999999999999</v>
      </c>
      <c r="N1580" s="158">
        <v>3.5087000000000002</v>
      </c>
      <c r="O1580" s="158"/>
      <c r="P1580" s="158"/>
      <c r="Q1580" s="158">
        <v>3.3222999999999998</v>
      </c>
      <c r="R1580" s="158">
        <v>3.2648999999999999</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44762</v>
      </c>
      <c r="E1581" s="158">
        <v>1097.8565000000001</v>
      </c>
      <c r="F1581" s="158">
        <v>4.6417999999999999</v>
      </c>
      <c r="G1581" s="158">
        <v>4.6041999999999996</v>
      </c>
      <c r="H1581" s="158">
        <v>4.6524999999999999</v>
      </c>
      <c r="I1581" s="158">
        <v>4.6082999999999998</v>
      </c>
      <c r="J1581" s="158">
        <v>4.5857000000000001</v>
      </c>
      <c r="K1581" s="158">
        <v>4.2496</v>
      </c>
      <c r="L1581" s="158">
        <v>3.802</v>
      </c>
      <c r="M1581" s="158">
        <v>3.6553</v>
      </c>
      <c r="N1581" s="158">
        <v>3.5211000000000001</v>
      </c>
      <c r="O1581" s="158"/>
      <c r="P1581" s="158"/>
      <c r="Q1581" s="158">
        <v>3.4664000000000001</v>
      </c>
      <c r="R1581" s="158">
        <v>3.28</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44762</v>
      </c>
      <c r="E1582" s="158">
        <v>1094.7462</v>
      </c>
      <c r="F1582" s="158">
        <v>4.5415999999999999</v>
      </c>
      <c r="G1582" s="158">
        <v>4.5038</v>
      </c>
      <c r="H1582" s="158">
        <v>4.5522</v>
      </c>
      <c r="I1582" s="158">
        <v>4.5079000000000002</v>
      </c>
      <c r="J1582" s="158">
        <v>4.4851999999999999</v>
      </c>
      <c r="K1582" s="158">
        <v>4.1079999999999997</v>
      </c>
      <c r="L1582" s="158">
        <v>3.6798000000000002</v>
      </c>
      <c r="M1582" s="158">
        <v>3.5390999999999999</v>
      </c>
      <c r="N1582" s="158">
        <v>3.4074</v>
      </c>
      <c r="O1582" s="158"/>
      <c r="P1582" s="158"/>
      <c r="Q1582" s="158">
        <v>3.3593000000000002</v>
      </c>
      <c r="R1582" s="158">
        <v>3.1716000000000002</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44762</v>
      </c>
      <c r="E1583" s="158">
        <v>1094.0001999999999</v>
      </c>
      <c r="F1583" s="158">
        <v>4.6715</v>
      </c>
      <c r="G1583" s="158">
        <v>4.6494</v>
      </c>
      <c r="H1583" s="158">
        <v>4.6837</v>
      </c>
      <c r="I1583" s="158">
        <v>4.6592000000000002</v>
      </c>
      <c r="J1583" s="158">
        <v>4.6848000000000001</v>
      </c>
      <c r="K1583" s="158">
        <v>4.2576999999999998</v>
      </c>
      <c r="L1583" s="158">
        <v>3.8492999999999999</v>
      </c>
      <c r="M1583" s="158">
        <v>3.7120000000000002</v>
      </c>
      <c r="N1583" s="158">
        <v>3.5815000000000001</v>
      </c>
      <c r="O1583" s="158"/>
      <c r="P1583" s="158"/>
      <c r="Q1583" s="158">
        <v>3.4748000000000001</v>
      </c>
      <c r="R1583" s="158">
        <v>3.3578999999999999</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44762</v>
      </c>
      <c r="E1584" s="158">
        <v>1092.0020999999999</v>
      </c>
      <c r="F1584" s="158">
        <v>4.5998000000000001</v>
      </c>
      <c r="G1584" s="158">
        <v>4.5797999999999996</v>
      </c>
      <c r="H1584" s="158">
        <v>4.6138000000000003</v>
      </c>
      <c r="I1584" s="158">
        <v>4.5891999999999999</v>
      </c>
      <c r="J1584" s="158">
        <v>4.6148999999999996</v>
      </c>
      <c r="K1584" s="158">
        <v>4.1874000000000002</v>
      </c>
      <c r="L1584" s="158">
        <v>3.7780999999999998</v>
      </c>
      <c r="M1584" s="158">
        <v>3.6406000000000001</v>
      </c>
      <c r="N1584" s="158">
        <v>3.5093000000000001</v>
      </c>
      <c r="O1584" s="158"/>
      <c r="P1584" s="158"/>
      <c r="Q1584" s="158">
        <v>3.4028999999999998</v>
      </c>
      <c r="R1584" s="158">
        <v>3.2858000000000001</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44762</v>
      </c>
      <c r="E1585" s="158">
        <v>1148.1079999999999</v>
      </c>
      <c r="F1585" s="158">
        <v>4.7439</v>
      </c>
      <c r="G1585" s="158">
        <v>4.7206999999999999</v>
      </c>
      <c r="H1585" s="158">
        <v>4.7016</v>
      </c>
      <c r="I1585" s="158">
        <v>4.6863000000000001</v>
      </c>
      <c r="J1585" s="158">
        <v>4.6704999999999997</v>
      </c>
      <c r="K1585" s="158">
        <v>4.2831000000000001</v>
      </c>
      <c r="L1585" s="158">
        <v>3.8767999999999998</v>
      </c>
      <c r="M1585" s="158">
        <v>3.7185000000000001</v>
      </c>
      <c r="N1585" s="158">
        <v>3.5792000000000002</v>
      </c>
      <c r="O1585" s="158">
        <v>3.6579000000000002</v>
      </c>
      <c r="P1585" s="158"/>
      <c r="Q1585" s="158">
        <v>4.0106000000000002</v>
      </c>
      <c r="R1585" s="158">
        <v>3.3349000000000002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44762</v>
      </c>
      <c r="E1586" s="158">
        <v>1144.6932999999999</v>
      </c>
      <c r="F1586" s="158">
        <v>4.6241000000000003</v>
      </c>
      <c r="G1586" s="158">
        <v>4.6007999999999996</v>
      </c>
      <c r="H1586" s="158">
        <v>4.5815000000000001</v>
      </c>
      <c r="I1586" s="158">
        <v>4.5660999999999996</v>
      </c>
      <c r="J1586" s="158">
        <v>4.5500999999999996</v>
      </c>
      <c r="K1586" s="158">
        <v>4.1618000000000004</v>
      </c>
      <c r="L1586" s="158">
        <v>3.7595000000000001</v>
      </c>
      <c r="M1586" s="158">
        <v>3.6053999999999999</v>
      </c>
      <c r="N1586" s="158">
        <v>3.4678</v>
      </c>
      <c r="O1586" s="158">
        <v>3.5642</v>
      </c>
      <c r="P1586" s="158"/>
      <c r="Q1586" s="158">
        <v>3.9224999999999999</v>
      </c>
      <c r="R1586" s="158">
        <v>3.2275999999999998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44762</v>
      </c>
      <c r="E1587" s="158">
        <v>2798.54766666667</v>
      </c>
      <c r="F1587" s="158">
        <v>4.7176</v>
      </c>
      <c r="G1587" s="158">
        <v>4.6361999999999997</v>
      </c>
      <c r="H1587" s="158">
        <v>4.6811999999999996</v>
      </c>
      <c r="I1587" s="158">
        <v>4.6479999999999997</v>
      </c>
      <c r="J1587" s="158">
        <v>4.6561000000000003</v>
      </c>
      <c r="K1587" s="158">
        <v>4.2491000000000003</v>
      </c>
      <c r="L1587" s="158">
        <v>3.8426999999999998</v>
      </c>
      <c r="M1587" s="158">
        <v>3.7000999999999999</v>
      </c>
      <c r="N1587" s="158">
        <v>3.5720999999999998</v>
      </c>
      <c r="O1587" s="158">
        <v>3.6760000000000002</v>
      </c>
      <c r="P1587" s="158">
        <v>4.7054</v>
      </c>
      <c r="Q1587" s="158">
        <v>6.2904</v>
      </c>
      <c r="R1587" s="158">
        <v>3.3397999999999999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44762</v>
      </c>
      <c r="E1588" s="158">
        <v>2662.0188333333299</v>
      </c>
      <c r="F1588" s="158">
        <v>4.6189999999999998</v>
      </c>
      <c r="G1588" s="158">
        <v>4.5364000000000004</v>
      </c>
      <c r="H1588" s="158">
        <v>4.5812999999999997</v>
      </c>
      <c r="I1588" s="158">
        <v>4.5479000000000003</v>
      </c>
      <c r="J1588" s="158">
        <v>4.5556999999999999</v>
      </c>
      <c r="K1588" s="158">
        <v>4.1481000000000003</v>
      </c>
      <c r="L1588" s="158">
        <v>3.7631000000000001</v>
      </c>
      <c r="M1588" s="158">
        <v>3.6122999999999998</v>
      </c>
      <c r="N1588" s="158">
        <v>3.4798</v>
      </c>
      <c r="O1588" s="158">
        <v>3.4197000000000002</v>
      </c>
      <c r="P1588" s="158">
        <v>4.2270000000000003</v>
      </c>
      <c r="Q1588" s="158">
        <v>6.4539</v>
      </c>
      <c r="R1588" s="158">
        <v>3.2414999999999998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44762</v>
      </c>
      <c r="E1589" s="158">
        <v>1115.9113</v>
      </c>
      <c r="F1589" s="158">
        <v>4.9168000000000003</v>
      </c>
      <c r="G1589" s="158">
        <v>4.8842999999999996</v>
      </c>
      <c r="H1589" s="158">
        <v>5.0049999999999999</v>
      </c>
      <c r="I1589" s="158">
        <v>4.9519000000000002</v>
      </c>
      <c r="J1589" s="158">
        <v>4.8289</v>
      </c>
      <c r="K1589" s="158">
        <v>4.34</v>
      </c>
      <c r="L1589" s="158">
        <v>3.9091999999999998</v>
      </c>
      <c r="M1589" s="158">
        <v>3.7543000000000002</v>
      </c>
      <c r="N1589" s="158">
        <v>3.6181000000000001</v>
      </c>
      <c r="O1589" s="158">
        <v>3.6901999999999999</v>
      </c>
      <c r="P1589" s="158"/>
      <c r="Q1589" s="158">
        <v>3.6939000000000002</v>
      </c>
      <c r="R1589" s="158">
        <v>3.3620000000000001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44762</v>
      </c>
      <c r="E1590" s="158">
        <v>1111.5508</v>
      </c>
      <c r="F1590" s="158">
        <v>4.7882999999999996</v>
      </c>
      <c r="G1590" s="158">
        <v>4.7545000000000002</v>
      </c>
      <c r="H1590" s="158">
        <v>4.8752000000000004</v>
      </c>
      <c r="I1590" s="158">
        <v>4.8219000000000003</v>
      </c>
      <c r="J1590" s="158">
        <v>4.6982999999999997</v>
      </c>
      <c r="K1590" s="158">
        <v>4.2088999999999999</v>
      </c>
      <c r="L1590" s="158">
        <v>3.7768000000000002</v>
      </c>
      <c r="M1590" s="158">
        <v>3.6206999999999998</v>
      </c>
      <c r="N1590" s="158">
        <v>3.4834000000000001</v>
      </c>
      <c r="O1590" s="158">
        <v>3.5554999999999999</v>
      </c>
      <c r="P1590" s="158"/>
      <c r="Q1590" s="158">
        <v>3.5592000000000001</v>
      </c>
      <c r="R1590" s="158">
        <v>3.2275999999999998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44762</v>
      </c>
      <c r="E1591" s="158">
        <v>1114.2665</v>
      </c>
      <c r="F1591" s="158">
        <v>4.7798999999999996</v>
      </c>
      <c r="G1591" s="158">
        <v>4.7309000000000001</v>
      </c>
      <c r="H1591" s="158">
        <v>4.6969000000000003</v>
      </c>
      <c r="I1591" s="158">
        <v>4.6718000000000002</v>
      </c>
      <c r="J1591" s="158">
        <v>4.6856999999999998</v>
      </c>
      <c r="K1591" s="158">
        <v>4.2893999999999997</v>
      </c>
      <c r="L1591" s="158">
        <v>3.8969</v>
      </c>
      <c r="M1591" s="158">
        <v>3.7526999999999999</v>
      </c>
      <c r="N1591" s="158">
        <v>3.6248999999999998</v>
      </c>
      <c r="O1591" s="158"/>
      <c r="P1591" s="158"/>
      <c r="Q1591" s="158">
        <v>3.6791999999999998</v>
      </c>
      <c r="R1591" s="158">
        <v>3.3837999999999999</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44762</v>
      </c>
      <c r="E1592" s="158">
        <v>1110.8742</v>
      </c>
      <c r="F1592" s="158">
        <v>4.6794000000000002</v>
      </c>
      <c r="G1592" s="158">
        <v>4.6302000000000003</v>
      </c>
      <c r="H1592" s="158">
        <v>4.5964999999999998</v>
      </c>
      <c r="I1592" s="158">
        <v>4.5707000000000004</v>
      </c>
      <c r="J1592" s="158">
        <v>4.5838000000000001</v>
      </c>
      <c r="K1592" s="158">
        <v>4.1859000000000002</v>
      </c>
      <c r="L1592" s="158">
        <v>3.7936999999999999</v>
      </c>
      <c r="M1592" s="158">
        <v>3.6478999999999999</v>
      </c>
      <c r="N1592" s="158">
        <v>3.5190999999999999</v>
      </c>
      <c r="O1592" s="158"/>
      <c r="P1592" s="158"/>
      <c r="Q1592" s="158">
        <v>3.5737000000000001</v>
      </c>
      <c r="R1592" s="158">
        <v>3.2789000000000001</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44762</v>
      </c>
      <c r="E1593" s="158">
        <v>1103.1778999999999</v>
      </c>
      <c r="F1593" s="158">
        <v>4.7683</v>
      </c>
      <c r="G1593" s="158">
        <v>4.7298999999999998</v>
      </c>
      <c r="H1593" s="158">
        <v>4.6830999999999996</v>
      </c>
      <c r="I1593" s="158">
        <v>4.6620999999999997</v>
      </c>
      <c r="J1593" s="158">
        <v>4.6557000000000004</v>
      </c>
      <c r="K1593" s="158">
        <v>4.2758000000000003</v>
      </c>
      <c r="L1593" s="158">
        <v>3.8974000000000002</v>
      </c>
      <c r="M1593" s="158">
        <v>3.7477</v>
      </c>
      <c r="N1593" s="158">
        <v>3.6196000000000002</v>
      </c>
      <c r="O1593" s="158"/>
      <c r="P1593" s="158"/>
      <c r="Q1593" s="158">
        <v>3.6160000000000001</v>
      </c>
      <c r="R1593" s="158">
        <v>3.4</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44762</v>
      </c>
      <c r="E1594" s="158">
        <v>1100.2937999999999</v>
      </c>
      <c r="F1594" s="158">
        <v>4.6746999999999996</v>
      </c>
      <c r="G1594" s="158">
        <v>4.6349</v>
      </c>
      <c r="H1594" s="158">
        <v>4.5880999999999998</v>
      </c>
      <c r="I1594" s="158">
        <v>4.5667</v>
      </c>
      <c r="J1594" s="158">
        <v>4.5598000000000001</v>
      </c>
      <c r="K1594" s="158">
        <v>4.1959</v>
      </c>
      <c r="L1594" s="158">
        <v>3.8134999999999999</v>
      </c>
      <c r="M1594" s="158">
        <v>3.6604000000000001</v>
      </c>
      <c r="N1594" s="158">
        <v>3.5301999999999998</v>
      </c>
      <c r="O1594" s="158"/>
      <c r="P1594" s="158"/>
      <c r="Q1594" s="158">
        <v>3.5179</v>
      </c>
      <c r="R1594" s="158">
        <v>3.3058000000000001</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44762</v>
      </c>
      <c r="E1595" s="158">
        <v>115.5569</v>
      </c>
      <c r="F1595" s="158">
        <v>4.7385000000000002</v>
      </c>
      <c r="G1595" s="158">
        <v>4.6976000000000004</v>
      </c>
      <c r="H1595" s="158">
        <v>4.7061000000000002</v>
      </c>
      <c r="I1595" s="158">
        <v>4.6877000000000004</v>
      </c>
      <c r="J1595" s="158">
        <v>4.6885000000000003</v>
      </c>
      <c r="K1595" s="158">
        <v>4.2819000000000003</v>
      </c>
      <c r="L1595" s="158">
        <v>3.9114</v>
      </c>
      <c r="M1595" s="158">
        <v>3.7528000000000001</v>
      </c>
      <c r="N1595" s="158">
        <v>3.6052</v>
      </c>
      <c r="O1595" s="158">
        <v>3.6981000000000002</v>
      </c>
      <c r="P1595" s="158"/>
      <c r="Q1595" s="158">
        <v>4.1109999999999998</v>
      </c>
      <c r="R1595" s="158">
        <v>3.3531</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44762</v>
      </c>
      <c r="E1596" s="158">
        <v>115.1491</v>
      </c>
      <c r="F1596" s="158">
        <v>4.6601999999999997</v>
      </c>
      <c r="G1596" s="158">
        <v>4.6085000000000003</v>
      </c>
      <c r="H1596" s="158">
        <v>4.6184000000000003</v>
      </c>
      <c r="I1596" s="158">
        <v>4.5998000000000001</v>
      </c>
      <c r="J1596" s="158">
        <v>4.5945</v>
      </c>
      <c r="K1596" s="158">
        <v>4.1866000000000003</v>
      </c>
      <c r="L1596" s="158">
        <v>3.7905000000000002</v>
      </c>
      <c r="M1596" s="158">
        <v>3.6408999999999998</v>
      </c>
      <c r="N1596" s="158">
        <v>3.4973999999999998</v>
      </c>
      <c r="O1596" s="158">
        <v>3.5964999999999998</v>
      </c>
      <c r="P1596" s="158"/>
      <c r="Q1596" s="158">
        <v>4.0084999999999997</v>
      </c>
      <c r="R1596" s="158">
        <v>3.2526999999999999</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44762</v>
      </c>
      <c r="E1597" s="158">
        <v>1111.0461</v>
      </c>
      <c r="F1597" s="158">
        <v>4.7443999999999997</v>
      </c>
      <c r="G1597" s="158">
        <v>4.7248000000000001</v>
      </c>
      <c r="H1597" s="158">
        <v>4.7068000000000003</v>
      </c>
      <c r="I1597" s="158">
        <v>4.6544999999999996</v>
      </c>
      <c r="J1597" s="158">
        <v>4.6462000000000003</v>
      </c>
      <c r="K1597" s="158">
        <v>4.2283999999999997</v>
      </c>
      <c r="L1597" s="158">
        <v>3.8574000000000002</v>
      </c>
      <c r="M1597" s="158">
        <v>3.7151999999999998</v>
      </c>
      <c r="N1597" s="158">
        <v>3.5989</v>
      </c>
      <c r="O1597" s="158"/>
      <c r="P1597" s="158"/>
      <c r="Q1597" s="158">
        <v>3.6996000000000002</v>
      </c>
      <c r="R1597" s="158">
        <v>3.38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44762</v>
      </c>
      <c r="E1598" s="158">
        <v>1108.3742999999999</v>
      </c>
      <c r="F1598" s="158">
        <v>4.6867000000000001</v>
      </c>
      <c r="G1598" s="158">
        <v>4.6647999999999996</v>
      </c>
      <c r="H1598" s="158">
        <v>4.6474000000000002</v>
      </c>
      <c r="I1598" s="158">
        <v>4.5949</v>
      </c>
      <c r="J1598" s="158">
        <v>4.5861999999999998</v>
      </c>
      <c r="K1598" s="158">
        <v>4.1684999999999999</v>
      </c>
      <c r="L1598" s="158">
        <v>3.7965</v>
      </c>
      <c r="M1598" s="158">
        <v>3.6562000000000001</v>
      </c>
      <c r="N1598" s="158">
        <v>3.5413999999999999</v>
      </c>
      <c r="O1598" s="158"/>
      <c r="P1598" s="158"/>
      <c r="Q1598" s="158">
        <v>3.6135000000000002</v>
      </c>
      <c r="R1598" s="158">
        <v>3.3073999999999999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44762</v>
      </c>
      <c r="E1599" s="158">
        <v>3504.6727000000001</v>
      </c>
      <c r="F1599" s="158">
        <v>4.7423999999999999</v>
      </c>
      <c r="G1599" s="158">
        <v>4.6717000000000004</v>
      </c>
      <c r="H1599" s="158">
        <v>4.6835000000000004</v>
      </c>
      <c r="I1599" s="158">
        <v>4.6543000000000001</v>
      </c>
      <c r="J1599" s="158">
        <v>4.6477000000000004</v>
      </c>
      <c r="K1599" s="158">
        <v>4.2544000000000004</v>
      </c>
      <c r="L1599" s="158">
        <v>3.8494000000000002</v>
      </c>
      <c r="M1599" s="158">
        <v>3.6938</v>
      </c>
      <c r="N1599" s="158">
        <v>3.5629</v>
      </c>
      <c r="O1599" s="158">
        <v>3.6528999999999998</v>
      </c>
      <c r="P1599" s="158">
        <v>4.6407999999999996</v>
      </c>
      <c r="Q1599" s="158">
        <v>6.1913999999999998</v>
      </c>
      <c r="R1599" s="158">
        <v>3.3268</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44762</v>
      </c>
      <c r="E1600" s="158">
        <v>3467.3062</v>
      </c>
      <c r="F1600" s="158">
        <v>4.6619000000000002</v>
      </c>
      <c r="G1600" s="158">
        <v>4.5918000000000001</v>
      </c>
      <c r="H1600" s="158">
        <v>4.6033999999999997</v>
      </c>
      <c r="I1600" s="158">
        <v>4.5738000000000003</v>
      </c>
      <c r="J1600" s="158">
        <v>4.5671999999999997</v>
      </c>
      <c r="K1600" s="158">
        <v>4.1733000000000002</v>
      </c>
      <c r="L1600" s="158">
        <v>3.7677</v>
      </c>
      <c r="M1600" s="158">
        <v>3.6114000000000002</v>
      </c>
      <c r="N1600" s="158">
        <v>3.4811000000000001</v>
      </c>
      <c r="O1600" s="158">
        <v>3.5771999999999999</v>
      </c>
      <c r="P1600" s="158">
        <v>4.5640999999999998</v>
      </c>
      <c r="Q1600" s="158">
        <v>6.47</v>
      </c>
      <c r="R1600" s="158">
        <v>3.2496999999999998</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44762</v>
      </c>
      <c r="E1601" s="158">
        <v>1143.9612</v>
      </c>
      <c r="F1601" s="158">
        <v>4.6940999999999997</v>
      </c>
      <c r="G1601" s="158">
        <v>4.6900000000000004</v>
      </c>
      <c r="H1601" s="158">
        <v>4.6798999999999999</v>
      </c>
      <c r="I1601" s="158">
        <v>4.6736000000000004</v>
      </c>
      <c r="J1601" s="158">
        <v>4.6615000000000002</v>
      </c>
      <c r="K1601" s="158">
        <v>4.2545000000000002</v>
      </c>
      <c r="L1601" s="158">
        <v>3.8370000000000002</v>
      </c>
      <c r="M1601" s="158">
        <v>3.6720000000000002</v>
      </c>
      <c r="N1601" s="158">
        <v>3.54</v>
      </c>
      <c r="O1601" s="158">
        <v>3.6800999999999999</v>
      </c>
      <c r="P1601" s="158"/>
      <c r="Q1601" s="158">
        <v>4.1128</v>
      </c>
      <c r="R1601" s="158">
        <v>3.3027000000000002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44762</v>
      </c>
      <c r="E1602" s="158">
        <v>1140.1767</v>
      </c>
      <c r="F1602" s="158">
        <v>4.5784000000000002</v>
      </c>
      <c r="G1602" s="158">
        <v>4.5753000000000004</v>
      </c>
      <c r="H1602" s="158">
        <v>4.5662000000000003</v>
      </c>
      <c r="I1602" s="158">
        <v>4.5620000000000003</v>
      </c>
      <c r="J1602" s="158">
        <v>4.5488</v>
      </c>
      <c r="K1602" s="158">
        <v>4.2519</v>
      </c>
      <c r="L1602" s="158">
        <v>3.7784</v>
      </c>
      <c r="M1602" s="158">
        <v>3.5937000000000001</v>
      </c>
      <c r="N1602" s="158">
        <v>3.4514</v>
      </c>
      <c r="O1602" s="158">
        <v>3.5773000000000001</v>
      </c>
      <c r="P1602" s="158"/>
      <c r="Q1602" s="158">
        <v>4.0095000000000001</v>
      </c>
      <c r="R1602" s="158">
        <v>3.2029999999999998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44762</v>
      </c>
      <c r="E1603" s="158">
        <v>1135.5471</v>
      </c>
      <c r="F1603" s="158">
        <v>4.7289000000000003</v>
      </c>
      <c r="G1603" s="158">
        <v>4.7183000000000002</v>
      </c>
      <c r="H1603" s="158">
        <v>4.6999000000000004</v>
      </c>
      <c r="I1603" s="158">
        <v>4.7027000000000001</v>
      </c>
      <c r="J1603" s="158">
        <v>4.6738</v>
      </c>
      <c r="K1603" s="158">
        <v>4.2763</v>
      </c>
      <c r="L1603" s="158">
        <v>3.8603999999999998</v>
      </c>
      <c r="M1603" s="158">
        <v>3.7059000000000002</v>
      </c>
      <c r="N1603" s="158">
        <v>3.5706000000000002</v>
      </c>
      <c r="O1603" s="158">
        <v>3.6779999999999999</v>
      </c>
      <c r="P1603" s="158"/>
      <c r="Q1603" s="158">
        <v>3.8950999999999998</v>
      </c>
      <c r="R1603" s="158">
        <v>3.3492999999999999</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44762</v>
      </c>
      <c r="E1604" s="158">
        <v>1131.5852</v>
      </c>
      <c r="F1604" s="158">
        <v>4.6131000000000002</v>
      </c>
      <c r="G1604" s="158">
        <v>4.6045999999999996</v>
      </c>
      <c r="H1604" s="158">
        <v>4.5871000000000004</v>
      </c>
      <c r="I1604" s="158">
        <v>4.5902000000000003</v>
      </c>
      <c r="J1604" s="158">
        <v>4.5609999999999999</v>
      </c>
      <c r="K1604" s="158">
        <v>4.1623999999999999</v>
      </c>
      <c r="L1604" s="158">
        <v>3.7507999999999999</v>
      </c>
      <c r="M1604" s="158">
        <v>3.5981000000000001</v>
      </c>
      <c r="N1604" s="158">
        <v>3.4632999999999998</v>
      </c>
      <c r="O1604" s="158">
        <v>3.5687000000000002</v>
      </c>
      <c r="P1604" s="158"/>
      <c r="Q1604" s="158">
        <v>3.7858000000000001</v>
      </c>
      <c r="R1604" s="158">
        <v>3.2387000000000001</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44762</v>
      </c>
      <c r="E1605" s="158">
        <v>1133.3644999999999</v>
      </c>
      <c r="F1605" s="158">
        <v>4.7282999999999999</v>
      </c>
      <c r="G1605" s="158">
        <v>4.6973000000000003</v>
      </c>
      <c r="H1605" s="158">
        <v>4.7042999999999999</v>
      </c>
      <c r="I1605" s="158">
        <v>4.6780999999999997</v>
      </c>
      <c r="J1605" s="158">
        <v>4.6565000000000003</v>
      </c>
      <c r="K1605" s="158">
        <v>4.2591999999999999</v>
      </c>
      <c r="L1605" s="158">
        <v>3.8498999999999999</v>
      </c>
      <c r="M1605" s="158">
        <v>3.7189999999999999</v>
      </c>
      <c r="N1605" s="158">
        <v>3.5849000000000002</v>
      </c>
      <c r="O1605" s="158">
        <v>3.6299000000000001</v>
      </c>
      <c r="P1605" s="158"/>
      <c r="Q1605" s="158">
        <v>3.8403</v>
      </c>
      <c r="R1605" s="158">
        <v>3.3361999999999998</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44762</v>
      </c>
      <c r="E1606" s="158">
        <v>1129.6611</v>
      </c>
      <c r="F1606" s="158">
        <v>4.6307</v>
      </c>
      <c r="G1606" s="158">
        <v>4.5994999999999999</v>
      </c>
      <c r="H1606" s="158">
        <v>4.6059999999999999</v>
      </c>
      <c r="I1606" s="158">
        <v>4.5792999999999999</v>
      </c>
      <c r="J1606" s="158">
        <v>4.5571999999999999</v>
      </c>
      <c r="K1606" s="158">
        <v>4.1582999999999997</v>
      </c>
      <c r="L1606" s="158">
        <v>3.7483</v>
      </c>
      <c r="M1606" s="158">
        <v>3.6164000000000001</v>
      </c>
      <c r="N1606" s="158">
        <v>3.4815</v>
      </c>
      <c r="O1606" s="158">
        <v>3.5278</v>
      </c>
      <c r="P1606" s="158"/>
      <c r="Q1606" s="158">
        <v>3.738</v>
      </c>
      <c r="R1606" s="158">
        <v>3.2353000000000001</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44762</v>
      </c>
      <c r="E1607" s="158">
        <v>2946.6794</v>
      </c>
      <c r="F1607" s="158">
        <v>4.7324000000000002</v>
      </c>
      <c r="G1607" s="158">
        <v>4.7046999999999999</v>
      </c>
      <c r="H1607" s="158">
        <v>4.718</v>
      </c>
      <c r="I1607" s="158">
        <v>4.6872999999999996</v>
      </c>
      <c r="J1607" s="158">
        <v>4.7154999999999996</v>
      </c>
      <c r="K1607" s="158">
        <v>4.2862999999999998</v>
      </c>
      <c r="L1607" s="158">
        <v>3.8673999999999999</v>
      </c>
      <c r="M1607" s="158">
        <v>3.7138</v>
      </c>
      <c r="N1607" s="158">
        <v>3.5825</v>
      </c>
      <c r="O1607" s="158">
        <v>3.6844999999999999</v>
      </c>
      <c r="P1607" s="158">
        <v>4.4535</v>
      </c>
      <c r="Q1607" s="158">
        <v>6.2845000000000004</v>
      </c>
      <c r="R1607" s="158">
        <v>3.3447</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44762</v>
      </c>
      <c r="E1608" s="158">
        <v>2919.3546999999999</v>
      </c>
      <c r="F1608" s="158">
        <v>4.6816000000000004</v>
      </c>
      <c r="G1608" s="158">
        <v>4.6548999999999996</v>
      </c>
      <c r="H1608" s="158">
        <v>4.6679000000000004</v>
      </c>
      <c r="I1608" s="158">
        <v>4.6372</v>
      </c>
      <c r="J1608" s="158">
        <v>4.6653000000000002</v>
      </c>
      <c r="K1608" s="158">
        <v>4.2294999999999998</v>
      </c>
      <c r="L1608" s="158">
        <v>3.8079999999999998</v>
      </c>
      <c r="M1608" s="158">
        <v>3.6533000000000002</v>
      </c>
      <c r="N1608" s="158">
        <v>3.5213000000000001</v>
      </c>
      <c r="O1608" s="158">
        <v>3.6149</v>
      </c>
      <c r="P1608" s="158">
        <v>4.3723999999999998</v>
      </c>
      <c r="Q1608" s="158">
        <v>5.9211</v>
      </c>
      <c r="R1608" s="158">
        <v>3.2844000000000002</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44762</v>
      </c>
      <c r="E1609" s="158">
        <v>1105.7449999999999</v>
      </c>
      <c r="F1609" s="158">
        <v>4.7836999999999996</v>
      </c>
      <c r="G1609" s="158">
        <v>4.7375999999999996</v>
      </c>
      <c r="H1609" s="158">
        <v>4.7359999999999998</v>
      </c>
      <c r="I1609" s="158">
        <v>4.6872999999999996</v>
      </c>
      <c r="J1609" s="158">
        <v>4.5994999999999999</v>
      </c>
      <c r="K1609" s="158">
        <v>4.1806999999999999</v>
      </c>
      <c r="L1609" s="158">
        <v>3.7145000000000001</v>
      </c>
      <c r="M1609" s="158">
        <v>3.5404</v>
      </c>
      <c r="N1609" s="158">
        <v>3.3950999999999998</v>
      </c>
      <c r="O1609" s="158"/>
      <c r="P1609" s="158"/>
      <c r="Q1609" s="158">
        <v>3.5150999999999999</v>
      </c>
      <c r="R1609" s="158">
        <v>3.2162000000000002</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44762</v>
      </c>
      <c r="E1610" s="158">
        <v>1103.5389</v>
      </c>
      <c r="F1610" s="158">
        <v>4.7072000000000003</v>
      </c>
      <c r="G1610" s="158">
        <v>4.6588000000000003</v>
      </c>
      <c r="H1610" s="158">
        <v>4.4741999999999997</v>
      </c>
      <c r="I1610" s="158">
        <v>4.5162000000000004</v>
      </c>
      <c r="J1610" s="158">
        <v>4.4744000000000002</v>
      </c>
      <c r="K1610" s="158">
        <v>4.085</v>
      </c>
      <c r="L1610" s="158">
        <v>3.6236000000000002</v>
      </c>
      <c r="M1610" s="158">
        <v>3.4559000000000002</v>
      </c>
      <c r="N1610" s="158">
        <v>3.3115999999999999</v>
      </c>
      <c r="O1610" s="158"/>
      <c r="P1610" s="158"/>
      <c r="Q1610" s="158">
        <v>3.4441000000000002</v>
      </c>
      <c r="R1610" s="158">
        <v>3.1414</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4.6854206896551718</v>
      </c>
      <c r="G1611" s="160">
        <v>4.6493603448275858</v>
      </c>
      <c r="H1611" s="160">
        <v>4.659715517241378</v>
      </c>
      <c r="I1611" s="160">
        <v>4.6362534482758617</v>
      </c>
      <c r="J1611" s="160">
        <v>4.6398448275862059</v>
      </c>
      <c r="K1611" s="160">
        <v>4.225129310344828</v>
      </c>
      <c r="L1611" s="160">
        <v>3.8142206896551722</v>
      </c>
      <c r="M1611" s="160">
        <v>3.6627741379310352</v>
      </c>
      <c r="N1611" s="160">
        <v>3.528706896551725</v>
      </c>
      <c r="O1611" s="160">
        <v>3.615147368421054</v>
      </c>
      <c r="P1611" s="160">
        <v>4.5118874999999994</v>
      </c>
      <c r="Q1611" s="160">
        <v>4.0814172413793113</v>
      </c>
      <c r="R1611" s="160">
        <v>3.2957534482758608</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4.6883999999999997</v>
      </c>
      <c r="G1612" s="160">
        <v>4.6568500000000004</v>
      </c>
      <c r="H1612" s="160">
        <v>4.6608000000000001</v>
      </c>
      <c r="I1612" s="160">
        <v>4.6446500000000004</v>
      </c>
      <c r="J1612" s="160">
        <v>4.6562999999999999</v>
      </c>
      <c r="K1612" s="160">
        <v>4.2319499999999994</v>
      </c>
      <c r="L1612" s="160">
        <v>3.8107499999999996</v>
      </c>
      <c r="M1612" s="160">
        <v>3.6583000000000001</v>
      </c>
      <c r="N1612" s="160">
        <v>3.5310499999999996</v>
      </c>
      <c r="O1612" s="160">
        <v>3.6317000000000004</v>
      </c>
      <c r="P1612" s="160">
        <v>4.5417000000000005</v>
      </c>
      <c r="Q1612" s="160">
        <v>3.79</v>
      </c>
      <c r="R1612" s="160">
        <v>3.3042500000000001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44762</v>
      </c>
      <c r="E1615" s="158">
        <v>65.467799999999997</v>
      </c>
      <c r="F1615" s="158">
        <v>5.6877000000000004</v>
      </c>
      <c r="G1615" s="158">
        <v>9.9151000000000007</v>
      </c>
      <c r="H1615" s="158">
        <v>1.1392</v>
      </c>
      <c r="I1615" s="158">
        <v>3.0819999999999999</v>
      </c>
      <c r="J1615" s="158">
        <v>11.9033</v>
      </c>
      <c r="K1615" s="158">
        <v>-1.6862999999999999</v>
      </c>
      <c r="L1615" s="158">
        <v>-0.79649999999999999</v>
      </c>
      <c r="M1615" s="158">
        <v>-0.2515</v>
      </c>
      <c r="N1615" s="158">
        <v>1.6657999999999999</v>
      </c>
      <c r="O1615" s="158">
        <v>5.0593000000000004</v>
      </c>
      <c r="P1615" s="158">
        <v>6.0556000000000001</v>
      </c>
      <c r="Q1615" s="158">
        <v>8.5945</v>
      </c>
      <c r="R1615" s="158">
        <v>2.4127999999999998</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44762</v>
      </c>
      <c r="E1616" s="158">
        <v>69.010599999999997</v>
      </c>
      <c r="F1616" s="158">
        <v>6.3479999999999999</v>
      </c>
      <c r="G1616" s="158">
        <v>10.5722</v>
      </c>
      <c r="H1616" s="158">
        <v>1.7838000000000001</v>
      </c>
      <c r="I1616" s="158">
        <v>3.7303000000000002</v>
      </c>
      <c r="J1616" s="158">
        <v>12.5593</v>
      </c>
      <c r="K1616" s="158">
        <v>-1.0383</v>
      </c>
      <c r="L1616" s="158">
        <v>-0.14829999999999999</v>
      </c>
      <c r="M1616" s="158">
        <v>0.39829999999999999</v>
      </c>
      <c r="N1616" s="158">
        <v>2.3283999999999998</v>
      </c>
      <c r="O1616" s="158">
        <v>5.7201000000000004</v>
      </c>
      <c r="P1616" s="158">
        <v>6.6980000000000004</v>
      </c>
      <c r="Q1616" s="158">
        <v>9.0478000000000005</v>
      </c>
      <c r="R1616" s="158">
        <v>3.0724</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44762</v>
      </c>
      <c r="E1617" s="158">
        <v>69.010599999999997</v>
      </c>
      <c r="F1617" s="158">
        <v>6.3479999999999999</v>
      </c>
      <c r="G1617" s="158">
        <v>10.5722</v>
      </c>
      <c r="H1617" s="158">
        <v>1.7838000000000001</v>
      </c>
      <c r="I1617" s="158">
        <v>3.7303000000000002</v>
      </c>
      <c r="J1617" s="158">
        <v>12.5593</v>
      </c>
      <c r="K1617" s="158">
        <v>-1.0383</v>
      </c>
      <c r="L1617" s="158">
        <v>-0.14829999999999999</v>
      </c>
      <c r="M1617" s="158">
        <v>0.39829999999999999</v>
      </c>
      <c r="N1617" s="158">
        <v>2.3283999999999998</v>
      </c>
      <c r="O1617" s="158">
        <v>5.7201000000000004</v>
      </c>
      <c r="P1617" s="158">
        <v>6.6980000000000004</v>
      </c>
      <c r="Q1617" s="158">
        <v>9.0478000000000005</v>
      </c>
      <c r="R1617" s="158">
        <v>3.0724</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44762</v>
      </c>
      <c r="E1618" s="158">
        <v>21.407800000000002</v>
      </c>
      <c r="F1618" s="158">
        <v>11.427</v>
      </c>
      <c r="G1618" s="158">
        <v>5.3917000000000002</v>
      </c>
      <c r="H1618" s="158">
        <v>-4.1616999999999997</v>
      </c>
      <c r="I1618" s="158">
        <v>2.8163</v>
      </c>
      <c r="J1618" s="158">
        <v>10.7966</v>
      </c>
      <c r="K1618" s="158">
        <v>1.7217</v>
      </c>
      <c r="L1618" s="158">
        <v>0.38700000000000001</v>
      </c>
      <c r="M1618" s="158">
        <v>0.88900000000000001</v>
      </c>
      <c r="N1618" s="158">
        <v>2.2770000000000001</v>
      </c>
      <c r="O1618" s="158">
        <v>6.1670999999999996</v>
      </c>
      <c r="P1618" s="158">
        <v>6.6402000000000001</v>
      </c>
      <c r="Q1618" s="158">
        <v>7.5441000000000003</v>
      </c>
      <c r="R1618" s="158">
        <v>3.3824000000000001</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44762</v>
      </c>
      <c r="E1619" s="158">
        <v>20.364599999999999</v>
      </c>
      <c r="F1619" s="158">
        <v>10.757099999999999</v>
      </c>
      <c r="G1619" s="158">
        <v>4.8066000000000004</v>
      </c>
      <c r="H1619" s="158">
        <v>-4.7580999999999998</v>
      </c>
      <c r="I1619" s="158">
        <v>2.2166999999999999</v>
      </c>
      <c r="J1619" s="158">
        <v>10.1934</v>
      </c>
      <c r="K1619" s="158">
        <v>1.1158999999999999</v>
      </c>
      <c r="L1619" s="158">
        <v>-0.21659999999999999</v>
      </c>
      <c r="M1619" s="158">
        <v>0.28360000000000002</v>
      </c>
      <c r="N1619" s="158">
        <v>1.6624000000000001</v>
      </c>
      <c r="O1619" s="158">
        <v>5.5881999999999996</v>
      </c>
      <c r="P1619" s="158">
        <v>6.0762</v>
      </c>
      <c r="Q1619" s="158">
        <v>7.0110000000000001</v>
      </c>
      <c r="R1619" s="158">
        <v>2.7696999999999998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44762</v>
      </c>
      <c r="E1620" s="158">
        <v>36.579599999999999</v>
      </c>
      <c r="F1620" s="158">
        <v>5.1894</v>
      </c>
      <c r="G1620" s="158">
        <v>8.9715000000000007</v>
      </c>
      <c r="H1620" s="158">
        <v>1.7824</v>
      </c>
      <c r="I1620" s="158">
        <v>3.1970000000000001</v>
      </c>
      <c r="J1620" s="158">
        <v>11.5063</v>
      </c>
      <c r="K1620" s="158">
        <v>0.69089999999999996</v>
      </c>
      <c r="L1620" s="158">
        <v>-0.98640000000000005</v>
      </c>
      <c r="M1620" s="158">
        <v>-0.4466</v>
      </c>
      <c r="N1620" s="158">
        <v>1.2234</v>
      </c>
      <c r="O1620" s="158">
        <v>4.5049999999999999</v>
      </c>
      <c r="P1620" s="158">
        <v>5.6573000000000002</v>
      </c>
      <c r="Q1620" s="158">
        <v>7.6990999999999996</v>
      </c>
      <c r="R1620" s="158">
        <v>1.9782</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44762</v>
      </c>
      <c r="E1621" s="158">
        <v>33.734999999999999</v>
      </c>
      <c r="F1621" s="158">
        <v>4.4366000000000003</v>
      </c>
      <c r="G1621" s="158">
        <v>8.1888000000000005</v>
      </c>
      <c r="H1621" s="158">
        <v>1.0203</v>
      </c>
      <c r="I1621" s="158">
        <v>2.4211999999999998</v>
      </c>
      <c r="J1621" s="158">
        <v>10.7258</v>
      </c>
      <c r="K1621" s="158">
        <v>-7.1300000000000002E-2</v>
      </c>
      <c r="L1621" s="158">
        <v>-1.7263999999999999</v>
      </c>
      <c r="M1621" s="158">
        <v>-1.196</v>
      </c>
      <c r="N1621" s="158">
        <v>0.46429999999999999</v>
      </c>
      <c r="O1621" s="158">
        <v>3.7012999999999998</v>
      </c>
      <c r="P1621" s="158">
        <v>4.8361999999999998</v>
      </c>
      <c r="Q1621" s="158">
        <v>6.1588000000000003</v>
      </c>
      <c r="R1621" s="158">
        <v>1.2038</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44762</v>
      </c>
      <c r="E1622" s="158">
        <v>64.675799999999995</v>
      </c>
      <c r="F1622" s="158">
        <v>8.0719999999999992</v>
      </c>
      <c r="G1622" s="158">
        <v>7.1969000000000003</v>
      </c>
      <c r="H1622" s="158">
        <v>-5.5327999999999999</v>
      </c>
      <c r="I1622" s="158">
        <v>-2.1025</v>
      </c>
      <c r="J1622" s="158">
        <v>8.7001000000000008</v>
      </c>
      <c r="K1622" s="158">
        <v>0.39539999999999997</v>
      </c>
      <c r="L1622" s="158">
        <v>0.47789999999999999</v>
      </c>
      <c r="M1622" s="158">
        <v>1.0712999999999999</v>
      </c>
      <c r="N1622" s="158">
        <v>1.9051</v>
      </c>
      <c r="O1622" s="158">
        <v>4.7477</v>
      </c>
      <c r="P1622" s="158">
        <v>5.5804</v>
      </c>
      <c r="Q1622" s="158">
        <v>8.2017000000000007</v>
      </c>
      <c r="R1622" s="158">
        <v>2.3353999999999999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44762</v>
      </c>
      <c r="E1623" s="158">
        <v>61.332900000000002</v>
      </c>
      <c r="F1623" s="158">
        <v>7.3213999999999997</v>
      </c>
      <c r="G1623" s="158">
        <v>6.4687000000000001</v>
      </c>
      <c r="H1623" s="158">
        <v>-6.2582000000000004</v>
      </c>
      <c r="I1623" s="158">
        <v>-2.8363999999999998</v>
      </c>
      <c r="J1623" s="158">
        <v>7.9627999999999997</v>
      </c>
      <c r="K1623" s="158">
        <v>-0.32669999999999999</v>
      </c>
      <c r="L1623" s="158">
        <v>-0.1656</v>
      </c>
      <c r="M1623" s="158">
        <v>0.43519999999999998</v>
      </c>
      <c r="N1623" s="158">
        <v>1.2331000000000001</v>
      </c>
      <c r="O1623" s="158">
        <v>4.0316000000000001</v>
      </c>
      <c r="P1623" s="158">
        <v>4.8821000000000003</v>
      </c>
      <c r="Q1623" s="158">
        <v>8.3666999999999998</v>
      </c>
      <c r="R1623" s="158">
        <v>1.6129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44762</v>
      </c>
      <c r="E1624" s="158">
        <v>79.730599999999995</v>
      </c>
      <c r="F1624" s="158">
        <v>-1.8310999999999999</v>
      </c>
      <c r="G1624" s="158">
        <v>5.1767000000000003</v>
      </c>
      <c r="H1624" s="158">
        <v>-4.9329000000000001</v>
      </c>
      <c r="I1624" s="158">
        <v>-4.7198000000000002</v>
      </c>
      <c r="J1624" s="158">
        <v>6.2980999999999998</v>
      </c>
      <c r="K1624" s="158">
        <v>1.0328999999999999</v>
      </c>
      <c r="L1624" s="158">
        <v>0.53739999999999999</v>
      </c>
      <c r="M1624" s="158">
        <v>1.0632999999999999</v>
      </c>
      <c r="N1624" s="158">
        <v>2.4190999999999998</v>
      </c>
      <c r="O1624" s="158">
        <v>6.4260999999999999</v>
      </c>
      <c r="P1624" s="158">
        <v>7.2939999999999996</v>
      </c>
      <c r="Q1624" s="158">
        <v>8.2492000000000001</v>
      </c>
      <c r="R1624" s="158">
        <v>3.2153999999999998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44762</v>
      </c>
      <c r="E1625" s="158">
        <v>76.115899999999996</v>
      </c>
      <c r="F1625" s="158">
        <v>-2.3496000000000001</v>
      </c>
      <c r="G1625" s="158">
        <v>4.6639999999999997</v>
      </c>
      <c r="H1625" s="158">
        <v>-5.4473000000000003</v>
      </c>
      <c r="I1625" s="158">
        <v>-5.2369000000000003</v>
      </c>
      <c r="J1625" s="158">
        <v>5.7769000000000004</v>
      </c>
      <c r="K1625" s="158">
        <v>0.51229999999999998</v>
      </c>
      <c r="L1625" s="158">
        <v>1.54E-2</v>
      </c>
      <c r="M1625" s="158">
        <v>0.53029999999999999</v>
      </c>
      <c r="N1625" s="158">
        <v>1.8841000000000001</v>
      </c>
      <c r="O1625" s="158">
        <v>5.8550000000000004</v>
      </c>
      <c r="P1625" s="158">
        <v>6.6185</v>
      </c>
      <c r="Q1625" s="158">
        <v>9.3021999999999991</v>
      </c>
      <c r="R1625" s="158">
        <v>2.6814</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44762</v>
      </c>
      <c r="E1626" s="158">
        <v>20.549199999999999</v>
      </c>
      <c r="F1626" s="158">
        <v>-14.0268</v>
      </c>
      <c r="G1626" s="158">
        <v>0.28420000000000001</v>
      </c>
      <c r="H1626" s="158">
        <v>-22.762699999999999</v>
      </c>
      <c r="I1626" s="158">
        <v>-11.532299999999999</v>
      </c>
      <c r="J1626" s="158">
        <v>4.9282000000000004</v>
      </c>
      <c r="K1626" s="158">
        <v>-1.0241</v>
      </c>
      <c r="L1626" s="158">
        <v>-0.54320000000000002</v>
      </c>
      <c r="M1626" s="158">
        <v>0.3261</v>
      </c>
      <c r="N1626" s="158">
        <v>2.0363000000000002</v>
      </c>
      <c r="O1626" s="158">
        <v>6.1199000000000003</v>
      </c>
      <c r="P1626" s="158">
        <v>7.7377000000000002</v>
      </c>
      <c r="Q1626" s="158">
        <v>8.9131</v>
      </c>
      <c r="R1626" s="158">
        <v>4.3747999999999996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44762</v>
      </c>
      <c r="E1627" s="158">
        <v>19.694400000000002</v>
      </c>
      <c r="F1627" s="158">
        <v>-14.635300000000001</v>
      </c>
      <c r="G1627" s="158">
        <v>-0.37059999999999998</v>
      </c>
      <c r="H1627" s="158">
        <v>-23.405100000000001</v>
      </c>
      <c r="I1627" s="158">
        <v>-12.187900000000001</v>
      </c>
      <c r="J1627" s="158">
        <v>4.2713999999999999</v>
      </c>
      <c r="K1627" s="158">
        <v>-1.6732</v>
      </c>
      <c r="L1627" s="158">
        <v>-1.1899</v>
      </c>
      <c r="M1627" s="158">
        <v>-0.32369999999999999</v>
      </c>
      <c r="N1627" s="158">
        <v>1.355</v>
      </c>
      <c r="O1627" s="158">
        <v>5.5148999999999999</v>
      </c>
      <c r="P1627" s="158">
        <v>7.1635</v>
      </c>
      <c r="Q1627" s="158">
        <v>8.3659999999999997</v>
      </c>
      <c r="R1627" s="158">
        <v>3.7136</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44762</v>
      </c>
      <c r="E1628" s="158">
        <v>48.709000000000003</v>
      </c>
      <c r="F1628" s="158">
        <v>-0.8992</v>
      </c>
      <c r="G1628" s="158">
        <v>4.9490999999999996</v>
      </c>
      <c r="H1628" s="158">
        <v>-9.2860999999999994</v>
      </c>
      <c r="I1628" s="158">
        <v>-4.2108999999999996</v>
      </c>
      <c r="J1628" s="158">
        <v>8.1496999999999993</v>
      </c>
      <c r="K1628" s="158">
        <v>0.2266</v>
      </c>
      <c r="L1628" s="158">
        <v>0.53839999999999999</v>
      </c>
      <c r="M1628" s="158">
        <v>0.82909999999999995</v>
      </c>
      <c r="N1628" s="158">
        <v>1.8731</v>
      </c>
      <c r="O1628" s="158">
        <v>3.7566999999999999</v>
      </c>
      <c r="P1628" s="158">
        <v>3.8323999999999998</v>
      </c>
      <c r="Q1628" s="158">
        <v>7.9767999999999999</v>
      </c>
      <c r="R1628" s="158">
        <v>1.6496</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44762</v>
      </c>
      <c r="E1629" s="158">
        <v>52.592300000000002</v>
      </c>
      <c r="F1629" s="158">
        <v>-0.41639999999999999</v>
      </c>
      <c r="G1629" s="158">
        <v>5.3757000000000001</v>
      </c>
      <c r="H1629" s="158">
        <v>-8.8682999999999996</v>
      </c>
      <c r="I1629" s="158">
        <v>-3.7967</v>
      </c>
      <c r="J1629" s="158">
        <v>8.5686</v>
      </c>
      <c r="K1629" s="158">
        <v>0.6593</v>
      </c>
      <c r="L1629" s="158">
        <v>0.98480000000000001</v>
      </c>
      <c r="M1629" s="158">
        <v>1.282</v>
      </c>
      <c r="N1629" s="158">
        <v>2.3336000000000001</v>
      </c>
      <c r="O1629" s="158">
        <v>4.2403000000000004</v>
      </c>
      <c r="P1629" s="158">
        <v>4.5008999999999997</v>
      </c>
      <c r="Q1629" s="158">
        <v>7.3013000000000003</v>
      </c>
      <c r="R1629" s="158">
        <v>2.1042000000000001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44762</v>
      </c>
      <c r="E1630" s="158">
        <v>44.399900000000002</v>
      </c>
      <c r="F1630" s="158">
        <v>15.9552</v>
      </c>
      <c r="G1630" s="158">
        <v>7.2579000000000002</v>
      </c>
      <c r="H1630" s="158">
        <v>-3.5442999999999998</v>
      </c>
      <c r="I1630" s="158">
        <v>-1.3205</v>
      </c>
      <c r="J1630" s="158">
        <v>7.5715000000000003</v>
      </c>
      <c r="K1630" s="158">
        <v>-7.9500000000000001E-2</v>
      </c>
      <c r="L1630" s="158">
        <v>-1.3654999999999999</v>
      </c>
      <c r="M1630" s="158">
        <v>-0.56759999999999999</v>
      </c>
      <c r="N1630" s="158">
        <v>0.85270000000000001</v>
      </c>
      <c r="O1630" s="158">
        <v>4.4420999999999999</v>
      </c>
      <c r="P1630" s="158">
        <v>4.7762000000000002</v>
      </c>
      <c r="Q1630" s="158">
        <v>7.3563000000000001</v>
      </c>
      <c r="R1630" s="158">
        <v>1.6716</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44762</v>
      </c>
      <c r="E1631" s="158">
        <v>46.148299999999999</v>
      </c>
      <c r="F1631" s="158">
        <v>16.3796</v>
      </c>
      <c r="G1631" s="158">
        <v>7.6801000000000004</v>
      </c>
      <c r="H1631" s="158">
        <v>-3.1166999999999998</v>
      </c>
      <c r="I1631" s="158">
        <v>-0.89800000000000002</v>
      </c>
      <c r="J1631" s="158">
        <v>7.9958</v>
      </c>
      <c r="K1631" s="158">
        <v>0.34539999999999998</v>
      </c>
      <c r="L1631" s="158">
        <v>-0.94079999999999997</v>
      </c>
      <c r="M1631" s="158">
        <v>-0.1326</v>
      </c>
      <c r="N1631" s="158">
        <v>1.2986</v>
      </c>
      <c r="O1631" s="158">
        <v>4.8959999999999999</v>
      </c>
      <c r="P1631" s="158">
        <v>5.2049000000000003</v>
      </c>
      <c r="Q1631" s="158">
        <v>7.6378000000000004</v>
      </c>
      <c r="R1631" s="158">
        <v>2.1265000000000001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44762</v>
      </c>
      <c r="E1632" s="158">
        <v>80.609300000000005</v>
      </c>
      <c r="F1632" s="158">
        <v>28.458100000000002</v>
      </c>
      <c r="G1632" s="158">
        <v>3.6514000000000002</v>
      </c>
      <c r="H1632" s="158">
        <v>2.7570999999999999</v>
      </c>
      <c r="I1632" s="158">
        <v>11.2226</v>
      </c>
      <c r="J1632" s="158">
        <v>13.1897</v>
      </c>
      <c r="K1632" s="158">
        <v>0.62439999999999996</v>
      </c>
      <c r="L1632" s="158">
        <v>1.4444999999999999</v>
      </c>
      <c r="M1632" s="158">
        <v>0.49640000000000001</v>
      </c>
      <c r="N1632" s="158">
        <v>2.5556999999999999</v>
      </c>
      <c r="O1632" s="158">
        <v>5.8753000000000002</v>
      </c>
      <c r="P1632" s="158">
        <v>6.0781000000000001</v>
      </c>
      <c r="Q1632" s="158">
        <v>9.5269999999999992</v>
      </c>
      <c r="R1632" s="158">
        <v>2.7029000000000001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44762</v>
      </c>
      <c r="E1633" s="158">
        <v>85.503500000000003</v>
      </c>
      <c r="F1633" s="158">
        <v>29.051200000000001</v>
      </c>
      <c r="G1633" s="158">
        <v>4.2370999999999999</v>
      </c>
      <c r="H1633" s="158">
        <v>3.3439999999999999</v>
      </c>
      <c r="I1633" s="158">
        <v>11.8047</v>
      </c>
      <c r="J1633" s="158">
        <v>13.7761</v>
      </c>
      <c r="K1633" s="158">
        <v>1.2059</v>
      </c>
      <c r="L1633" s="158">
        <v>2.0312999999999999</v>
      </c>
      <c r="M1633" s="158">
        <v>1.0913999999999999</v>
      </c>
      <c r="N1633" s="158">
        <v>3.1688999999999998</v>
      </c>
      <c r="O1633" s="158">
        <v>6.4604999999999997</v>
      </c>
      <c r="P1633" s="158">
        <v>6.6593999999999998</v>
      </c>
      <c r="Q1633" s="158">
        <v>8.57</v>
      </c>
      <c r="R1633" s="158">
        <v>3.3241000000000001</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44762</v>
      </c>
      <c r="E1634" s="158">
        <v>17.301300000000001</v>
      </c>
      <c r="F1634" s="158">
        <v>-5.2733999999999996</v>
      </c>
      <c r="G1634" s="158">
        <v>4.5597000000000003</v>
      </c>
      <c r="H1634" s="158">
        <v>-13.287100000000001</v>
      </c>
      <c r="I1634" s="158">
        <v>-8.5312000000000001</v>
      </c>
      <c r="J1634" s="158">
        <v>7.0019999999999998</v>
      </c>
      <c r="K1634" s="158">
        <v>-1.7887</v>
      </c>
      <c r="L1634" s="158">
        <v>-0.62739999999999996</v>
      </c>
      <c r="M1634" s="158">
        <v>-0.65290000000000004</v>
      </c>
      <c r="N1634" s="158">
        <v>-0.28820000000000001</v>
      </c>
      <c r="O1634" s="158">
        <v>3.1417000000000002</v>
      </c>
      <c r="P1634" s="158">
        <v>3.5670000000000002</v>
      </c>
      <c r="Q1634" s="158">
        <v>5.8868999999999998</v>
      </c>
      <c r="R1634" s="158">
        <v>0.99250000000000005</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44762</v>
      </c>
      <c r="E1635" s="158">
        <v>18.477499999999999</v>
      </c>
      <c r="F1635" s="158">
        <v>-4.7403000000000004</v>
      </c>
      <c r="G1635" s="158">
        <v>5.3373999999999997</v>
      </c>
      <c r="H1635" s="158">
        <v>-12.5557</v>
      </c>
      <c r="I1635" s="158">
        <v>-7.7653999999999996</v>
      </c>
      <c r="J1635" s="158">
        <v>7.7731000000000003</v>
      </c>
      <c r="K1635" s="158">
        <v>-1.0241</v>
      </c>
      <c r="L1635" s="158">
        <v>0.1409</v>
      </c>
      <c r="M1635" s="158">
        <v>0.11509999999999999</v>
      </c>
      <c r="N1635" s="158">
        <v>0.48180000000000001</v>
      </c>
      <c r="O1635" s="158">
        <v>3.9838</v>
      </c>
      <c r="P1635" s="158">
        <v>4.4398</v>
      </c>
      <c r="Q1635" s="158">
        <v>6.5702999999999996</v>
      </c>
      <c r="R1635" s="158">
        <v>1.7819</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44762</v>
      </c>
      <c r="E1636" s="158">
        <v>10.414999999999999</v>
      </c>
      <c r="F1636" s="158">
        <v>-1.7522</v>
      </c>
      <c r="G1636" s="158">
        <v>6.1029999999999998</v>
      </c>
      <c r="H1636" s="158">
        <v>-6.6002000000000001</v>
      </c>
      <c r="I1636" s="158">
        <v>-4.1986999999999997</v>
      </c>
      <c r="J1636" s="158">
        <v>9.9993999999999996</v>
      </c>
      <c r="K1636" s="158">
        <v>-1.1599999999999999E-2</v>
      </c>
      <c r="L1636" s="158">
        <v>-1.2487999999999999</v>
      </c>
      <c r="M1636" s="158">
        <v>-5.8999999999999997E-2</v>
      </c>
      <c r="N1636" s="158">
        <v>1.5860000000000001</v>
      </c>
      <c r="O1636" s="158"/>
      <c r="P1636" s="158"/>
      <c r="Q1636" s="158">
        <v>3.1139999999999999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44762</v>
      </c>
      <c r="E1637" s="158">
        <v>10.380800000000001</v>
      </c>
      <c r="F1637" s="158">
        <v>-2.1095000000000002</v>
      </c>
      <c r="G1637" s="158">
        <v>5.8414000000000001</v>
      </c>
      <c r="H1637" s="158">
        <v>-6.8224</v>
      </c>
      <c r="I1637" s="158">
        <v>-4.4627999999999997</v>
      </c>
      <c r="J1637" s="158">
        <v>9.7347999999999999</v>
      </c>
      <c r="K1637" s="158">
        <v>-0.2626</v>
      </c>
      <c r="L1637" s="158">
        <v>-1.4944</v>
      </c>
      <c r="M1637" s="158">
        <v>-0.30840000000000001</v>
      </c>
      <c r="N1637" s="158">
        <v>1.3324</v>
      </c>
      <c r="O1637" s="158"/>
      <c r="P1637" s="158"/>
      <c r="Q1637" s="158">
        <v>2.8584999999999998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44762</v>
      </c>
      <c r="E1638" s="158">
        <v>10.406499999999999</v>
      </c>
      <c r="F1638" s="158">
        <v>14.0351</v>
      </c>
      <c r="G1638" s="158">
        <v>5.3352000000000004</v>
      </c>
      <c r="H1638" s="158">
        <v>-11.2994</v>
      </c>
      <c r="I1638" s="158">
        <v>-5.2504999999999997</v>
      </c>
      <c r="J1638" s="158">
        <v>9.0576000000000008</v>
      </c>
      <c r="K1638" s="158">
        <v>-0.23499999999999999</v>
      </c>
      <c r="L1638" s="158">
        <v>-1.2746999999999999</v>
      </c>
      <c r="M1638" s="158">
        <v>-7.1900000000000006E-2</v>
      </c>
      <c r="N1638" s="158">
        <v>1.42</v>
      </c>
      <c r="O1638" s="158"/>
      <c r="P1638" s="158"/>
      <c r="Q1638" s="158">
        <v>3.0505</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44762</v>
      </c>
      <c r="E1639" s="158">
        <v>10.372199999999999</v>
      </c>
      <c r="F1639" s="158">
        <v>13.7293</v>
      </c>
      <c r="G1639" s="158">
        <v>5.1414</v>
      </c>
      <c r="H1639" s="158">
        <v>-11.536899999999999</v>
      </c>
      <c r="I1639" s="158">
        <v>-5.4931999999999999</v>
      </c>
      <c r="J1639" s="158">
        <v>8.8377999999999997</v>
      </c>
      <c r="K1639" s="158">
        <v>-0.46739999999999998</v>
      </c>
      <c r="L1639" s="158">
        <v>-1.5146999999999999</v>
      </c>
      <c r="M1639" s="158">
        <v>-0.31630000000000003</v>
      </c>
      <c r="N1639" s="158">
        <v>1.1695</v>
      </c>
      <c r="O1639" s="158"/>
      <c r="P1639" s="158"/>
      <c r="Q1639" s="158">
        <v>2.7942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44762</v>
      </c>
      <c r="E1640" s="158">
        <v>30.032800000000002</v>
      </c>
      <c r="F1640" s="158">
        <v>2.4308000000000001</v>
      </c>
      <c r="G1640" s="158">
        <v>12.0761</v>
      </c>
      <c r="H1640" s="158">
        <v>-5.4978999999999996</v>
      </c>
      <c r="I1640" s="158">
        <v>1.1203000000000001</v>
      </c>
      <c r="J1640" s="158">
        <v>10.439399999999999</v>
      </c>
      <c r="K1640" s="158">
        <v>-2.2682000000000002</v>
      </c>
      <c r="L1640" s="158">
        <v>-0.44490000000000002</v>
      </c>
      <c r="M1640" s="158">
        <v>0.40460000000000002</v>
      </c>
      <c r="N1640" s="158">
        <v>1.343</v>
      </c>
      <c r="O1640" s="158">
        <v>6.2073999999999998</v>
      </c>
      <c r="P1640" s="158">
        <v>7.2104999999999997</v>
      </c>
      <c r="Q1640" s="158">
        <v>9.0372000000000003</v>
      </c>
      <c r="R1640" s="158">
        <v>2.4113000000000002</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44762</v>
      </c>
      <c r="E1641" s="158">
        <v>28.296399999999998</v>
      </c>
      <c r="F1641" s="158">
        <v>1.806</v>
      </c>
      <c r="G1641" s="158">
        <v>11.4466</v>
      </c>
      <c r="H1641" s="158">
        <v>-6.1291000000000002</v>
      </c>
      <c r="I1641" s="158">
        <v>0.49759999999999999</v>
      </c>
      <c r="J1641" s="158">
        <v>9.8087</v>
      </c>
      <c r="K1641" s="158">
        <v>-2.8877000000000002</v>
      </c>
      <c r="L1641" s="158">
        <v>-1.0725</v>
      </c>
      <c r="M1641" s="158">
        <v>-0.22359999999999999</v>
      </c>
      <c r="N1641" s="158">
        <v>0.71079999999999999</v>
      </c>
      <c r="O1641" s="158">
        <v>5.5590999999999999</v>
      </c>
      <c r="P1641" s="158">
        <v>6.5651999999999999</v>
      </c>
      <c r="Q1641" s="158">
        <v>7.9330999999999996</v>
      </c>
      <c r="R1641" s="158">
        <v>1.7739</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44762</v>
      </c>
      <c r="E1642" s="158">
        <v>2287.1417999999999</v>
      </c>
      <c r="F1642" s="158">
        <v>0.4708</v>
      </c>
      <c r="G1642" s="158">
        <v>4.7047999999999996</v>
      </c>
      <c r="H1642" s="158">
        <v>-2.4622000000000002</v>
      </c>
      <c r="I1642" s="158">
        <v>-1.4601999999999999</v>
      </c>
      <c r="J1642" s="158">
        <v>6.2169999999999996</v>
      </c>
      <c r="K1642" s="158">
        <v>2.5499999999999998</v>
      </c>
      <c r="L1642" s="158">
        <v>1.8415999999999999</v>
      </c>
      <c r="M1642" s="158">
        <v>1.7076</v>
      </c>
      <c r="N1642" s="158">
        <v>1.5494000000000001</v>
      </c>
      <c r="O1642" s="158">
        <v>2.9258999999999999</v>
      </c>
      <c r="P1642" s="158">
        <v>4.2510000000000003</v>
      </c>
      <c r="Q1642" s="158">
        <v>5.8914999999999997</v>
      </c>
      <c r="R1642" s="158">
        <v>0.85780000000000001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44762</v>
      </c>
      <c r="E1643" s="158">
        <v>2473.5147999999999</v>
      </c>
      <c r="F1643" s="158">
        <v>1.2410000000000001</v>
      </c>
      <c r="G1643" s="158">
        <v>5.4752000000000001</v>
      </c>
      <c r="H1643" s="158">
        <v>-1.6926000000000001</v>
      </c>
      <c r="I1643" s="158">
        <v>-0.69059999999999999</v>
      </c>
      <c r="J1643" s="158">
        <v>6.9912000000000001</v>
      </c>
      <c r="K1643" s="158">
        <v>3.3256999999999999</v>
      </c>
      <c r="L1643" s="158">
        <v>2.6200999999999999</v>
      </c>
      <c r="M1643" s="158">
        <v>2.4897</v>
      </c>
      <c r="N1643" s="158">
        <v>2.3342999999999998</v>
      </c>
      <c r="O1643" s="158">
        <v>3.7425000000000002</v>
      </c>
      <c r="P1643" s="158">
        <v>5.0608000000000004</v>
      </c>
      <c r="Q1643" s="158">
        <v>7.4494999999999996</v>
      </c>
      <c r="R1643" s="158">
        <v>1.6376999999999999</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44762</v>
      </c>
      <c r="E1644" s="158">
        <v>85.334400000000002</v>
      </c>
      <c r="F1644" s="158">
        <v>11.6379</v>
      </c>
      <c r="G1644" s="158">
        <v>1.9423999999999999</v>
      </c>
      <c r="H1644" s="158">
        <v>-0.58040000000000003</v>
      </c>
      <c r="I1644" s="158">
        <v>5.8300999999999998</v>
      </c>
      <c r="J1644" s="158">
        <v>11.8672</v>
      </c>
      <c r="K1644" s="158">
        <v>-0.1381</v>
      </c>
      <c r="L1644" s="158">
        <v>-0.74590000000000001</v>
      </c>
      <c r="M1644" s="158">
        <v>-0.66849999999999998</v>
      </c>
      <c r="N1644" s="158">
        <v>2.2877000000000001</v>
      </c>
      <c r="O1644" s="158">
        <v>5.7746000000000004</v>
      </c>
      <c r="P1644" s="158">
        <v>6.6745999999999999</v>
      </c>
      <c r="Q1644" s="158">
        <v>8.2789999999999999</v>
      </c>
      <c r="R1644" s="158">
        <v>3.0543999999999998</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44762</v>
      </c>
      <c r="E1645" s="158">
        <v>87.384500000000003</v>
      </c>
      <c r="F1645" s="158">
        <v>11.657400000000001</v>
      </c>
      <c r="G1645" s="158">
        <v>1.9386000000000001</v>
      </c>
      <c r="H1645" s="158">
        <v>-0.5847</v>
      </c>
      <c r="I1645" s="158">
        <v>5.8278999999999996</v>
      </c>
      <c r="J1645" s="158">
        <v>11.8672</v>
      </c>
      <c r="K1645" s="158">
        <v>-0.1381</v>
      </c>
      <c r="L1645" s="158">
        <v>-0.77080000000000004</v>
      </c>
      <c r="M1645" s="158">
        <v>-0.68510000000000004</v>
      </c>
      <c r="N1645" s="158">
        <v>2.2749000000000001</v>
      </c>
      <c r="O1645" s="158">
        <v>5.7705000000000002</v>
      </c>
      <c r="P1645" s="158">
        <v>6.6759000000000004</v>
      </c>
      <c r="Q1645" s="158">
        <v>8.3122000000000007</v>
      </c>
      <c r="R1645" s="158">
        <v>3.0484</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44762</v>
      </c>
      <c r="E1646" s="158">
        <v>77.5321</v>
      </c>
      <c r="F1646" s="158">
        <v>10.548400000000001</v>
      </c>
      <c r="G1646" s="158">
        <v>0.86629999999999996</v>
      </c>
      <c r="H1646" s="158">
        <v>-1.6538999999999999</v>
      </c>
      <c r="I1646" s="158">
        <v>4.7668999999999997</v>
      </c>
      <c r="J1646" s="158">
        <v>10.8004</v>
      </c>
      <c r="K1646" s="158">
        <v>-1.1987000000000001</v>
      </c>
      <c r="L1646" s="158">
        <v>-1.7971999999999999</v>
      </c>
      <c r="M1646" s="158">
        <v>-1.7270000000000001</v>
      </c>
      <c r="N1646" s="158">
        <v>1.2196</v>
      </c>
      <c r="O1646" s="158">
        <v>4.6920999999999999</v>
      </c>
      <c r="P1646" s="158">
        <v>5.5906000000000002</v>
      </c>
      <c r="Q1646" s="158">
        <v>9.0770999999999997</v>
      </c>
      <c r="R1646" s="158">
        <v>1.9961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44762</v>
      </c>
      <c r="E1647" s="158">
        <v>60.311999999999998</v>
      </c>
      <c r="F1647" s="158">
        <v>6.3555999999999999</v>
      </c>
      <c r="G1647" s="158">
        <v>4.9173999999999998</v>
      </c>
      <c r="H1647" s="158">
        <v>-9.2342999999999993</v>
      </c>
      <c r="I1647" s="158">
        <v>-5.5429000000000004</v>
      </c>
      <c r="J1647" s="158">
        <v>6.4062000000000001</v>
      </c>
      <c r="K1647" s="158">
        <v>2.4986999999999999</v>
      </c>
      <c r="L1647" s="158">
        <v>1.2383</v>
      </c>
      <c r="M1647" s="158">
        <v>0.59970000000000001</v>
      </c>
      <c r="N1647" s="158">
        <v>1.7645999999999999</v>
      </c>
      <c r="O1647" s="158">
        <v>5.0793999999999997</v>
      </c>
      <c r="P1647" s="158">
        <v>6.1433</v>
      </c>
      <c r="Q1647" s="158">
        <v>8.9405999999999999</v>
      </c>
      <c r="R1647" s="158">
        <v>2.4355000000000002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44762</v>
      </c>
      <c r="E1648" s="158">
        <v>54.510199999999998</v>
      </c>
      <c r="F1648" s="158">
        <v>5.1566000000000001</v>
      </c>
      <c r="G1648" s="158">
        <v>3.7115</v>
      </c>
      <c r="H1648" s="158">
        <v>-10.4344</v>
      </c>
      <c r="I1648" s="158">
        <v>-6.7359</v>
      </c>
      <c r="J1648" s="158">
        <v>5.2004000000000001</v>
      </c>
      <c r="K1648" s="158">
        <v>1.2926</v>
      </c>
      <c r="L1648" s="158">
        <v>3.44E-2</v>
      </c>
      <c r="M1648" s="158">
        <v>-0.60040000000000004</v>
      </c>
      <c r="N1648" s="158">
        <v>0.55079999999999996</v>
      </c>
      <c r="O1648" s="158">
        <v>3.8218000000000001</v>
      </c>
      <c r="P1648" s="158">
        <v>4.8093000000000004</v>
      </c>
      <c r="Q1648" s="158">
        <v>7.8925000000000001</v>
      </c>
      <c r="R1648" s="158">
        <v>1.2261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44762</v>
      </c>
      <c r="E1649" s="158">
        <v>52.9938</v>
      </c>
      <c r="F1649" s="158">
        <v>-0.89539999999999997</v>
      </c>
      <c r="G1649" s="158">
        <v>4.2313999999999998</v>
      </c>
      <c r="H1649" s="158">
        <v>-2.0065</v>
      </c>
      <c r="I1649" s="158">
        <v>1.4373</v>
      </c>
      <c r="J1649" s="158">
        <v>4.7062999999999997</v>
      </c>
      <c r="K1649" s="158">
        <v>1.4006000000000001</v>
      </c>
      <c r="L1649" s="158">
        <v>0.99119999999999997</v>
      </c>
      <c r="M1649" s="158">
        <v>1.4222999999999999</v>
      </c>
      <c r="N1649" s="158">
        <v>1.581</v>
      </c>
      <c r="O1649" s="158">
        <v>5.3423999999999996</v>
      </c>
      <c r="P1649" s="158">
        <v>6.6087999999999996</v>
      </c>
      <c r="Q1649" s="158">
        <v>7.6740000000000004</v>
      </c>
      <c r="R1649" s="158">
        <v>2.6665999999999999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44762</v>
      </c>
      <c r="E1650" s="158">
        <v>49.134700000000002</v>
      </c>
      <c r="F1650" s="158">
        <v>-1.5599000000000001</v>
      </c>
      <c r="G1650" s="158">
        <v>3.5228000000000002</v>
      </c>
      <c r="H1650" s="158">
        <v>-2.7259000000000002</v>
      </c>
      <c r="I1650" s="158">
        <v>0.71120000000000005</v>
      </c>
      <c r="J1650" s="158">
        <v>3.9798</v>
      </c>
      <c r="K1650" s="158">
        <v>0.6754</v>
      </c>
      <c r="L1650" s="158">
        <v>0.26669999999999999</v>
      </c>
      <c r="M1650" s="158">
        <v>0.69499999999999995</v>
      </c>
      <c r="N1650" s="158">
        <v>0.85140000000000005</v>
      </c>
      <c r="O1650" s="158">
        <v>4.6002999999999998</v>
      </c>
      <c r="P1650" s="158">
        <v>5.7667999999999999</v>
      </c>
      <c r="Q1650" s="158">
        <v>7.2798999999999996</v>
      </c>
      <c r="R1650" s="158">
        <v>1.9305000000000001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44762</v>
      </c>
      <c r="E1652" s="158">
        <v>30.5642</v>
      </c>
      <c r="F1652" s="158">
        <v>17.6828</v>
      </c>
      <c r="G1652" s="158">
        <v>5.5213999999999999</v>
      </c>
      <c r="H1652" s="158">
        <v>-5.9983000000000004</v>
      </c>
      <c r="I1652" s="158">
        <v>-2.3607</v>
      </c>
      <c r="J1652" s="158">
        <v>6.4428999999999998</v>
      </c>
      <c r="K1652" s="158">
        <v>-2.2976999999999999</v>
      </c>
      <c r="L1652" s="158">
        <v>-1.8164</v>
      </c>
      <c r="M1652" s="158">
        <v>-1.0911999999999999</v>
      </c>
      <c r="N1652" s="158">
        <v>0.31900000000000001</v>
      </c>
      <c r="O1652" s="158">
        <v>4.4092000000000002</v>
      </c>
      <c r="P1652" s="158">
        <v>5.9554</v>
      </c>
      <c r="Q1652" s="158">
        <v>8.3583999999999996</v>
      </c>
      <c r="R1652" s="158">
        <v>1.1124000000000001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44762</v>
      </c>
      <c r="E1653" s="158">
        <v>33.636600000000001</v>
      </c>
      <c r="F1653" s="158">
        <v>18.782399999999999</v>
      </c>
      <c r="G1653" s="158">
        <v>6.5166000000000004</v>
      </c>
      <c r="H1653" s="158">
        <v>-5.0331999999999999</v>
      </c>
      <c r="I1653" s="158">
        <v>-1.4021999999999999</v>
      </c>
      <c r="J1653" s="158">
        <v>7.4092000000000002</v>
      </c>
      <c r="K1653" s="158">
        <v>-1.343</v>
      </c>
      <c r="L1653" s="158">
        <v>-0.86380000000000001</v>
      </c>
      <c r="M1653" s="158">
        <v>-0.13700000000000001</v>
      </c>
      <c r="N1653" s="158">
        <v>1.2851999999999999</v>
      </c>
      <c r="O1653" s="158">
        <v>5.4047999999999998</v>
      </c>
      <c r="P1653" s="158">
        <v>6.9843999999999999</v>
      </c>
      <c r="Q1653" s="158">
        <v>9.3010999999999999</v>
      </c>
      <c r="R1653" s="158">
        <v>2.0914999999999999</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44762</v>
      </c>
      <c r="E1654" s="158">
        <v>33.727400000000003</v>
      </c>
      <c r="F1654" s="158">
        <v>18.7318</v>
      </c>
      <c r="G1654" s="158">
        <v>6.4989999999999997</v>
      </c>
      <c r="H1654" s="158">
        <v>-5.0506000000000002</v>
      </c>
      <c r="I1654" s="158">
        <v>-1.4060999999999999</v>
      </c>
      <c r="J1654" s="158">
        <v>7.4074</v>
      </c>
      <c r="K1654" s="158">
        <v>-1.3441000000000001</v>
      </c>
      <c r="L1654" s="158">
        <v>-0.86439999999999995</v>
      </c>
      <c r="M1654" s="158">
        <v>-0.13739999999999999</v>
      </c>
      <c r="N1654" s="158">
        <v>1.2847</v>
      </c>
      <c r="O1654" s="158">
        <v>5.4047999999999998</v>
      </c>
      <c r="P1654" s="158">
        <v>6.9851000000000001</v>
      </c>
      <c r="Q1654" s="158">
        <v>9.5584000000000007</v>
      </c>
      <c r="R1654" s="158">
        <v>2.0914000000000001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44762</v>
      </c>
      <c r="E1655" s="158">
        <v>24.580500000000001</v>
      </c>
      <c r="F1655" s="158">
        <v>1.3365</v>
      </c>
      <c r="G1655" s="158">
        <v>2.4658000000000002</v>
      </c>
      <c r="H1655" s="158">
        <v>-7.9638999999999998</v>
      </c>
      <c r="I1655" s="158">
        <v>-2.8605999999999998</v>
      </c>
      <c r="J1655" s="158">
        <v>5.2495000000000003</v>
      </c>
      <c r="K1655" s="158">
        <v>0.92079999999999995</v>
      </c>
      <c r="L1655" s="158">
        <v>0.1207</v>
      </c>
      <c r="M1655" s="158">
        <v>5.6599999999999998E-2</v>
      </c>
      <c r="N1655" s="158">
        <v>1.429</v>
      </c>
      <c r="O1655" s="158">
        <v>4.2104999999999997</v>
      </c>
      <c r="P1655" s="158">
        <v>5.5938999999999997</v>
      </c>
      <c r="Q1655" s="158">
        <v>6.7660999999999998</v>
      </c>
      <c r="R1655" s="158">
        <v>2.2534999999999998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44762</v>
      </c>
      <c r="E1656" s="158">
        <v>25.815300000000001</v>
      </c>
      <c r="F1656" s="158">
        <v>2.2624</v>
      </c>
      <c r="G1656" s="158">
        <v>3.4232</v>
      </c>
      <c r="H1656" s="158">
        <v>-7.0195999999999996</v>
      </c>
      <c r="I1656" s="158">
        <v>-1.9074</v>
      </c>
      <c r="J1656" s="158">
        <v>6.2054999999999998</v>
      </c>
      <c r="K1656" s="158">
        <v>1.881</v>
      </c>
      <c r="L1656" s="158">
        <v>1.1319999999999999</v>
      </c>
      <c r="M1656" s="158">
        <v>1.1192</v>
      </c>
      <c r="N1656" s="158">
        <v>2.5230000000000001</v>
      </c>
      <c r="O1656" s="158">
        <v>5.1810999999999998</v>
      </c>
      <c r="P1656" s="158">
        <v>6.4070999999999998</v>
      </c>
      <c r="Q1656" s="158">
        <v>7.7245999999999997</v>
      </c>
      <c r="R1656" s="158">
        <v>3.4336000000000002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44762</v>
      </c>
      <c r="E1657" s="158">
        <v>54.5608</v>
      </c>
      <c r="F1657" s="158">
        <v>-1.6724000000000001</v>
      </c>
      <c r="G1657" s="158">
        <v>3.7347999999999999</v>
      </c>
      <c r="H1657" s="158">
        <v>-1.0415000000000001</v>
      </c>
      <c r="I1657" s="158">
        <v>-3.4693000000000001</v>
      </c>
      <c r="J1657" s="158">
        <v>4.5862999999999996</v>
      </c>
      <c r="K1657" s="158">
        <v>2.0779000000000001</v>
      </c>
      <c r="L1657" s="158">
        <v>1.6375999999999999</v>
      </c>
      <c r="M1657" s="158">
        <v>2.3250999999999999</v>
      </c>
      <c r="N1657" s="158">
        <v>2.9453</v>
      </c>
      <c r="O1657" s="158">
        <v>6.1109</v>
      </c>
      <c r="P1657" s="158">
        <v>6.8127000000000004</v>
      </c>
      <c r="Q1657" s="158">
        <v>9.4052000000000007</v>
      </c>
      <c r="R1657" s="158">
        <v>3.2848999999999999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44762</v>
      </c>
      <c r="E1658" s="158">
        <v>52.25</v>
      </c>
      <c r="F1658" s="158">
        <v>-2.0956000000000001</v>
      </c>
      <c r="G1658" s="158">
        <v>3.2568000000000001</v>
      </c>
      <c r="H1658" s="158">
        <v>-1.5164</v>
      </c>
      <c r="I1658" s="158">
        <v>-3.9459</v>
      </c>
      <c r="J1658" s="158">
        <v>4.1051000000000002</v>
      </c>
      <c r="K1658" s="158">
        <v>1.5976999999999999</v>
      </c>
      <c r="L1658" s="158">
        <v>1.1552</v>
      </c>
      <c r="M1658" s="158">
        <v>1.8384</v>
      </c>
      <c r="N1658" s="158">
        <v>2.4529999999999998</v>
      </c>
      <c r="O1658" s="158">
        <v>5.6131000000000002</v>
      </c>
      <c r="P1658" s="158">
        <v>6.2736999999999998</v>
      </c>
      <c r="Q1658" s="158">
        <v>7.9607000000000001</v>
      </c>
      <c r="R1658" s="158">
        <v>2.7896000000000001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44762</v>
      </c>
      <c r="E1659" s="158">
        <v>68.117000000000004</v>
      </c>
      <c r="F1659" s="158">
        <v>-2.6254</v>
      </c>
      <c r="G1659" s="158">
        <v>3.7421000000000002</v>
      </c>
      <c r="H1659" s="158">
        <v>-15.835699999999999</v>
      </c>
      <c r="I1659" s="158">
        <v>-6.5019</v>
      </c>
      <c r="J1659" s="158">
        <v>4.8723999999999998</v>
      </c>
      <c r="K1659" s="158">
        <v>1.3535999999999999</v>
      </c>
      <c r="L1659" s="158">
        <v>1.2630999999999999</v>
      </c>
      <c r="M1659" s="158">
        <v>0.997</v>
      </c>
      <c r="N1659" s="158">
        <v>1.8077000000000001</v>
      </c>
      <c r="O1659" s="158">
        <v>4.0380000000000003</v>
      </c>
      <c r="P1659" s="158">
        <v>5.2792000000000003</v>
      </c>
      <c r="Q1659" s="158">
        <v>8.0463000000000005</v>
      </c>
      <c r="R1659" s="158">
        <v>1.7484999999999999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44762</v>
      </c>
      <c r="E1660" s="158">
        <v>62.651899999999998</v>
      </c>
      <c r="F1660" s="158">
        <v>-3.4369000000000001</v>
      </c>
      <c r="G1660" s="158">
        <v>2.9140999999999999</v>
      </c>
      <c r="H1660" s="158">
        <v>-16.6585</v>
      </c>
      <c r="I1660" s="158">
        <v>-7.3198999999999996</v>
      </c>
      <c r="J1660" s="158">
        <v>4.0292000000000003</v>
      </c>
      <c r="K1660" s="158">
        <v>0.50960000000000005</v>
      </c>
      <c r="L1660" s="158">
        <v>0.31240000000000001</v>
      </c>
      <c r="M1660" s="158">
        <v>0.1356</v>
      </c>
      <c r="N1660" s="158">
        <v>0.92249999999999999</v>
      </c>
      <c r="O1660" s="158">
        <v>3.2181999999999999</v>
      </c>
      <c r="P1660" s="158">
        <v>4.3311999999999999</v>
      </c>
      <c r="Q1660" s="158">
        <v>8.3466000000000005</v>
      </c>
      <c r="R1660" s="158">
        <v>0.89019999999999999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44762</v>
      </c>
      <c r="E1661" s="158">
        <v>51.788899999999998</v>
      </c>
      <c r="F1661" s="158">
        <v>-1.1980999999999999</v>
      </c>
      <c r="G1661" s="158">
        <v>2.9613</v>
      </c>
      <c r="H1661" s="158">
        <v>1.4602999999999999</v>
      </c>
      <c r="I1661" s="158">
        <v>1.9951000000000001</v>
      </c>
      <c r="J1661" s="158">
        <v>6.7515000000000001</v>
      </c>
      <c r="K1661" s="158">
        <v>0.82340000000000002</v>
      </c>
      <c r="L1661" s="158">
        <v>0.33460000000000001</v>
      </c>
      <c r="M1661" s="158">
        <v>0.2162</v>
      </c>
      <c r="N1661" s="158">
        <v>1.7216</v>
      </c>
      <c r="O1661" s="158">
        <v>4.6032999999999999</v>
      </c>
      <c r="P1661" s="158">
        <v>5.8836000000000004</v>
      </c>
      <c r="Q1661" s="158">
        <v>8.4619</v>
      </c>
      <c r="R1661" s="158">
        <v>1.8616999999999999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44762</v>
      </c>
      <c r="E1662" s="158">
        <v>50.413499999999999</v>
      </c>
      <c r="F1662" s="158">
        <v>-1.448</v>
      </c>
      <c r="G1662" s="158">
        <v>2.6943000000000001</v>
      </c>
      <c r="H1662" s="158">
        <v>1.1897</v>
      </c>
      <c r="I1662" s="158">
        <v>1.7233000000000001</v>
      </c>
      <c r="J1662" s="158">
        <v>6.4805000000000001</v>
      </c>
      <c r="K1662" s="158">
        <v>0.54649999999999999</v>
      </c>
      <c r="L1662" s="158">
        <v>5.6399999999999999E-2</v>
      </c>
      <c r="M1662" s="158">
        <v>-6.2600000000000003E-2</v>
      </c>
      <c r="N1662" s="158">
        <v>1.4380999999999999</v>
      </c>
      <c r="O1662" s="158">
        <v>4.2961999999999998</v>
      </c>
      <c r="P1662" s="158">
        <v>5.5883000000000003</v>
      </c>
      <c r="Q1662" s="158">
        <v>8.2079000000000004</v>
      </c>
      <c r="R1662" s="158">
        <v>1.5699000000000001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4.9006510638297875</v>
      </c>
      <c r="G1663" s="160">
        <v>5.2312744680851058</v>
      </c>
      <c r="H1663" s="160">
        <v>-5.4688276595744671</v>
      </c>
      <c r="I1663" s="160">
        <v>-1.3195000000000001</v>
      </c>
      <c r="J1663" s="160">
        <v>8.1204446808510653</v>
      </c>
      <c r="K1663" s="160">
        <v>0.16258510638297868</v>
      </c>
      <c r="L1663" s="160">
        <v>-6.8117021276595774E-2</v>
      </c>
      <c r="M1663" s="160">
        <v>0.28844893617021283</v>
      </c>
      <c r="N1663" s="160">
        <v>1.5992148936170216</v>
      </c>
      <c r="O1663" s="160">
        <v>4.92927441860465</v>
      </c>
      <c r="P1663" s="160">
        <v>5.8708790697674429</v>
      </c>
      <c r="Q1663" s="160">
        <v>7.6393489361702125</v>
      </c>
      <c r="R1663" s="160">
        <v>2.2870697674418596</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2.4308000000000001</v>
      </c>
      <c r="G1664" s="160">
        <v>4.9490999999999996</v>
      </c>
      <c r="H1664" s="160">
        <v>-5.0331999999999999</v>
      </c>
      <c r="I1664" s="160">
        <v>-1.4601999999999999</v>
      </c>
      <c r="J1664" s="160">
        <v>7.7731000000000003</v>
      </c>
      <c r="K1664" s="160">
        <v>0.34539999999999998</v>
      </c>
      <c r="L1664" s="160">
        <v>-0.14829999999999999</v>
      </c>
      <c r="M1664" s="160">
        <v>0.2162</v>
      </c>
      <c r="N1664" s="160">
        <v>1.581</v>
      </c>
      <c r="O1664" s="160">
        <v>5.0593000000000004</v>
      </c>
      <c r="P1664" s="160">
        <v>6.0556000000000001</v>
      </c>
      <c r="Q1664" s="160">
        <v>8.0463000000000005</v>
      </c>
      <c r="R1664" s="160">
        <v>2.1265000000000001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44762</v>
      </c>
      <c r="E1667" s="158">
        <v>38.503700000000002</v>
      </c>
      <c r="F1667" s="158">
        <v>12.1379</v>
      </c>
      <c r="G1667" s="158">
        <v>4.7618999999999998</v>
      </c>
      <c r="H1667" s="158">
        <v>4.1064999999999996</v>
      </c>
      <c r="I1667" s="158">
        <v>9.8620999999999999</v>
      </c>
      <c r="J1667" s="158">
        <v>11.8597</v>
      </c>
      <c r="K1667" s="158">
        <v>2.9180999999999999</v>
      </c>
      <c r="L1667" s="158">
        <v>3.0350000000000001</v>
      </c>
      <c r="M1667" s="158">
        <v>2.9582999999999999</v>
      </c>
      <c r="N1667" s="158">
        <v>3.3620000000000001</v>
      </c>
      <c r="O1667" s="158">
        <v>6.4191000000000003</v>
      </c>
      <c r="P1667" s="158">
        <v>6.6323999999999996</v>
      </c>
      <c r="Q1667" s="158">
        <v>7.2698</v>
      </c>
      <c r="R1667" s="158">
        <v>4.6897000000000002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44762</v>
      </c>
      <c r="E1668" s="158">
        <v>40.859299999999998</v>
      </c>
      <c r="F1668" s="158">
        <v>12.7788</v>
      </c>
      <c r="G1668" s="158">
        <v>5.4711999999999996</v>
      </c>
      <c r="H1668" s="158">
        <v>4.8155999999999999</v>
      </c>
      <c r="I1668" s="158">
        <v>10.577400000000001</v>
      </c>
      <c r="J1668" s="158">
        <v>12.5815</v>
      </c>
      <c r="K1668" s="158">
        <v>3.6393</v>
      </c>
      <c r="L1668" s="158">
        <v>3.7616000000000001</v>
      </c>
      <c r="M1668" s="158">
        <v>3.6852</v>
      </c>
      <c r="N1668" s="158">
        <v>4.0948000000000002</v>
      </c>
      <c r="O1668" s="158">
        <v>7.1615000000000002</v>
      </c>
      <c r="P1668" s="158">
        <v>7.3570000000000002</v>
      </c>
      <c r="Q1668" s="158">
        <v>8.8313000000000006</v>
      </c>
      <c r="R1668" s="158">
        <v>5.4184000000000001</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44762</v>
      </c>
      <c r="E1669" s="158">
        <v>26.799299999999999</v>
      </c>
      <c r="F1669" s="158">
        <v>7.6287000000000003</v>
      </c>
      <c r="G1669" s="158">
        <v>2.9157999999999999</v>
      </c>
      <c r="H1669" s="158">
        <v>1.5181</v>
      </c>
      <c r="I1669" s="158">
        <v>3.7313000000000001</v>
      </c>
      <c r="J1669" s="158">
        <v>9.0099</v>
      </c>
      <c r="K1669" s="158">
        <v>2.4636</v>
      </c>
      <c r="L1669" s="158">
        <v>2.8115000000000001</v>
      </c>
      <c r="M1669" s="158">
        <v>3.0703</v>
      </c>
      <c r="N1669" s="158">
        <v>3.5586000000000002</v>
      </c>
      <c r="O1669" s="158">
        <v>6.9015000000000004</v>
      </c>
      <c r="P1669" s="158">
        <v>7.2393000000000001</v>
      </c>
      <c r="Q1669" s="158">
        <v>8.2888000000000002</v>
      </c>
      <c r="R1669" s="158">
        <v>4.4189999999999996</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44762</v>
      </c>
      <c r="E1670" s="158">
        <v>24.987100000000002</v>
      </c>
      <c r="F1670" s="158">
        <v>6.8667999999999996</v>
      </c>
      <c r="G1670" s="158">
        <v>2.2210000000000001</v>
      </c>
      <c r="H1670" s="158">
        <v>0.81399999999999995</v>
      </c>
      <c r="I1670" s="158">
        <v>3.0398000000000001</v>
      </c>
      <c r="J1670" s="158">
        <v>8.3244000000000007</v>
      </c>
      <c r="K1670" s="158">
        <v>1.7767999999999999</v>
      </c>
      <c r="L1670" s="158">
        <v>2.1566999999999998</v>
      </c>
      <c r="M1670" s="158">
        <v>2.3954</v>
      </c>
      <c r="N1670" s="158">
        <v>2.8681999999999999</v>
      </c>
      <c r="O1670" s="158">
        <v>6.1852</v>
      </c>
      <c r="P1670" s="158">
        <v>6.5217999999999998</v>
      </c>
      <c r="Q1670" s="158">
        <v>7.6021000000000001</v>
      </c>
      <c r="R1670" s="158">
        <v>3.7099000000000002</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44762</v>
      </c>
      <c r="E1671" s="158">
        <v>21.746200000000002</v>
      </c>
      <c r="F1671" s="158">
        <v>0.50349999999999995</v>
      </c>
      <c r="G1671" s="158">
        <v>3.5937000000000001</v>
      </c>
      <c r="H1671" s="158">
        <v>-3.1153</v>
      </c>
      <c r="I1671" s="158">
        <v>0.2878</v>
      </c>
      <c r="J1671" s="158">
        <v>5.5641999999999996</v>
      </c>
      <c r="K1671" s="158">
        <v>1.2897000000000001</v>
      </c>
      <c r="L1671" s="158">
        <v>32.409100000000002</v>
      </c>
      <c r="M1671" s="158">
        <v>22.488600000000002</v>
      </c>
      <c r="N1671" s="158">
        <v>17.492999999999999</v>
      </c>
      <c r="O1671" s="158">
        <v>4.2481</v>
      </c>
      <c r="P1671" s="158">
        <v>2.5598000000000001</v>
      </c>
      <c r="Q1671" s="158">
        <v>5.9325999999999999</v>
      </c>
      <c r="R1671" s="158">
        <v>10.8773</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44762</v>
      </c>
      <c r="E1672" s="158">
        <v>20.306100000000001</v>
      </c>
      <c r="F1672" s="158">
        <v>0.1797</v>
      </c>
      <c r="G1672" s="158">
        <v>3.3089</v>
      </c>
      <c r="H1672" s="158">
        <v>-3.3616999999999999</v>
      </c>
      <c r="I1672" s="158">
        <v>5.1400000000000001E-2</v>
      </c>
      <c r="J1672" s="158">
        <v>5.3015999999999996</v>
      </c>
      <c r="K1672" s="158">
        <v>1.0476000000000001</v>
      </c>
      <c r="L1672" s="158">
        <v>32.108400000000003</v>
      </c>
      <c r="M1672" s="158">
        <v>22.179600000000001</v>
      </c>
      <c r="N1672" s="158">
        <v>17.179200000000002</v>
      </c>
      <c r="O1672" s="158">
        <v>3.7886000000000002</v>
      </c>
      <c r="P1672" s="158">
        <v>2.0327999999999999</v>
      </c>
      <c r="Q1672" s="158">
        <v>5.3486000000000002</v>
      </c>
      <c r="R1672" s="158">
        <v>10.4534</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44762</v>
      </c>
      <c r="E1673" s="158">
        <v>25.219899999999999</v>
      </c>
      <c r="F1673" s="158">
        <v>5.9348000000000001</v>
      </c>
      <c r="G1673" s="158">
        <v>4.6921999999999997</v>
      </c>
      <c r="H1673" s="158">
        <v>3.4137</v>
      </c>
      <c r="I1673" s="158">
        <v>4.5149999999999997</v>
      </c>
      <c r="J1673" s="158">
        <v>10.500500000000001</v>
      </c>
      <c r="K1673" s="158">
        <v>0.80959999999999999</v>
      </c>
      <c r="L1673" s="158">
        <v>1.5478000000000001</v>
      </c>
      <c r="M1673" s="158">
        <v>2.1968999999999999</v>
      </c>
      <c r="N1673" s="158">
        <v>2.7759999999999998</v>
      </c>
      <c r="O1673" s="158">
        <v>5.7371999999999996</v>
      </c>
      <c r="P1673" s="158">
        <v>6.7733999999999996</v>
      </c>
      <c r="Q1673" s="158">
        <v>8.0958000000000006</v>
      </c>
      <c r="R1673" s="158">
        <v>4.1246999999999998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44762</v>
      </c>
      <c r="E1674" s="158">
        <v>23.702400000000001</v>
      </c>
      <c r="F1674" s="158">
        <v>5.2365000000000004</v>
      </c>
      <c r="G1674" s="158">
        <v>4.0368000000000004</v>
      </c>
      <c r="H1674" s="158">
        <v>2.7292999999999998</v>
      </c>
      <c r="I1674" s="158">
        <v>3.8445</v>
      </c>
      <c r="J1674" s="158">
        <v>9.8264999999999993</v>
      </c>
      <c r="K1674" s="158">
        <v>0.13370000000000001</v>
      </c>
      <c r="L1674" s="158">
        <v>0.86299999999999999</v>
      </c>
      <c r="M1674" s="158">
        <v>1.5065</v>
      </c>
      <c r="N1674" s="158">
        <v>2.0743999999999998</v>
      </c>
      <c r="O1674" s="158">
        <v>4.9874999999999998</v>
      </c>
      <c r="P1674" s="158">
        <v>6.0292000000000003</v>
      </c>
      <c r="Q1674" s="158">
        <v>7.4161000000000001</v>
      </c>
      <c r="R1674" s="158">
        <v>3.3761000000000001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44762</v>
      </c>
      <c r="E1677" s="158">
        <v>22.474499999999999</v>
      </c>
      <c r="F1677" s="158">
        <v>4.7103999999999999</v>
      </c>
      <c r="G1677" s="158">
        <v>6.5346000000000002</v>
      </c>
      <c r="H1677" s="158">
        <v>2.5766</v>
      </c>
      <c r="I1677" s="158">
        <v>2.9964</v>
      </c>
      <c r="J1677" s="158">
        <v>8.2956000000000003</v>
      </c>
      <c r="K1677" s="158">
        <v>1.6936</v>
      </c>
      <c r="L1677" s="158">
        <v>1.9533</v>
      </c>
      <c r="M1677" s="158">
        <v>2.2797999999999998</v>
      </c>
      <c r="N1677" s="158">
        <v>2.6101999999999999</v>
      </c>
      <c r="O1677" s="158">
        <v>5.8726000000000003</v>
      </c>
      <c r="P1677" s="158">
        <v>6.3781999999999996</v>
      </c>
      <c r="Q1677" s="158">
        <v>7.2732999999999999</v>
      </c>
      <c r="R1677" s="158">
        <v>3.5121000000000002</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44762</v>
      </c>
      <c r="E1678" s="158">
        <v>20.972100000000001</v>
      </c>
      <c r="F1678" s="158">
        <v>4.1775000000000002</v>
      </c>
      <c r="G1678" s="158">
        <v>5.9570999999999996</v>
      </c>
      <c r="H1678" s="158">
        <v>1.9898</v>
      </c>
      <c r="I1678" s="158">
        <v>2.3889999999999998</v>
      </c>
      <c r="J1678" s="158">
        <v>7.6944999999999997</v>
      </c>
      <c r="K1678" s="158">
        <v>1.0931</v>
      </c>
      <c r="L1678" s="158">
        <v>1.3601000000000001</v>
      </c>
      <c r="M1678" s="158">
        <v>1.6868000000000001</v>
      </c>
      <c r="N1678" s="158">
        <v>1.9950000000000001</v>
      </c>
      <c r="O1678" s="158">
        <v>5.2003000000000004</v>
      </c>
      <c r="P1678" s="158">
        <v>5.6627000000000001</v>
      </c>
      <c r="Q1678" s="158">
        <v>6.8086000000000002</v>
      </c>
      <c r="R1678" s="158">
        <v>2.8776000000000002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44762</v>
      </c>
      <c r="E1679" s="158">
        <v>40.634599999999999</v>
      </c>
      <c r="F1679" s="158">
        <v>7.5468999999999999</v>
      </c>
      <c r="G1679" s="158">
        <v>5.1955999999999998</v>
      </c>
      <c r="H1679" s="158">
        <v>1.7458</v>
      </c>
      <c r="I1679" s="158">
        <v>2.8068</v>
      </c>
      <c r="J1679" s="158">
        <v>8.4115000000000002</v>
      </c>
      <c r="K1679" s="158">
        <v>1.698</v>
      </c>
      <c r="L1679" s="158">
        <v>2.3039000000000001</v>
      </c>
      <c r="M1679" s="158">
        <v>2.3605999999999998</v>
      </c>
      <c r="N1679" s="158">
        <v>2.7286000000000001</v>
      </c>
      <c r="O1679" s="158">
        <v>6.2333999999999996</v>
      </c>
      <c r="P1679" s="158">
        <v>6.5987999999999998</v>
      </c>
      <c r="Q1679" s="158">
        <v>7.9516</v>
      </c>
      <c r="R1679" s="158">
        <v>3.7785000000000002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44762</v>
      </c>
      <c r="E1680" s="158">
        <v>38.082900000000002</v>
      </c>
      <c r="F1680" s="158">
        <v>6.9020000000000001</v>
      </c>
      <c r="G1680" s="158">
        <v>4.5457999999999998</v>
      </c>
      <c r="H1680" s="158">
        <v>1.1093</v>
      </c>
      <c r="I1680" s="158">
        <v>2.1720000000000002</v>
      </c>
      <c r="J1680" s="158">
        <v>7.7873000000000001</v>
      </c>
      <c r="K1680" s="158">
        <v>1.1014999999999999</v>
      </c>
      <c r="L1680" s="158">
        <v>1.6894</v>
      </c>
      <c r="M1680" s="158">
        <v>1.7438</v>
      </c>
      <c r="N1680" s="158">
        <v>2.1013999999999999</v>
      </c>
      <c r="O1680" s="158">
        <v>5.5511999999999997</v>
      </c>
      <c r="P1680" s="158">
        <v>5.8696000000000002</v>
      </c>
      <c r="Q1680" s="158">
        <v>6.9598000000000004</v>
      </c>
      <c r="R1680" s="158">
        <v>3.1305999999999998</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44762</v>
      </c>
      <c r="E1684" s="158">
        <v>90.832599999999999</v>
      </c>
      <c r="F1684" s="158">
        <v>10.772399999999999</v>
      </c>
      <c r="G1684" s="158">
        <v>10.793200000000001</v>
      </c>
      <c r="H1684" s="158">
        <v>10.7973</v>
      </c>
      <c r="I1684" s="158">
        <v>10.816800000000001</v>
      </c>
      <c r="J1684" s="158">
        <v>10.8695</v>
      </c>
      <c r="K1684" s="158">
        <v>11.0701</v>
      </c>
      <c r="L1684" s="158"/>
      <c r="M1684" s="158"/>
      <c r="N1684" s="158"/>
      <c r="O1684" s="158"/>
      <c r="P1684" s="158"/>
      <c r="Q1684" s="158">
        <v>11.237</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44762</v>
      </c>
      <c r="E1685" s="158">
        <v>95.931299999999993</v>
      </c>
      <c r="F1685" s="158">
        <v>10.8088</v>
      </c>
      <c r="G1685" s="158">
        <v>10.7911</v>
      </c>
      <c r="H1685" s="158">
        <v>10.795299999999999</v>
      </c>
      <c r="I1685" s="158">
        <v>10.8177</v>
      </c>
      <c r="J1685" s="158">
        <v>10.8689</v>
      </c>
      <c r="K1685" s="158">
        <v>11.069900000000001</v>
      </c>
      <c r="L1685" s="158"/>
      <c r="M1685" s="158"/>
      <c r="N1685" s="158"/>
      <c r="O1685" s="158"/>
      <c r="P1685" s="158"/>
      <c r="Q1685" s="158">
        <v>11.2371</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44762</v>
      </c>
      <c r="E1688" s="158">
        <v>4750.5653614457797</v>
      </c>
      <c r="F1688" s="158">
        <v>6.0319000000000003</v>
      </c>
      <c r="G1688" s="158">
        <v>9.1247000000000007</v>
      </c>
      <c r="H1688" s="158">
        <v>4.3998999999999997</v>
      </c>
      <c r="I1688" s="158">
        <v>5.7519999999999998</v>
      </c>
      <c r="J1688" s="158">
        <v>13.108499999999999</v>
      </c>
      <c r="K1688" s="158">
        <v>3.5506000000000002</v>
      </c>
      <c r="L1688" s="158">
        <v>13.329800000000001</v>
      </c>
      <c r="M1688" s="158">
        <v>10.7316</v>
      </c>
      <c r="N1688" s="158">
        <v>19.1447</v>
      </c>
      <c r="O1688" s="158">
        <v>5.2610000000000001</v>
      </c>
      <c r="P1688" s="158">
        <v>6.2123999999999997</v>
      </c>
      <c r="Q1688" s="158">
        <v>7.9058999999999999</v>
      </c>
      <c r="R1688" s="158">
        <v>12.0314</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44762</v>
      </c>
      <c r="E1689" s="158">
        <v>4749.2601000000004</v>
      </c>
      <c r="F1689" s="158">
        <v>6.0316999999999998</v>
      </c>
      <c r="G1689" s="158">
        <v>9.1245999999999992</v>
      </c>
      <c r="H1689" s="158">
        <v>4.3998999999999997</v>
      </c>
      <c r="I1689" s="158">
        <v>5.7519999999999998</v>
      </c>
      <c r="J1689" s="158">
        <v>13.108499999999999</v>
      </c>
      <c r="K1689" s="158">
        <v>3.5506000000000002</v>
      </c>
      <c r="L1689" s="158">
        <v>1.0290999999999999</v>
      </c>
      <c r="M1689" s="158">
        <v>2.4678</v>
      </c>
      <c r="N1689" s="158">
        <v>12.3277</v>
      </c>
      <c r="O1689" s="158">
        <v>3.6246</v>
      </c>
      <c r="P1689" s="158">
        <v>5.5312000000000001</v>
      </c>
      <c r="Q1689" s="158">
        <v>7.8676000000000004</v>
      </c>
      <c r="R1689" s="158">
        <v>9.0180000000000007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44762</v>
      </c>
      <c r="E1690" s="158">
        <v>25.728100000000001</v>
      </c>
      <c r="F1690" s="158">
        <v>10.0754</v>
      </c>
      <c r="G1690" s="158">
        <v>5.7076000000000002</v>
      </c>
      <c r="H1690" s="158">
        <v>3.8738999999999999</v>
      </c>
      <c r="I1690" s="158">
        <v>4.2222999999999997</v>
      </c>
      <c r="J1690" s="158">
        <v>8.3611000000000004</v>
      </c>
      <c r="K1690" s="158">
        <v>1.5902000000000001</v>
      </c>
      <c r="L1690" s="158">
        <v>1.8436999999999999</v>
      </c>
      <c r="M1690" s="158">
        <v>2.1415000000000002</v>
      </c>
      <c r="N1690" s="158">
        <v>2.6869000000000001</v>
      </c>
      <c r="O1690" s="158">
        <v>6.5286999999999997</v>
      </c>
      <c r="P1690" s="158">
        <v>6.8883999999999999</v>
      </c>
      <c r="Q1690" s="158">
        <v>8.1393000000000004</v>
      </c>
      <c r="R1690" s="158">
        <v>3.9586999999999999</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44762</v>
      </c>
      <c r="E1691" s="158">
        <v>26.2881</v>
      </c>
      <c r="F1691" s="158">
        <v>10.555400000000001</v>
      </c>
      <c r="G1691" s="158">
        <v>6.17</v>
      </c>
      <c r="H1691" s="158">
        <v>4.3277000000000001</v>
      </c>
      <c r="I1691" s="158">
        <v>4.6696</v>
      </c>
      <c r="J1691" s="158">
        <v>8.82</v>
      </c>
      <c r="K1691" s="158">
        <v>2.0457999999999998</v>
      </c>
      <c r="L1691" s="158">
        <v>2.2650999999999999</v>
      </c>
      <c r="M1691" s="158">
        <v>2.5907</v>
      </c>
      <c r="N1691" s="158">
        <v>3.1661999999999999</v>
      </c>
      <c r="O1691" s="158">
        <v>6.9493999999999998</v>
      </c>
      <c r="P1691" s="158">
        <v>7.2058999999999997</v>
      </c>
      <c r="Q1691" s="158">
        <v>8.1395999999999997</v>
      </c>
      <c r="R1691" s="158">
        <v>4.4676999999999998</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44762</v>
      </c>
      <c r="E1692" s="158">
        <v>32.160899999999998</v>
      </c>
      <c r="F1692" s="158">
        <v>0.1135</v>
      </c>
      <c r="G1692" s="158">
        <v>3.7698999999999998</v>
      </c>
      <c r="H1692" s="158">
        <v>2.7738999999999998</v>
      </c>
      <c r="I1692" s="158">
        <v>2.6859999999999999</v>
      </c>
      <c r="J1692" s="158">
        <v>7.1845999999999997</v>
      </c>
      <c r="K1692" s="158">
        <v>-0.1172</v>
      </c>
      <c r="L1692" s="158">
        <v>1.0355000000000001</v>
      </c>
      <c r="M1692" s="158">
        <v>1.514</v>
      </c>
      <c r="N1692" s="158">
        <v>1.9343999999999999</v>
      </c>
      <c r="O1692" s="158">
        <v>4.1125999999999996</v>
      </c>
      <c r="P1692" s="158">
        <v>3.1412</v>
      </c>
      <c r="Q1692" s="158">
        <v>6.1341999999999999</v>
      </c>
      <c r="R1692" s="158">
        <v>2.7837999999999998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44762</v>
      </c>
      <c r="E1693" s="158">
        <v>35.026299999999999</v>
      </c>
      <c r="F1693" s="158">
        <v>0.62529999999999997</v>
      </c>
      <c r="G1693" s="158">
        <v>4.3167</v>
      </c>
      <c r="H1693" s="158">
        <v>3.3218999999999999</v>
      </c>
      <c r="I1693" s="158">
        <v>3.2343999999999999</v>
      </c>
      <c r="J1693" s="158">
        <v>7.7359</v>
      </c>
      <c r="K1693" s="158">
        <v>0.41039999999999999</v>
      </c>
      <c r="L1693" s="158">
        <v>1.5629999999999999</v>
      </c>
      <c r="M1693" s="158">
        <v>2.0623999999999998</v>
      </c>
      <c r="N1693" s="158">
        <v>2.6084000000000001</v>
      </c>
      <c r="O1693" s="158">
        <v>5.04</v>
      </c>
      <c r="P1693" s="158">
        <v>4.0834000000000001</v>
      </c>
      <c r="Q1693" s="158">
        <v>6.4661999999999997</v>
      </c>
      <c r="R1693" s="158">
        <v>3.6587000000000001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44762</v>
      </c>
      <c r="E1694" s="158">
        <v>48.1417</v>
      </c>
      <c r="F1694" s="158">
        <v>23.442799999999998</v>
      </c>
      <c r="G1694" s="158">
        <v>4.6429999999999998</v>
      </c>
      <c r="H1694" s="158">
        <v>1.6143000000000001</v>
      </c>
      <c r="I1694" s="158">
        <v>5.0517000000000003</v>
      </c>
      <c r="J1694" s="158">
        <v>11.539199999999999</v>
      </c>
      <c r="K1694" s="158">
        <v>3.2631999999999999</v>
      </c>
      <c r="L1694" s="158">
        <v>2.8647</v>
      </c>
      <c r="M1694" s="158">
        <v>2.5188000000000001</v>
      </c>
      <c r="N1694" s="158">
        <v>3.2210999999999999</v>
      </c>
      <c r="O1694" s="158">
        <v>6.5179999999999998</v>
      </c>
      <c r="P1694" s="158">
        <v>6.5213000000000001</v>
      </c>
      <c r="Q1694" s="158">
        <v>7.8688000000000002</v>
      </c>
      <c r="R1694" s="158">
        <v>4.1403999999999996</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44762</v>
      </c>
      <c r="E1695" s="158">
        <v>51.541699999999999</v>
      </c>
      <c r="F1695" s="158">
        <v>24.235299999999999</v>
      </c>
      <c r="G1695" s="158">
        <v>5.4001999999999999</v>
      </c>
      <c r="H1695" s="158">
        <v>2.3683999999999998</v>
      </c>
      <c r="I1695" s="158">
        <v>5.8097000000000003</v>
      </c>
      <c r="J1695" s="158">
        <v>12.2964</v>
      </c>
      <c r="K1695" s="158">
        <v>4.0244</v>
      </c>
      <c r="L1695" s="158">
        <v>3.6333000000000002</v>
      </c>
      <c r="M1695" s="158">
        <v>3.2930999999999999</v>
      </c>
      <c r="N1695" s="158">
        <v>4.0068000000000001</v>
      </c>
      <c r="O1695" s="158">
        <v>7.3257000000000003</v>
      </c>
      <c r="P1695" s="158">
        <v>7.3630000000000004</v>
      </c>
      <c r="Q1695" s="158">
        <v>8.5984999999999996</v>
      </c>
      <c r="R1695" s="158">
        <v>4.9336000000000002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44762</v>
      </c>
      <c r="E1696" s="158">
        <v>22.416699999999999</v>
      </c>
      <c r="F1696" s="158">
        <v>2.2797000000000001</v>
      </c>
      <c r="G1696" s="158">
        <v>5.8663999999999996</v>
      </c>
      <c r="H1696" s="158">
        <v>1.9545999999999999</v>
      </c>
      <c r="I1696" s="158">
        <v>-0.6744</v>
      </c>
      <c r="J1696" s="158">
        <v>9.3138000000000005</v>
      </c>
      <c r="K1696" s="158">
        <v>0.45140000000000002</v>
      </c>
      <c r="L1696" s="158">
        <v>1.1126</v>
      </c>
      <c r="M1696" s="158">
        <v>1.4742999999999999</v>
      </c>
      <c r="N1696" s="158">
        <v>10.518000000000001</v>
      </c>
      <c r="O1696" s="158">
        <v>7.2975000000000003</v>
      </c>
      <c r="P1696" s="158">
        <v>6.0928000000000004</v>
      </c>
      <c r="Q1696" s="158">
        <v>7.3817000000000004</v>
      </c>
      <c r="R1696" s="158">
        <v>7.8718000000000004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44762</v>
      </c>
      <c r="E1697" s="158">
        <v>24.1387</v>
      </c>
      <c r="F1697" s="158">
        <v>2.722</v>
      </c>
      <c r="G1697" s="158">
        <v>6.3259999999999996</v>
      </c>
      <c r="H1697" s="158">
        <v>2.4205000000000001</v>
      </c>
      <c r="I1697" s="158">
        <v>-0.20519999999999999</v>
      </c>
      <c r="J1697" s="158">
        <v>9.7857000000000003</v>
      </c>
      <c r="K1697" s="158">
        <v>0.92100000000000004</v>
      </c>
      <c r="L1697" s="158">
        <v>1.5853999999999999</v>
      </c>
      <c r="M1697" s="158">
        <v>1.9494</v>
      </c>
      <c r="N1697" s="158">
        <v>11.034599999999999</v>
      </c>
      <c r="O1697" s="158">
        <v>7.8613</v>
      </c>
      <c r="P1697" s="158">
        <v>6.8860999999999999</v>
      </c>
      <c r="Q1697" s="158">
        <v>7.8292000000000002</v>
      </c>
      <c r="R1697" s="158">
        <v>8.3491</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44762</v>
      </c>
      <c r="E1698" s="158">
        <v>48.886200000000002</v>
      </c>
      <c r="F1698" s="158">
        <v>2.4641000000000002</v>
      </c>
      <c r="G1698" s="158">
        <v>9.3148999999999997</v>
      </c>
      <c r="H1698" s="158">
        <v>-1.8766</v>
      </c>
      <c r="I1698" s="158">
        <v>2.5731000000000002</v>
      </c>
      <c r="J1698" s="158">
        <v>8.9300999999999995</v>
      </c>
      <c r="K1698" s="158">
        <v>0.40739999999999998</v>
      </c>
      <c r="L1698" s="158">
        <v>1.4973000000000001</v>
      </c>
      <c r="M1698" s="158">
        <v>1.9893000000000001</v>
      </c>
      <c r="N1698" s="158">
        <v>2.5005000000000002</v>
      </c>
      <c r="O1698" s="158">
        <v>6.2686999999999999</v>
      </c>
      <c r="P1698" s="158">
        <v>6.7763999999999998</v>
      </c>
      <c r="Q1698" s="158">
        <v>7.9347000000000003</v>
      </c>
      <c r="R1698" s="158">
        <v>3.6259999999999999</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44762</v>
      </c>
      <c r="E1699" s="158">
        <v>46.300699999999999</v>
      </c>
      <c r="F1699" s="158">
        <v>2.0497999999999998</v>
      </c>
      <c r="G1699" s="158">
        <v>8.8557000000000006</v>
      </c>
      <c r="H1699" s="158">
        <v>-2.3414000000000001</v>
      </c>
      <c r="I1699" s="158">
        <v>2.1019999999999999</v>
      </c>
      <c r="J1699" s="158">
        <v>8.4512999999999998</v>
      </c>
      <c r="K1699" s="158">
        <v>-6.8400000000000002E-2</v>
      </c>
      <c r="L1699" s="158">
        <v>1.0066999999999999</v>
      </c>
      <c r="M1699" s="158">
        <v>1.4984999999999999</v>
      </c>
      <c r="N1699" s="158">
        <v>2.0036999999999998</v>
      </c>
      <c r="O1699" s="158">
        <v>5.7386999999999997</v>
      </c>
      <c r="P1699" s="158">
        <v>6.2481999999999998</v>
      </c>
      <c r="Q1699" s="158">
        <v>7.3491999999999997</v>
      </c>
      <c r="R1699" s="158">
        <v>3.1150000000000002</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44762</v>
      </c>
      <c r="E1700" s="158">
        <v>1924.8834999999999</v>
      </c>
      <c r="F1700" s="158">
        <v>2.5184000000000002</v>
      </c>
      <c r="G1700" s="158">
        <v>5.7595999999999998</v>
      </c>
      <c r="H1700" s="158">
        <v>2.7406999999999999</v>
      </c>
      <c r="I1700" s="158">
        <v>4.1788999999999996</v>
      </c>
      <c r="J1700" s="158">
        <v>6.5743</v>
      </c>
      <c r="K1700" s="158">
        <v>0.34639999999999999</v>
      </c>
      <c r="L1700" s="158">
        <v>1.014</v>
      </c>
      <c r="M1700" s="158">
        <v>1.5908</v>
      </c>
      <c r="N1700" s="158">
        <v>2.4460000000000002</v>
      </c>
      <c r="O1700" s="158">
        <v>4.0434999999999999</v>
      </c>
      <c r="P1700" s="158">
        <v>5.8158000000000003</v>
      </c>
      <c r="Q1700" s="158">
        <v>7.6529999999999996</v>
      </c>
      <c r="R1700" s="158">
        <v>3.4781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44762</v>
      </c>
      <c r="E1701" s="158">
        <v>1731.6442999999999</v>
      </c>
      <c r="F1701" s="158">
        <v>1.2183999999999999</v>
      </c>
      <c r="G1701" s="158">
        <v>4.4591000000000003</v>
      </c>
      <c r="H1701" s="158">
        <v>1.4406000000000001</v>
      </c>
      <c r="I1701" s="158">
        <v>2.8774999999999999</v>
      </c>
      <c r="J1701" s="158">
        <v>5.2680999999999996</v>
      </c>
      <c r="K1701" s="158">
        <v>-0.95250000000000001</v>
      </c>
      <c r="L1701" s="158">
        <v>-0.2883</v>
      </c>
      <c r="M1701" s="158">
        <v>0.28149999999999997</v>
      </c>
      <c r="N1701" s="158">
        <v>1.1227</v>
      </c>
      <c r="O1701" s="158">
        <v>2.7488999999999999</v>
      </c>
      <c r="P1701" s="158">
        <v>4.5711000000000004</v>
      </c>
      <c r="Q1701" s="158">
        <v>6.3971</v>
      </c>
      <c r="R1701" s="158">
        <v>2.1271</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44762</v>
      </c>
      <c r="E1702" s="158">
        <v>2918.3018999999999</v>
      </c>
      <c r="F1702" s="158">
        <v>2.9369000000000001</v>
      </c>
      <c r="G1702" s="158">
        <v>3.5225</v>
      </c>
      <c r="H1702" s="158">
        <v>1.3095000000000001</v>
      </c>
      <c r="I1702" s="158">
        <v>2.8605999999999998</v>
      </c>
      <c r="J1702" s="158">
        <v>6.5025000000000004</v>
      </c>
      <c r="K1702" s="158">
        <v>-0.14879999999999999</v>
      </c>
      <c r="L1702" s="158">
        <v>0.88</v>
      </c>
      <c r="M1702" s="158">
        <v>1.3326</v>
      </c>
      <c r="N1702" s="158">
        <v>1.7484</v>
      </c>
      <c r="O1702" s="158">
        <v>5.2496999999999998</v>
      </c>
      <c r="P1702" s="158">
        <v>5.6833999999999998</v>
      </c>
      <c r="Q1702" s="158">
        <v>7.2340999999999998</v>
      </c>
      <c r="R1702" s="158">
        <v>2.5470000000000002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44762</v>
      </c>
      <c r="E1703" s="158">
        <v>3164.0666999999999</v>
      </c>
      <c r="F1703" s="158">
        <v>3.7887</v>
      </c>
      <c r="G1703" s="158">
        <v>4.3726000000000003</v>
      </c>
      <c r="H1703" s="158">
        <v>2.1596000000000002</v>
      </c>
      <c r="I1703" s="158">
        <v>3.7118000000000002</v>
      </c>
      <c r="J1703" s="158">
        <v>7.3577000000000004</v>
      </c>
      <c r="K1703" s="158">
        <v>0.70250000000000001</v>
      </c>
      <c r="L1703" s="158">
        <v>1.7366999999999999</v>
      </c>
      <c r="M1703" s="158">
        <v>2.1947999999999999</v>
      </c>
      <c r="N1703" s="158">
        <v>2.6177999999999999</v>
      </c>
      <c r="O1703" s="158">
        <v>6.1473000000000004</v>
      </c>
      <c r="P1703" s="158">
        <v>6.5801999999999996</v>
      </c>
      <c r="Q1703" s="158">
        <v>7.6669999999999998</v>
      </c>
      <c r="R1703" s="158">
        <v>3.4226999999999999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44762</v>
      </c>
      <c r="E1706" s="158">
        <v>42.482700000000001</v>
      </c>
      <c r="F1706" s="158">
        <v>20.1157</v>
      </c>
      <c r="G1706" s="158">
        <v>5.2103000000000002</v>
      </c>
      <c r="H1706" s="158">
        <v>2.2347999999999999</v>
      </c>
      <c r="I1706" s="158">
        <v>4.2721999999999998</v>
      </c>
      <c r="J1706" s="158">
        <v>9.9265000000000008</v>
      </c>
      <c r="K1706" s="158">
        <v>0.40450000000000003</v>
      </c>
      <c r="L1706" s="158">
        <v>0.94189999999999996</v>
      </c>
      <c r="M1706" s="158">
        <v>1.2090000000000001</v>
      </c>
      <c r="N1706" s="158">
        <v>2.2932999999999999</v>
      </c>
      <c r="O1706" s="158">
        <v>5.7164000000000001</v>
      </c>
      <c r="P1706" s="158">
        <v>6.1788999999999996</v>
      </c>
      <c r="Q1706" s="158">
        <v>7.4120999999999997</v>
      </c>
      <c r="R1706" s="158">
        <v>3.2117</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44762</v>
      </c>
      <c r="E1707" s="158">
        <v>45.697299999999998</v>
      </c>
      <c r="F1707" s="158">
        <v>20.938800000000001</v>
      </c>
      <c r="G1707" s="158">
        <v>6.0274000000000001</v>
      </c>
      <c r="H1707" s="158">
        <v>3.0598000000000001</v>
      </c>
      <c r="I1707" s="158">
        <v>5.0933000000000002</v>
      </c>
      <c r="J1707" s="158">
        <v>10.746499999999999</v>
      </c>
      <c r="K1707" s="158">
        <v>1.2263999999999999</v>
      </c>
      <c r="L1707" s="158">
        <v>1.7673000000000001</v>
      </c>
      <c r="M1707" s="158">
        <v>2.0388999999999999</v>
      </c>
      <c r="N1707" s="158">
        <v>3.1362000000000001</v>
      </c>
      <c r="O1707" s="158">
        <v>6.5835999999999997</v>
      </c>
      <c r="P1707" s="158">
        <v>7.06</v>
      </c>
      <c r="Q1707" s="158">
        <v>8.1356000000000002</v>
      </c>
      <c r="R1707" s="158">
        <v>4.0578000000000003</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44762</v>
      </c>
      <c r="E1708" s="158">
        <v>22.563199999999998</v>
      </c>
      <c r="F1708" s="158">
        <v>2.5884999999999998</v>
      </c>
      <c r="G1708" s="158">
        <v>4.4999000000000002</v>
      </c>
      <c r="H1708" s="158">
        <v>2.1269999999999998</v>
      </c>
      <c r="I1708" s="158">
        <v>3.5057999999999998</v>
      </c>
      <c r="J1708" s="158">
        <v>7.8912000000000004</v>
      </c>
      <c r="K1708" s="158">
        <v>0.3861</v>
      </c>
      <c r="L1708" s="158">
        <v>1.3133999999999999</v>
      </c>
      <c r="M1708" s="158">
        <v>1.7201</v>
      </c>
      <c r="N1708" s="158">
        <v>2.3483000000000001</v>
      </c>
      <c r="O1708" s="158">
        <v>6.0667999999999997</v>
      </c>
      <c r="P1708" s="158">
        <v>6.6376999999999997</v>
      </c>
      <c r="Q1708" s="158">
        <v>7.7999000000000001</v>
      </c>
      <c r="R1708" s="158">
        <v>3.3896000000000002</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44762</v>
      </c>
      <c r="E1709" s="158">
        <v>21.583300000000001</v>
      </c>
      <c r="F1709" s="158">
        <v>2.0295000000000001</v>
      </c>
      <c r="G1709" s="158">
        <v>3.9931999999999999</v>
      </c>
      <c r="H1709" s="158">
        <v>1.6433</v>
      </c>
      <c r="I1709" s="158">
        <v>3.0112999999999999</v>
      </c>
      <c r="J1709" s="158">
        <v>7.4067999999999996</v>
      </c>
      <c r="K1709" s="158">
        <v>-9.4799999999999995E-2</v>
      </c>
      <c r="L1709" s="158">
        <v>0.83030000000000004</v>
      </c>
      <c r="M1709" s="158">
        <v>1.2346999999999999</v>
      </c>
      <c r="N1709" s="158">
        <v>1.8585</v>
      </c>
      <c r="O1709" s="158">
        <v>5.5536000000000003</v>
      </c>
      <c r="P1709" s="158">
        <v>6.1123000000000003</v>
      </c>
      <c r="Q1709" s="158">
        <v>7.55</v>
      </c>
      <c r="R1709" s="158">
        <v>2.8883999999999999</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44762</v>
      </c>
      <c r="E1710" s="158">
        <v>12.4727</v>
      </c>
      <c r="F1710" s="158">
        <v>9.3668999999999993</v>
      </c>
      <c r="G1710" s="158">
        <v>6.9127999999999998</v>
      </c>
      <c r="H1710" s="158">
        <v>0.12540000000000001</v>
      </c>
      <c r="I1710" s="158">
        <v>3.7888999999999999</v>
      </c>
      <c r="J1710" s="158">
        <v>7.8342999999999998</v>
      </c>
      <c r="K1710" s="158">
        <v>0.50229999999999997</v>
      </c>
      <c r="L1710" s="158">
        <v>1.4787999999999999</v>
      </c>
      <c r="M1710" s="158">
        <v>1.8496999999999999</v>
      </c>
      <c r="N1710" s="158">
        <v>2.3628</v>
      </c>
      <c r="O1710" s="158">
        <v>5.6441999999999997</v>
      </c>
      <c r="P1710" s="158"/>
      <c r="Q1710" s="158">
        <v>6.5831</v>
      </c>
      <c r="R1710" s="158">
        <v>3.2938999999999998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44762</v>
      </c>
      <c r="E1711" s="158">
        <v>12.0258</v>
      </c>
      <c r="F1711" s="158">
        <v>8.1966999999999999</v>
      </c>
      <c r="G1711" s="158">
        <v>5.8320999999999996</v>
      </c>
      <c r="H1711" s="158">
        <v>-0.95369999999999999</v>
      </c>
      <c r="I1711" s="158">
        <v>2.7128000000000001</v>
      </c>
      <c r="J1711" s="158">
        <v>6.7755000000000001</v>
      </c>
      <c r="K1711" s="158">
        <v>-0.55289999999999995</v>
      </c>
      <c r="L1711" s="158">
        <v>0.42009999999999997</v>
      </c>
      <c r="M1711" s="158">
        <v>0.78620000000000001</v>
      </c>
      <c r="N1711" s="158">
        <v>1.2911999999999999</v>
      </c>
      <c r="O1711" s="158">
        <v>4.5381</v>
      </c>
      <c r="P1711" s="158"/>
      <c r="Q1711" s="158">
        <v>5.4668000000000001</v>
      </c>
      <c r="R1711" s="158">
        <v>2.2130000000000001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44762</v>
      </c>
      <c r="E1712" s="158">
        <v>10.5726</v>
      </c>
      <c r="F1712" s="158">
        <v>1.381</v>
      </c>
      <c r="G1712" s="158">
        <v>5.6661999999999999</v>
      </c>
      <c r="H1712" s="158">
        <v>0.88790000000000002</v>
      </c>
      <c r="I1712" s="158">
        <v>3.0366</v>
      </c>
      <c r="J1712" s="158">
        <v>8.9726999999999997</v>
      </c>
      <c r="K1712" s="158">
        <v>1.3666</v>
      </c>
      <c r="L1712" s="158">
        <v>1.9411</v>
      </c>
      <c r="M1712" s="158">
        <v>2.4020999999999999</v>
      </c>
      <c r="N1712" s="158">
        <v>3.0045999999999999</v>
      </c>
      <c r="O1712" s="158"/>
      <c r="P1712" s="158"/>
      <c r="Q1712" s="158">
        <v>4.0492999999999997</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44762</v>
      </c>
      <c r="E1713" s="158">
        <v>10.4316</v>
      </c>
      <c r="F1713" s="158">
        <v>0.69979999999999998</v>
      </c>
      <c r="G1713" s="158">
        <v>4.7617000000000003</v>
      </c>
      <c r="H1713" s="158">
        <v>-0.05</v>
      </c>
      <c r="I1713" s="158">
        <v>2.0760000000000001</v>
      </c>
      <c r="J1713" s="158">
        <v>8.0067000000000004</v>
      </c>
      <c r="K1713" s="158">
        <v>0.40029999999999999</v>
      </c>
      <c r="L1713" s="158">
        <v>0.96540000000000004</v>
      </c>
      <c r="M1713" s="158">
        <v>1.4196</v>
      </c>
      <c r="N1713" s="158">
        <v>2.0116000000000001</v>
      </c>
      <c r="O1713" s="158"/>
      <c r="P1713" s="158"/>
      <c r="Q1713" s="158">
        <v>3.0581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44762</v>
      </c>
      <c r="E1714" s="158">
        <v>13.3352</v>
      </c>
      <c r="F1714" s="158">
        <v>5.7488999999999999</v>
      </c>
      <c r="G1714" s="158">
        <v>6.3007999999999997</v>
      </c>
      <c r="H1714" s="158">
        <v>3.0125999999999999</v>
      </c>
      <c r="I1714" s="158">
        <v>4.3278999999999996</v>
      </c>
      <c r="J1714" s="158">
        <v>8.6094000000000008</v>
      </c>
      <c r="K1714" s="158">
        <v>2.0072000000000001</v>
      </c>
      <c r="L1714" s="158">
        <v>2.5139999999999998</v>
      </c>
      <c r="M1714" s="158">
        <v>2.6440000000000001</v>
      </c>
      <c r="N1714" s="158">
        <v>3.0318000000000001</v>
      </c>
      <c r="O1714" s="158">
        <v>6.0454999999999997</v>
      </c>
      <c r="P1714" s="158"/>
      <c r="Q1714" s="158">
        <v>6.8437000000000001</v>
      </c>
      <c r="R1714" s="158">
        <v>3.8788999999999998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44762</v>
      </c>
      <c r="E1715" s="158">
        <v>12.8849</v>
      </c>
      <c r="F1715" s="158">
        <v>4.8163</v>
      </c>
      <c r="G1715" s="158">
        <v>5.6699000000000002</v>
      </c>
      <c r="H1715" s="158">
        <v>2.3077000000000001</v>
      </c>
      <c r="I1715" s="158">
        <v>3.5661</v>
      </c>
      <c r="J1715" s="158">
        <v>7.8116000000000003</v>
      </c>
      <c r="K1715" s="158">
        <v>1.2020999999999999</v>
      </c>
      <c r="L1715" s="158">
        <v>1.7014</v>
      </c>
      <c r="M1715" s="158">
        <v>1.8185</v>
      </c>
      <c r="N1715" s="158">
        <v>2.1953999999999998</v>
      </c>
      <c r="O1715" s="158">
        <v>5.1877000000000004</v>
      </c>
      <c r="P1715" s="158"/>
      <c r="Q1715" s="158">
        <v>6.0029000000000003</v>
      </c>
      <c r="R1715" s="158">
        <v>3.0274000000000001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44762</v>
      </c>
      <c r="E1716" s="158">
        <v>42.721800000000002</v>
      </c>
      <c r="F1716" s="158">
        <v>6.3234000000000004</v>
      </c>
      <c r="G1716" s="158">
        <v>5.8314000000000004</v>
      </c>
      <c r="H1716" s="158">
        <v>2.9798</v>
      </c>
      <c r="I1716" s="158">
        <v>3.63</v>
      </c>
      <c r="J1716" s="158">
        <v>9.1560000000000006</v>
      </c>
      <c r="K1716" s="158">
        <v>0.49540000000000001</v>
      </c>
      <c r="L1716" s="158">
        <v>1.4360999999999999</v>
      </c>
      <c r="M1716" s="158">
        <v>1.9599</v>
      </c>
      <c r="N1716" s="158">
        <v>2.6231</v>
      </c>
      <c r="O1716" s="158">
        <v>6.1395999999999997</v>
      </c>
      <c r="P1716" s="158">
        <v>6.1715999999999998</v>
      </c>
      <c r="Q1716" s="158">
        <v>7.6901999999999999</v>
      </c>
      <c r="R1716" s="158">
        <v>4.0772000000000004</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44762</v>
      </c>
      <c r="E1717" s="158">
        <v>45.559100000000001</v>
      </c>
      <c r="F1717" s="158">
        <v>7.1317000000000004</v>
      </c>
      <c r="G1717" s="158">
        <v>6.6395999999999997</v>
      </c>
      <c r="H1717" s="158">
        <v>3.7795999999999998</v>
      </c>
      <c r="I1717" s="158">
        <v>4.4310999999999998</v>
      </c>
      <c r="J1717" s="158">
        <v>9.9618000000000002</v>
      </c>
      <c r="K1717" s="158">
        <v>1.2966</v>
      </c>
      <c r="L1717" s="158">
        <v>2.2418</v>
      </c>
      <c r="M1717" s="158">
        <v>2.7751000000000001</v>
      </c>
      <c r="N1717" s="158">
        <v>3.4491000000000001</v>
      </c>
      <c r="O1717" s="158">
        <v>7.0003000000000002</v>
      </c>
      <c r="P1717" s="158">
        <v>6.9673999999999996</v>
      </c>
      <c r="Q1717" s="158">
        <v>8.2219999999999995</v>
      </c>
      <c r="R1717" s="158">
        <v>4.9259000000000004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44762</v>
      </c>
      <c r="E1718" s="158">
        <v>36.753</v>
      </c>
      <c r="F1718" s="158">
        <v>3.1781999999999999</v>
      </c>
      <c r="G1718" s="158">
        <v>3.8950999999999998</v>
      </c>
      <c r="H1718" s="158">
        <v>-1.4200000000000001E-2</v>
      </c>
      <c r="I1718" s="158">
        <v>1.5758000000000001</v>
      </c>
      <c r="J1718" s="158">
        <v>6.3258000000000001</v>
      </c>
      <c r="K1718" s="158">
        <v>1.5601</v>
      </c>
      <c r="L1718" s="158">
        <v>1.6879999999999999</v>
      </c>
      <c r="M1718" s="158">
        <v>1.6953</v>
      </c>
      <c r="N1718" s="158">
        <v>2.0834000000000001</v>
      </c>
      <c r="O1718" s="158">
        <v>6.4733999999999998</v>
      </c>
      <c r="P1718" s="158">
        <v>3.6774</v>
      </c>
      <c r="Q1718" s="158">
        <v>6.9063999999999997</v>
      </c>
      <c r="R1718" s="158">
        <v>3.0196999999999998</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44762</v>
      </c>
      <c r="E1719" s="158">
        <v>39.769399999999997</v>
      </c>
      <c r="F1719" s="158">
        <v>3.6715</v>
      </c>
      <c r="G1719" s="158">
        <v>4.4081000000000001</v>
      </c>
      <c r="H1719" s="158">
        <v>0.49830000000000002</v>
      </c>
      <c r="I1719" s="158">
        <v>2.0863999999999998</v>
      </c>
      <c r="J1719" s="158">
        <v>6.8360000000000003</v>
      </c>
      <c r="K1719" s="158">
        <v>2.1791999999999998</v>
      </c>
      <c r="L1719" s="158">
        <v>2.4937999999999998</v>
      </c>
      <c r="M1719" s="158">
        <v>2.5001000000000002</v>
      </c>
      <c r="N1719" s="158">
        <v>2.8851</v>
      </c>
      <c r="O1719" s="158">
        <v>7.2747000000000002</v>
      </c>
      <c r="P1719" s="158">
        <v>4.5187999999999997</v>
      </c>
      <c r="Q1719" s="158">
        <v>7.1460999999999997</v>
      </c>
      <c r="R1719" s="158">
        <v>3.7883</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44762</v>
      </c>
      <c r="E1720" s="158">
        <v>27.314900000000002</v>
      </c>
      <c r="F1720" s="158">
        <v>4.0091999999999999</v>
      </c>
      <c r="G1720" s="158">
        <v>3.5026999999999999</v>
      </c>
      <c r="H1720" s="158">
        <v>2.9605999999999999</v>
      </c>
      <c r="I1720" s="158">
        <v>3.9001000000000001</v>
      </c>
      <c r="J1720" s="158">
        <v>7.1281999999999996</v>
      </c>
      <c r="K1720" s="158">
        <v>1.6780999999999999</v>
      </c>
      <c r="L1720" s="158">
        <v>2.4434</v>
      </c>
      <c r="M1720" s="158">
        <v>2.5468999999999999</v>
      </c>
      <c r="N1720" s="158">
        <v>3.1023000000000001</v>
      </c>
      <c r="O1720" s="158">
        <v>6.2603</v>
      </c>
      <c r="P1720" s="158">
        <v>6.6920999999999999</v>
      </c>
      <c r="Q1720" s="158">
        <v>7.8989000000000003</v>
      </c>
      <c r="R1720" s="158">
        <v>3.7132999999999998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44762</v>
      </c>
      <c r="E1721" s="158">
        <v>26.088000000000001</v>
      </c>
      <c r="F1721" s="158">
        <v>3.4981</v>
      </c>
      <c r="G1721" s="158">
        <v>2.9952999999999999</v>
      </c>
      <c r="H1721" s="158">
        <v>2.4596</v>
      </c>
      <c r="I1721" s="158">
        <v>3.3923000000000001</v>
      </c>
      <c r="J1721" s="158">
        <v>6.6257000000000001</v>
      </c>
      <c r="K1721" s="158">
        <v>1.1796</v>
      </c>
      <c r="L1721" s="158">
        <v>1.9394</v>
      </c>
      <c r="M1721" s="158">
        <v>2.0390999999999999</v>
      </c>
      <c r="N1721" s="158">
        <v>2.5886999999999998</v>
      </c>
      <c r="O1721" s="158">
        <v>5.7302999999999997</v>
      </c>
      <c r="P1721" s="158">
        <v>6.1223000000000001</v>
      </c>
      <c r="Q1721" s="158">
        <v>6.6037999999999997</v>
      </c>
      <c r="R1721" s="158">
        <v>3.1960000000000002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44762</v>
      </c>
      <c r="E1722" s="158">
        <v>35.912100000000002</v>
      </c>
      <c r="F1722" s="158">
        <v>2.0329000000000002</v>
      </c>
      <c r="G1722" s="158">
        <v>1.8096000000000001</v>
      </c>
      <c r="H1722" s="158">
        <v>2.2515000000000001</v>
      </c>
      <c r="I1722" s="158">
        <v>0.22509999999999999</v>
      </c>
      <c r="J1722" s="158">
        <v>6.0468000000000002</v>
      </c>
      <c r="K1722" s="158">
        <v>0.75080000000000002</v>
      </c>
      <c r="L1722" s="158">
        <v>1.7742</v>
      </c>
      <c r="M1722" s="158">
        <v>2.5127999999999999</v>
      </c>
      <c r="N1722" s="158">
        <v>2.7915999999999999</v>
      </c>
      <c r="O1722" s="158">
        <v>5.6901999999999999</v>
      </c>
      <c r="P1722" s="158">
        <v>3.9891000000000001</v>
      </c>
      <c r="Q1722" s="158">
        <v>6.8769999999999998</v>
      </c>
      <c r="R1722" s="158">
        <v>3.2401</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44762</v>
      </c>
      <c r="E1723" s="158">
        <v>38.220999999999997</v>
      </c>
      <c r="F1723" s="158">
        <v>2.6741000000000001</v>
      </c>
      <c r="G1723" s="158">
        <v>2.4647000000000001</v>
      </c>
      <c r="H1723" s="158">
        <v>2.9075000000000002</v>
      </c>
      <c r="I1723" s="158">
        <v>0.88019999999999998</v>
      </c>
      <c r="J1723" s="158">
        <v>6.7023999999999999</v>
      </c>
      <c r="K1723" s="158">
        <v>1.4186000000000001</v>
      </c>
      <c r="L1723" s="158">
        <v>2.4409000000000001</v>
      </c>
      <c r="M1723" s="158">
        <v>3.1053999999999999</v>
      </c>
      <c r="N1723" s="158">
        <v>3.3416000000000001</v>
      </c>
      <c r="O1723" s="158">
        <v>6.1703999999999999</v>
      </c>
      <c r="P1723" s="158">
        <v>4.5976999999999997</v>
      </c>
      <c r="Q1723" s="158">
        <v>6.8952999999999998</v>
      </c>
      <c r="R1723" s="158">
        <v>3.7282999999999999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44762</v>
      </c>
      <c r="E1726" s="158">
        <v>39.285600000000002</v>
      </c>
      <c r="F1726" s="158">
        <v>-0.18579999999999999</v>
      </c>
      <c r="G1726" s="158">
        <v>2.1375000000000002</v>
      </c>
      <c r="H1726" s="158">
        <v>-0.59719999999999995</v>
      </c>
      <c r="I1726" s="158">
        <v>2.2450000000000001</v>
      </c>
      <c r="J1726" s="158">
        <v>7.0114999999999998</v>
      </c>
      <c r="K1726" s="158">
        <v>0.999</v>
      </c>
      <c r="L1726" s="158">
        <v>1.5883</v>
      </c>
      <c r="M1726" s="158">
        <v>1.7798</v>
      </c>
      <c r="N1726" s="158">
        <v>2.0240999999999998</v>
      </c>
      <c r="O1726" s="158">
        <v>5.3669000000000002</v>
      </c>
      <c r="P1726" s="158">
        <v>4.6284000000000001</v>
      </c>
      <c r="Q1726" s="158">
        <v>7.0949</v>
      </c>
      <c r="R1726" s="158">
        <v>2.7879</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44762</v>
      </c>
      <c r="E1727" s="158">
        <v>42.423699999999997</v>
      </c>
      <c r="F1727" s="158">
        <v>0.68830000000000002</v>
      </c>
      <c r="G1727" s="158">
        <v>2.9781</v>
      </c>
      <c r="H1727" s="158">
        <v>0.24579999999999999</v>
      </c>
      <c r="I1727" s="158">
        <v>3.0886999999999998</v>
      </c>
      <c r="J1727" s="158">
        <v>7.8654999999999999</v>
      </c>
      <c r="K1727" s="158">
        <v>1.8435999999999999</v>
      </c>
      <c r="L1727" s="158">
        <v>2.4245000000000001</v>
      </c>
      <c r="M1727" s="158">
        <v>2.6703000000000001</v>
      </c>
      <c r="N1727" s="158">
        <v>2.9382000000000001</v>
      </c>
      <c r="O1727" s="158">
        <v>6.3441000000000001</v>
      </c>
      <c r="P1727" s="158">
        <v>5.5702999999999996</v>
      </c>
      <c r="Q1727" s="158">
        <v>7.5533999999999999</v>
      </c>
      <c r="R1727" s="158">
        <v>3.7382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44762</v>
      </c>
      <c r="E1728" s="158">
        <v>26.8872</v>
      </c>
      <c r="F1728" s="158">
        <v>-4.6150000000000002</v>
      </c>
      <c r="G1728" s="158">
        <v>0.92320000000000002</v>
      </c>
      <c r="H1728" s="158">
        <v>4.2310999999999996</v>
      </c>
      <c r="I1728" s="158">
        <v>2.6499000000000001</v>
      </c>
      <c r="J1728" s="158">
        <v>8.2367000000000008</v>
      </c>
      <c r="K1728" s="158">
        <v>2.3393000000000002</v>
      </c>
      <c r="L1728" s="158">
        <v>2.6358000000000001</v>
      </c>
      <c r="M1728" s="158">
        <v>2.7256999999999998</v>
      </c>
      <c r="N1728" s="158">
        <v>8.1897000000000002</v>
      </c>
      <c r="O1728" s="158">
        <v>8.4408999999999992</v>
      </c>
      <c r="P1728" s="158">
        <v>5.1837</v>
      </c>
      <c r="Q1728" s="158">
        <v>7.3639000000000001</v>
      </c>
      <c r="R1728" s="158">
        <v>6.6512000000000002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44762</v>
      </c>
      <c r="E1729" s="158">
        <v>25.6752</v>
      </c>
      <c r="F1729" s="158">
        <v>-5.2591999999999999</v>
      </c>
      <c r="G1729" s="158">
        <v>0.31280000000000002</v>
      </c>
      <c r="H1729" s="158">
        <v>3.6377999999999999</v>
      </c>
      <c r="I1729" s="158">
        <v>2.0426000000000002</v>
      </c>
      <c r="J1729" s="158">
        <v>7.6294000000000004</v>
      </c>
      <c r="K1729" s="158">
        <v>1.7304999999999999</v>
      </c>
      <c r="L1729" s="158">
        <v>2.0228999999999999</v>
      </c>
      <c r="M1729" s="158">
        <v>2.1073</v>
      </c>
      <c r="N1729" s="158">
        <v>7.5338000000000003</v>
      </c>
      <c r="O1729" s="158">
        <v>7.8779000000000003</v>
      </c>
      <c r="P1729" s="158">
        <v>4.6501999999999999</v>
      </c>
      <c r="Q1729" s="158">
        <v>6.5572999999999997</v>
      </c>
      <c r="R1729" s="158">
        <v>6.0270000000000001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5.6981442307692314</v>
      </c>
      <c r="G1730" s="160">
        <v>5.0831692307692302</v>
      </c>
      <c r="H1730" s="160">
        <v>2.2030134615384616</v>
      </c>
      <c r="I1730" s="160">
        <v>3.6163096153846146</v>
      </c>
      <c r="J1730" s="160">
        <v>8.5526980769230772</v>
      </c>
      <c r="K1730" s="160">
        <v>1.655773076923077</v>
      </c>
      <c r="L1730" s="160">
        <v>3.2222239999999998</v>
      </c>
      <c r="M1730" s="160">
        <v>3.0744679999999995</v>
      </c>
      <c r="N1730" s="160">
        <v>4.260273999999999</v>
      </c>
      <c r="O1730" s="160">
        <v>5.8980562500000007</v>
      </c>
      <c r="P1730" s="160">
        <v>5.773038636363637</v>
      </c>
      <c r="Q1730" s="160">
        <v>7.3178711538461547</v>
      </c>
      <c r="R1730" s="160">
        <v>4.4739624999999998</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4.09335</v>
      </c>
      <c r="G1731" s="160">
        <v>4.7618</v>
      </c>
      <c r="H1731" s="160">
        <v>2.2796000000000003</v>
      </c>
      <c r="I1731" s="160">
        <v>3.1615500000000001</v>
      </c>
      <c r="J1731" s="160">
        <v>8.2661499999999997</v>
      </c>
      <c r="K1731" s="160">
        <v>1.2142499999999998</v>
      </c>
      <c r="L1731" s="160">
        <v>1.752</v>
      </c>
      <c r="M1731" s="160">
        <v>2.1244000000000001</v>
      </c>
      <c r="N1731" s="160">
        <v>2.7523</v>
      </c>
      <c r="O1731" s="160">
        <v>6.0561499999999997</v>
      </c>
      <c r="P1731" s="160">
        <v>6.1469500000000004</v>
      </c>
      <c r="Q1731" s="160">
        <v>7.3969000000000005</v>
      </c>
      <c r="R1731" s="160">
        <v>3.7207999999999997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44762</v>
      </c>
      <c r="E1734" s="158">
        <v>48.899299999999997</v>
      </c>
      <c r="F1734" s="158">
        <v>0.1181</v>
      </c>
      <c r="G1734" s="158">
        <v>2.1659999999999999</v>
      </c>
      <c r="H1734" s="158">
        <v>1.8740000000000001</v>
      </c>
      <c r="I1734" s="158">
        <v>4.0486000000000004</v>
      </c>
      <c r="J1734" s="158">
        <v>11.2377</v>
      </c>
      <c r="K1734" s="158">
        <v>-6.2245999999999997</v>
      </c>
      <c r="L1734" s="158">
        <v>-14.343999999999999</v>
      </c>
      <c r="M1734" s="158">
        <v>-13.6183</v>
      </c>
      <c r="N1734" s="158">
        <v>-6.6929999999999996</v>
      </c>
      <c r="O1734" s="158">
        <v>15.508699999999999</v>
      </c>
      <c r="P1734" s="158">
        <v>4.9856999999999996</v>
      </c>
      <c r="Q1734" s="158">
        <v>10.959</v>
      </c>
      <c r="R1734" s="158">
        <v>38.0092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44762</v>
      </c>
      <c r="E1735" s="158">
        <v>53.832999999999998</v>
      </c>
      <c r="F1735" s="158">
        <v>0.1211</v>
      </c>
      <c r="G1735" s="158">
        <v>2.1798000000000002</v>
      </c>
      <c r="H1735" s="158">
        <v>1.8931</v>
      </c>
      <c r="I1735" s="158">
        <v>4.0887000000000002</v>
      </c>
      <c r="J1735" s="158">
        <v>11.3294</v>
      </c>
      <c r="K1735" s="158">
        <v>-5.9936999999999996</v>
      </c>
      <c r="L1735" s="158">
        <v>-13.9168</v>
      </c>
      <c r="M1735" s="158">
        <v>-12.959899999999999</v>
      </c>
      <c r="N1735" s="158">
        <v>-5.7316000000000003</v>
      </c>
      <c r="O1735" s="158">
        <v>16.770800000000001</v>
      </c>
      <c r="P1735" s="158">
        <v>6.1959</v>
      </c>
      <c r="Q1735" s="158">
        <v>15.787699999999999</v>
      </c>
      <c r="R1735" s="158">
        <v>39.460799999999999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44762</v>
      </c>
      <c r="E1736" s="158">
        <v>65.34</v>
      </c>
      <c r="F1736" s="158">
        <v>0.33779999999999999</v>
      </c>
      <c r="G1736" s="158">
        <v>2.1736</v>
      </c>
      <c r="H1736" s="158">
        <v>2.2054999999999998</v>
      </c>
      <c r="I1736" s="158">
        <v>3.5171000000000001</v>
      </c>
      <c r="J1736" s="158">
        <v>9.0090000000000003</v>
      </c>
      <c r="K1736" s="158">
        <v>-3.7418999999999998</v>
      </c>
      <c r="L1736" s="158">
        <v>-7.3323</v>
      </c>
      <c r="M1736" s="158">
        <v>-1.3735999999999999</v>
      </c>
      <c r="N1736" s="158">
        <v>9.0817999999999994</v>
      </c>
      <c r="O1736" s="158">
        <v>29.007200000000001</v>
      </c>
      <c r="P1736" s="158">
        <v>19.6158</v>
      </c>
      <c r="Q1736" s="158">
        <v>24.2532</v>
      </c>
      <c r="R1736" s="158">
        <v>44.668199999999999</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44762</v>
      </c>
      <c r="E1737" s="158">
        <v>58.51</v>
      </c>
      <c r="F1737" s="158">
        <v>0.34300000000000003</v>
      </c>
      <c r="G1737" s="158">
        <v>2.1473</v>
      </c>
      <c r="H1737" s="158">
        <v>2.1829999999999998</v>
      </c>
      <c r="I1737" s="158">
        <v>3.4660000000000002</v>
      </c>
      <c r="J1737" s="158">
        <v>8.8760999999999992</v>
      </c>
      <c r="K1737" s="158">
        <v>-4.0819999999999999</v>
      </c>
      <c r="L1737" s="158">
        <v>-8.0175999999999998</v>
      </c>
      <c r="M1737" s="158">
        <v>-2.4832999999999998</v>
      </c>
      <c r="N1737" s="158">
        <v>7.4169</v>
      </c>
      <c r="O1737" s="158">
        <v>26.965399999999999</v>
      </c>
      <c r="P1737" s="158">
        <v>17.9481</v>
      </c>
      <c r="Q1737" s="158">
        <v>22.676200000000001</v>
      </c>
      <c r="R1737" s="158">
        <v>42.385899999999999</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44762</v>
      </c>
      <c r="E1738" s="158">
        <v>26.02</v>
      </c>
      <c r="F1738" s="158">
        <v>0.1925</v>
      </c>
      <c r="G1738" s="158">
        <v>2.0792000000000002</v>
      </c>
      <c r="H1738" s="158">
        <v>2.4005999999999998</v>
      </c>
      <c r="I1738" s="158">
        <v>3.8308</v>
      </c>
      <c r="J1738" s="158">
        <v>11.8659</v>
      </c>
      <c r="K1738" s="158">
        <v>-5.3818000000000001</v>
      </c>
      <c r="L1738" s="158">
        <v>-12.302</v>
      </c>
      <c r="M1738" s="158">
        <v>-5.3818000000000001</v>
      </c>
      <c r="N1738" s="158">
        <v>4.5819999999999999</v>
      </c>
      <c r="O1738" s="158">
        <v>37.279800000000002</v>
      </c>
      <c r="P1738" s="158"/>
      <c r="Q1738" s="158">
        <v>30.5581</v>
      </c>
      <c r="R1738" s="158">
        <v>50.879600000000003</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44762</v>
      </c>
      <c r="E1739" s="158">
        <v>24.44</v>
      </c>
      <c r="F1739" s="158">
        <v>0.16389999999999999</v>
      </c>
      <c r="G1739" s="158">
        <v>2.0459000000000001</v>
      </c>
      <c r="H1739" s="158">
        <v>2.3451</v>
      </c>
      <c r="I1739" s="158">
        <v>3.7351000000000001</v>
      </c>
      <c r="J1739" s="158">
        <v>11.700200000000001</v>
      </c>
      <c r="K1739" s="158">
        <v>-5.7462</v>
      </c>
      <c r="L1739" s="158">
        <v>-12.932</v>
      </c>
      <c r="M1739" s="158">
        <v>-6.4318999999999997</v>
      </c>
      <c r="N1739" s="158">
        <v>2.992</v>
      </c>
      <c r="O1739" s="158">
        <v>34.941699999999997</v>
      </c>
      <c r="P1739" s="158"/>
      <c r="Q1739" s="158">
        <v>28.2973</v>
      </c>
      <c r="R1739" s="158">
        <v>48.384700000000002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44762</v>
      </c>
      <c r="E1740" s="158">
        <v>24.62</v>
      </c>
      <c r="F1740" s="158">
        <v>0.65410000000000001</v>
      </c>
      <c r="G1740" s="158">
        <v>2.7974999999999999</v>
      </c>
      <c r="H1740" s="158">
        <v>3.0125999999999999</v>
      </c>
      <c r="I1740" s="158">
        <v>5.3487</v>
      </c>
      <c r="J1740" s="158">
        <v>11.807399999999999</v>
      </c>
      <c r="K1740" s="158">
        <v>-4.2396000000000003</v>
      </c>
      <c r="L1740" s="158">
        <v>-4.1276999999999999</v>
      </c>
      <c r="M1740" s="158">
        <v>3.2284999999999999</v>
      </c>
      <c r="N1740" s="158">
        <v>18.479299999999999</v>
      </c>
      <c r="O1740" s="158">
        <v>37.039200000000001</v>
      </c>
      <c r="P1740" s="158"/>
      <c r="Q1740" s="158">
        <v>30.066299999999998</v>
      </c>
      <c r="R1740" s="158">
        <v>57.937600000000003</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44762</v>
      </c>
      <c r="E1741" s="158">
        <v>23.19</v>
      </c>
      <c r="F1741" s="158">
        <v>0.65100000000000002</v>
      </c>
      <c r="G1741" s="158">
        <v>2.7469999999999999</v>
      </c>
      <c r="H1741" s="158">
        <v>2.9750999999999999</v>
      </c>
      <c r="I1741" s="158">
        <v>5.3133999999999997</v>
      </c>
      <c r="J1741" s="158">
        <v>11.651400000000001</v>
      </c>
      <c r="K1741" s="158">
        <v>-4.6463999999999999</v>
      </c>
      <c r="L1741" s="158">
        <v>-4.9589999999999996</v>
      </c>
      <c r="M1741" s="158">
        <v>1.8893</v>
      </c>
      <c r="N1741" s="158">
        <v>16.415700000000001</v>
      </c>
      <c r="O1741" s="158">
        <v>34.667099999999998</v>
      </c>
      <c r="P1741" s="158"/>
      <c r="Q1741" s="158">
        <v>27.815200000000001</v>
      </c>
      <c r="R1741" s="158">
        <v>55.180500000000002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44762</v>
      </c>
      <c r="E1742" s="158">
        <v>114.90300000000001</v>
      </c>
      <c r="F1742" s="158">
        <v>0.61729999999999996</v>
      </c>
      <c r="G1742" s="158">
        <v>2.6038999999999999</v>
      </c>
      <c r="H1742" s="158">
        <v>2.6276999999999999</v>
      </c>
      <c r="I1742" s="158">
        <v>5.2948000000000004</v>
      </c>
      <c r="J1742" s="158">
        <v>13.095700000000001</v>
      </c>
      <c r="K1742" s="158">
        <v>-5.9352</v>
      </c>
      <c r="L1742" s="158">
        <v>-8.1658000000000008</v>
      </c>
      <c r="M1742" s="158">
        <v>6.0100000000000001E-2</v>
      </c>
      <c r="N1742" s="158">
        <v>9.1850000000000005</v>
      </c>
      <c r="O1742" s="158">
        <v>28.796700000000001</v>
      </c>
      <c r="P1742" s="158">
        <v>12.4491</v>
      </c>
      <c r="Q1742" s="158">
        <v>21.747599999999998</v>
      </c>
      <c r="R1742" s="158">
        <v>46.356900000000003</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44762</v>
      </c>
      <c r="E1743" s="158">
        <v>107.38200000000001</v>
      </c>
      <c r="F1743" s="158">
        <v>0.61470000000000002</v>
      </c>
      <c r="G1743" s="158">
        <v>2.5910000000000002</v>
      </c>
      <c r="H1743" s="158">
        <v>2.6095999999999999</v>
      </c>
      <c r="I1743" s="158">
        <v>5.2579000000000002</v>
      </c>
      <c r="J1743" s="158">
        <v>13.011100000000001</v>
      </c>
      <c r="K1743" s="158">
        <v>-6.1477000000000004</v>
      </c>
      <c r="L1743" s="158">
        <v>-8.5792000000000002</v>
      </c>
      <c r="M1743" s="158">
        <v>-0.61270000000000002</v>
      </c>
      <c r="N1743" s="158">
        <v>8.2207000000000008</v>
      </c>
      <c r="O1743" s="158">
        <v>27.660799999999998</v>
      </c>
      <c r="P1743" s="158">
        <v>11.606299999999999</v>
      </c>
      <c r="Q1743" s="158">
        <v>17.012</v>
      </c>
      <c r="R1743" s="158">
        <v>45.066000000000003</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44762</v>
      </c>
      <c r="E1744" s="158">
        <v>24.692</v>
      </c>
      <c r="F1744" s="158">
        <v>0.92369999999999997</v>
      </c>
      <c r="G1744" s="158">
        <v>2.9176000000000002</v>
      </c>
      <c r="H1744" s="158">
        <v>2.8532999999999999</v>
      </c>
      <c r="I1744" s="158">
        <v>5.1707999999999998</v>
      </c>
      <c r="J1744" s="158">
        <v>12.9138</v>
      </c>
      <c r="K1744" s="158">
        <v>-2.9441000000000002</v>
      </c>
      <c r="L1744" s="158">
        <v>-7.1520000000000001</v>
      </c>
      <c r="M1744" s="158">
        <v>-1.2042999999999999</v>
      </c>
      <c r="N1744" s="158">
        <v>9.6691000000000003</v>
      </c>
      <c r="O1744" s="158">
        <v>32.835999999999999</v>
      </c>
      <c r="P1744" s="158"/>
      <c r="Q1744" s="158">
        <v>29.959199999999999</v>
      </c>
      <c r="R1744" s="158">
        <v>50.960599999999999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44762</v>
      </c>
      <c r="E1745" s="158">
        <v>23.372</v>
      </c>
      <c r="F1745" s="158">
        <v>0.92410000000000003</v>
      </c>
      <c r="G1745" s="158">
        <v>2.8969</v>
      </c>
      <c r="H1745" s="158">
        <v>2.8199000000000001</v>
      </c>
      <c r="I1745" s="158">
        <v>5.1087999999999996</v>
      </c>
      <c r="J1745" s="158">
        <v>12.761100000000001</v>
      </c>
      <c r="K1745" s="158">
        <v>-3.3576000000000001</v>
      </c>
      <c r="L1745" s="158">
        <v>-7.9553000000000003</v>
      </c>
      <c r="M1745" s="158">
        <v>-2.4622000000000002</v>
      </c>
      <c r="N1745" s="158">
        <v>7.8243</v>
      </c>
      <c r="O1745" s="158">
        <v>30.711600000000001</v>
      </c>
      <c r="P1745" s="158"/>
      <c r="Q1745" s="158">
        <v>27.9056</v>
      </c>
      <c r="R1745" s="158">
        <v>48.503300000000003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44762</v>
      </c>
      <c r="E1746" s="158">
        <v>85.217299999999994</v>
      </c>
      <c r="F1746" s="158">
        <v>0.22259999999999999</v>
      </c>
      <c r="G1746" s="158">
        <v>2.5975999999999999</v>
      </c>
      <c r="H1746" s="158">
        <v>2.9319999999999999</v>
      </c>
      <c r="I1746" s="158">
        <v>4.6219999999999999</v>
      </c>
      <c r="J1746" s="158">
        <v>11.625999999999999</v>
      </c>
      <c r="K1746" s="158">
        <v>-4.8955000000000002</v>
      </c>
      <c r="L1746" s="158">
        <v>-10.480700000000001</v>
      </c>
      <c r="M1746" s="158">
        <v>-6.6208</v>
      </c>
      <c r="N1746" s="158">
        <v>4.3666</v>
      </c>
      <c r="O1746" s="158">
        <v>19.266400000000001</v>
      </c>
      <c r="P1746" s="158">
        <v>9.0212000000000003</v>
      </c>
      <c r="Q1746" s="158">
        <v>13.8431</v>
      </c>
      <c r="R1746" s="158">
        <v>44.314300000000003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44762</v>
      </c>
      <c r="E1747" s="158">
        <v>94.050899999999999</v>
      </c>
      <c r="F1747" s="158">
        <v>0.22500000000000001</v>
      </c>
      <c r="G1747" s="158">
        <v>2.6092</v>
      </c>
      <c r="H1747" s="158">
        <v>2.9481000000000002</v>
      </c>
      <c r="I1747" s="158">
        <v>4.6547000000000001</v>
      </c>
      <c r="J1747" s="158">
        <v>11.7011</v>
      </c>
      <c r="K1747" s="158">
        <v>-4.702</v>
      </c>
      <c r="L1747" s="158">
        <v>-10.111800000000001</v>
      </c>
      <c r="M1747" s="158">
        <v>-6.0369999999999999</v>
      </c>
      <c r="N1747" s="158">
        <v>5.24</v>
      </c>
      <c r="O1747" s="158">
        <v>20.289899999999999</v>
      </c>
      <c r="P1747" s="158">
        <v>10.0982</v>
      </c>
      <c r="Q1747" s="158">
        <v>19.4618</v>
      </c>
      <c r="R1747" s="158">
        <v>45.521700000000003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44762</v>
      </c>
      <c r="E1748" s="158">
        <v>77.783000000000001</v>
      </c>
      <c r="F1748" s="158">
        <v>0.64049999999999996</v>
      </c>
      <c r="G1748" s="158">
        <v>3.0484</v>
      </c>
      <c r="H1748" s="158">
        <v>3.2275999999999998</v>
      </c>
      <c r="I1748" s="158">
        <v>5.4913999999999996</v>
      </c>
      <c r="J1748" s="158">
        <v>15.2204</v>
      </c>
      <c r="K1748" s="158">
        <v>-3.6671</v>
      </c>
      <c r="L1748" s="158">
        <v>-9.4756999999999998</v>
      </c>
      <c r="M1748" s="158">
        <v>-5.4976000000000003</v>
      </c>
      <c r="N1748" s="158">
        <v>3.625</v>
      </c>
      <c r="O1748" s="158">
        <v>21.7026</v>
      </c>
      <c r="P1748" s="158">
        <v>14.2674</v>
      </c>
      <c r="Q1748" s="158">
        <v>18.0718</v>
      </c>
      <c r="R1748" s="158">
        <v>46.7346</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44762</v>
      </c>
      <c r="E1749" s="158">
        <v>70.302999999999997</v>
      </c>
      <c r="F1749" s="158">
        <v>0.63700000000000001</v>
      </c>
      <c r="G1749" s="158">
        <v>3.0322</v>
      </c>
      <c r="H1749" s="158">
        <v>3.2061999999999999</v>
      </c>
      <c r="I1749" s="158">
        <v>5.4476000000000004</v>
      </c>
      <c r="J1749" s="158">
        <v>15.1168</v>
      </c>
      <c r="K1749" s="158">
        <v>-3.9156</v>
      </c>
      <c r="L1749" s="158">
        <v>-9.9337999999999997</v>
      </c>
      <c r="M1749" s="158">
        <v>-6.2076000000000002</v>
      </c>
      <c r="N1749" s="158">
        <v>2.5916999999999999</v>
      </c>
      <c r="O1749" s="158">
        <v>20.495200000000001</v>
      </c>
      <c r="P1749" s="158">
        <v>12.9733</v>
      </c>
      <c r="Q1749" s="158">
        <v>14.607200000000001</v>
      </c>
      <c r="R1749" s="158">
        <v>45.295400000000001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44762</v>
      </c>
      <c r="E1750" s="158">
        <v>75.607500000000002</v>
      </c>
      <c r="F1750" s="158">
        <v>0.7389</v>
      </c>
      <c r="G1750" s="158">
        <v>2.5167999999999999</v>
      </c>
      <c r="H1750" s="158">
        <v>2.1364999999999998</v>
      </c>
      <c r="I1750" s="158">
        <v>4.1479999999999997</v>
      </c>
      <c r="J1750" s="158">
        <v>11.1473</v>
      </c>
      <c r="K1750" s="158">
        <v>-10.8749</v>
      </c>
      <c r="L1750" s="158">
        <v>-19.936199999999999</v>
      </c>
      <c r="M1750" s="158">
        <v>-16.9115</v>
      </c>
      <c r="N1750" s="158">
        <v>-5.5069999999999997</v>
      </c>
      <c r="O1750" s="158">
        <v>18.742899999999999</v>
      </c>
      <c r="P1750" s="158">
        <v>7.0739000000000001</v>
      </c>
      <c r="Q1750" s="158">
        <v>12.495799999999999</v>
      </c>
      <c r="R1750" s="158">
        <v>36.7624</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44762</v>
      </c>
      <c r="E1751" s="158">
        <v>82.983199999999997</v>
      </c>
      <c r="F1751" s="158">
        <v>0.74319999999999997</v>
      </c>
      <c r="G1751" s="158">
        <v>2.5383</v>
      </c>
      <c r="H1751" s="158">
        <v>2.1663999999999999</v>
      </c>
      <c r="I1751" s="158">
        <v>4.2072000000000003</v>
      </c>
      <c r="J1751" s="158">
        <v>11.2835</v>
      </c>
      <c r="K1751" s="158">
        <v>-10.5503</v>
      </c>
      <c r="L1751" s="158">
        <v>-19.353400000000001</v>
      </c>
      <c r="M1751" s="158">
        <v>-16.0001</v>
      </c>
      <c r="N1751" s="158">
        <v>-4.1260000000000003</v>
      </c>
      <c r="O1751" s="158">
        <v>20.444299999999998</v>
      </c>
      <c r="P1751" s="158">
        <v>8.3474000000000004</v>
      </c>
      <c r="Q1751" s="158">
        <v>15.651400000000001</v>
      </c>
      <c r="R1751" s="158">
        <v>38.7425</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44762</v>
      </c>
      <c r="E1752" s="158">
        <v>51.4</v>
      </c>
      <c r="F1752" s="158">
        <v>0.52810000000000001</v>
      </c>
      <c r="G1752" s="158">
        <v>2.2275</v>
      </c>
      <c r="H1752" s="158">
        <v>2.1057000000000001</v>
      </c>
      <c r="I1752" s="158">
        <v>4.0696000000000003</v>
      </c>
      <c r="J1752" s="158">
        <v>12.645200000000001</v>
      </c>
      <c r="K1752" s="158">
        <v>1.5207999999999999</v>
      </c>
      <c r="L1752" s="158">
        <v>-2.4298000000000002</v>
      </c>
      <c r="M1752" s="158">
        <v>-0.3876</v>
      </c>
      <c r="N1752" s="158">
        <v>9.9700000000000006</v>
      </c>
      <c r="O1752" s="158">
        <v>27.8201</v>
      </c>
      <c r="P1752" s="158">
        <v>14.2112</v>
      </c>
      <c r="Q1752" s="158">
        <v>11.725899999999999</v>
      </c>
      <c r="R1752" s="158">
        <v>51.888199999999998</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44762</v>
      </c>
      <c r="E1753" s="158">
        <v>55.81</v>
      </c>
      <c r="F1753" s="158">
        <v>0.54039999999999999</v>
      </c>
      <c r="G1753" s="158">
        <v>2.2536</v>
      </c>
      <c r="H1753" s="158">
        <v>2.1413000000000002</v>
      </c>
      <c r="I1753" s="158">
        <v>4.1231</v>
      </c>
      <c r="J1753" s="158">
        <v>12.770300000000001</v>
      </c>
      <c r="K1753" s="158">
        <v>1.8802000000000001</v>
      </c>
      <c r="L1753" s="158">
        <v>-1.7603</v>
      </c>
      <c r="M1753" s="158">
        <v>0.66739999999999999</v>
      </c>
      <c r="N1753" s="158">
        <v>11.530799999999999</v>
      </c>
      <c r="O1753" s="158">
        <v>29.654499999999999</v>
      </c>
      <c r="P1753" s="158">
        <v>15.560700000000001</v>
      </c>
      <c r="Q1753" s="158">
        <v>17.1676</v>
      </c>
      <c r="R1753" s="158">
        <v>54.106900000000003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44762</v>
      </c>
      <c r="E1754" s="158">
        <v>16.86</v>
      </c>
      <c r="F1754" s="158">
        <v>0.23780000000000001</v>
      </c>
      <c r="G1754" s="158">
        <v>2.2437999999999998</v>
      </c>
      <c r="H1754" s="158">
        <v>2.8048999999999999</v>
      </c>
      <c r="I1754" s="158">
        <v>4.3963000000000001</v>
      </c>
      <c r="J1754" s="158">
        <v>10.4849</v>
      </c>
      <c r="K1754" s="158">
        <v>-3.9863</v>
      </c>
      <c r="L1754" s="158">
        <v>-8.7167999999999992</v>
      </c>
      <c r="M1754" s="158">
        <v>-0.17760000000000001</v>
      </c>
      <c r="N1754" s="158">
        <v>12.625299999999999</v>
      </c>
      <c r="O1754" s="158">
        <v>23.871500000000001</v>
      </c>
      <c r="P1754" s="158">
        <v>10.9396</v>
      </c>
      <c r="Q1754" s="158">
        <v>10.824999999999999</v>
      </c>
      <c r="R1754" s="158">
        <v>46.366399999999999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44762</v>
      </c>
      <c r="E1755" s="158">
        <v>18.27</v>
      </c>
      <c r="F1755" s="158">
        <v>0.21940000000000001</v>
      </c>
      <c r="G1755" s="158">
        <v>2.2383999999999999</v>
      </c>
      <c r="H1755" s="158">
        <v>2.7559</v>
      </c>
      <c r="I1755" s="158">
        <v>4.4000000000000004</v>
      </c>
      <c r="J1755" s="158">
        <v>10.526300000000001</v>
      </c>
      <c r="K1755" s="158">
        <v>-3.8420999999999998</v>
      </c>
      <c r="L1755" s="158">
        <v>-8.3292000000000002</v>
      </c>
      <c r="M1755" s="158">
        <v>0.495</v>
      </c>
      <c r="N1755" s="158">
        <v>13.690099999999999</v>
      </c>
      <c r="O1755" s="158">
        <v>25.101700000000001</v>
      </c>
      <c r="P1755" s="158">
        <v>12.690200000000001</v>
      </c>
      <c r="Q1755" s="158">
        <v>12.590299999999999</v>
      </c>
      <c r="R1755" s="158">
        <v>47.742899999999999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44762</v>
      </c>
      <c r="E1756" s="158">
        <v>21.1</v>
      </c>
      <c r="F1756" s="158">
        <v>0.47620000000000001</v>
      </c>
      <c r="G1756" s="158">
        <v>1.9323999999999999</v>
      </c>
      <c r="H1756" s="158">
        <v>2.3774999999999999</v>
      </c>
      <c r="I1756" s="158">
        <v>3.9409000000000001</v>
      </c>
      <c r="J1756" s="158">
        <v>12.1744</v>
      </c>
      <c r="K1756" s="158">
        <v>-4.6543000000000001</v>
      </c>
      <c r="L1756" s="158">
        <v>-11.6785</v>
      </c>
      <c r="M1756" s="158">
        <v>-11.4933</v>
      </c>
      <c r="N1756" s="158">
        <v>-2.9885000000000002</v>
      </c>
      <c r="O1756" s="158"/>
      <c r="P1756" s="158"/>
      <c r="Q1756" s="158">
        <v>36.4953</v>
      </c>
      <c r="R1756" s="158">
        <v>41.7577</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44762</v>
      </c>
      <c r="E1757" s="158">
        <v>20.2</v>
      </c>
      <c r="F1757" s="158">
        <v>0.4975</v>
      </c>
      <c r="G1757" s="158">
        <v>1.9686999999999999</v>
      </c>
      <c r="H1757" s="158">
        <v>2.3822000000000001</v>
      </c>
      <c r="I1757" s="158">
        <v>3.9095</v>
      </c>
      <c r="J1757" s="158">
        <v>12.0977</v>
      </c>
      <c r="K1757" s="158">
        <v>-5.0305999999999997</v>
      </c>
      <c r="L1757" s="158">
        <v>-12.3644</v>
      </c>
      <c r="M1757" s="158">
        <v>-12.5541</v>
      </c>
      <c r="N1757" s="158">
        <v>-4.5819999999999999</v>
      </c>
      <c r="O1757" s="158"/>
      <c r="P1757" s="158"/>
      <c r="Q1757" s="158">
        <v>34.038600000000002</v>
      </c>
      <c r="R1757" s="158">
        <v>39.232900000000001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44762</v>
      </c>
      <c r="E1758" s="158">
        <v>20.97</v>
      </c>
      <c r="F1758" s="158">
        <v>0.47920000000000001</v>
      </c>
      <c r="G1758" s="158">
        <v>2.2427999999999999</v>
      </c>
      <c r="H1758" s="158">
        <v>2.5428000000000002</v>
      </c>
      <c r="I1758" s="158">
        <v>4.3803000000000001</v>
      </c>
      <c r="J1758" s="158">
        <v>12.5604</v>
      </c>
      <c r="K1758" s="158">
        <v>-4.2903000000000002</v>
      </c>
      <c r="L1758" s="158">
        <v>-10.9176</v>
      </c>
      <c r="M1758" s="158">
        <v>-6.5507999999999997</v>
      </c>
      <c r="N1758" s="158">
        <v>1.1577</v>
      </c>
      <c r="O1758" s="158">
        <v>28.3248</v>
      </c>
      <c r="P1758" s="158"/>
      <c r="Q1758" s="158">
        <v>22.004200000000001</v>
      </c>
      <c r="R1758" s="158">
        <v>41.590299999999999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44762</v>
      </c>
      <c r="E1759" s="158">
        <v>19.739999999999998</v>
      </c>
      <c r="F1759" s="158">
        <v>0.45800000000000002</v>
      </c>
      <c r="G1759" s="158">
        <v>2.2267999999999999</v>
      </c>
      <c r="H1759" s="158">
        <v>2.4922</v>
      </c>
      <c r="I1759" s="158">
        <v>4.2789000000000001</v>
      </c>
      <c r="J1759" s="158">
        <v>12.3506</v>
      </c>
      <c r="K1759" s="158">
        <v>-4.6837</v>
      </c>
      <c r="L1759" s="158">
        <v>-11.638299999999999</v>
      </c>
      <c r="M1759" s="158">
        <v>-7.7138999999999998</v>
      </c>
      <c r="N1759" s="158">
        <v>-0.45390000000000003</v>
      </c>
      <c r="O1759" s="158">
        <v>26.2805</v>
      </c>
      <c r="P1759" s="158"/>
      <c r="Q1759" s="158">
        <v>20.0395</v>
      </c>
      <c r="R1759" s="158">
        <v>39.319899999999997</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44762</v>
      </c>
      <c r="E1760" s="158">
        <v>13.873799999999999</v>
      </c>
      <c r="F1760" s="158">
        <v>0.72889999999999999</v>
      </c>
      <c r="G1760" s="158">
        <v>3.3938000000000001</v>
      </c>
      <c r="H1760" s="158">
        <v>3.9001999999999999</v>
      </c>
      <c r="I1760" s="158">
        <v>6.0639000000000003</v>
      </c>
      <c r="J1760" s="158">
        <v>12.9862</v>
      </c>
      <c r="K1760" s="158">
        <v>-4.6645000000000003</v>
      </c>
      <c r="L1760" s="158">
        <v>-12.9389</v>
      </c>
      <c r="M1760" s="158">
        <v>-15.6387</v>
      </c>
      <c r="N1760" s="158">
        <v>-14.113799999999999</v>
      </c>
      <c r="O1760" s="158"/>
      <c r="P1760" s="158"/>
      <c r="Q1760" s="158">
        <v>14.475300000000001</v>
      </c>
      <c r="R1760" s="158">
        <v>27.129899999999999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44762</v>
      </c>
      <c r="E1761" s="158">
        <v>13.1549</v>
      </c>
      <c r="F1761" s="158">
        <v>0.72360000000000002</v>
      </c>
      <c r="G1761" s="158">
        <v>3.3637999999999999</v>
      </c>
      <c r="H1761" s="158">
        <v>3.8574999999999999</v>
      </c>
      <c r="I1761" s="158">
        <v>5.9759000000000002</v>
      </c>
      <c r="J1761" s="158">
        <v>12.7811</v>
      </c>
      <c r="K1761" s="158">
        <v>-5.1448</v>
      </c>
      <c r="L1761" s="158">
        <v>-13.8513</v>
      </c>
      <c r="M1761" s="158">
        <v>-16.989599999999999</v>
      </c>
      <c r="N1761" s="158">
        <v>-15.9657</v>
      </c>
      <c r="O1761" s="158"/>
      <c r="P1761" s="158"/>
      <c r="Q1761" s="158">
        <v>11.9878</v>
      </c>
      <c r="R1761" s="158">
        <v>24.375499999999999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44762</v>
      </c>
      <c r="E1762" s="158">
        <v>156.06299999999999</v>
      </c>
      <c r="F1762" s="158">
        <v>0.47449999999999998</v>
      </c>
      <c r="G1762" s="158">
        <v>2.8035999999999999</v>
      </c>
      <c r="H1762" s="158">
        <v>2.7284000000000002</v>
      </c>
      <c r="I1762" s="158">
        <v>4.3418000000000001</v>
      </c>
      <c r="J1762" s="158">
        <v>10.6736</v>
      </c>
      <c r="K1762" s="158">
        <v>-4.9664999999999999</v>
      </c>
      <c r="L1762" s="158">
        <v>-9.0669000000000004</v>
      </c>
      <c r="M1762" s="158">
        <v>-5.3997000000000002</v>
      </c>
      <c r="N1762" s="158">
        <v>7.1639999999999997</v>
      </c>
      <c r="O1762" s="158">
        <v>32.252699999999997</v>
      </c>
      <c r="P1762" s="158">
        <v>16.005099999999999</v>
      </c>
      <c r="Q1762" s="158">
        <v>17.0947</v>
      </c>
      <c r="R1762" s="158">
        <v>52.757300000000001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44762</v>
      </c>
      <c r="E1763" s="158">
        <v>176.602</v>
      </c>
      <c r="F1763" s="158">
        <v>0.47849999999999998</v>
      </c>
      <c r="G1763" s="158">
        <v>2.8226</v>
      </c>
      <c r="H1763" s="158">
        <v>2.7544</v>
      </c>
      <c r="I1763" s="158">
        <v>4.3944000000000001</v>
      </c>
      <c r="J1763" s="158">
        <v>10.795199999999999</v>
      </c>
      <c r="K1763" s="158">
        <v>-4.6261000000000001</v>
      </c>
      <c r="L1763" s="158">
        <v>-8.4129000000000005</v>
      </c>
      <c r="M1763" s="158">
        <v>-4.3689</v>
      </c>
      <c r="N1763" s="158">
        <v>8.7330000000000005</v>
      </c>
      <c r="O1763" s="158">
        <v>34.160299999999999</v>
      </c>
      <c r="P1763" s="158">
        <v>17.611499999999999</v>
      </c>
      <c r="Q1763" s="158">
        <v>20.2121</v>
      </c>
      <c r="R1763" s="158">
        <v>55.0017</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44762</v>
      </c>
      <c r="E1764" s="158">
        <v>46.802999999999997</v>
      </c>
      <c r="F1764" s="158">
        <v>0.92290000000000005</v>
      </c>
      <c r="G1764" s="158">
        <v>2.7665999999999999</v>
      </c>
      <c r="H1764" s="158">
        <v>2.4561999999999999</v>
      </c>
      <c r="I1764" s="158">
        <v>3.9904999999999999</v>
      </c>
      <c r="J1764" s="158">
        <v>11.9716</v>
      </c>
      <c r="K1764" s="158">
        <v>-3.9249000000000001</v>
      </c>
      <c r="L1764" s="158">
        <v>-10.613099999999999</v>
      </c>
      <c r="M1764" s="158">
        <v>-0.8579</v>
      </c>
      <c r="N1764" s="158">
        <v>12.688700000000001</v>
      </c>
      <c r="O1764" s="158">
        <v>25.530799999999999</v>
      </c>
      <c r="P1764" s="158">
        <v>13.177199999999999</v>
      </c>
      <c r="Q1764" s="158">
        <v>20.724499999999999</v>
      </c>
      <c r="R1764" s="158">
        <v>53.213200000000001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44762</v>
      </c>
      <c r="E1765" s="158">
        <v>43.441000000000003</v>
      </c>
      <c r="F1765" s="158">
        <v>0.92</v>
      </c>
      <c r="G1765" s="158">
        <v>2.7507999999999999</v>
      </c>
      <c r="H1765" s="158">
        <v>2.4359000000000002</v>
      </c>
      <c r="I1765" s="158">
        <v>3.9481999999999999</v>
      </c>
      <c r="J1765" s="158">
        <v>11.872</v>
      </c>
      <c r="K1765" s="158">
        <v>-4.1798999999999999</v>
      </c>
      <c r="L1765" s="158">
        <v>-11.0854</v>
      </c>
      <c r="M1765" s="158">
        <v>-1.6527000000000001</v>
      </c>
      <c r="N1765" s="158">
        <v>11.4815</v>
      </c>
      <c r="O1765" s="158">
        <v>24.167999999999999</v>
      </c>
      <c r="P1765" s="158">
        <v>12.001799999999999</v>
      </c>
      <c r="Q1765" s="158">
        <v>19.6313</v>
      </c>
      <c r="R1765" s="158">
        <v>51.5869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44762</v>
      </c>
      <c r="E1766" s="158">
        <v>83.314700000000002</v>
      </c>
      <c r="F1766" s="158">
        <v>0.49419999999999997</v>
      </c>
      <c r="G1766" s="158">
        <v>2.9453</v>
      </c>
      <c r="H1766" s="158">
        <v>2.9761000000000002</v>
      </c>
      <c r="I1766" s="158">
        <v>4.9419000000000004</v>
      </c>
      <c r="J1766" s="158">
        <v>13.2781</v>
      </c>
      <c r="K1766" s="158">
        <v>-4.0693000000000001</v>
      </c>
      <c r="L1766" s="158">
        <v>-7.9713000000000003</v>
      </c>
      <c r="M1766" s="158">
        <v>0.3019</v>
      </c>
      <c r="N1766" s="158">
        <v>10.7247</v>
      </c>
      <c r="O1766" s="158">
        <v>30.875399999999999</v>
      </c>
      <c r="P1766" s="158">
        <v>16.254899999999999</v>
      </c>
      <c r="Q1766" s="158">
        <v>19.592099999999999</v>
      </c>
      <c r="R1766" s="158">
        <v>52.386099999999999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44762</v>
      </c>
      <c r="E1767" s="158">
        <v>91.0946</v>
      </c>
      <c r="F1767" s="158">
        <v>0.49669999999999997</v>
      </c>
      <c r="G1767" s="158">
        <v>2.9582000000000002</v>
      </c>
      <c r="H1767" s="158">
        <v>2.9935</v>
      </c>
      <c r="I1767" s="158">
        <v>4.976</v>
      </c>
      <c r="J1767" s="158">
        <v>13.359400000000001</v>
      </c>
      <c r="K1767" s="158">
        <v>-3.8624999999999998</v>
      </c>
      <c r="L1767" s="158">
        <v>-7.5507</v>
      </c>
      <c r="M1767" s="158">
        <v>0.98119999999999996</v>
      </c>
      <c r="N1767" s="158">
        <v>11.719099999999999</v>
      </c>
      <c r="O1767" s="158">
        <v>32.012500000000003</v>
      </c>
      <c r="P1767" s="158">
        <v>17.4057</v>
      </c>
      <c r="Q1767" s="158">
        <v>24.775500000000001</v>
      </c>
      <c r="R1767" s="158">
        <v>53.725700000000003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44762</v>
      </c>
      <c r="E1770" s="158">
        <v>136.36316241251899</v>
      </c>
      <c r="F1770" s="158">
        <v>0.33139999999999997</v>
      </c>
      <c r="G1770" s="158">
        <v>2.2736000000000001</v>
      </c>
      <c r="H1770" s="158">
        <v>2.0310999999999999</v>
      </c>
      <c r="I1770" s="158">
        <v>4.7992999999999997</v>
      </c>
      <c r="J1770" s="158">
        <v>13.4544</v>
      </c>
      <c r="K1770" s="158">
        <v>-12.214499999999999</v>
      </c>
      <c r="L1770" s="158">
        <v>-14.0899</v>
      </c>
      <c r="M1770" s="158">
        <v>-8.9062999999999999</v>
      </c>
      <c r="N1770" s="158">
        <v>-0.77710000000000001</v>
      </c>
      <c r="O1770" s="158">
        <v>41.211500000000001</v>
      </c>
      <c r="P1770" s="158">
        <v>19.2973</v>
      </c>
      <c r="Q1770" s="158">
        <v>10.668100000000001</v>
      </c>
      <c r="R1770" s="158">
        <v>63.972299999999997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44762</v>
      </c>
      <c r="E1771" s="158">
        <v>127.64449999999999</v>
      </c>
      <c r="F1771" s="158">
        <v>0.3362</v>
      </c>
      <c r="G1771" s="158">
        <v>2.2976999999999999</v>
      </c>
      <c r="H1771" s="158">
        <v>2.0649000000000002</v>
      </c>
      <c r="I1771" s="158">
        <v>4.8696000000000002</v>
      </c>
      <c r="J1771" s="158">
        <v>13.6166</v>
      </c>
      <c r="K1771" s="158">
        <v>-11.838100000000001</v>
      </c>
      <c r="L1771" s="158">
        <v>-13.4122</v>
      </c>
      <c r="M1771" s="158">
        <v>-7.7736000000000001</v>
      </c>
      <c r="N1771" s="158">
        <v>0.92989999999999995</v>
      </c>
      <c r="O1771" s="158">
        <v>42.844900000000003</v>
      </c>
      <c r="P1771" s="158">
        <v>20.301500000000001</v>
      </c>
      <c r="Q1771" s="158">
        <v>14.840400000000001</v>
      </c>
      <c r="R1771" s="158">
        <v>66.580399999999997</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44762</v>
      </c>
      <c r="E1772" s="158">
        <v>112.9868</v>
      </c>
      <c r="F1772" s="158">
        <v>0.1615</v>
      </c>
      <c r="G1772" s="158">
        <v>1.6080000000000001</v>
      </c>
      <c r="H1772" s="158">
        <v>2.0771999999999999</v>
      </c>
      <c r="I1772" s="158">
        <v>3.2284999999999999</v>
      </c>
      <c r="J1772" s="158">
        <v>9.4780999999999995</v>
      </c>
      <c r="K1772" s="158">
        <v>-2.6640999999999999</v>
      </c>
      <c r="L1772" s="158">
        <v>-5.9470999999999998</v>
      </c>
      <c r="M1772" s="158">
        <v>-0.44440000000000002</v>
      </c>
      <c r="N1772" s="158">
        <v>9.3134999999999994</v>
      </c>
      <c r="O1772" s="158">
        <v>28.3187</v>
      </c>
      <c r="P1772" s="158">
        <v>18.451599999999999</v>
      </c>
      <c r="Q1772" s="158">
        <v>25.624400000000001</v>
      </c>
      <c r="R1772" s="158">
        <v>43.453099999999999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44762</v>
      </c>
      <c r="E1773" s="158">
        <v>101.6524</v>
      </c>
      <c r="F1773" s="158">
        <v>0.15809999999999999</v>
      </c>
      <c r="G1773" s="158">
        <v>1.5913999999999999</v>
      </c>
      <c r="H1773" s="158">
        <v>2.0539999999999998</v>
      </c>
      <c r="I1773" s="158">
        <v>3.1827999999999999</v>
      </c>
      <c r="J1773" s="158">
        <v>9.4048999999999996</v>
      </c>
      <c r="K1773" s="158">
        <v>-2.8978000000000002</v>
      </c>
      <c r="L1773" s="158">
        <v>-6.4425999999999997</v>
      </c>
      <c r="M1773" s="158">
        <v>-1.2083999999999999</v>
      </c>
      <c r="N1773" s="158">
        <v>8.2066999999999997</v>
      </c>
      <c r="O1773" s="158">
        <v>26.898599999999998</v>
      </c>
      <c r="P1773" s="158">
        <v>17.119499999999999</v>
      </c>
      <c r="Q1773" s="158">
        <v>19.746300000000002</v>
      </c>
      <c r="R1773" s="158">
        <v>41.979599999999998</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44762</v>
      </c>
      <c r="E1774" s="158">
        <v>137.2552</v>
      </c>
      <c r="F1774" s="158">
        <v>0.64400000000000002</v>
      </c>
      <c r="G1774" s="158">
        <v>2.9731999999999998</v>
      </c>
      <c r="H1774" s="158">
        <v>2.7585000000000002</v>
      </c>
      <c r="I1774" s="158">
        <v>4.2287999999999997</v>
      </c>
      <c r="J1774" s="158">
        <v>11.418200000000001</v>
      </c>
      <c r="K1774" s="158">
        <v>-5.1997999999999998</v>
      </c>
      <c r="L1774" s="158">
        <v>-12.1607</v>
      </c>
      <c r="M1774" s="158">
        <v>-8.7190999999999992</v>
      </c>
      <c r="N1774" s="158">
        <v>2.3121999999999998</v>
      </c>
      <c r="O1774" s="158">
        <v>22.558</v>
      </c>
      <c r="P1774" s="158">
        <v>6.8253000000000004</v>
      </c>
      <c r="Q1774" s="158">
        <v>16.209499999999998</v>
      </c>
      <c r="R1774" s="158">
        <v>43.858499999999999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44762</v>
      </c>
      <c r="E1775" s="158">
        <v>146.95650000000001</v>
      </c>
      <c r="F1775" s="158">
        <v>0.64749999999999996</v>
      </c>
      <c r="G1775" s="158">
        <v>2.9908999999999999</v>
      </c>
      <c r="H1775" s="158">
        <v>2.7833000000000001</v>
      </c>
      <c r="I1775" s="158">
        <v>4.2789999999999999</v>
      </c>
      <c r="J1775" s="158">
        <v>11.5334</v>
      </c>
      <c r="K1775" s="158">
        <v>-4.9038000000000004</v>
      </c>
      <c r="L1775" s="158">
        <v>-11.618399999999999</v>
      </c>
      <c r="M1775" s="158">
        <v>-7.9119999999999999</v>
      </c>
      <c r="N1775" s="158">
        <v>3.4775999999999998</v>
      </c>
      <c r="O1775" s="158">
        <v>23.820699999999999</v>
      </c>
      <c r="P1775" s="158">
        <v>7.8338999999999999</v>
      </c>
      <c r="Q1775" s="158">
        <v>16.3765</v>
      </c>
      <c r="R1775" s="158">
        <v>45.405700000000003</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44762</v>
      </c>
      <c r="E1776" s="158">
        <v>22.111999999999998</v>
      </c>
      <c r="F1776" s="158">
        <v>-0.33169999999999999</v>
      </c>
      <c r="G1776" s="158">
        <v>1.4502999999999999</v>
      </c>
      <c r="H1776" s="158">
        <v>1.5751999999999999</v>
      </c>
      <c r="I1776" s="158">
        <v>3.5987</v>
      </c>
      <c r="J1776" s="158">
        <v>10.991199999999999</v>
      </c>
      <c r="K1776" s="158">
        <v>-1.4164000000000001</v>
      </c>
      <c r="L1776" s="158">
        <v>-7.8551000000000002</v>
      </c>
      <c r="M1776" s="158">
        <v>-2.5358000000000001</v>
      </c>
      <c r="N1776" s="158">
        <v>6.7496</v>
      </c>
      <c r="O1776" s="158">
        <v>29.763999999999999</v>
      </c>
      <c r="P1776" s="158"/>
      <c r="Q1776" s="158">
        <v>24.0093</v>
      </c>
      <c r="R1776" s="158">
        <v>46.588500000000003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44762</v>
      </c>
      <c r="E1777" s="158">
        <v>20.625599999999999</v>
      </c>
      <c r="F1777" s="158">
        <v>-0.33679999999999999</v>
      </c>
      <c r="G1777" s="158">
        <v>1.4256</v>
      </c>
      <c r="H1777" s="158">
        <v>1.5404</v>
      </c>
      <c r="I1777" s="158">
        <v>3.5287000000000002</v>
      </c>
      <c r="J1777" s="158">
        <v>10.827199999999999</v>
      </c>
      <c r="K1777" s="158">
        <v>-1.8552999999999999</v>
      </c>
      <c r="L1777" s="158">
        <v>-8.6982999999999997</v>
      </c>
      <c r="M1777" s="158">
        <v>-3.8765000000000001</v>
      </c>
      <c r="N1777" s="158">
        <v>4.8086000000000002</v>
      </c>
      <c r="O1777" s="158">
        <v>27.427</v>
      </c>
      <c r="P1777" s="158"/>
      <c r="Q1777" s="158">
        <v>21.691099999999999</v>
      </c>
      <c r="R1777" s="158">
        <v>43.9679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44762</v>
      </c>
      <c r="E1778" s="158">
        <v>30.2</v>
      </c>
      <c r="F1778" s="158">
        <v>-3.3099999999999997E-2</v>
      </c>
      <c r="G1778" s="158">
        <v>2.0615000000000001</v>
      </c>
      <c r="H1778" s="158">
        <v>2.3035000000000001</v>
      </c>
      <c r="I1778" s="158">
        <v>4.4983000000000004</v>
      </c>
      <c r="J1778" s="158">
        <v>13.619300000000001</v>
      </c>
      <c r="K1778" s="158">
        <v>-2.8938999999999999</v>
      </c>
      <c r="L1778" s="158">
        <v>-8.0389999999999997</v>
      </c>
      <c r="M1778" s="158">
        <v>-1.4038999999999999</v>
      </c>
      <c r="N1778" s="158">
        <v>5.8163999999999998</v>
      </c>
      <c r="O1778" s="158">
        <v>31.668900000000001</v>
      </c>
      <c r="P1778" s="158">
        <v>14.321400000000001</v>
      </c>
      <c r="Q1778" s="158">
        <v>14.5909</v>
      </c>
      <c r="R1778" s="158">
        <v>48.201300000000003</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44762</v>
      </c>
      <c r="E1779" s="158">
        <v>28.3</v>
      </c>
      <c r="F1779" s="158">
        <v>-7.0599999999999996E-2</v>
      </c>
      <c r="G1779" s="158">
        <v>2.0186999999999999</v>
      </c>
      <c r="H1779" s="158">
        <v>2.2768000000000002</v>
      </c>
      <c r="I1779" s="158">
        <v>4.4279999999999999</v>
      </c>
      <c r="J1779" s="158">
        <v>13.517799999999999</v>
      </c>
      <c r="K1779" s="158">
        <v>-3.1817000000000002</v>
      </c>
      <c r="L1779" s="158">
        <v>-8.5030999999999999</v>
      </c>
      <c r="M1779" s="158">
        <v>-2.0760999999999998</v>
      </c>
      <c r="N1779" s="158">
        <v>4.8925000000000001</v>
      </c>
      <c r="O1779" s="158">
        <v>30.654499999999999</v>
      </c>
      <c r="P1779" s="158">
        <v>13.4842</v>
      </c>
      <c r="Q1779" s="158">
        <v>13.677</v>
      </c>
      <c r="R1779" s="158">
        <v>46.979799999999997</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44762</v>
      </c>
      <c r="E1780" s="158">
        <v>15.1165</v>
      </c>
      <c r="F1780" s="158">
        <v>0.52</v>
      </c>
      <c r="G1780" s="158">
        <v>2.8424</v>
      </c>
      <c r="H1780" s="158">
        <v>2.9615</v>
      </c>
      <c r="I1780" s="158">
        <v>4.7276999999999996</v>
      </c>
      <c r="J1780" s="158">
        <v>12.480700000000001</v>
      </c>
      <c r="K1780" s="158">
        <v>-4.3095999999999997</v>
      </c>
      <c r="L1780" s="158">
        <v>-8.1064000000000007</v>
      </c>
      <c r="M1780" s="158">
        <v>0.46189999999999998</v>
      </c>
      <c r="N1780" s="158">
        <v>10.168100000000001</v>
      </c>
      <c r="O1780" s="158"/>
      <c r="P1780" s="158"/>
      <c r="Q1780" s="158">
        <v>29.9908</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44762</v>
      </c>
      <c r="E1781" s="158">
        <v>14.655799999999999</v>
      </c>
      <c r="F1781" s="158">
        <v>0.5151</v>
      </c>
      <c r="G1781" s="158">
        <v>2.8180999999999998</v>
      </c>
      <c r="H1781" s="158">
        <v>2.9272</v>
      </c>
      <c r="I1781" s="158">
        <v>4.6581000000000001</v>
      </c>
      <c r="J1781" s="158">
        <v>12.321300000000001</v>
      </c>
      <c r="K1781" s="158">
        <v>-4.7465000000000002</v>
      </c>
      <c r="L1781" s="158">
        <v>-8.9527000000000001</v>
      </c>
      <c r="M1781" s="158">
        <v>-0.97099999999999997</v>
      </c>
      <c r="N1781" s="158">
        <v>8.0444999999999993</v>
      </c>
      <c r="O1781" s="158"/>
      <c r="P1781" s="158"/>
      <c r="Q1781" s="158">
        <v>27.4618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0.43665217391304351</v>
      </c>
      <c r="G1782" s="160">
        <v>2.4603978260869566</v>
      </c>
      <c r="H1782" s="160">
        <v>2.5537956521739127</v>
      </c>
      <c r="I1782" s="160">
        <v>4.4545717391304338</v>
      </c>
      <c r="J1782" s="160">
        <v>11.985739130434782</v>
      </c>
      <c r="K1782" s="160">
        <v>-4.6454891304347825</v>
      </c>
      <c r="L1782" s="160">
        <v>-9.8310043478260845</v>
      </c>
      <c r="M1782" s="160">
        <v>-4.8984608695652181</v>
      </c>
      <c r="N1782" s="160">
        <v>4.8903478260869573</v>
      </c>
      <c r="O1782" s="160">
        <v>27.958647500000001</v>
      </c>
      <c r="P1782" s="160">
        <v>13.269163333333333</v>
      </c>
      <c r="Q1782" s="160">
        <v>20.205093478260871</v>
      </c>
      <c r="R1782" s="160">
        <v>46.553018181818175</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0.48670000000000002</v>
      </c>
      <c r="G1783" s="160">
        <v>2.5275499999999997</v>
      </c>
      <c r="H1783" s="160">
        <v>2.5175000000000001</v>
      </c>
      <c r="I1783" s="160">
        <v>4.3873499999999996</v>
      </c>
      <c r="J1783" s="160">
        <v>11.921800000000001</v>
      </c>
      <c r="K1783" s="160">
        <v>-4.4678500000000003</v>
      </c>
      <c r="L1783" s="160">
        <v>-9.0098000000000003</v>
      </c>
      <c r="M1783" s="160">
        <v>-3.2061500000000001</v>
      </c>
      <c r="N1783" s="160">
        <v>6.2829999999999995</v>
      </c>
      <c r="O1783" s="160">
        <v>28.069400000000002</v>
      </c>
      <c r="P1783" s="160">
        <v>13.3307</v>
      </c>
      <c r="Q1783" s="160">
        <v>19.611699999999999</v>
      </c>
      <c r="R1783" s="160">
        <v>46.361649999999997</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44762</v>
      </c>
      <c r="E1786" s="158">
        <v>11.82</v>
      </c>
      <c r="F1786" s="158">
        <v>0.51019999999999999</v>
      </c>
      <c r="G1786" s="158">
        <v>3.0514000000000001</v>
      </c>
      <c r="H1786" s="158">
        <v>2.9617</v>
      </c>
      <c r="I1786" s="158">
        <v>4.5092999999999996</v>
      </c>
      <c r="J1786" s="158">
        <v>10.4673</v>
      </c>
      <c r="K1786" s="158">
        <v>-7.0754999999999999</v>
      </c>
      <c r="L1786" s="158">
        <v>-15.208</v>
      </c>
      <c r="M1786" s="158">
        <v>-16.7606</v>
      </c>
      <c r="N1786" s="158">
        <v>0.85319999999999996</v>
      </c>
      <c r="O1786" s="158"/>
      <c r="P1786" s="158"/>
      <c r="Q1786" s="158">
        <v>11.239000000000001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44762</v>
      </c>
      <c r="E1787" s="158">
        <v>11.48</v>
      </c>
      <c r="F1787" s="158">
        <v>0.52539999999999998</v>
      </c>
      <c r="G1787" s="158">
        <v>3.0520999999999998</v>
      </c>
      <c r="H1787" s="158">
        <v>2.9596</v>
      </c>
      <c r="I1787" s="158">
        <v>4.4585999999999997</v>
      </c>
      <c r="J1787" s="158">
        <v>10.384600000000001</v>
      </c>
      <c r="K1787" s="158">
        <v>-7.4194000000000004</v>
      </c>
      <c r="L1787" s="158">
        <v>-15.959</v>
      </c>
      <c r="M1787" s="158">
        <v>-17.8827</v>
      </c>
      <c r="N1787" s="158">
        <v>-0.94910000000000005</v>
      </c>
      <c r="O1787" s="158"/>
      <c r="P1787" s="158"/>
      <c r="Q1787" s="158">
        <v>9.19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44762</v>
      </c>
      <c r="E1788" s="158">
        <v>14.71</v>
      </c>
      <c r="F1788" s="158">
        <v>1.0302</v>
      </c>
      <c r="G1788" s="158">
        <v>2.7951999999999999</v>
      </c>
      <c r="H1788" s="158">
        <v>3.0834000000000001</v>
      </c>
      <c r="I1788" s="158">
        <v>2.7951999999999999</v>
      </c>
      <c r="J1788" s="158">
        <v>8.5609000000000002</v>
      </c>
      <c r="K1788" s="158">
        <v>-6.2460000000000004</v>
      </c>
      <c r="L1788" s="158">
        <v>-12.0215</v>
      </c>
      <c r="M1788" s="158">
        <v>-16.2301</v>
      </c>
      <c r="N1788" s="158">
        <v>-2.7115999999999998</v>
      </c>
      <c r="O1788" s="158"/>
      <c r="P1788" s="158"/>
      <c r="Q1788" s="158">
        <v>17.170200000000001</v>
      </c>
      <c r="R1788" s="158">
        <v>17.415099999999999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44762</v>
      </c>
      <c r="E1789" s="158">
        <v>14.15</v>
      </c>
      <c r="F1789" s="158">
        <v>0.99929999999999997</v>
      </c>
      <c r="G1789" s="158">
        <v>2.8342999999999998</v>
      </c>
      <c r="H1789" s="158">
        <v>3.0590000000000002</v>
      </c>
      <c r="I1789" s="158">
        <v>2.7595999999999998</v>
      </c>
      <c r="J1789" s="158">
        <v>8.4291</v>
      </c>
      <c r="K1789" s="158">
        <v>-6.5389999999999997</v>
      </c>
      <c r="L1789" s="158">
        <v>-12.7082</v>
      </c>
      <c r="M1789" s="158">
        <v>-17.154599999999999</v>
      </c>
      <c r="N1789" s="158">
        <v>-4.1977000000000002</v>
      </c>
      <c r="O1789" s="158"/>
      <c r="P1789" s="158"/>
      <c r="Q1789" s="158">
        <v>15.3179</v>
      </c>
      <c r="R1789" s="158">
        <v>15.5381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44762</v>
      </c>
      <c r="E1790" s="158">
        <v>12.42</v>
      </c>
      <c r="F1790" s="158">
        <v>0.89359999999999995</v>
      </c>
      <c r="G1790" s="158">
        <v>2.4752000000000001</v>
      </c>
      <c r="H1790" s="158">
        <v>2.5598999999999998</v>
      </c>
      <c r="I1790" s="158">
        <v>1.8032999999999999</v>
      </c>
      <c r="J1790" s="158">
        <v>7.2538999999999998</v>
      </c>
      <c r="K1790" s="158">
        <v>-3.6461999999999999</v>
      </c>
      <c r="L1790" s="158">
        <v>-8.6765000000000008</v>
      </c>
      <c r="M1790" s="158">
        <v>-11.914899999999999</v>
      </c>
      <c r="N1790" s="158">
        <v>-4.1666999999999996</v>
      </c>
      <c r="O1790" s="158"/>
      <c r="P1790" s="158"/>
      <c r="Q1790" s="158">
        <v>12.9625</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44762</v>
      </c>
      <c r="E1791" s="158">
        <v>12.76</v>
      </c>
      <c r="F1791" s="158">
        <v>0.86960000000000004</v>
      </c>
      <c r="G1791" s="158">
        <v>2.5722999999999998</v>
      </c>
      <c r="H1791" s="158">
        <v>2.6549</v>
      </c>
      <c r="I1791" s="158">
        <v>1.9169</v>
      </c>
      <c r="J1791" s="158">
        <v>7.4074</v>
      </c>
      <c r="K1791" s="158">
        <v>-3.26</v>
      </c>
      <c r="L1791" s="158">
        <v>-8.0029000000000003</v>
      </c>
      <c r="M1791" s="158">
        <v>-11.0181</v>
      </c>
      <c r="N1791" s="158">
        <v>-2.8180000000000001</v>
      </c>
      <c r="O1791" s="158"/>
      <c r="P1791" s="158"/>
      <c r="Q1791" s="158">
        <v>14.6914</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44762</v>
      </c>
      <c r="E1792" s="158">
        <v>11.85</v>
      </c>
      <c r="F1792" s="158">
        <v>0.93700000000000006</v>
      </c>
      <c r="G1792" s="158">
        <v>3.2229999999999999</v>
      </c>
      <c r="H1792" s="158">
        <v>3.7652999999999999</v>
      </c>
      <c r="I1792" s="158">
        <v>4.1300999999999997</v>
      </c>
      <c r="J1792" s="158">
        <v>9.9258000000000006</v>
      </c>
      <c r="K1792" s="158">
        <v>-5.3513999999999999</v>
      </c>
      <c r="L1792" s="158">
        <v>-12.931699999999999</v>
      </c>
      <c r="M1792" s="158">
        <v>-12.867599999999999</v>
      </c>
      <c r="N1792" s="158">
        <v>1.9793000000000001</v>
      </c>
      <c r="O1792" s="158"/>
      <c r="P1792" s="158"/>
      <c r="Q1792" s="158">
        <v>13.566700000000001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44762</v>
      </c>
      <c r="E1793" s="158">
        <v>11.56</v>
      </c>
      <c r="F1793" s="158">
        <v>0.9607</v>
      </c>
      <c r="G1793" s="158">
        <v>3.1221999999999999</v>
      </c>
      <c r="H1793" s="158">
        <v>3.7702</v>
      </c>
      <c r="I1793" s="158">
        <v>4.0503999999999998</v>
      </c>
      <c r="J1793" s="158">
        <v>9.7815999999999992</v>
      </c>
      <c r="K1793" s="158">
        <v>-5.7865000000000002</v>
      </c>
      <c r="L1793" s="158">
        <v>-13.7957</v>
      </c>
      <c r="M1793" s="158">
        <v>-14.1159</v>
      </c>
      <c r="N1793" s="158">
        <v>8.6599999999999996E-2</v>
      </c>
      <c r="O1793" s="158"/>
      <c r="P1793" s="158"/>
      <c r="Q1793" s="158">
        <v>11.4772</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44762</v>
      </c>
      <c r="E1794" s="158">
        <v>11.222</v>
      </c>
      <c r="F1794" s="158">
        <v>0.78129999999999999</v>
      </c>
      <c r="G1794" s="158">
        <v>3.0581</v>
      </c>
      <c r="H1794" s="158">
        <v>3.1149</v>
      </c>
      <c r="I1794" s="158">
        <v>3.2193000000000001</v>
      </c>
      <c r="J1794" s="158">
        <v>9.5364000000000004</v>
      </c>
      <c r="K1794" s="158">
        <v>-7.4245000000000001</v>
      </c>
      <c r="L1794" s="158">
        <v>-11.7906</v>
      </c>
      <c r="M1794" s="158">
        <v>-12.156599999999999</v>
      </c>
      <c r="N1794" s="158">
        <v>-3.3003</v>
      </c>
      <c r="O1794" s="158"/>
      <c r="P1794" s="158"/>
      <c r="Q1794" s="158">
        <v>7.3929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44762</v>
      </c>
      <c r="E1795" s="158">
        <v>10.914</v>
      </c>
      <c r="F1795" s="158">
        <v>0.77559999999999996</v>
      </c>
      <c r="G1795" s="158">
        <v>3.0303</v>
      </c>
      <c r="H1795" s="158">
        <v>3.0790000000000002</v>
      </c>
      <c r="I1795" s="158">
        <v>3.1568999999999998</v>
      </c>
      <c r="J1795" s="158">
        <v>9.3805999999999994</v>
      </c>
      <c r="K1795" s="158">
        <v>-7.8209</v>
      </c>
      <c r="L1795" s="158">
        <v>-12.526999999999999</v>
      </c>
      <c r="M1795" s="158">
        <v>-13.257</v>
      </c>
      <c r="N1795" s="158">
        <v>-4.9302999999999999</v>
      </c>
      <c r="O1795" s="158"/>
      <c r="P1795" s="158"/>
      <c r="Q1795" s="158">
        <v>5.5598000000000001</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44762</v>
      </c>
      <c r="E1796" s="158">
        <v>27.831</v>
      </c>
      <c r="F1796" s="158">
        <v>1.0677000000000001</v>
      </c>
      <c r="G1796" s="158">
        <v>2.7884000000000002</v>
      </c>
      <c r="H1796" s="158">
        <v>3.2997000000000001</v>
      </c>
      <c r="I1796" s="158">
        <v>2.9558</v>
      </c>
      <c r="J1796" s="158">
        <v>7.9851000000000001</v>
      </c>
      <c r="K1796" s="158">
        <v>-3.7423000000000002</v>
      </c>
      <c r="L1796" s="158">
        <v>-7.6824000000000003</v>
      </c>
      <c r="M1796" s="158">
        <v>-9.5838000000000001</v>
      </c>
      <c r="N1796" s="158">
        <v>4.1073000000000004</v>
      </c>
      <c r="O1796" s="158"/>
      <c r="P1796" s="158"/>
      <c r="Q1796" s="158">
        <v>14.186</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44762</v>
      </c>
      <c r="E1797" s="158">
        <v>19.918600000000001</v>
      </c>
      <c r="F1797" s="158">
        <v>-9.5299999999999996E-2</v>
      </c>
      <c r="G1797" s="158">
        <v>2.3246000000000002</v>
      </c>
      <c r="H1797" s="158">
        <v>2.8443999999999998</v>
      </c>
      <c r="I1797" s="158">
        <v>4.7317</v>
      </c>
      <c r="J1797" s="158">
        <v>11.5063</v>
      </c>
      <c r="K1797" s="158">
        <v>-6.9915000000000003</v>
      </c>
      <c r="L1797" s="158">
        <v>-2.4683000000000002</v>
      </c>
      <c r="M1797" s="158">
        <v>6.4692999999999996</v>
      </c>
      <c r="N1797" s="158">
        <v>21.8323</v>
      </c>
      <c r="O1797" s="158"/>
      <c r="P1797" s="158"/>
      <c r="Q1797" s="158">
        <v>49.8339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44762</v>
      </c>
      <c r="E1798" s="158">
        <v>19.464600000000001</v>
      </c>
      <c r="F1798" s="158">
        <v>-0.10059999999999999</v>
      </c>
      <c r="G1798" s="158">
        <v>2.2961</v>
      </c>
      <c r="H1798" s="158">
        <v>2.8039999999999998</v>
      </c>
      <c r="I1798" s="158">
        <v>4.6483999999999996</v>
      </c>
      <c r="J1798" s="158">
        <v>11.316599999999999</v>
      </c>
      <c r="K1798" s="158">
        <v>-7.4744000000000002</v>
      </c>
      <c r="L1798" s="158">
        <v>-3.2189999999999999</v>
      </c>
      <c r="M1798" s="158">
        <v>5.2953999999999999</v>
      </c>
      <c r="N1798" s="158">
        <v>20.128900000000002</v>
      </c>
      <c r="O1798" s="158"/>
      <c r="P1798" s="158"/>
      <c r="Q1798" s="158">
        <v>47.820300000000003</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44762</v>
      </c>
      <c r="E1799" s="158">
        <v>16.02</v>
      </c>
      <c r="F1799" s="158">
        <v>0.62809999999999999</v>
      </c>
      <c r="G1799" s="158">
        <v>2.1032999999999999</v>
      </c>
      <c r="H1799" s="158">
        <v>2.6265000000000001</v>
      </c>
      <c r="I1799" s="158">
        <v>2.8902000000000001</v>
      </c>
      <c r="J1799" s="158">
        <v>8.9795999999999996</v>
      </c>
      <c r="K1799" s="158">
        <v>-3.2023999999999999</v>
      </c>
      <c r="L1799" s="158">
        <v>-7.9839000000000002</v>
      </c>
      <c r="M1799" s="158">
        <v>-10.3024</v>
      </c>
      <c r="N1799" s="158">
        <v>-0.12470000000000001</v>
      </c>
      <c r="O1799" s="158">
        <v>17.249600000000001</v>
      </c>
      <c r="P1799" s="158"/>
      <c r="Q1799" s="158">
        <v>16.8597</v>
      </c>
      <c r="R1799" s="158">
        <v>24.956099999999999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44762</v>
      </c>
      <c r="E1800" s="158">
        <v>15.7</v>
      </c>
      <c r="F1800" s="158">
        <v>0.64100000000000001</v>
      </c>
      <c r="G1800" s="158">
        <v>2.0806</v>
      </c>
      <c r="H1800" s="158">
        <v>2.6143999999999998</v>
      </c>
      <c r="I1800" s="158">
        <v>2.8834</v>
      </c>
      <c r="J1800" s="158">
        <v>8.9520999999999997</v>
      </c>
      <c r="K1800" s="158">
        <v>-3.3845999999999998</v>
      </c>
      <c r="L1800" s="158">
        <v>-8.3478999999999992</v>
      </c>
      <c r="M1800" s="158">
        <v>-10.795500000000001</v>
      </c>
      <c r="N1800" s="158">
        <v>-0.88380000000000003</v>
      </c>
      <c r="O1800" s="158">
        <v>16.4651</v>
      </c>
      <c r="P1800" s="158"/>
      <c r="Q1800" s="158">
        <v>16.082699999999999</v>
      </c>
      <c r="R1800" s="158">
        <v>24.065100000000001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44762</v>
      </c>
      <c r="E1801" s="158">
        <v>166.44550000000001</v>
      </c>
      <c r="F1801" s="158">
        <v>0.76290000000000002</v>
      </c>
      <c r="G1801" s="158">
        <v>2.4847999999999999</v>
      </c>
      <c r="H1801" s="158">
        <v>3.1436999999999999</v>
      </c>
      <c r="I1801" s="158">
        <v>3.1659999999999999</v>
      </c>
      <c r="J1801" s="158">
        <v>9.8879999999999999</v>
      </c>
      <c r="K1801" s="158">
        <v>-2.7572000000000001</v>
      </c>
      <c r="L1801" s="158">
        <v>-8.3162000000000003</v>
      </c>
      <c r="M1801" s="158">
        <v>-8.8521999999999998</v>
      </c>
      <c r="N1801" s="158">
        <v>6.3018000000000001</v>
      </c>
      <c r="O1801" s="158">
        <v>14.9518</v>
      </c>
      <c r="P1801" s="158">
        <v>12.0922</v>
      </c>
      <c r="Q1801" s="158">
        <v>13.843999999999999</v>
      </c>
      <c r="R1801" s="158">
        <v>23.9511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44762</v>
      </c>
      <c r="E1802" s="158">
        <v>683.00084395423801</v>
      </c>
      <c r="F1802" s="158">
        <v>0.76100000000000001</v>
      </c>
      <c r="G1802" s="158">
        <v>2.4746999999999999</v>
      </c>
      <c r="H1802" s="158">
        <v>3.1295999999999999</v>
      </c>
      <c r="I1802" s="158">
        <v>3.1387999999999998</v>
      </c>
      <c r="J1802" s="158">
        <v>9.8355999999999995</v>
      </c>
      <c r="K1802" s="158">
        <v>-2.9028999999999998</v>
      </c>
      <c r="L1802" s="158">
        <v>-8.6209000000000007</v>
      </c>
      <c r="M1802" s="158">
        <v>-9.3353999999999999</v>
      </c>
      <c r="N1802" s="158">
        <v>5.5362</v>
      </c>
      <c r="O1802" s="158">
        <v>14.0677</v>
      </c>
      <c r="P1802" s="158">
        <v>11.1713</v>
      </c>
      <c r="Q1802" s="158">
        <v>14.315899999999999</v>
      </c>
      <c r="R1802" s="158">
        <v>23.023499999999999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0.70280588235294128</v>
      </c>
      <c r="G1803" s="160">
        <v>2.6921529411764702</v>
      </c>
      <c r="H1803" s="160">
        <v>3.027658823529412</v>
      </c>
      <c r="I1803" s="160">
        <v>3.3655235294117642</v>
      </c>
      <c r="J1803" s="160">
        <v>9.3877000000000006</v>
      </c>
      <c r="K1803" s="160">
        <v>-5.3543941176470593</v>
      </c>
      <c r="L1803" s="160">
        <v>-10.015276470588235</v>
      </c>
      <c r="M1803" s="160">
        <v>-10.615452941176471</v>
      </c>
      <c r="N1803" s="160">
        <v>2.1613764705882352</v>
      </c>
      <c r="O1803" s="160">
        <v>15.68355</v>
      </c>
      <c r="P1803" s="160">
        <v>11.63175</v>
      </c>
      <c r="Q1803" s="160">
        <v>17.147652941176471</v>
      </c>
      <c r="R1803" s="160">
        <v>21.491500000000002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0.77559999999999996</v>
      </c>
      <c r="G1804" s="160">
        <v>2.7884000000000002</v>
      </c>
      <c r="H1804" s="160">
        <v>3.0590000000000002</v>
      </c>
      <c r="I1804" s="160">
        <v>3.1568999999999998</v>
      </c>
      <c r="J1804" s="160">
        <v>9.5364000000000004</v>
      </c>
      <c r="K1804" s="160">
        <v>-5.7865000000000002</v>
      </c>
      <c r="L1804" s="160">
        <v>-8.6765000000000008</v>
      </c>
      <c r="M1804" s="160">
        <v>-11.914899999999999</v>
      </c>
      <c r="N1804" s="160">
        <v>-0.12470000000000001</v>
      </c>
      <c r="O1804" s="160">
        <v>15.708449999999999</v>
      </c>
      <c r="P1804" s="160">
        <v>11.63175</v>
      </c>
      <c r="Q1804" s="160">
        <v>14.186</v>
      </c>
      <c r="R1804" s="160">
        <v>23.487299999999998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44762</v>
      </c>
      <c r="E1807" s="158">
        <v>256.53370000000001</v>
      </c>
      <c r="F1807" s="158">
        <v>-0.48380000000000001</v>
      </c>
      <c r="G1807" s="158">
        <v>0.5948</v>
      </c>
      <c r="H1807" s="158">
        <v>1.5533999999999999</v>
      </c>
      <c r="I1807" s="158">
        <v>3.0718000000000001</v>
      </c>
      <c r="J1807" s="158">
        <v>5.6045999999999996</v>
      </c>
      <c r="K1807" s="158">
        <v>3.2818000000000001</v>
      </c>
      <c r="L1807" s="158">
        <v>3.5867</v>
      </c>
      <c r="M1807" s="158">
        <v>3.6143000000000001</v>
      </c>
      <c r="N1807" s="158">
        <v>3.6259999999999999</v>
      </c>
      <c r="O1807" s="158">
        <v>5.5965999999999996</v>
      </c>
      <c r="P1807" s="158">
        <v>6.5129000000000001</v>
      </c>
      <c r="Q1807" s="158">
        <v>7.4657999999999998</v>
      </c>
      <c r="R1807" s="158">
        <v>4.1733000000000002</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44762</v>
      </c>
      <c r="E1808" s="158">
        <v>450.29109999999997</v>
      </c>
      <c r="F1808" s="158">
        <v>0.2026</v>
      </c>
      <c r="G1808" s="158">
        <v>1.4204000000000001</v>
      </c>
      <c r="H1808" s="158">
        <v>2.4236</v>
      </c>
      <c r="I1808" s="158">
        <v>3.9251</v>
      </c>
      <c r="J1808" s="158">
        <v>6.2821999999999996</v>
      </c>
      <c r="K1808" s="158">
        <v>3.6970999999999998</v>
      </c>
      <c r="L1808" s="158">
        <v>4.0464000000000002</v>
      </c>
      <c r="M1808" s="158">
        <v>4.0416999999999996</v>
      </c>
      <c r="N1808" s="158">
        <v>4.0298999999999996</v>
      </c>
      <c r="O1808" s="158">
        <v>5.6517999999999997</v>
      </c>
      <c r="P1808" s="158">
        <v>6.5030000000000001</v>
      </c>
      <c r="Q1808" s="158">
        <v>7.8292999999999999</v>
      </c>
      <c r="R1808" s="158">
        <v>4.3917000000000002</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44762</v>
      </c>
      <c r="E1809" s="158">
        <v>445.02010000000001</v>
      </c>
      <c r="F1809" s="158">
        <v>3.2800000000000003E-2</v>
      </c>
      <c r="G1809" s="158">
        <v>1.2468999999999999</v>
      </c>
      <c r="H1809" s="158">
        <v>2.2517999999999998</v>
      </c>
      <c r="I1809" s="158">
        <v>3.7559999999999998</v>
      </c>
      <c r="J1809" s="158">
        <v>6.1083999999999996</v>
      </c>
      <c r="K1809" s="158">
        <v>3.5278</v>
      </c>
      <c r="L1809" s="158">
        <v>3.8797000000000001</v>
      </c>
      <c r="M1809" s="158">
        <v>3.8807</v>
      </c>
      <c r="N1809" s="158">
        <v>3.8706999999999998</v>
      </c>
      <c r="O1809" s="158">
        <v>5.4996999999999998</v>
      </c>
      <c r="P1809" s="158">
        <v>6.3593999999999999</v>
      </c>
      <c r="Q1809" s="158">
        <v>7.4436</v>
      </c>
      <c r="R1809" s="158">
        <v>4.2316000000000003</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44762</v>
      </c>
      <c r="E1810" s="158">
        <v>12.616199999999999</v>
      </c>
      <c r="F1810" s="158">
        <v>2.3146</v>
      </c>
      <c r="G1810" s="158">
        <v>3.7629999999999999</v>
      </c>
      <c r="H1810" s="158">
        <v>4.3018999999999998</v>
      </c>
      <c r="I1810" s="158">
        <v>4.9482999999999997</v>
      </c>
      <c r="J1810" s="158">
        <v>6.4080000000000004</v>
      </c>
      <c r="K1810" s="158">
        <v>3.9424999999999999</v>
      </c>
      <c r="L1810" s="158">
        <v>4.1916000000000002</v>
      </c>
      <c r="M1810" s="158">
        <v>4.1048</v>
      </c>
      <c r="N1810" s="158">
        <v>4.0589000000000004</v>
      </c>
      <c r="O1810" s="158">
        <v>5.3832000000000004</v>
      </c>
      <c r="P1810" s="158"/>
      <c r="Q1810" s="158">
        <v>6.2050999999999998</v>
      </c>
      <c r="R1810" s="158">
        <v>4.3467000000000002</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44762</v>
      </c>
      <c r="E1811" s="158">
        <v>12.1915</v>
      </c>
      <c r="F1811" s="158">
        <v>1.4970000000000001</v>
      </c>
      <c r="G1811" s="158">
        <v>2.8753000000000002</v>
      </c>
      <c r="H1811" s="158">
        <v>3.3809999999999998</v>
      </c>
      <c r="I1811" s="158">
        <v>4.0694999999999997</v>
      </c>
      <c r="J1811" s="158">
        <v>5.5236999999999998</v>
      </c>
      <c r="K1811" s="158">
        <v>3.0531000000000001</v>
      </c>
      <c r="L1811" s="158">
        <v>3.2949999999999999</v>
      </c>
      <c r="M1811" s="158">
        <v>3.2002999999999999</v>
      </c>
      <c r="N1811" s="158">
        <v>3.1473</v>
      </c>
      <c r="O1811" s="158">
        <v>4.4459999999999997</v>
      </c>
      <c r="P1811" s="158"/>
      <c r="Q1811" s="158">
        <v>5.2671999999999999</v>
      </c>
      <c r="R1811" s="158">
        <v>3.4272999999999998</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44762</v>
      </c>
      <c r="E1812" s="158">
        <v>2687.337</v>
      </c>
      <c r="F1812" s="158">
        <v>1.6923999999999999</v>
      </c>
      <c r="G1812" s="158">
        <v>3.9944999999999999</v>
      </c>
      <c r="H1812" s="158">
        <v>4.4291999999999998</v>
      </c>
      <c r="I1812" s="158">
        <v>4.5285000000000002</v>
      </c>
      <c r="J1812" s="158">
        <v>6.0077999999999996</v>
      </c>
      <c r="K1812" s="158">
        <v>3.3582000000000001</v>
      </c>
      <c r="L1812" s="158">
        <v>3.5687000000000002</v>
      </c>
      <c r="M1812" s="158">
        <v>3.5335000000000001</v>
      </c>
      <c r="N1812" s="158">
        <v>3.5036</v>
      </c>
      <c r="O1812" s="158">
        <v>4.5583</v>
      </c>
      <c r="P1812" s="158">
        <v>5.8529</v>
      </c>
      <c r="Q1812" s="158">
        <v>7.4809999999999999</v>
      </c>
      <c r="R1812" s="158">
        <v>3.5293000000000001</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44762</v>
      </c>
      <c r="E1813" s="158">
        <v>2631.1397000000002</v>
      </c>
      <c r="F1813" s="158">
        <v>1.5468</v>
      </c>
      <c r="G1813" s="158">
        <v>3.8502000000000001</v>
      </c>
      <c r="H1813" s="158">
        <v>4.2847</v>
      </c>
      <c r="I1813" s="158">
        <v>4.3841000000000001</v>
      </c>
      <c r="J1813" s="158">
        <v>5.8630000000000004</v>
      </c>
      <c r="K1813" s="158">
        <v>3.2138</v>
      </c>
      <c r="L1813" s="158">
        <v>3.4485000000000001</v>
      </c>
      <c r="M1813" s="158">
        <v>3.3969</v>
      </c>
      <c r="N1813" s="158">
        <v>3.3468</v>
      </c>
      <c r="O1813" s="158">
        <v>4.3414000000000001</v>
      </c>
      <c r="P1813" s="158">
        <v>5.6447000000000003</v>
      </c>
      <c r="Q1813" s="158">
        <v>7.1443000000000003</v>
      </c>
      <c r="R1813" s="158">
        <v>3.33</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44762</v>
      </c>
      <c r="E1814" s="158">
        <v>1264.9326000000001</v>
      </c>
      <c r="F1814" s="158">
        <v>3.8814000000000002</v>
      </c>
      <c r="G1814" s="158">
        <v>4.28</v>
      </c>
      <c r="H1814" s="158">
        <v>4.8204000000000002</v>
      </c>
      <c r="I1814" s="158">
        <v>4.9713000000000003</v>
      </c>
      <c r="J1814" s="158">
        <v>7.1584000000000003</v>
      </c>
      <c r="K1814" s="158">
        <v>3.6414</v>
      </c>
      <c r="L1814" s="158">
        <v>3.8944000000000001</v>
      </c>
      <c r="M1814" s="158">
        <v>4.0021000000000004</v>
      </c>
      <c r="N1814" s="158">
        <v>3.9297</v>
      </c>
      <c r="O1814" s="158">
        <v>4.8353000000000002</v>
      </c>
      <c r="P1814" s="158"/>
      <c r="Q1814" s="158">
        <v>5.8453999999999997</v>
      </c>
      <c r="R1814" s="158">
        <v>3.9420999999999999</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44762</v>
      </c>
      <c r="E1815" s="158">
        <v>1255.0569</v>
      </c>
      <c r="F1815" s="158">
        <v>3.7462</v>
      </c>
      <c r="G1815" s="158">
        <v>4.1047000000000002</v>
      </c>
      <c r="H1815" s="158">
        <v>4.6597999999999997</v>
      </c>
      <c r="I1815" s="158">
        <v>4.8305999999999996</v>
      </c>
      <c r="J1815" s="158">
        <v>7.0480999999999998</v>
      </c>
      <c r="K1815" s="158">
        <v>3.5186000000000002</v>
      </c>
      <c r="L1815" s="158">
        <v>3.7338</v>
      </c>
      <c r="M1815" s="158">
        <v>3.823</v>
      </c>
      <c r="N1815" s="158">
        <v>3.7317999999999998</v>
      </c>
      <c r="O1815" s="158">
        <v>4.6383000000000001</v>
      </c>
      <c r="P1815" s="158"/>
      <c r="Q1815" s="158">
        <v>5.6449999999999996</v>
      </c>
      <c r="R1815" s="158">
        <v>3.7423999999999999</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44762</v>
      </c>
      <c r="E1816" s="158">
        <v>3306.0045</v>
      </c>
      <c r="F1816" s="158">
        <v>5.5884999999999998</v>
      </c>
      <c r="G1816" s="158">
        <v>3.6871999999999998</v>
      </c>
      <c r="H1816" s="158">
        <v>3.6747999999999998</v>
      </c>
      <c r="I1816" s="158">
        <v>4.1566999999999998</v>
      </c>
      <c r="J1816" s="158">
        <v>5.6307</v>
      </c>
      <c r="K1816" s="158">
        <v>3.4548999999999999</v>
      </c>
      <c r="L1816" s="158">
        <v>3.5804999999999998</v>
      </c>
      <c r="M1816" s="158">
        <v>3.4826000000000001</v>
      </c>
      <c r="N1816" s="158">
        <v>3.4041999999999999</v>
      </c>
      <c r="O1816" s="158">
        <v>4.4291999999999998</v>
      </c>
      <c r="P1816" s="158">
        <v>5.3785999999999996</v>
      </c>
      <c r="Q1816" s="158">
        <v>6.9100999999999999</v>
      </c>
      <c r="R1816" s="158">
        <v>3.3458000000000001</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44762</v>
      </c>
      <c r="E1817" s="158">
        <v>3158.8281000000002</v>
      </c>
      <c r="F1817" s="158">
        <v>5.0420999999999996</v>
      </c>
      <c r="G1817" s="158">
        <v>3.1442999999999999</v>
      </c>
      <c r="H1817" s="158">
        <v>3.1316000000000002</v>
      </c>
      <c r="I1817" s="158">
        <v>3.6152000000000002</v>
      </c>
      <c r="J1817" s="158">
        <v>5.0860000000000003</v>
      </c>
      <c r="K1817" s="158">
        <v>2.9018000000000002</v>
      </c>
      <c r="L1817" s="158">
        <v>3.0348000000000002</v>
      </c>
      <c r="M1817" s="158">
        <v>2.9234</v>
      </c>
      <c r="N1817" s="158">
        <v>2.8378000000000001</v>
      </c>
      <c r="O1817" s="158">
        <v>3.8405</v>
      </c>
      <c r="P1817" s="158">
        <v>4.7812999999999999</v>
      </c>
      <c r="Q1817" s="158">
        <v>6.8861999999999997</v>
      </c>
      <c r="R1817" s="158">
        <v>2.7711000000000001</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44762</v>
      </c>
      <c r="E1818" s="158">
        <v>2995.3706000000002</v>
      </c>
      <c r="F1818" s="158">
        <v>0.46429999999999999</v>
      </c>
      <c r="G1818" s="158">
        <v>2.8811</v>
      </c>
      <c r="H1818" s="158">
        <v>3.1311</v>
      </c>
      <c r="I1818" s="158">
        <v>4.0195999999999996</v>
      </c>
      <c r="J1818" s="158">
        <v>5.7896999999999998</v>
      </c>
      <c r="K1818" s="158">
        <v>3.6901999999999999</v>
      </c>
      <c r="L1818" s="158">
        <v>3.8927999999999998</v>
      </c>
      <c r="M1818" s="158">
        <v>3.8408000000000002</v>
      </c>
      <c r="N1818" s="158">
        <v>3.7709999999999999</v>
      </c>
      <c r="O1818" s="158">
        <v>4.8361000000000001</v>
      </c>
      <c r="P1818" s="158">
        <v>5.5918999999999999</v>
      </c>
      <c r="Q1818" s="158">
        <v>7.0739999999999998</v>
      </c>
      <c r="R1818" s="158">
        <v>3.7904</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44762</v>
      </c>
      <c r="E1819" s="158">
        <v>2813.9944999999998</v>
      </c>
      <c r="F1819" s="158">
        <v>-0.25679999999999997</v>
      </c>
      <c r="G1819" s="158">
        <v>2.1602999999999999</v>
      </c>
      <c r="H1819" s="158">
        <v>2.4115000000000002</v>
      </c>
      <c r="I1819" s="158">
        <v>3.2993000000000001</v>
      </c>
      <c r="J1819" s="158">
        <v>5.0664999999999996</v>
      </c>
      <c r="K1819" s="158">
        <v>2.9653999999999998</v>
      </c>
      <c r="L1819" s="158">
        <v>3.1709000000000001</v>
      </c>
      <c r="M1819" s="158">
        <v>3.1111</v>
      </c>
      <c r="N1819" s="158">
        <v>3.0407999999999999</v>
      </c>
      <c r="O1819" s="158">
        <v>4.0972</v>
      </c>
      <c r="P1819" s="158">
        <v>4.8276000000000003</v>
      </c>
      <c r="Q1819" s="158">
        <v>6.6882000000000001</v>
      </c>
      <c r="R1819" s="158">
        <v>3.0617000000000001</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44762</v>
      </c>
      <c r="E1822" s="158">
        <v>34.764000000000003</v>
      </c>
      <c r="F1822" s="158">
        <v>4.7252999999999998</v>
      </c>
      <c r="G1822" s="158">
        <v>4.6856999999999998</v>
      </c>
      <c r="H1822" s="158">
        <v>4.6539000000000001</v>
      </c>
      <c r="I1822" s="158">
        <v>4.6204000000000001</v>
      </c>
      <c r="J1822" s="158">
        <v>4.6125999999999996</v>
      </c>
      <c r="K1822" s="158">
        <v>4.2194000000000003</v>
      </c>
      <c r="L1822" s="158">
        <v>11.7281</v>
      </c>
      <c r="M1822" s="158">
        <v>13.434799999999999</v>
      </c>
      <c r="N1822" s="158">
        <v>13.752800000000001</v>
      </c>
      <c r="O1822" s="158">
        <v>8.7855000000000008</v>
      </c>
      <c r="P1822" s="158">
        <v>8.7357999999999993</v>
      </c>
      <c r="Q1822" s="158">
        <v>8.9107000000000003</v>
      </c>
      <c r="R1822" s="158">
        <v>10.9869</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44762</v>
      </c>
      <c r="E1823" s="158">
        <v>34.089199999999998</v>
      </c>
      <c r="F1823" s="158">
        <v>4.7118000000000002</v>
      </c>
      <c r="G1823" s="158">
        <v>4.6928000000000001</v>
      </c>
      <c r="H1823" s="158">
        <v>4.6387999999999998</v>
      </c>
      <c r="I1823" s="158">
        <v>4.6199000000000003</v>
      </c>
      <c r="J1823" s="158">
        <v>4.6108000000000002</v>
      </c>
      <c r="K1823" s="158">
        <v>4.2184999999999997</v>
      </c>
      <c r="L1823" s="158">
        <v>6.2948000000000004</v>
      </c>
      <c r="M1823" s="158">
        <v>9.6887000000000008</v>
      </c>
      <c r="N1823" s="158">
        <v>10.8567</v>
      </c>
      <c r="O1823" s="158">
        <v>7.9122000000000003</v>
      </c>
      <c r="P1823" s="158">
        <v>8.2423999999999999</v>
      </c>
      <c r="Q1823" s="158">
        <v>9.0056999999999992</v>
      </c>
      <c r="R1823" s="158">
        <v>9.5952000000000002</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44762</v>
      </c>
      <c r="E1824" s="158">
        <v>12.549799999999999</v>
      </c>
      <c r="F1824" s="158">
        <v>2.036</v>
      </c>
      <c r="G1824" s="158">
        <v>3.0842000000000001</v>
      </c>
      <c r="H1824" s="158">
        <v>3.6589</v>
      </c>
      <c r="I1824" s="158">
        <v>4.2866</v>
      </c>
      <c r="J1824" s="158">
        <v>6.0111999999999997</v>
      </c>
      <c r="K1824" s="158">
        <v>3.6151</v>
      </c>
      <c r="L1824" s="158">
        <v>3.8765000000000001</v>
      </c>
      <c r="M1824" s="158">
        <v>3.8188</v>
      </c>
      <c r="N1824" s="158">
        <v>3.7936999999999999</v>
      </c>
      <c r="O1824" s="158">
        <v>5.3072999999999997</v>
      </c>
      <c r="P1824" s="158"/>
      <c r="Q1824" s="158">
        <v>6.1227</v>
      </c>
      <c r="R1824" s="158">
        <v>4.0911</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44762</v>
      </c>
      <c r="E1825" s="158">
        <v>12.4017</v>
      </c>
      <c r="F1825" s="158">
        <v>1.766</v>
      </c>
      <c r="G1825" s="158">
        <v>2.7675999999999998</v>
      </c>
      <c r="H1825" s="158">
        <v>3.3237000000000001</v>
      </c>
      <c r="I1825" s="158">
        <v>3.9792999999999998</v>
      </c>
      <c r="J1825" s="158">
        <v>5.7069000000000001</v>
      </c>
      <c r="K1825" s="158">
        <v>3.3098000000000001</v>
      </c>
      <c r="L1825" s="158">
        <v>3.5695000000000001</v>
      </c>
      <c r="M1825" s="158">
        <v>3.5093999999999999</v>
      </c>
      <c r="N1825" s="158">
        <v>3.4820000000000002</v>
      </c>
      <c r="O1825" s="158">
        <v>4.9824000000000002</v>
      </c>
      <c r="P1825" s="158"/>
      <c r="Q1825" s="158">
        <v>5.7935999999999996</v>
      </c>
      <c r="R1825" s="158">
        <v>3.7684000000000002</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44762</v>
      </c>
      <c r="E1826" s="158">
        <v>1113.9268999999999</v>
      </c>
      <c r="F1826" s="158">
        <v>2.6772999999999998</v>
      </c>
      <c r="G1826" s="158">
        <v>3.3902999999999999</v>
      </c>
      <c r="H1826" s="158">
        <v>3.6743999999999999</v>
      </c>
      <c r="I1826" s="158">
        <v>4.1580000000000004</v>
      </c>
      <c r="J1826" s="158">
        <v>5.9779999999999998</v>
      </c>
      <c r="K1826" s="158">
        <v>3.5916999999999999</v>
      </c>
      <c r="L1826" s="158">
        <v>3.7747000000000002</v>
      </c>
      <c r="M1826" s="158">
        <v>3.7673000000000001</v>
      </c>
      <c r="N1826" s="158">
        <v>3.7805</v>
      </c>
      <c r="O1826" s="158"/>
      <c r="P1826" s="158"/>
      <c r="Q1826" s="158">
        <v>4.4576000000000002</v>
      </c>
      <c r="R1826" s="158">
        <v>3.8386999999999998</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44762</v>
      </c>
      <c r="E1827" s="158">
        <v>1106.7941000000001</v>
      </c>
      <c r="F1827" s="158">
        <v>2.4207999999999998</v>
      </c>
      <c r="G1827" s="158">
        <v>3.1316000000000002</v>
      </c>
      <c r="H1827" s="158">
        <v>3.4155000000000002</v>
      </c>
      <c r="I1827" s="158">
        <v>3.8986999999999998</v>
      </c>
      <c r="J1827" s="158">
        <v>5.7178000000000004</v>
      </c>
      <c r="K1827" s="158">
        <v>3.3304999999999998</v>
      </c>
      <c r="L1827" s="158">
        <v>3.5110000000000001</v>
      </c>
      <c r="M1827" s="158">
        <v>3.5011999999999999</v>
      </c>
      <c r="N1827" s="158">
        <v>3.512</v>
      </c>
      <c r="O1827" s="158"/>
      <c r="P1827" s="158"/>
      <c r="Q1827" s="158">
        <v>4.1867000000000001</v>
      </c>
      <c r="R1827" s="158">
        <v>3.5676000000000001</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44762</v>
      </c>
      <c r="E1828" s="158">
        <v>22.662700000000001</v>
      </c>
      <c r="F1828" s="158">
        <v>2.4159999999999999</v>
      </c>
      <c r="G1828" s="158">
        <v>3.8029000000000002</v>
      </c>
      <c r="H1828" s="158">
        <v>3.7761</v>
      </c>
      <c r="I1828" s="158">
        <v>4.3903999999999996</v>
      </c>
      <c r="J1828" s="158">
        <v>5.6795</v>
      </c>
      <c r="K1828" s="158">
        <v>3.6109</v>
      </c>
      <c r="L1828" s="158">
        <v>3.6703000000000001</v>
      </c>
      <c r="M1828" s="158">
        <v>3.6652999999999998</v>
      </c>
      <c r="N1828" s="158">
        <v>3.7185000000000001</v>
      </c>
      <c r="O1828" s="158">
        <v>5.3898000000000001</v>
      </c>
      <c r="P1828" s="158">
        <v>6.1852999999999998</v>
      </c>
      <c r="Q1828" s="158">
        <v>7.5628000000000002</v>
      </c>
      <c r="R1828" s="158">
        <v>4.2333999999999996</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44762</v>
      </c>
      <c r="E1829" s="158">
        <v>24.204799999999999</v>
      </c>
      <c r="F1829" s="158">
        <v>2.8654000000000002</v>
      </c>
      <c r="G1829" s="158">
        <v>4.2850999999999999</v>
      </c>
      <c r="H1829" s="158">
        <v>4.2689000000000004</v>
      </c>
      <c r="I1829" s="158">
        <v>4.8669000000000002</v>
      </c>
      <c r="J1829" s="158">
        <v>6.1584000000000003</v>
      </c>
      <c r="K1829" s="158">
        <v>4.0946999999999996</v>
      </c>
      <c r="L1829" s="158">
        <v>4.1727999999999996</v>
      </c>
      <c r="M1829" s="158">
        <v>4.1818</v>
      </c>
      <c r="N1829" s="158">
        <v>4.2451999999999996</v>
      </c>
      <c r="O1829" s="158">
        <v>5.9823000000000004</v>
      </c>
      <c r="P1829" s="158">
        <v>6.7906000000000004</v>
      </c>
      <c r="Q1829" s="158">
        <v>8.2125000000000004</v>
      </c>
      <c r="R1829" s="158">
        <v>4.8037000000000001</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44762</v>
      </c>
      <c r="E1830" s="158">
        <v>2277.2002000000002</v>
      </c>
      <c r="F1830" s="158">
        <v>1.3431999999999999</v>
      </c>
      <c r="G1830" s="158">
        <v>3.7526000000000002</v>
      </c>
      <c r="H1830" s="158">
        <v>3.8843000000000001</v>
      </c>
      <c r="I1830" s="158">
        <v>3.9156</v>
      </c>
      <c r="J1830" s="158">
        <v>5.2988999999999997</v>
      </c>
      <c r="K1830" s="158">
        <v>3.4432999999999998</v>
      </c>
      <c r="L1830" s="158">
        <v>3.5424000000000002</v>
      </c>
      <c r="M1830" s="158">
        <v>3.4477000000000002</v>
      </c>
      <c r="N1830" s="158">
        <v>4.0064000000000002</v>
      </c>
      <c r="O1830" s="158">
        <v>6.1886000000000001</v>
      </c>
      <c r="P1830" s="158">
        <v>5.4340999999999999</v>
      </c>
      <c r="Q1830" s="158">
        <v>7.1696</v>
      </c>
      <c r="R1830" s="158">
        <v>4.0045999999999999</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44762</v>
      </c>
      <c r="E1831" s="158">
        <v>2392.2465000000002</v>
      </c>
      <c r="F1831" s="158">
        <v>1.5136000000000001</v>
      </c>
      <c r="G1831" s="158">
        <v>3.9226999999999999</v>
      </c>
      <c r="H1831" s="158">
        <v>4.0542999999999996</v>
      </c>
      <c r="I1831" s="158">
        <v>4.0900999999999996</v>
      </c>
      <c r="J1831" s="158">
        <v>5.4863999999999997</v>
      </c>
      <c r="K1831" s="158">
        <v>3.7216999999999998</v>
      </c>
      <c r="L1831" s="158">
        <v>3.8456999999999999</v>
      </c>
      <c r="M1831" s="158">
        <v>3.7612999999999999</v>
      </c>
      <c r="N1831" s="158">
        <v>4.3284000000000002</v>
      </c>
      <c r="O1831" s="158">
        <v>6.5726000000000004</v>
      </c>
      <c r="P1831" s="158">
        <v>5.9637000000000002</v>
      </c>
      <c r="Q1831" s="158">
        <v>7.2439999999999998</v>
      </c>
      <c r="R1831" s="158">
        <v>4.3442999999999996</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44762</v>
      </c>
      <c r="E1832" s="158">
        <v>12.5366</v>
      </c>
      <c r="F1832" s="158">
        <v>2.9117000000000002</v>
      </c>
      <c r="G1832" s="158">
        <v>3.5537000000000001</v>
      </c>
      <c r="H1832" s="158">
        <v>3.5377999999999998</v>
      </c>
      <c r="I1832" s="158">
        <v>4.1032999999999999</v>
      </c>
      <c r="J1832" s="158">
        <v>6.0861999999999998</v>
      </c>
      <c r="K1832" s="158">
        <v>3.3584999999999998</v>
      </c>
      <c r="L1832" s="158">
        <v>3.6587000000000001</v>
      </c>
      <c r="M1832" s="158">
        <v>3.6459999999999999</v>
      </c>
      <c r="N1832" s="158">
        <v>3.5869</v>
      </c>
      <c r="O1832" s="158">
        <v>4.8487</v>
      </c>
      <c r="P1832" s="158"/>
      <c r="Q1832" s="158">
        <v>5.8022</v>
      </c>
      <c r="R1832" s="158">
        <v>3.5798999999999999</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44762</v>
      </c>
      <c r="E1833" s="158">
        <v>12.453200000000001</v>
      </c>
      <c r="F1833" s="158">
        <v>2.9312</v>
      </c>
      <c r="G1833" s="158">
        <v>3.4015</v>
      </c>
      <c r="H1833" s="158">
        <v>3.3938000000000001</v>
      </c>
      <c r="I1833" s="158">
        <v>3.9628000000000001</v>
      </c>
      <c r="J1833" s="158">
        <v>5.9199000000000002</v>
      </c>
      <c r="K1833" s="158">
        <v>3.1781999999999999</v>
      </c>
      <c r="L1833" s="158">
        <v>3.4672999999999998</v>
      </c>
      <c r="M1833" s="158">
        <v>3.4527000000000001</v>
      </c>
      <c r="N1833" s="158">
        <v>3.3975</v>
      </c>
      <c r="O1833" s="158">
        <v>4.6779999999999999</v>
      </c>
      <c r="P1833" s="158"/>
      <c r="Q1833" s="158">
        <v>5.6261000000000001</v>
      </c>
      <c r="R1833" s="158">
        <v>3.4035000000000002</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44762</v>
      </c>
      <c r="E1836" s="158">
        <v>2217.8924000000002</v>
      </c>
      <c r="F1836" s="158">
        <v>2.0638000000000001</v>
      </c>
      <c r="G1836" s="158">
        <v>3.0859999999999999</v>
      </c>
      <c r="H1836" s="158">
        <v>3.0095999999999998</v>
      </c>
      <c r="I1836" s="158">
        <v>3.6798000000000002</v>
      </c>
      <c r="J1836" s="158">
        <v>5.6132</v>
      </c>
      <c r="K1836" s="158">
        <v>2.9664999999999999</v>
      </c>
      <c r="L1836" s="158">
        <v>3.2259000000000002</v>
      </c>
      <c r="M1836" s="158">
        <v>3.1787000000000001</v>
      </c>
      <c r="N1836" s="158">
        <v>3.1316999999999999</v>
      </c>
      <c r="O1836" s="158">
        <v>4.2967000000000004</v>
      </c>
      <c r="P1836" s="158">
        <v>5.4823000000000004</v>
      </c>
      <c r="Q1836" s="158">
        <v>7.1325000000000003</v>
      </c>
      <c r="R1836" s="158">
        <v>3.1402000000000001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44762</v>
      </c>
      <c r="E1837" s="158">
        <v>2333.8258999999998</v>
      </c>
      <c r="F1837" s="158">
        <v>2.7151999999999998</v>
      </c>
      <c r="G1837" s="158">
        <v>3.7370000000000001</v>
      </c>
      <c r="H1837" s="158">
        <v>3.6604000000000001</v>
      </c>
      <c r="I1837" s="158">
        <v>4.3310000000000004</v>
      </c>
      <c r="J1837" s="158">
        <v>6.2664999999999997</v>
      </c>
      <c r="K1837" s="158">
        <v>3.6225999999999998</v>
      </c>
      <c r="L1837" s="158">
        <v>3.8868</v>
      </c>
      <c r="M1837" s="158">
        <v>3.8441000000000001</v>
      </c>
      <c r="N1837" s="158">
        <v>3.8033999999999999</v>
      </c>
      <c r="O1837" s="158">
        <v>4.9481000000000002</v>
      </c>
      <c r="P1837" s="158">
        <v>6.0845000000000002</v>
      </c>
      <c r="Q1837" s="158">
        <v>7.4086999999999996</v>
      </c>
      <c r="R1837" s="158">
        <v>3.8121999999999998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44762</v>
      </c>
      <c r="E1840" s="158">
        <v>35.251100000000001</v>
      </c>
      <c r="F1840" s="158">
        <v>1.8638999999999999</v>
      </c>
      <c r="G1840" s="158">
        <v>2.8589000000000002</v>
      </c>
      <c r="H1840" s="158">
        <v>3.0192999999999999</v>
      </c>
      <c r="I1840" s="158">
        <v>3.7031999999999998</v>
      </c>
      <c r="J1840" s="158">
        <v>5.7146999999999997</v>
      </c>
      <c r="K1840" s="158">
        <v>3.3988</v>
      </c>
      <c r="L1840" s="158">
        <v>3.5912999999999999</v>
      </c>
      <c r="M1840" s="158">
        <v>3.5228999999999999</v>
      </c>
      <c r="N1840" s="158">
        <v>3.4363000000000001</v>
      </c>
      <c r="O1840" s="158">
        <v>4.7225000000000001</v>
      </c>
      <c r="P1840" s="158">
        <v>5.766</v>
      </c>
      <c r="Q1840" s="158">
        <v>7.2732000000000001</v>
      </c>
      <c r="R1840" s="158">
        <v>3.4916</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44762</v>
      </c>
      <c r="E1841" s="158">
        <v>36.449300000000001</v>
      </c>
      <c r="F1841" s="158">
        <v>2.2031999999999998</v>
      </c>
      <c r="G1841" s="158">
        <v>3.286</v>
      </c>
      <c r="H1841" s="158">
        <v>3.4499</v>
      </c>
      <c r="I1841" s="158">
        <v>4.1409000000000002</v>
      </c>
      <c r="J1841" s="158">
        <v>6.1528</v>
      </c>
      <c r="K1841" s="158">
        <v>3.8214999999999999</v>
      </c>
      <c r="L1841" s="158">
        <v>4.0136000000000003</v>
      </c>
      <c r="M1841" s="158">
        <v>3.9544999999999999</v>
      </c>
      <c r="N1841" s="158">
        <v>3.8767</v>
      </c>
      <c r="O1841" s="158">
        <v>5.1787000000000001</v>
      </c>
      <c r="P1841" s="158">
        <v>6.1944999999999997</v>
      </c>
      <c r="Q1841" s="158">
        <v>7.4886999999999997</v>
      </c>
      <c r="R1841" s="158">
        <v>3.9401999999999999</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44762</v>
      </c>
      <c r="E1842" s="158">
        <v>35.7943</v>
      </c>
      <c r="F1842" s="158">
        <v>0.81579999999999997</v>
      </c>
      <c r="G1842" s="158">
        <v>2.8155000000000001</v>
      </c>
      <c r="H1842" s="158">
        <v>2.8567999999999998</v>
      </c>
      <c r="I1842" s="158">
        <v>3.4643000000000002</v>
      </c>
      <c r="J1842" s="158">
        <v>5.3840000000000003</v>
      </c>
      <c r="K1842" s="158">
        <v>3.3479999999999999</v>
      </c>
      <c r="L1842" s="158">
        <v>3.6065</v>
      </c>
      <c r="M1842" s="158">
        <v>3.5621</v>
      </c>
      <c r="N1842" s="158">
        <v>3.4965999999999999</v>
      </c>
      <c r="O1842" s="158">
        <v>4.6111000000000004</v>
      </c>
      <c r="P1842" s="158">
        <v>5.6763000000000003</v>
      </c>
      <c r="Q1842" s="158">
        <v>3.8218000000000001</v>
      </c>
      <c r="R1842" s="158">
        <v>3.4456000000000002</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44762</v>
      </c>
      <c r="E1843" s="158">
        <v>36.7744</v>
      </c>
      <c r="F1843" s="158">
        <v>0.99260000000000004</v>
      </c>
      <c r="G1843" s="158">
        <v>2.9788000000000001</v>
      </c>
      <c r="H1843" s="158">
        <v>3.0360999999999998</v>
      </c>
      <c r="I1843" s="158">
        <v>3.6278000000000001</v>
      </c>
      <c r="J1843" s="158">
        <v>5.5469999999999997</v>
      </c>
      <c r="K1843" s="158">
        <v>3.5097999999999998</v>
      </c>
      <c r="L1843" s="158">
        <v>3.7694999999999999</v>
      </c>
      <c r="M1843" s="158">
        <v>3.7265000000000001</v>
      </c>
      <c r="N1843" s="158">
        <v>3.6623000000000001</v>
      </c>
      <c r="O1843" s="158">
        <v>4.8377999999999997</v>
      </c>
      <c r="P1843" s="158">
        <v>5.9543999999999997</v>
      </c>
      <c r="Q1843" s="158">
        <v>7.4089999999999998</v>
      </c>
      <c r="R1843" s="158">
        <v>3.6211000000000002</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44762</v>
      </c>
      <c r="E1844" s="158">
        <v>1107.414</v>
      </c>
      <c r="F1844" s="158">
        <v>-1.9775</v>
      </c>
      <c r="G1844" s="158">
        <v>3.7138</v>
      </c>
      <c r="H1844" s="158">
        <v>3.5545</v>
      </c>
      <c r="I1844" s="158">
        <v>3.8990999999999998</v>
      </c>
      <c r="J1844" s="158">
        <v>4.6913</v>
      </c>
      <c r="K1844" s="158">
        <v>3.4674</v>
      </c>
      <c r="L1844" s="158">
        <v>3.5703</v>
      </c>
      <c r="M1844" s="158">
        <v>3.4506999999999999</v>
      </c>
      <c r="N1844" s="158">
        <v>3.4500999999999999</v>
      </c>
      <c r="O1844" s="158"/>
      <c r="P1844" s="158"/>
      <c r="Q1844" s="158">
        <v>3.9304000000000001</v>
      </c>
      <c r="R1844" s="158">
        <v>3.4727000000000001</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44762</v>
      </c>
      <c r="E1845" s="158">
        <v>1100.9367999999999</v>
      </c>
      <c r="F1845" s="158">
        <v>-2.1781000000000001</v>
      </c>
      <c r="G1845" s="158">
        <v>3.5152999999999999</v>
      </c>
      <c r="H1845" s="158">
        <v>3.3553999999999999</v>
      </c>
      <c r="I1845" s="158">
        <v>3.7035</v>
      </c>
      <c r="J1845" s="158">
        <v>4.4938000000000002</v>
      </c>
      <c r="K1845" s="158">
        <v>3.2544</v>
      </c>
      <c r="L1845" s="158">
        <v>3.3607999999999998</v>
      </c>
      <c r="M1845" s="158">
        <v>3.2418999999999998</v>
      </c>
      <c r="N1845" s="158">
        <v>3.2410999999999999</v>
      </c>
      <c r="O1845" s="158"/>
      <c r="P1845" s="158"/>
      <c r="Q1845" s="158">
        <v>3.7002000000000002</v>
      </c>
      <c r="R1845" s="158">
        <v>3.2675000000000001</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44762</v>
      </c>
      <c r="E1846" s="158">
        <v>1141.9434000000001</v>
      </c>
      <c r="F1846" s="158">
        <v>0.83750000000000002</v>
      </c>
      <c r="G1846" s="158">
        <v>3.7077</v>
      </c>
      <c r="H1846" s="158">
        <v>3.8136999999999999</v>
      </c>
      <c r="I1846" s="158">
        <v>4.5045000000000002</v>
      </c>
      <c r="J1846" s="158">
        <v>5.9496000000000002</v>
      </c>
      <c r="K1846" s="158">
        <v>3.6019999999999999</v>
      </c>
      <c r="L1846" s="158">
        <v>3.8087</v>
      </c>
      <c r="M1846" s="158">
        <v>3.7764000000000002</v>
      </c>
      <c r="N1846" s="158">
        <v>3.7536</v>
      </c>
      <c r="O1846" s="158"/>
      <c r="P1846" s="158"/>
      <c r="Q1846" s="158">
        <v>4.9286000000000003</v>
      </c>
      <c r="R1846" s="158">
        <v>3.8845999999999998</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44762</v>
      </c>
      <c r="E1847" s="158">
        <v>1128.78</v>
      </c>
      <c r="F1847" s="158">
        <v>0.41710000000000003</v>
      </c>
      <c r="G1847" s="158">
        <v>3.2881</v>
      </c>
      <c r="H1847" s="158">
        <v>3.3933</v>
      </c>
      <c r="I1847" s="158">
        <v>4.0827999999999998</v>
      </c>
      <c r="J1847" s="158">
        <v>5.5266000000000002</v>
      </c>
      <c r="K1847" s="158">
        <v>3.1781000000000001</v>
      </c>
      <c r="L1847" s="158">
        <v>3.3815</v>
      </c>
      <c r="M1847" s="158">
        <v>3.3451</v>
      </c>
      <c r="N1847" s="158">
        <v>3.3208000000000002</v>
      </c>
      <c r="O1847" s="158"/>
      <c r="P1847" s="158"/>
      <c r="Q1847" s="158">
        <v>4.4885999999999999</v>
      </c>
      <c r="R1847" s="158">
        <v>3.4502999999999999</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44762</v>
      </c>
      <c r="E1848" s="158">
        <v>1069.7258999999999</v>
      </c>
      <c r="F1848" s="158">
        <v>2.8765999999999998</v>
      </c>
      <c r="G1848" s="158">
        <v>3.8624999999999998</v>
      </c>
      <c r="H1848" s="158">
        <v>4.0762</v>
      </c>
      <c r="I1848" s="158">
        <v>4.4076000000000004</v>
      </c>
      <c r="J1848" s="158">
        <v>5.5816999999999997</v>
      </c>
      <c r="K1848" s="158">
        <v>3.9159000000000002</v>
      </c>
      <c r="L1848" s="158">
        <v>4.0709999999999997</v>
      </c>
      <c r="M1848" s="158">
        <v>3.9605999999999999</v>
      </c>
      <c r="N1848" s="158">
        <v>3.9154</v>
      </c>
      <c r="O1848" s="158"/>
      <c r="P1848" s="158"/>
      <c r="Q1848" s="158">
        <v>3.8513999999999999</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44762</v>
      </c>
      <c r="E1849" s="158">
        <v>1065.4623999999999</v>
      </c>
      <c r="F1849" s="158">
        <v>2.6757</v>
      </c>
      <c r="G1849" s="158">
        <v>3.8978000000000002</v>
      </c>
      <c r="H1849" s="158">
        <v>4.0435999999999996</v>
      </c>
      <c r="I1849" s="158">
        <v>4.2904999999999998</v>
      </c>
      <c r="J1849" s="158">
        <v>5.4192</v>
      </c>
      <c r="K1849" s="158">
        <v>3.7284999999999999</v>
      </c>
      <c r="L1849" s="158">
        <v>3.8839999999999999</v>
      </c>
      <c r="M1849" s="158">
        <v>3.7631000000000001</v>
      </c>
      <c r="N1849" s="158">
        <v>3.7092000000000001</v>
      </c>
      <c r="O1849" s="158"/>
      <c r="P1849" s="158"/>
      <c r="Q1849" s="158">
        <v>3.6191</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44762</v>
      </c>
      <c r="E1850" s="158">
        <v>14.534800000000001</v>
      </c>
      <c r="F1850" s="158">
        <v>-0.25109999999999999</v>
      </c>
      <c r="G1850" s="158">
        <v>3.4670999999999998</v>
      </c>
      <c r="H1850" s="158">
        <v>3.1947999999999999</v>
      </c>
      <c r="I1850" s="158">
        <v>3.5564</v>
      </c>
      <c r="J1850" s="158">
        <v>4.3514999999999997</v>
      </c>
      <c r="K1850" s="158">
        <v>3.0167000000000002</v>
      </c>
      <c r="L1850" s="158">
        <v>3.2309000000000001</v>
      </c>
      <c r="M1850" s="158">
        <v>3.1417000000000002</v>
      </c>
      <c r="N1850" s="158">
        <v>3.1898</v>
      </c>
      <c r="O1850" s="158">
        <v>3.9384999999999999</v>
      </c>
      <c r="P1850" s="158">
        <v>1.9240999999999999</v>
      </c>
      <c r="Q1850" s="158">
        <v>4.3041999999999998</v>
      </c>
      <c r="R1850" s="158">
        <v>3.2219000000000002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44762</v>
      </c>
      <c r="E1851" s="158">
        <v>13.9869</v>
      </c>
      <c r="F1851" s="158">
        <v>-0.78290000000000004</v>
      </c>
      <c r="G1851" s="158">
        <v>2.9761000000000002</v>
      </c>
      <c r="H1851" s="158">
        <v>2.7227999999999999</v>
      </c>
      <c r="I1851" s="158">
        <v>3.0605000000000002</v>
      </c>
      <c r="J1851" s="158">
        <v>3.8656999999999999</v>
      </c>
      <c r="K1851" s="158">
        <v>2.5249999999999999</v>
      </c>
      <c r="L1851" s="158">
        <v>2.7252000000000001</v>
      </c>
      <c r="M1851" s="158">
        <v>2.6019000000000001</v>
      </c>
      <c r="N1851" s="158">
        <v>2.5756000000000001</v>
      </c>
      <c r="O1851" s="158">
        <v>3.5779000000000001</v>
      </c>
      <c r="P1851" s="158">
        <v>1.5979000000000001</v>
      </c>
      <c r="Q1851" s="158">
        <v>3.8534999999999999</v>
      </c>
      <c r="R1851" s="158">
        <v>2.6839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v>44757</v>
      </c>
      <c r="E1852" s="158">
        <v>2401.2478999999998</v>
      </c>
      <c r="F1852" s="158">
        <v>2.7635999999999998</v>
      </c>
      <c r="G1852" s="158">
        <v>2.4001000000000001</v>
      </c>
      <c r="H1852" s="158">
        <v>2.9134000000000002</v>
      </c>
      <c r="I1852" s="158">
        <v>4.6058000000000003</v>
      </c>
      <c r="J1852" s="158">
        <v>4.4955999999999996</v>
      </c>
      <c r="K1852" s="158">
        <v>2.7745000000000002</v>
      </c>
      <c r="L1852" s="158">
        <v>2.8532000000000002</v>
      </c>
      <c r="M1852" s="158">
        <v>2.9994000000000001</v>
      </c>
      <c r="N1852" s="158">
        <v>2.9994000000000001</v>
      </c>
      <c r="O1852" s="158">
        <v>3.9735</v>
      </c>
      <c r="P1852" s="158">
        <v>5.2832999999999997</v>
      </c>
      <c r="Q1852" s="158">
        <v>6.9295999999999998</v>
      </c>
      <c r="R1852" s="158">
        <v>2.956</v>
      </c>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v>44757</v>
      </c>
      <c r="E1853" s="158">
        <v>2251.9395</v>
      </c>
      <c r="F1853" s="158">
        <v>1.8365</v>
      </c>
      <c r="G1853" s="158">
        <v>1.4735</v>
      </c>
      <c r="H1853" s="158">
        <v>1.9890000000000001</v>
      </c>
      <c r="I1853" s="158">
        <v>3.6808000000000001</v>
      </c>
      <c r="J1853" s="158">
        <v>3.5710999999999999</v>
      </c>
      <c r="K1853" s="158">
        <v>1.849</v>
      </c>
      <c r="L1853" s="158">
        <v>1.9219999999999999</v>
      </c>
      <c r="M1853" s="158">
        <v>2.0615999999999999</v>
      </c>
      <c r="N1853" s="158">
        <v>2.0558999999999998</v>
      </c>
      <c r="O1853" s="158">
        <v>3.1059999999999999</v>
      </c>
      <c r="P1853" s="158">
        <v>4.4440999999999997</v>
      </c>
      <c r="Q1853" s="158">
        <v>6.7610999999999999</v>
      </c>
      <c r="R1853" s="158">
        <v>2.0137999999999998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44762</v>
      </c>
      <c r="E1854" s="158">
        <v>3316.2130000000002</v>
      </c>
      <c r="F1854" s="158">
        <v>-2.8064</v>
      </c>
      <c r="G1854" s="158">
        <v>0.84030000000000005</v>
      </c>
      <c r="H1854" s="158">
        <v>2.7042999999999999</v>
      </c>
      <c r="I1854" s="158">
        <v>3.9169999999999998</v>
      </c>
      <c r="J1854" s="158">
        <v>5.8846999999999996</v>
      </c>
      <c r="K1854" s="158">
        <v>3.6444999999999999</v>
      </c>
      <c r="L1854" s="158">
        <v>3.6886999999999999</v>
      </c>
      <c r="M1854" s="158">
        <v>3.8159999999999998</v>
      </c>
      <c r="N1854" s="158">
        <v>3.8298999999999999</v>
      </c>
      <c r="O1854" s="158">
        <v>4.4789000000000003</v>
      </c>
      <c r="P1854" s="158">
        <v>5.0819000000000001</v>
      </c>
      <c r="Q1854" s="158">
        <v>5.9824000000000002</v>
      </c>
      <c r="R1854" s="158">
        <v>6.6226000000000003</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44762</v>
      </c>
      <c r="E1855" s="158">
        <v>3575.7885999999999</v>
      </c>
      <c r="F1855" s="158">
        <v>-2.0066999999999999</v>
      </c>
      <c r="G1855" s="158">
        <v>1.6398999999999999</v>
      </c>
      <c r="H1855" s="158">
        <v>3.5045999999999999</v>
      </c>
      <c r="I1855" s="158">
        <v>4.7180999999999997</v>
      </c>
      <c r="J1855" s="158">
        <v>6.6889000000000003</v>
      </c>
      <c r="K1855" s="158">
        <v>4.4527999999999999</v>
      </c>
      <c r="L1855" s="158">
        <v>4.5042999999999997</v>
      </c>
      <c r="M1855" s="158">
        <v>4.6559999999999997</v>
      </c>
      <c r="N1855" s="158">
        <v>4.6935000000000002</v>
      </c>
      <c r="O1855" s="158">
        <v>5.3155999999999999</v>
      </c>
      <c r="P1855" s="158">
        <v>5.9474999999999998</v>
      </c>
      <c r="Q1855" s="158">
        <v>7.1146000000000003</v>
      </c>
      <c r="R1855" s="158">
        <v>7.4882</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44762</v>
      </c>
      <c r="E1858" s="158">
        <v>28.2514</v>
      </c>
      <c r="F1858" s="158">
        <v>1.292</v>
      </c>
      <c r="G1858" s="158">
        <v>3.1278999999999999</v>
      </c>
      <c r="H1858" s="158">
        <v>3.62</v>
      </c>
      <c r="I1858" s="158">
        <v>3.9095</v>
      </c>
      <c r="J1858" s="158">
        <v>5.2897999999999996</v>
      </c>
      <c r="K1858" s="158">
        <v>3.2719999999999998</v>
      </c>
      <c r="L1858" s="158">
        <v>3.4588999999999999</v>
      </c>
      <c r="M1858" s="158">
        <v>3.3586</v>
      </c>
      <c r="N1858" s="158">
        <v>3.3306</v>
      </c>
      <c r="O1858" s="158">
        <v>5.8639999999999999</v>
      </c>
      <c r="P1858" s="158">
        <v>6.9946000000000002</v>
      </c>
      <c r="Q1858" s="158">
        <v>7.6707999999999998</v>
      </c>
      <c r="R1858" s="158">
        <v>3.4621</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44762</v>
      </c>
      <c r="E1859" s="158">
        <v>28.985600000000002</v>
      </c>
      <c r="F1859" s="158">
        <v>2.0148999999999999</v>
      </c>
      <c r="G1859" s="158">
        <v>3.7545000000000002</v>
      </c>
      <c r="H1859" s="158">
        <v>4.2309000000000001</v>
      </c>
      <c r="I1859" s="158">
        <v>4.5231000000000003</v>
      </c>
      <c r="J1859" s="158">
        <v>5.9008000000000003</v>
      </c>
      <c r="K1859" s="158">
        <v>3.8715000000000002</v>
      </c>
      <c r="L1859" s="158">
        <v>4.0415000000000001</v>
      </c>
      <c r="M1859" s="158">
        <v>3.9192999999999998</v>
      </c>
      <c r="N1859" s="158">
        <v>3.8723999999999998</v>
      </c>
      <c r="O1859" s="158">
        <v>6.2130999999999998</v>
      </c>
      <c r="P1859" s="158">
        <v>7.3322000000000003</v>
      </c>
      <c r="Q1859" s="158">
        <v>8.2220999999999993</v>
      </c>
      <c r="R1859" s="158">
        <v>3.9716999999999998</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44762</v>
      </c>
      <c r="E1860" s="158">
        <v>4944.2902999999997</v>
      </c>
      <c r="F1860" s="158">
        <v>3.3519000000000001</v>
      </c>
      <c r="G1860" s="158">
        <v>3.5047000000000001</v>
      </c>
      <c r="H1860" s="158">
        <v>4.0198999999999998</v>
      </c>
      <c r="I1860" s="158">
        <v>4.2081</v>
      </c>
      <c r="J1860" s="158">
        <v>5.9621000000000004</v>
      </c>
      <c r="K1860" s="158">
        <v>3.2448000000000001</v>
      </c>
      <c r="L1860" s="158">
        <v>3.6263000000000001</v>
      </c>
      <c r="M1860" s="158">
        <v>3.6286999999999998</v>
      </c>
      <c r="N1860" s="158">
        <v>3.6295000000000002</v>
      </c>
      <c r="O1860" s="158">
        <v>4.9832999999999998</v>
      </c>
      <c r="P1860" s="158">
        <v>6.1387999999999998</v>
      </c>
      <c r="Q1860" s="158">
        <v>7.2241999999999997</v>
      </c>
      <c r="R1860" s="158">
        <v>3.734</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44762</v>
      </c>
      <c r="E1861" s="158">
        <v>4889.6840000000002</v>
      </c>
      <c r="F1861" s="158">
        <v>3.1720000000000002</v>
      </c>
      <c r="G1861" s="158">
        <v>3.3222999999999998</v>
      </c>
      <c r="H1861" s="158">
        <v>3.8382000000000001</v>
      </c>
      <c r="I1861" s="158">
        <v>4.0270999999999999</v>
      </c>
      <c r="J1861" s="158">
        <v>5.7808999999999999</v>
      </c>
      <c r="K1861" s="158">
        <v>3.0629</v>
      </c>
      <c r="L1861" s="158">
        <v>3.4439000000000002</v>
      </c>
      <c r="M1861" s="158">
        <v>3.4443999999999999</v>
      </c>
      <c r="N1861" s="158">
        <v>3.4432999999999998</v>
      </c>
      <c r="O1861" s="158">
        <v>4.8014999999999999</v>
      </c>
      <c r="P1861" s="158">
        <v>5.9771000000000001</v>
      </c>
      <c r="Q1861" s="158">
        <v>7.0848000000000004</v>
      </c>
      <c r="R1861" s="158">
        <v>3.5488</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44762</v>
      </c>
      <c r="E1862" s="158">
        <v>2254.9378000000002</v>
      </c>
      <c r="F1862" s="158">
        <v>0.25900000000000001</v>
      </c>
      <c r="G1862" s="158">
        <v>2.5278999999999998</v>
      </c>
      <c r="H1862" s="158">
        <v>2.7122000000000002</v>
      </c>
      <c r="I1862" s="158">
        <v>3.3064</v>
      </c>
      <c r="J1862" s="158">
        <v>4.3642000000000003</v>
      </c>
      <c r="K1862" s="158">
        <v>2.7751000000000001</v>
      </c>
      <c r="L1862" s="158">
        <v>2.8029999999999999</v>
      </c>
      <c r="M1862" s="158">
        <v>2.7656000000000001</v>
      </c>
      <c r="N1862" s="158">
        <v>2.7187000000000001</v>
      </c>
      <c r="O1862" s="158">
        <v>3.5878999999999999</v>
      </c>
      <c r="P1862" s="158">
        <v>3.6781000000000001</v>
      </c>
      <c r="Q1862" s="158">
        <v>5.7394999999999996</v>
      </c>
      <c r="R1862" s="158">
        <v>2.7454999999999998</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44762</v>
      </c>
      <c r="E1863" s="158">
        <v>2372.1332000000002</v>
      </c>
      <c r="F1863" s="158">
        <v>1.5203</v>
      </c>
      <c r="G1863" s="158">
        <v>3.7877999999999998</v>
      </c>
      <c r="H1863" s="158">
        <v>3.9714999999999998</v>
      </c>
      <c r="I1863" s="158">
        <v>4.5671999999999997</v>
      </c>
      <c r="J1863" s="158">
        <v>5.6294000000000004</v>
      </c>
      <c r="K1863" s="158">
        <v>3.9996</v>
      </c>
      <c r="L1863" s="158">
        <v>4.0624000000000002</v>
      </c>
      <c r="M1863" s="158">
        <v>3.9073000000000002</v>
      </c>
      <c r="N1863" s="158">
        <v>3.7847</v>
      </c>
      <c r="O1863" s="158">
        <v>4.5114000000000001</v>
      </c>
      <c r="P1863" s="158">
        <v>4.5838999999999999</v>
      </c>
      <c r="Q1863" s="158">
        <v>6.6185999999999998</v>
      </c>
      <c r="R1863" s="158">
        <v>3.6978</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44762</v>
      </c>
      <c r="E1866" s="158">
        <v>12.041</v>
      </c>
      <c r="F1866" s="158">
        <v>2.4251999999999998</v>
      </c>
      <c r="G1866" s="158">
        <v>3.0931999999999999</v>
      </c>
      <c r="H1866" s="158">
        <v>3.51</v>
      </c>
      <c r="I1866" s="158">
        <v>4.2942</v>
      </c>
      <c r="J1866" s="158">
        <v>5.8174999999999999</v>
      </c>
      <c r="K1866" s="158">
        <v>3.7557</v>
      </c>
      <c r="L1866" s="158">
        <v>3.9878999999999998</v>
      </c>
      <c r="M1866" s="158">
        <v>3.9872999999999998</v>
      </c>
      <c r="N1866" s="158">
        <v>4.0106000000000002</v>
      </c>
      <c r="O1866" s="158">
        <v>5.0030000000000001</v>
      </c>
      <c r="P1866" s="158"/>
      <c r="Q1866" s="158">
        <v>5.4608999999999996</v>
      </c>
      <c r="R1866" s="158">
        <v>4.0194999999999999</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44762</v>
      </c>
      <c r="E1867" s="158">
        <v>11.742699999999999</v>
      </c>
      <c r="F1867" s="158">
        <v>1.8651</v>
      </c>
      <c r="G1867" s="158">
        <v>2.3631000000000002</v>
      </c>
      <c r="H1867" s="158">
        <v>2.7545000000000002</v>
      </c>
      <c r="I1867" s="158">
        <v>3.5348999999999999</v>
      </c>
      <c r="J1867" s="158">
        <v>5.0564</v>
      </c>
      <c r="K1867" s="158">
        <v>2.9731000000000001</v>
      </c>
      <c r="L1867" s="158">
        <v>3.2012999999999998</v>
      </c>
      <c r="M1867" s="158">
        <v>3.1978</v>
      </c>
      <c r="N1867" s="158">
        <v>3.2061999999999999</v>
      </c>
      <c r="O1867" s="158">
        <v>4.2172999999999998</v>
      </c>
      <c r="P1867" s="158"/>
      <c r="Q1867" s="158">
        <v>4.7062999999999997</v>
      </c>
      <c r="R1867" s="158">
        <v>3.2288000000000001</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44762</v>
      </c>
      <c r="E1868" s="158">
        <v>3686.4632000000001</v>
      </c>
      <c r="F1868" s="158">
        <v>1.7258</v>
      </c>
      <c r="G1868" s="158">
        <v>3.3437000000000001</v>
      </c>
      <c r="H1868" s="158">
        <v>3.6959</v>
      </c>
      <c r="I1868" s="158">
        <v>4.6048</v>
      </c>
      <c r="J1868" s="158">
        <v>6.1383999999999999</v>
      </c>
      <c r="K1868" s="158">
        <v>3.6953999999999998</v>
      </c>
      <c r="L1868" s="158">
        <v>3.9167000000000001</v>
      </c>
      <c r="M1868" s="158">
        <v>3.8092999999999999</v>
      </c>
      <c r="N1868" s="158">
        <v>6.6864999999999997</v>
      </c>
      <c r="O1868" s="158">
        <v>6.0208000000000004</v>
      </c>
      <c r="P1868" s="158">
        <v>5.8048999999999999</v>
      </c>
      <c r="Q1868" s="158">
        <v>7.4984999999999999</v>
      </c>
      <c r="R1868" s="158">
        <v>5.524</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44762</v>
      </c>
      <c r="E1869" s="158">
        <v>3492.9899</v>
      </c>
      <c r="F1869" s="158">
        <v>1.2059</v>
      </c>
      <c r="G1869" s="158">
        <v>2.8235000000000001</v>
      </c>
      <c r="H1869" s="158">
        <v>3.1753999999999998</v>
      </c>
      <c r="I1869" s="158">
        <v>4.0838999999999999</v>
      </c>
      <c r="J1869" s="158">
        <v>5.6158000000000001</v>
      </c>
      <c r="K1869" s="158">
        <v>3.1331000000000002</v>
      </c>
      <c r="L1869" s="158">
        <v>3.3376000000000001</v>
      </c>
      <c r="M1869" s="158">
        <v>3.2216</v>
      </c>
      <c r="N1869" s="158">
        <v>6.0804</v>
      </c>
      <c r="O1869" s="158">
        <v>5.4344999999999999</v>
      </c>
      <c r="P1869" s="158">
        <v>5.1994999999999996</v>
      </c>
      <c r="Q1869" s="158">
        <v>6.8400999999999996</v>
      </c>
      <c r="R1869" s="158">
        <v>4.9511000000000003</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44762</v>
      </c>
      <c r="E1870" s="158">
        <v>1151.4621999999999</v>
      </c>
      <c r="F1870" s="158">
        <v>0.92879999999999996</v>
      </c>
      <c r="G1870" s="158">
        <v>4.1054000000000004</v>
      </c>
      <c r="H1870" s="158">
        <v>3.379</v>
      </c>
      <c r="I1870" s="158">
        <v>3.8319000000000001</v>
      </c>
      <c r="J1870" s="158">
        <v>4.8583999999999996</v>
      </c>
      <c r="K1870" s="158">
        <v>3.5602999999999998</v>
      </c>
      <c r="L1870" s="158">
        <v>3.6770999999999998</v>
      </c>
      <c r="M1870" s="158">
        <v>3.5333999999999999</v>
      </c>
      <c r="N1870" s="158">
        <v>4.1262999999999996</v>
      </c>
      <c r="O1870" s="158">
        <v>4.4794</v>
      </c>
      <c r="P1870" s="158"/>
      <c r="Q1870" s="158">
        <v>4.6189999999999998</v>
      </c>
      <c r="R1870" s="158">
        <v>4.2541000000000002</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44762</v>
      </c>
      <c r="E1871" s="158">
        <v>1131.8584000000001</v>
      </c>
      <c r="F1871" s="158">
        <v>0.22900000000000001</v>
      </c>
      <c r="G1871" s="158">
        <v>3.4056999999999999</v>
      </c>
      <c r="H1871" s="158">
        <v>2.6789000000000001</v>
      </c>
      <c r="I1871" s="158">
        <v>3.1309</v>
      </c>
      <c r="J1871" s="158">
        <v>4.1557000000000004</v>
      </c>
      <c r="K1871" s="158">
        <v>2.8546999999999998</v>
      </c>
      <c r="L1871" s="158">
        <v>2.9670999999999998</v>
      </c>
      <c r="M1871" s="158">
        <v>2.8814000000000002</v>
      </c>
      <c r="N1871" s="158">
        <v>3.5011999999999999</v>
      </c>
      <c r="O1871" s="158">
        <v>3.9091</v>
      </c>
      <c r="P1871" s="158"/>
      <c r="Q1871" s="158">
        <v>4.0453999999999999</v>
      </c>
      <c r="R1871" s="158">
        <v>3.6812999999999998</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1.6297290909090913</v>
      </c>
      <c r="G1872" s="160">
        <v>3.1850454545454561</v>
      </c>
      <c r="H1872" s="160">
        <v>3.4658054545454542</v>
      </c>
      <c r="I1872" s="160">
        <v>4.070247272727272</v>
      </c>
      <c r="J1872" s="160">
        <v>5.5383818181818167</v>
      </c>
      <c r="K1872" s="160">
        <v>3.4220563636363632</v>
      </c>
      <c r="L1872" s="160">
        <v>3.7827909090909073</v>
      </c>
      <c r="M1872" s="160">
        <v>3.8379654545454551</v>
      </c>
      <c r="N1872" s="160">
        <v>3.9871054545454547</v>
      </c>
      <c r="O1872" s="160">
        <v>4.9959914893617006</v>
      </c>
      <c r="P1872" s="160">
        <v>5.6557171428571431</v>
      </c>
      <c r="Q1872" s="160">
        <v>6.2492218181818169</v>
      </c>
      <c r="R1872" s="160">
        <v>4.0685245283018876</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1.766</v>
      </c>
      <c r="G1873" s="160">
        <v>3.3437000000000001</v>
      </c>
      <c r="H1873" s="160">
        <v>3.5045999999999999</v>
      </c>
      <c r="I1873" s="160">
        <v>4.0827999999999998</v>
      </c>
      <c r="J1873" s="160">
        <v>5.6307</v>
      </c>
      <c r="K1873" s="160">
        <v>3.4548999999999999</v>
      </c>
      <c r="L1873" s="160">
        <v>3.6263000000000001</v>
      </c>
      <c r="M1873" s="160">
        <v>3.6143000000000001</v>
      </c>
      <c r="N1873" s="160">
        <v>3.6623000000000001</v>
      </c>
      <c r="O1873" s="160">
        <v>4.8361000000000001</v>
      </c>
      <c r="P1873" s="160">
        <v>5.8048999999999999</v>
      </c>
      <c r="Q1873" s="160">
        <v>6.7610999999999999</v>
      </c>
      <c r="R1873" s="160">
        <v>3.734</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44762</v>
      </c>
      <c r="E1876" s="158">
        <v>67.280199999999994</v>
      </c>
      <c r="F1876" s="158">
        <v>0.55120000000000002</v>
      </c>
      <c r="G1876" s="158">
        <v>3.7715999999999998</v>
      </c>
      <c r="H1876" s="158">
        <v>3.2461000000000002</v>
      </c>
      <c r="I1876" s="158">
        <v>5.3029999999999999</v>
      </c>
      <c r="J1876" s="158">
        <v>12.513999999999999</v>
      </c>
      <c r="K1876" s="158">
        <v>-7.9309000000000003</v>
      </c>
      <c r="L1876" s="158">
        <v>-11.1166</v>
      </c>
      <c r="M1876" s="158">
        <v>-11.207599999999999</v>
      </c>
      <c r="N1876" s="158">
        <v>-1.1006</v>
      </c>
      <c r="O1876" s="158">
        <v>12.078900000000001</v>
      </c>
      <c r="P1876" s="158">
        <v>4.2843999999999998</v>
      </c>
      <c r="Q1876" s="158">
        <v>14.235200000000001</v>
      </c>
      <c r="R1876" s="158">
        <v>29.033300000000001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44762</v>
      </c>
      <c r="E1877" s="158">
        <v>73.802700000000002</v>
      </c>
      <c r="F1877" s="158">
        <v>0.55369999999999997</v>
      </c>
      <c r="G1877" s="158">
        <v>3.7839</v>
      </c>
      <c r="H1877" s="158">
        <v>3.2635000000000001</v>
      </c>
      <c r="I1877" s="158">
        <v>5.3395999999999999</v>
      </c>
      <c r="J1877" s="158">
        <v>12.599</v>
      </c>
      <c r="K1877" s="158">
        <v>-7.7154999999999996</v>
      </c>
      <c r="L1877" s="158">
        <v>-10.7056</v>
      </c>
      <c r="M1877" s="158">
        <v>-10.5997</v>
      </c>
      <c r="N1877" s="158">
        <v>-0.18809999999999999</v>
      </c>
      <c r="O1877" s="158">
        <v>13.2073</v>
      </c>
      <c r="P1877" s="158">
        <v>5.4313000000000002</v>
      </c>
      <c r="Q1877" s="158">
        <v>15.6251</v>
      </c>
      <c r="R1877" s="158">
        <v>30.270900000000001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44762</v>
      </c>
      <c r="E1878" s="158">
        <v>12.554</v>
      </c>
      <c r="F1878" s="158">
        <v>1.0464</v>
      </c>
      <c r="G1878" s="158">
        <v>2.8005</v>
      </c>
      <c r="H1878" s="158">
        <v>3.0451999999999999</v>
      </c>
      <c r="I1878" s="158">
        <v>4.0444000000000004</v>
      </c>
      <c r="J1878" s="158">
        <v>9.0419999999999998</v>
      </c>
      <c r="K1878" s="158">
        <v>-4.0507</v>
      </c>
      <c r="L1878" s="158">
        <v>-6.7172000000000001</v>
      </c>
      <c r="M1878" s="158">
        <v>-7.6097000000000001</v>
      </c>
      <c r="N1878" s="158">
        <v>-1.5449999999999999</v>
      </c>
      <c r="O1878" s="158"/>
      <c r="P1878" s="158"/>
      <c r="Q1878" s="158">
        <v>15.192299999999999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44762</v>
      </c>
      <c r="E1879" s="158">
        <v>12.401999999999999</v>
      </c>
      <c r="F1879" s="158">
        <v>1.0428999999999999</v>
      </c>
      <c r="G1879" s="158">
        <v>2.7847</v>
      </c>
      <c r="H1879" s="158">
        <v>3.0323000000000002</v>
      </c>
      <c r="I1879" s="158">
        <v>4.0087000000000002</v>
      </c>
      <c r="J1879" s="158">
        <v>8.9710999999999999</v>
      </c>
      <c r="K1879" s="158">
        <v>-4.2243000000000004</v>
      </c>
      <c r="L1879" s="158">
        <v>-7.0663</v>
      </c>
      <c r="M1879" s="158">
        <v>-8.1333000000000002</v>
      </c>
      <c r="N1879" s="158">
        <v>-2.2848999999999999</v>
      </c>
      <c r="O1879" s="158"/>
      <c r="P1879" s="158"/>
      <c r="Q1879" s="158">
        <v>14.323</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44762</v>
      </c>
      <c r="E1880" s="158">
        <v>407.43299999999999</v>
      </c>
      <c r="F1880" s="158">
        <v>0.73829999999999996</v>
      </c>
      <c r="G1880" s="158">
        <v>2.9982000000000002</v>
      </c>
      <c r="H1880" s="158">
        <v>3.1530999999999998</v>
      </c>
      <c r="I1880" s="158">
        <v>3.7406000000000001</v>
      </c>
      <c r="J1880" s="158">
        <v>9.5073000000000008</v>
      </c>
      <c r="K1880" s="158">
        <v>-5.0673000000000004</v>
      </c>
      <c r="L1880" s="158">
        <v>-8.9109999999999996</v>
      </c>
      <c r="M1880" s="158">
        <v>-9.0182000000000002</v>
      </c>
      <c r="N1880" s="158">
        <v>5.1196000000000002</v>
      </c>
      <c r="O1880" s="158">
        <v>13.5305</v>
      </c>
      <c r="P1880" s="158">
        <v>9.1196999999999999</v>
      </c>
      <c r="Q1880" s="158">
        <v>13.901300000000001</v>
      </c>
      <c r="R1880" s="158">
        <v>26.972899999999999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44762</v>
      </c>
      <c r="E1881" s="158">
        <v>443.46300000000002</v>
      </c>
      <c r="F1881" s="158">
        <v>0.74129999999999996</v>
      </c>
      <c r="G1881" s="158">
        <v>3.0131000000000001</v>
      </c>
      <c r="H1881" s="158">
        <v>3.1739000000000002</v>
      </c>
      <c r="I1881" s="158">
        <v>3.7816000000000001</v>
      </c>
      <c r="J1881" s="158">
        <v>9.5991</v>
      </c>
      <c r="K1881" s="158">
        <v>-4.8380999999999998</v>
      </c>
      <c r="L1881" s="158">
        <v>-8.4957999999999991</v>
      </c>
      <c r="M1881" s="158">
        <v>-8.3683999999999994</v>
      </c>
      <c r="N1881" s="158">
        <v>6.1097000000000001</v>
      </c>
      <c r="O1881" s="158">
        <v>14.575200000000001</v>
      </c>
      <c r="P1881" s="158">
        <v>10.246499999999999</v>
      </c>
      <c r="Q1881" s="158">
        <v>14.9848</v>
      </c>
      <c r="R1881" s="158">
        <v>28.161200000000001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44762</v>
      </c>
      <c r="E1882" s="158">
        <v>247.59</v>
      </c>
      <c r="F1882" s="158">
        <v>0.73229999999999995</v>
      </c>
      <c r="G1882" s="158">
        <v>2.4581</v>
      </c>
      <c r="H1882" s="158">
        <v>2.9308999999999998</v>
      </c>
      <c r="I1882" s="158">
        <v>3.9508000000000001</v>
      </c>
      <c r="J1882" s="158">
        <v>8.4922000000000004</v>
      </c>
      <c r="K1882" s="158">
        <v>-4.7766999999999999</v>
      </c>
      <c r="L1882" s="158">
        <v>-1.6054999999999999</v>
      </c>
      <c r="M1882" s="158">
        <v>-1.9561999999999999</v>
      </c>
      <c r="N1882" s="158">
        <v>15.625999999999999</v>
      </c>
      <c r="O1882" s="158">
        <v>20.282499999999999</v>
      </c>
      <c r="P1882" s="158">
        <v>12.6183</v>
      </c>
      <c r="Q1882" s="158">
        <v>19.591899999999999</v>
      </c>
      <c r="R1882" s="158">
        <v>32.161499999999997</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44762</v>
      </c>
      <c r="E1883" s="158">
        <v>267.77999999999997</v>
      </c>
      <c r="F1883" s="158">
        <v>0.7298</v>
      </c>
      <c r="G1883" s="158">
        <v>2.4641999999999999</v>
      </c>
      <c r="H1883" s="158">
        <v>2.9407999999999999</v>
      </c>
      <c r="I1883" s="158">
        <v>3.968</v>
      </c>
      <c r="J1883" s="158">
        <v>8.5359999999999996</v>
      </c>
      <c r="K1883" s="158">
        <v>-4.6502999999999997</v>
      </c>
      <c r="L1883" s="158">
        <v>-1.3266</v>
      </c>
      <c r="M1883" s="158">
        <v>-1.5261</v>
      </c>
      <c r="N1883" s="158">
        <v>16.299700000000001</v>
      </c>
      <c r="O1883" s="158">
        <v>20.945900000000002</v>
      </c>
      <c r="P1883" s="158">
        <v>13.3803</v>
      </c>
      <c r="Q1883" s="158">
        <v>17.356999999999999</v>
      </c>
      <c r="R1883" s="158">
        <v>32.891300000000001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44762</v>
      </c>
      <c r="E1884" s="158">
        <v>15.64</v>
      </c>
      <c r="F1884" s="158">
        <v>0.64349999999999996</v>
      </c>
      <c r="G1884" s="158">
        <v>2.8271000000000002</v>
      </c>
      <c r="H1884" s="158">
        <v>3.0303</v>
      </c>
      <c r="I1884" s="158">
        <v>3.6448</v>
      </c>
      <c r="J1884" s="158">
        <v>9.5237999999999996</v>
      </c>
      <c r="K1884" s="158">
        <v>-4.1078999999999999</v>
      </c>
      <c r="L1884" s="158">
        <v>-7.8373999999999997</v>
      </c>
      <c r="M1884" s="158">
        <v>-8.9639000000000006</v>
      </c>
      <c r="N1884" s="158">
        <v>4.6853999999999996</v>
      </c>
      <c r="O1884" s="158">
        <v>14.798400000000001</v>
      </c>
      <c r="P1884" s="158"/>
      <c r="Q1884" s="158">
        <v>12.0928</v>
      </c>
      <c r="R1884" s="158">
        <v>26.523499999999999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44762</v>
      </c>
      <c r="E1885" s="158">
        <v>14.98</v>
      </c>
      <c r="F1885" s="158">
        <v>0.67200000000000004</v>
      </c>
      <c r="G1885" s="158">
        <v>2.8845999999999998</v>
      </c>
      <c r="H1885" s="158">
        <v>3.097</v>
      </c>
      <c r="I1885" s="158">
        <v>3.6678000000000002</v>
      </c>
      <c r="J1885" s="158">
        <v>9.5029000000000003</v>
      </c>
      <c r="K1885" s="158">
        <v>-4.2199</v>
      </c>
      <c r="L1885" s="158">
        <v>-8.1545000000000005</v>
      </c>
      <c r="M1885" s="158">
        <v>-9.4863999999999997</v>
      </c>
      <c r="N1885" s="158">
        <v>3.8115000000000001</v>
      </c>
      <c r="O1885" s="158">
        <v>13.901899999999999</v>
      </c>
      <c r="P1885" s="158"/>
      <c r="Q1885" s="158">
        <v>10.866</v>
      </c>
      <c r="R1885" s="158">
        <v>25.572399999999998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44762</v>
      </c>
      <c r="E1886" s="158">
        <v>94.12</v>
      </c>
      <c r="F1886" s="158">
        <v>0.62009999999999998</v>
      </c>
      <c r="G1886" s="158">
        <v>2.4491000000000001</v>
      </c>
      <c r="H1886" s="158">
        <v>2.6278000000000001</v>
      </c>
      <c r="I1886" s="158">
        <v>4.8339999999999996</v>
      </c>
      <c r="J1886" s="158">
        <v>11.728400000000001</v>
      </c>
      <c r="K1886" s="158">
        <v>-4.9100999999999999</v>
      </c>
      <c r="L1886" s="158">
        <v>-7.4077999999999999</v>
      </c>
      <c r="M1886" s="158">
        <v>-0.75919999999999999</v>
      </c>
      <c r="N1886" s="158">
        <v>11.1347</v>
      </c>
      <c r="O1886" s="158">
        <v>23.294</v>
      </c>
      <c r="P1886" s="158">
        <v>12.5701</v>
      </c>
      <c r="Q1886" s="158">
        <v>16.493600000000001</v>
      </c>
      <c r="R1886" s="158">
        <v>48.797400000000003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44762</v>
      </c>
      <c r="E1887" s="158">
        <v>85.73</v>
      </c>
      <c r="F1887" s="158">
        <v>0.62209999999999999</v>
      </c>
      <c r="G1887" s="158">
        <v>2.4376000000000002</v>
      </c>
      <c r="H1887" s="158">
        <v>2.6092</v>
      </c>
      <c r="I1887" s="158">
        <v>4.7915999999999999</v>
      </c>
      <c r="J1887" s="158">
        <v>11.627599999999999</v>
      </c>
      <c r="K1887" s="158">
        <v>-5.1658999999999997</v>
      </c>
      <c r="L1887" s="158">
        <v>-7.9062999999999999</v>
      </c>
      <c r="M1887" s="158">
        <v>-1.5729</v>
      </c>
      <c r="N1887" s="158">
        <v>9.9383999999999997</v>
      </c>
      <c r="O1887" s="158">
        <v>21.974799999999998</v>
      </c>
      <c r="P1887" s="158">
        <v>11.3238</v>
      </c>
      <c r="Q1887" s="158">
        <v>16.117999999999999</v>
      </c>
      <c r="R1887" s="158">
        <v>47.191699999999997</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44762</v>
      </c>
      <c r="E1888" s="158">
        <v>18.392499999999998</v>
      </c>
      <c r="F1888" s="158">
        <v>0.9163</v>
      </c>
      <c r="G1888" s="158">
        <v>2.3472</v>
      </c>
      <c r="H1888" s="158">
        <v>2.2993000000000001</v>
      </c>
      <c r="I1888" s="158">
        <v>3.4245000000000001</v>
      </c>
      <c r="J1888" s="158">
        <v>7.1768000000000001</v>
      </c>
      <c r="K1888" s="158">
        <v>-3.1999</v>
      </c>
      <c r="L1888" s="158">
        <v>-7.1704999999999997</v>
      </c>
      <c r="M1888" s="158">
        <v>-8.1183999999999994</v>
      </c>
      <c r="N1888" s="158">
        <v>5.1066000000000003</v>
      </c>
      <c r="O1888" s="158">
        <v>15.305300000000001</v>
      </c>
      <c r="P1888" s="158">
        <v>5.7809999999999997</v>
      </c>
      <c r="Q1888" s="158">
        <v>9.2734000000000005</v>
      </c>
      <c r="R1888" s="158">
        <v>25.348199999999999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44762</v>
      </c>
      <c r="E1889" s="158">
        <v>16.1143</v>
      </c>
      <c r="F1889" s="158">
        <v>0.91120000000000001</v>
      </c>
      <c r="G1889" s="158">
        <v>2.3220999999999998</v>
      </c>
      <c r="H1889" s="158">
        <v>2.2637</v>
      </c>
      <c r="I1889" s="158">
        <v>3.3538000000000001</v>
      </c>
      <c r="J1889" s="158">
        <v>7.0183999999999997</v>
      </c>
      <c r="K1889" s="158">
        <v>-3.6313</v>
      </c>
      <c r="L1889" s="158">
        <v>-7.9923999999999999</v>
      </c>
      <c r="M1889" s="158">
        <v>-9.3402999999999992</v>
      </c>
      <c r="N1889" s="158">
        <v>3.2477999999999998</v>
      </c>
      <c r="O1889" s="158">
        <v>13.110200000000001</v>
      </c>
      <c r="P1889" s="158">
        <v>3.9298999999999999</v>
      </c>
      <c r="Q1889" s="158">
        <v>7.1905000000000001</v>
      </c>
      <c r="R1889" s="158">
        <v>22.7683</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44762</v>
      </c>
      <c r="E1890" s="158">
        <v>385.36031154198002</v>
      </c>
      <c r="F1890" s="158">
        <v>0.60489999999999999</v>
      </c>
      <c r="G1890" s="158">
        <v>2.5806</v>
      </c>
      <c r="H1890" s="158">
        <v>2.6425000000000001</v>
      </c>
      <c r="I1890" s="158">
        <v>3.1252</v>
      </c>
      <c r="J1890" s="158">
        <v>11.0373</v>
      </c>
      <c r="K1890" s="158">
        <v>-3.9662999999999999</v>
      </c>
      <c r="L1890" s="158">
        <v>-10.1229</v>
      </c>
      <c r="M1890" s="158">
        <v>-9.7462</v>
      </c>
      <c r="N1890" s="158">
        <v>3.0123000000000002</v>
      </c>
      <c r="O1890" s="158">
        <v>16.165500000000002</v>
      </c>
      <c r="P1890" s="158">
        <v>9.5244</v>
      </c>
      <c r="Q1890" s="158">
        <v>15.627599999999999</v>
      </c>
      <c r="R1890" s="158">
        <v>25.677600000000002</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44762</v>
      </c>
      <c r="E1891" s="158">
        <v>52.056600000000003</v>
      </c>
      <c r="F1891" s="158">
        <v>0.60670000000000002</v>
      </c>
      <c r="G1891" s="158">
        <v>2.5893000000000002</v>
      </c>
      <c r="H1891" s="158">
        <v>2.6549</v>
      </c>
      <c r="I1891" s="158">
        <v>3.15</v>
      </c>
      <c r="J1891" s="158">
        <v>11.0951</v>
      </c>
      <c r="K1891" s="158">
        <v>-3.8069999999999999</v>
      </c>
      <c r="L1891" s="158">
        <v>-9.8417999999999992</v>
      </c>
      <c r="M1891" s="158">
        <v>-9.3046000000000006</v>
      </c>
      <c r="N1891" s="158">
        <v>3.6859999999999999</v>
      </c>
      <c r="O1891" s="158">
        <v>16.923300000000001</v>
      </c>
      <c r="P1891" s="158">
        <v>10.2387</v>
      </c>
      <c r="Q1891" s="158">
        <v>14.3279</v>
      </c>
      <c r="R1891" s="158">
        <v>26.4984</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44762</v>
      </c>
      <c r="E1892" s="158">
        <v>58.753</v>
      </c>
      <c r="F1892" s="158">
        <v>0.63549999999999995</v>
      </c>
      <c r="G1892" s="158">
        <v>2.9941</v>
      </c>
      <c r="H1892" s="158">
        <v>3.2239</v>
      </c>
      <c r="I1892" s="158">
        <v>5.2450000000000001</v>
      </c>
      <c r="J1892" s="158">
        <v>11.0244</v>
      </c>
      <c r="K1892" s="158">
        <v>-5.1421999999999999</v>
      </c>
      <c r="L1892" s="158">
        <v>-9.4072999999999993</v>
      </c>
      <c r="M1892" s="158">
        <v>-8.3501999999999992</v>
      </c>
      <c r="N1892" s="158">
        <v>5.7964000000000002</v>
      </c>
      <c r="O1892" s="158">
        <v>16.856000000000002</v>
      </c>
      <c r="P1892" s="158">
        <v>9.9064999999999994</v>
      </c>
      <c r="Q1892" s="158">
        <v>17.805299999999999</v>
      </c>
      <c r="R1892" s="158">
        <v>30.3569</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44762</v>
      </c>
      <c r="E1893" s="158">
        <v>54.17</v>
      </c>
      <c r="F1893" s="158">
        <v>0.63160000000000005</v>
      </c>
      <c r="G1893" s="158">
        <v>2.9788999999999999</v>
      </c>
      <c r="H1893" s="158">
        <v>3.2025999999999999</v>
      </c>
      <c r="I1893" s="158">
        <v>5.2049000000000003</v>
      </c>
      <c r="J1893" s="158">
        <v>10.9359</v>
      </c>
      <c r="K1893" s="158">
        <v>-5.3715999999999999</v>
      </c>
      <c r="L1893" s="158">
        <v>-9.8384</v>
      </c>
      <c r="M1893" s="158">
        <v>-9.0053999999999998</v>
      </c>
      <c r="N1893" s="158">
        <v>4.7835999999999999</v>
      </c>
      <c r="O1893" s="158">
        <v>15.729900000000001</v>
      </c>
      <c r="P1893" s="158">
        <v>8.8757000000000001</v>
      </c>
      <c r="Q1893" s="158">
        <v>14.4267</v>
      </c>
      <c r="R1893" s="158">
        <v>29.113299999999999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44762</v>
      </c>
      <c r="E1894" s="158">
        <v>116.95310000000001</v>
      </c>
      <c r="F1894" s="158">
        <v>0.71409999999999996</v>
      </c>
      <c r="G1894" s="158">
        <v>2.8056999999999999</v>
      </c>
      <c r="H1894" s="158">
        <v>3.1227999999999998</v>
      </c>
      <c r="I1894" s="158">
        <v>4.6281999999999996</v>
      </c>
      <c r="J1894" s="158">
        <v>10.2836</v>
      </c>
      <c r="K1894" s="158">
        <v>-4.2991999999999999</v>
      </c>
      <c r="L1894" s="158">
        <v>-7.7571000000000003</v>
      </c>
      <c r="M1894" s="158">
        <v>-7.8506</v>
      </c>
      <c r="N1894" s="158">
        <v>5.0338000000000003</v>
      </c>
      <c r="O1894" s="158">
        <v>17.501899999999999</v>
      </c>
      <c r="P1894" s="158">
        <v>11.7204</v>
      </c>
      <c r="Q1894" s="158">
        <v>15.4415</v>
      </c>
      <c r="R1894" s="158">
        <v>31.519100000000002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44762</v>
      </c>
      <c r="E1895" s="158">
        <v>125.3312</v>
      </c>
      <c r="F1895" s="158">
        <v>0.71609999999999996</v>
      </c>
      <c r="G1895" s="158">
        <v>2.8161</v>
      </c>
      <c r="H1895" s="158">
        <v>3.1371000000000002</v>
      </c>
      <c r="I1895" s="158">
        <v>4.657</v>
      </c>
      <c r="J1895" s="158">
        <v>10.3515</v>
      </c>
      <c r="K1895" s="158">
        <v>-4.1242999999999999</v>
      </c>
      <c r="L1895" s="158">
        <v>-7.4295999999999998</v>
      </c>
      <c r="M1895" s="158">
        <v>-7.3616000000000001</v>
      </c>
      <c r="N1895" s="158">
        <v>5.7603999999999997</v>
      </c>
      <c r="O1895" s="158">
        <v>18.2774</v>
      </c>
      <c r="P1895" s="158">
        <v>12.4872</v>
      </c>
      <c r="Q1895" s="158">
        <v>14.517200000000001</v>
      </c>
      <c r="R1895" s="158">
        <v>32.386200000000002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44762</v>
      </c>
      <c r="E1896" s="158">
        <v>74.89</v>
      </c>
      <c r="F1896" s="158">
        <v>0.79410000000000003</v>
      </c>
      <c r="G1896" s="158">
        <v>2.6031</v>
      </c>
      <c r="H1896" s="158">
        <v>2.9982000000000002</v>
      </c>
      <c r="I1896" s="158">
        <v>3.2966000000000002</v>
      </c>
      <c r="J1896" s="158">
        <v>9.4083000000000006</v>
      </c>
      <c r="K1896" s="158">
        <v>-1.0569</v>
      </c>
      <c r="L1896" s="158">
        <v>-4.0487000000000002</v>
      </c>
      <c r="M1896" s="158">
        <v>-7.165</v>
      </c>
      <c r="N1896" s="158">
        <v>2.4626999999999999</v>
      </c>
      <c r="O1896" s="158">
        <v>11.5504</v>
      </c>
      <c r="P1896" s="158">
        <v>8.0204000000000004</v>
      </c>
      <c r="Q1896" s="158">
        <v>13.092700000000001</v>
      </c>
      <c r="R1896" s="158">
        <v>26.257000000000001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44762</v>
      </c>
      <c r="E1897" s="158">
        <v>73.400000000000006</v>
      </c>
      <c r="F1897" s="158">
        <v>0.79649999999999999</v>
      </c>
      <c r="G1897" s="158">
        <v>2.5998999999999999</v>
      </c>
      <c r="H1897" s="158">
        <v>3.0030999999999999</v>
      </c>
      <c r="I1897" s="158">
        <v>3.2930000000000001</v>
      </c>
      <c r="J1897" s="158">
        <v>9.3727</v>
      </c>
      <c r="K1897" s="158">
        <v>-1.1714</v>
      </c>
      <c r="L1897" s="158">
        <v>-4.2774999999999999</v>
      </c>
      <c r="M1897" s="158">
        <v>-7.5101000000000004</v>
      </c>
      <c r="N1897" s="158">
        <v>1.9585999999999999</v>
      </c>
      <c r="O1897" s="158">
        <v>10.9923</v>
      </c>
      <c r="P1897" s="158">
        <v>7.5957999999999997</v>
      </c>
      <c r="Q1897" s="158">
        <v>12.763400000000001</v>
      </c>
      <c r="R1897" s="158">
        <v>25.638200000000001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44762</v>
      </c>
      <c r="E1898" s="158">
        <v>190.10659999999999</v>
      </c>
      <c r="F1898" s="158">
        <v>0.71199999999999997</v>
      </c>
      <c r="G1898" s="158">
        <v>2.7425000000000002</v>
      </c>
      <c r="H1898" s="158">
        <v>2.5619999999999998</v>
      </c>
      <c r="I1898" s="158">
        <v>3.3784999999999998</v>
      </c>
      <c r="J1898" s="158">
        <v>7.7702999999999998</v>
      </c>
      <c r="K1898" s="158">
        <v>-2.6890000000000001</v>
      </c>
      <c r="L1898" s="158">
        <v>-5.6208999999999998</v>
      </c>
      <c r="M1898" s="158">
        <v>-7.6513</v>
      </c>
      <c r="N1898" s="158">
        <v>7.7720000000000002</v>
      </c>
      <c r="O1898" s="158">
        <v>13.5091</v>
      </c>
      <c r="P1898" s="158">
        <v>8.3268000000000004</v>
      </c>
      <c r="Q1898" s="158">
        <v>17.7026</v>
      </c>
      <c r="R1898" s="158">
        <v>21.863900000000001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44762</v>
      </c>
      <c r="E1899" s="158">
        <v>207.83920000000001</v>
      </c>
      <c r="F1899" s="158">
        <v>0.71489999999999998</v>
      </c>
      <c r="G1899" s="158">
        <v>2.7578</v>
      </c>
      <c r="H1899" s="158">
        <v>2.5830000000000002</v>
      </c>
      <c r="I1899" s="158">
        <v>3.4201999999999999</v>
      </c>
      <c r="J1899" s="158">
        <v>7.8636999999999997</v>
      </c>
      <c r="K1899" s="158">
        <v>-2.4346000000000001</v>
      </c>
      <c r="L1899" s="158">
        <v>-5.1361999999999997</v>
      </c>
      <c r="M1899" s="158">
        <v>-6.9394</v>
      </c>
      <c r="N1899" s="158">
        <v>8.9038000000000004</v>
      </c>
      <c r="O1899" s="158">
        <v>14.900499999999999</v>
      </c>
      <c r="P1899" s="158">
        <v>9.6456999999999997</v>
      </c>
      <c r="Q1899" s="158">
        <v>15.906700000000001</v>
      </c>
      <c r="R1899" s="158">
        <v>23.203800000000001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44762</v>
      </c>
      <c r="E1904" s="158">
        <v>397.1617</v>
      </c>
      <c r="F1904" s="158">
        <v>0.5595</v>
      </c>
      <c r="G1904" s="158">
        <v>2.72</v>
      </c>
      <c r="H1904" s="158">
        <v>2.8353000000000002</v>
      </c>
      <c r="I1904" s="158">
        <v>4.1955999999999998</v>
      </c>
      <c r="J1904" s="158">
        <v>10.302899999999999</v>
      </c>
      <c r="K1904" s="158">
        <v>-4.0056000000000003</v>
      </c>
      <c r="L1904" s="158">
        <v>-3.8757000000000001</v>
      </c>
      <c r="M1904" s="158">
        <v>-3.6171000000000002</v>
      </c>
      <c r="N1904" s="158">
        <v>11.5749</v>
      </c>
      <c r="O1904" s="158">
        <v>18.516400000000001</v>
      </c>
      <c r="P1904" s="158">
        <v>9.4360999999999997</v>
      </c>
      <c r="Q1904" s="158">
        <v>16.966100000000001</v>
      </c>
      <c r="R1904" s="158">
        <v>39.250900000000001</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44762</v>
      </c>
      <c r="E1905" s="158">
        <v>427.49720000000002</v>
      </c>
      <c r="F1905" s="158">
        <v>0.56210000000000004</v>
      </c>
      <c r="G1905" s="158">
        <v>2.7334000000000001</v>
      </c>
      <c r="H1905" s="158">
        <v>2.8542000000000001</v>
      </c>
      <c r="I1905" s="158">
        <v>4.2351999999999999</v>
      </c>
      <c r="J1905" s="158">
        <v>10.396599999999999</v>
      </c>
      <c r="K1905" s="158">
        <v>-3.7587000000000002</v>
      </c>
      <c r="L1905" s="158">
        <v>-3.4064999999999999</v>
      </c>
      <c r="M1905" s="158">
        <v>-2.9285000000000001</v>
      </c>
      <c r="N1905" s="158">
        <v>12.601599999999999</v>
      </c>
      <c r="O1905" s="158">
        <v>19.621700000000001</v>
      </c>
      <c r="P1905" s="158">
        <v>10.391400000000001</v>
      </c>
      <c r="Q1905" s="158">
        <v>13.648199999999999</v>
      </c>
      <c r="R1905" s="158">
        <v>40.528300000000002</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44762</v>
      </c>
      <c r="E1906" s="158">
        <v>16.649999999999999</v>
      </c>
      <c r="F1906" s="158">
        <v>0.42220000000000002</v>
      </c>
      <c r="G1906" s="158">
        <v>1.8972</v>
      </c>
      <c r="H1906" s="158">
        <v>2.9047999999999998</v>
      </c>
      <c r="I1906" s="158">
        <v>3.5448</v>
      </c>
      <c r="J1906" s="158">
        <v>11.3712</v>
      </c>
      <c r="K1906" s="158">
        <v>-2.4605000000000001</v>
      </c>
      <c r="L1906" s="158">
        <v>-5.2362000000000002</v>
      </c>
      <c r="M1906" s="158">
        <v>-6.6703999999999999</v>
      </c>
      <c r="N1906" s="158">
        <v>8.7523999999999997</v>
      </c>
      <c r="O1906" s="158">
        <v>17.517399999999999</v>
      </c>
      <c r="P1906" s="158"/>
      <c r="Q1906" s="158">
        <v>15.1027</v>
      </c>
      <c r="R1906" s="158">
        <v>26.834399999999999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44762</v>
      </c>
      <c r="E1907" s="158">
        <v>16.18</v>
      </c>
      <c r="F1907" s="158">
        <v>0.37219999999999998</v>
      </c>
      <c r="G1907" s="158">
        <v>1.8892</v>
      </c>
      <c r="H1907" s="158">
        <v>2.8607999999999998</v>
      </c>
      <c r="I1907" s="158">
        <v>3.5188999999999999</v>
      </c>
      <c r="J1907" s="158">
        <v>11.279199999999999</v>
      </c>
      <c r="K1907" s="158">
        <v>-2.706</v>
      </c>
      <c r="L1907" s="158">
        <v>-5.7110000000000003</v>
      </c>
      <c r="M1907" s="158">
        <v>-7.2778999999999998</v>
      </c>
      <c r="N1907" s="158">
        <v>7.8666999999999998</v>
      </c>
      <c r="O1907" s="158">
        <v>16.668800000000001</v>
      </c>
      <c r="P1907" s="158"/>
      <c r="Q1907" s="158">
        <v>14.196999999999999</v>
      </c>
      <c r="R1907" s="158">
        <v>25.947399999999998</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44762</v>
      </c>
      <c r="E1908" s="158">
        <v>102.4235</v>
      </c>
      <c r="F1908" s="158">
        <v>0.55459999999999998</v>
      </c>
      <c r="G1908" s="158">
        <v>2.8858999999999999</v>
      </c>
      <c r="H1908" s="158">
        <v>3.1276999999999999</v>
      </c>
      <c r="I1908" s="158">
        <v>4.1227999999999998</v>
      </c>
      <c r="J1908" s="158">
        <v>10.4503</v>
      </c>
      <c r="K1908" s="158">
        <v>-1.8227</v>
      </c>
      <c r="L1908" s="158">
        <v>-6.5309999999999997</v>
      </c>
      <c r="M1908" s="158">
        <v>-6.9566999999999997</v>
      </c>
      <c r="N1908" s="158">
        <v>5.0971000000000002</v>
      </c>
      <c r="O1908" s="158">
        <v>18.0501</v>
      </c>
      <c r="P1908" s="158">
        <v>12.6439</v>
      </c>
      <c r="Q1908" s="158">
        <v>12.8216</v>
      </c>
      <c r="R1908" s="158">
        <v>27.0656</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44762</v>
      </c>
      <c r="E1909" s="158">
        <v>95.582800000000006</v>
      </c>
      <c r="F1909" s="158">
        <v>0.55200000000000005</v>
      </c>
      <c r="G1909" s="158">
        <v>2.8752</v>
      </c>
      <c r="H1909" s="158">
        <v>3.1124000000000001</v>
      </c>
      <c r="I1909" s="158">
        <v>4.0926999999999998</v>
      </c>
      <c r="J1909" s="158">
        <v>10.3813</v>
      </c>
      <c r="K1909" s="158">
        <v>-2.0059</v>
      </c>
      <c r="L1909" s="158">
        <v>-6.8739999999999997</v>
      </c>
      <c r="M1909" s="158">
        <v>-7.4736000000000002</v>
      </c>
      <c r="N1909" s="158">
        <v>4.3262999999999998</v>
      </c>
      <c r="O1909" s="158">
        <v>17.251000000000001</v>
      </c>
      <c r="P1909" s="158">
        <v>11.849</v>
      </c>
      <c r="Q1909" s="158">
        <v>14.1911</v>
      </c>
      <c r="R1909" s="158">
        <v>26.170300000000001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0.6823366666666667</v>
      </c>
      <c r="G1910" s="160">
        <v>2.727030000000001</v>
      </c>
      <c r="H1910" s="160">
        <v>2.9179466666666665</v>
      </c>
      <c r="I1910" s="160">
        <v>4.0320599999999995</v>
      </c>
      <c r="J1910" s="160">
        <v>9.9720966666666655</v>
      </c>
      <c r="K1910" s="160">
        <v>-3.9770233333333338</v>
      </c>
      <c r="L1910" s="160">
        <v>-6.9176100000000007</v>
      </c>
      <c r="M1910" s="160">
        <v>-7.0822966666666671</v>
      </c>
      <c r="N1910" s="160">
        <v>5.8449800000000014</v>
      </c>
      <c r="O1910" s="160">
        <v>16.322735714285709</v>
      </c>
      <c r="P1910" s="160">
        <v>9.5561375000000002</v>
      </c>
      <c r="Q1910" s="160">
        <v>14.526106666666667</v>
      </c>
      <c r="R1910" s="160">
        <v>29.785853571428564</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0.65775000000000006</v>
      </c>
      <c r="G1911" s="160">
        <v>2.7501500000000001</v>
      </c>
      <c r="H1911" s="160">
        <v>3.0006500000000003</v>
      </c>
      <c r="I1911" s="160">
        <v>3.9594</v>
      </c>
      <c r="J1911" s="160">
        <v>10.29325</v>
      </c>
      <c r="K1911" s="160">
        <v>-4.0792999999999999</v>
      </c>
      <c r="L1911" s="160">
        <v>-7.2891499999999994</v>
      </c>
      <c r="M1911" s="160">
        <v>-7.6304999999999996</v>
      </c>
      <c r="N1911" s="160">
        <v>5.1018500000000007</v>
      </c>
      <c r="O1911" s="160">
        <v>16.417149999999999</v>
      </c>
      <c r="P1911" s="160">
        <v>9.7760999999999996</v>
      </c>
      <c r="Q1911" s="160">
        <v>14.47195</v>
      </c>
      <c r="R1911" s="160">
        <v>27.01925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44762</v>
      </c>
      <c r="C8" s="60">
        <f>VLOOKUP($A8,'Return Data'!$B$7:$R$2292,4,0)</f>
        <v>28.160699999999999</v>
      </c>
      <c r="D8" s="60">
        <f>VLOOKUP($A8,'Return Data'!$B$7:$R$2292,10,0)</f>
        <v>-4.6772999999999998</v>
      </c>
      <c r="E8" s="61">
        <f t="shared" ref="E8:E16" si="0">RANK(D8,D$8:D$16,0)</f>
        <v>7</v>
      </c>
      <c r="F8" s="60">
        <f>VLOOKUP($A8,'Return Data'!$B$7:$R$2292,11,0)</f>
        <v>-10.664199999999999</v>
      </c>
      <c r="G8" s="61">
        <f t="shared" ref="G8:G16" si="1">RANK(F8,F$8:F$16,0)</f>
        <v>8</v>
      </c>
      <c r="H8" s="60">
        <f>VLOOKUP($A8,'Return Data'!$B$7:$R$2292,12,0)</f>
        <v>-10.0435</v>
      </c>
      <c r="I8" s="61">
        <f t="shared" ref="I8:I16" si="2">RANK(H8,H$8:H$16,0)</f>
        <v>8</v>
      </c>
      <c r="J8" s="60">
        <f>VLOOKUP($A8,'Return Data'!$B$7:$R$2292,13,0)</f>
        <v>6.1100000000000002E-2</v>
      </c>
      <c r="K8" s="61">
        <f t="shared" ref="K8:K16" si="3">RANK(J8,J$8:J$16,0)</f>
        <v>9</v>
      </c>
      <c r="L8" s="60">
        <f>VLOOKUP($A8,'Return Data'!$B$7:$R$2292,17,0)</f>
        <v>16.3035</v>
      </c>
      <c r="M8" s="61">
        <f t="shared" ref="M8:M14" si="4">RANK(L8,L$8:L$16,0)</f>
        <v>4</v>
      </c>
      <c r="N8" s="60">
        <f>VLOOKUP($A8,'Return Data'!$B$7:$R$2292,14,0)</f>
        <v>12.7675</v>
      </c>
      <c r="O8" s="61">
        <f t="shared" ref="O8:O14" si="5">RANK(N8,N$8:N$16,0)</f>
        <v>4</v>
      </c>
      <c r="P8" s="60">
        <f>VLOOKUP($A8,'Return Data'!$B$7:$R$2292,15,0)</f>
        <v>10.0909</v>
      </c>
      <c r="Q8" s="61">
        <f t="shared" ref="Q8:Q14" si="6">RANK(P8,P$8:P$16,0)</f>
        <v>3</v>
      </c>
      <c r="R8" s="60">
        <f>VLOOKUP($A8,'Return Data'!$B$7:$R$2292,16,0)</f>
        <v>9.0780999999999992</v>
      </c>
      <c r="S8" s="62">
        <f t="shared" ref="S8:S16" si="7">RANK(R8,R$8:R$16,0)</f>
        <v>6</v>
      </c>
    </row>
    <row r="9" spans="1:20" x14ac:dyDescent="0.3">
      <c r="A9" s="58" t="s">
        <v>1176</v>
      </c>
      <c r="B9" s="59">
        <f>VLOOKUP($A9,'Return Data'!$B$7:$R$2292,3,0)</f>
        <v>44762</v>
      </c>
      <c r="C9" s="60">
        <f>VLOOKUP($A9,'Return Data'!$B$7:$R$2292,4,0)</f>
        <v>46.847000000000001</v>
      </c>
      <c r="D9" s="60">
        <f>VLOOKUP($A9,'Return Data'!$B$7:$R$2292,10,0)</f>
        <v>-1.3414999999999999</v>
      </c>
      <c r="E9" s="61">
        <f t="shared" si="0"/>
        <v>1</v>
      </c>
      <c r="F9" s="60">
        <f>VLOOKUP($A9,'Return Data'!$B$7:$R$2292,11,0)</f>
        <v>-2.8212000000000002</v>
      </c>
      <c r="G9" s="61">
        <f t="shared" si="1"/>
        <v>4</v>
      </c>
      <c r="H9" s="60">
        <f>VLOOKUP($A9,'Return Data'!$B$7:$R$2292,12,0)</f>
        <v>-1.7325999999999999</v>
      </c>
      <c r="I9" s="61">
        <f t="shared" si="2"/>
        <v>4</v>
      </c>
      <c r="J9" s="60">
        <f>VLOOKUP($A9,'Return Data'!$B$7:$R$2292,13,0)</f>
        <v>5.2031999999999998</v>
      </c>
      <c r="K9" s="61">
        <f t="shared" si="3"/>
        <v>4</v>
      </c>
      <c r="L9" s="60">
        <f>VLOOKUP($A9,'Return Data'!$B$7:$R$2292,17,0)</f>
        <v>17.418199999999999</v>
      </c>
      <c r="M9" s="61">
        <f t="shared" si="4"/>
        <v>3</v>
      </c>
      <c r="N9" s="60">
        <f>VLOOKUP($A9,'Return Data'!$B$7:$R$2292,14,0)</f>
        <v>13.5707</v>
      </c>
      <c r="O9" s="61">
        <f t="shared" si="5"/>
        <v>3</v>
      </c>
      <c r="P9" s="60">
        <f>VLOOKUP($A9,'Return Data'!$B$7:$R$2292,15,0)</f>
        <v>9.3841000000000001</v>
      </c>
      <c r="Q9" s="61">
        <f t="shared" si="6"/>
        <v>4</v>
      </c>
      <c r="R9" s="60">
        <f>VLOOKUP($A9,'Return Data'!$B$7:$R$2292,16,0)</f>
        <v>9.5481999999999996</v>
      </c>
      <c r="S9" s="62">
        <f t="shared" si="7"/>
        <v>5</v>
      </c>
    </row>
    <row r="10" spans="1:20" x14ac:dyDescent="0.3">
      <c r="A10" s="58" t="s">
        <v>1178</v>
      </c>
      <c r="B10" s="59">
        <f>VLOOKUP($A10,'Return Data'!$B$7:$R$2292,3,0)</f>
        <v>44762</v>
      </c>
      <c r="C10" s="60">
        <f>VLOOKUP($A10,'Return Data'!$B$7:$R$2292,4,0)</f>
        <v>430.25189999999998</v>
      </c>
      <c r="D10" s="60">
        <f>VLOOKUP($A10,'Return Data'!$B$7:$R$2292,10,0)</f>
        <v>-3.4580000000000002</v>
      </c>
      <c r="E10" s="61">
        <f t="shared" si="0"/>
        <v>5</v>
      </c>
      <c r="F10" s="60">
        <f>VLOOKUP($A10,'Return Data'!$B$7:$R$2292,11,0)</f>
        <v>0.66379999999999995</v>
      </c>
      <c r="G10" s="61">
        <f t="shared" si="1"/>
        <v>1</v>
      </c>
      <c r="H10" s="60">
        <f>VLOOKUP($A10,'Return Data'!$B$7:$R$2292,12,0)</f>
        <v>2.0804</v>
      </c>
      <c r="I10" s="61">
        <f t="shared" si="2"/>
        <v>1</v>
      </c>
      <c r="J10" s="60">
        <f>VLOOKUP($A10,'Return Data'!$B$7:$R$2292,13,0)</f>
        <v>18.785299999999999</v>
      </c>
      <c r="K10" s="61">
        <f t="shared" si="3"/>
        <v>1</v>
      </c>
      <c r="L10" s="60">
        <f>VLOOKUP($A10,'Return Data'!$B$7:$R$2292,17,0)</f>
        <v>28.988800000000001</v>
      </c>
      <c r="M10" s="61">
        <f t="shared" si="4"/>
        <v>2</v>
      </c>
      <c r="N10" s="60">
        <f>VLOOKUP($A10,'Return Data'!$B$7:$R$2292,14,0)</f>
        <v>17.202500000000001</v>
      </c>
      <c r="O10" s="61">
        <f t="shared" si="5"/>
        <v>2</v>
      </c>
      <c r="P10" s="60">
        <f>VLOOKUP($A10,'Return Data'!$B$7:$R$2292,15,0)</f>
        <v>12.1693</v>
      </c>
      <c r="Q10" s="61">
        <f t="shared" si="6"/>
        <v>2</v>
      </c>
      <c r="R10" s="60">
        <f>VLOOKUP($A10,'Return Data'!$B$7:$R$2292,16,0)</f>
        <v>21.003399999999999</v>
      </c>
      <c r="S10" s="62">
        <f t="shared" si="7"/>
        <v>1</v>
      </c>
    </row>
    <row r="11" spans="1:20" x14ac:dyDescent="0.3">
      <c r="A11" s="58" t="s">
        <v>1935</v>
      </c>
      <c r="B11" s="59">
        <f>VLOOKUP($A11,'Return Data'!$B$7:$R$2292,3,0)</f>
        <v>44757</v>
      </c>
      <c r="C11" s="60">
        <f>VLOOKUP($A11,'Return Data'!$B$7:$R$2292,4,0)</f>
        <v>23.671800000000001</v>
      </c>
      <c r="D11" s="60">
        <f>VLOOKUP($A11,'Return Data'!$B$7:$R$2292,10,0)</f>
        <v>-7.5084999999999997</v>
      </c>
      <c r="E11" s="61">
        <f t="shared" si="0"/>
        <v>8</v>
      </c>
      <c r="F11" s="60">
        <f>VLOOKUP($A11,'Return Data'!$B$7:$R$2292,11,0)</f>
        <v>-10.843400000000001</v>
      </c>
      <c r="G11" s="61">
        <f t="shared" si="1"/>
        <v>9</v>
      </c>
      <c r="H11" s="60">
        <f>VLOOKUP($A11,'Return Data'!$B$7:$R$2292,12,0)</f>
        <v>-10.4755</v>
      </c>
      <c r="I11" s="61">
        <f t="shared" si="2"/>
        <v>9</v>
      </c>
      <c r="J11" s="60">
        <f>VLOOKUP($A11,'Return Data'!$B$7:$R$2292,13,0)</f>
        <v>0.36330000000000001</v>
      </c>
      <c r="K11" s="61">
        <f t="shared" si="3"/>
        <v>8</v>
      </c>
      <c r="L11" s="60">
        <f>VLOOKUP($A11,'Return Data'!$B$7:$R$2292,17,0)</f>
        <v>15.403600000000001</v>
      </c>
      <c r="M11" s="61">
        <f t="shared" si="4"/>
        <v>5</v>
      </c>
      <c r="N11" s="60">
        <f>VLOOKUP($A11,'Return Data'!$B$7:$R$2292,14,0)</f>
        <v>9.5559999999999992</v>
      </c>
      <c r="O11" s="61">
        <f t="shared" si="5"/>
        <v>6</v>
      </c>
      <c r="P11" s="60">
        <f>VLOOKUP($A11,'Return Data'!$B$7:$R$2292,15,0)</f>
        <v>7.4417</v>
      </c>
      <c r="Q11" s="61">
        <f t="shared" si="6"/>
        <v>6</v>
      </c>
      <c r="R11" s="60">
        <f>VLOOKUP($A11,'Return Data'!$B$7:$R$2292,16,0)</f>
        <v>7.9348999999999998</v>
      </c>
      <c r="S11" s="62">
        <f t="shared" si="7"/>
        <v>9</v>
      </c>
    </row>
    <row r="12" spans="1:20" x14ac:dyDescent="0.3">
      <c r="A12" s="58" t="s">
        <v>1180</v>
      </c>
      <c r="B12" s="59">
        <f>VLOOKUP($A12,'Return Data'!$B$7:$R$2292,3,0)</f>
        <v>44762</v>
      </c>
      <c r="C12" s="60">
        <f>VLOOKUP($A12,'Return Data'!$B$7:$R$2292,4,0)</f>
        <v>76.967600000000004</v>
      </c>
      <c r="D12" s="60">
        <f>VLOOKUP($A12,'Return Data'!$B$7:$R$2292,10,0)</f>
        <v>-8.3308</v>
      </c>
      <c r="E12" s="61">
        <f t="shared" si="0"/>
        <v>9</v>
      </c>
      <c r="F12" s="60">
        <f>VLOOKUP($A12,'Return Data'!$B$7:$R$2292,11,0)</f>
        <v>-5.9237000000000002</v>
      </c>
      <c r="G12" s="61">
        <f t="shared" si="1"/>
        <v>7</v>
      </c>
      <c r="H12" s="60">
        <f>VLOOKUP($A12,'Return Data'!$B$7:$R$2292,12,0)</f>
        <v>0.49030000000000001</v>
      </c>
      <c r="I12" s="61">
        <f t="shared" si="2"/>
        <v>2</v>
      </c>
      <c r="J12" s="60">
        <f>VLOOKUP($A12,'Return Data'!$B$7:$R$2292,13,0)</f>
        <v>7.7539999999999996</v>
      </c>
      <c r="K12" s="61">
        <f t="shared" si="3"/>
        <v>2</v>
      </c>
      <c r="L12" s="60">
        <f>VLOOKUP($A12,'Return Data'!$B$7:$R$2292,17,0)</f>
        <v>40.095999999999997</v>
      </c>
      <c r="M12" s="61">
        <f t="shared" si="4"/>
        <v>1</v>
      </c>
      <c r="N12" s="60">
        <f>VLOOKUP($A12,'Return Data'!$B$7:$R$2292,14,0)</f>
        <v>26.842700000000001</v>
      </c>
      <c r="O12" s="61">
        <f t="shared" si="5"/>
        <v>1</v>
      </c>
      <c r="P12" s="60">
        <f>VLOOKUP($A12,'Return Data'!$B$7:$R$2292,15,0)</f>
        <v>17.074100000000001</v>
      </c>
      <c r="Q12" s="61">
        <f t="shared" si="6"/>
        <v>1</v>
      </c>
      <c r="R12" s="60">
        <f>VLOOKUP($A12,'Return Data'!$B$7:$R$2292,16,0)</f>
        <v>10.031599999999999</v>
      </c>
      <c r="S12" s="62">
        <f t="shared" si="7"/>
        <v>4</v>
      </c>
    </row>
    <row r="13" spans="1:20" x14ac:dyDescent="0.3">
      <c r="A13" s="58" t="s">
        <v>1502</v>
      </c>
      <c r="B13" s="59">
        <f>VLOOKUP($A13,'Return Data'!$B$7:$R$2292,3,0)</f>
        <v>44762</v>
      </c>
      <c r="C13" s="60">
        <f>VLOOKUP($A13,'Return Data'!$B$7:$R$2292,4,0)</f>
        <v>23.471</v>
      </c>
      <c r="D13" s="60">
        <f>VLOOKUP($A13,'Return Data'!$B$7:$R$2292,10,0)</f>
        <v>-3.5787</v>
      </c>
      <c r="E13" s="61">
        <f t="shared" si="0"/>
        <v>6</v>
      </c>
      <c r="F13" s="60">
        <f>VLOOKUP($A13,'Return Data'!$B$7:$R$2292,11,0)</f>
        <v>-0.29599999999999999</v>
      </c>
      <c r="G13" s="61">
        <f t="shared" si="1"/>
        <v>2</v>
      </c>
      <c r="H13" s="60">
        <f>VLOOKUP($A13,'Return Data'!$B$7:$R$2292,12,0)</f>
        <v>-0.21099999999999999</v>
      </c>
      <c r="I13" s="61">
        <f t="shared" si="2"/>
        <v>3</v>
      </c>
      <c r="J13" s="60">
        <f>VLOOKUP($A13,'Return Data'!$B$7:$R$2292,13,0)</f>
        <v>3.3664000000000001</v>
      </c>
      <c r="K13" s="61">
        <f t="shared" si="3"/>
        <v>5</v>
      </c>
      <c r="L13" s="60">
        <f>VLOOKUP($A13,'Return Data'!$B$7:$R$2292,17,0)</f>
        <v>8.6682000000000006</v>
      </c>
      <c r="M13" s="61">
        <f t="shared" si="4"/>
        <v>8</v>
      </c>
      <c r="N13" s="60">
        <f>VLOOKUP($A13,'Return Data'!$B$7:$R$2292,14,0)</f>
        <v>7.9885999999999999</v>
      </c>
      <c r="O13" s="61">
        <f t="shared" si="5"/>
        <v>8</v>
      </c>
      <c r="P13" s="60">
        <f>VLOOKUP($A13,'Return Data'!$B$7:$R$2292,15,0)</f>
        <v>7.2720000000000002</v>
      </c>
      <c r="Q13" s="61">
        <f t="shared" si="6"/>
        <v>7</v>
      </c>
      <c r="R13" s="60">
        <f>VLOOKUP($A13,'Return Data'!$B$7:$R$2292,16,0)</f>
        <v>8.8271999999999995</v>
      </c>
      <c r="S13" s="62">
        <f t="shared" si="7"/>
        <v>7</v>
      </c>
    </row>
    <row r="14" spans="1:20" x14ac:dyDescent="0.3">
      <c r="A14" s="58" t="s">
        <v>1183</v>
      </c>
      <c r="B14" s="59">
        <f>VLOOKUP($A14,'Return Data'!$B$7:$R$2292,3,0)</f>
        <v>44762</v>
      </c>
      <c r="C14" s="60">
        <f>VLOOKUP($A14,'Return Data'!$B$7:$R$2292,4,0)</f>
        <v>36.837800000000001</v>
      </c>
      <c r="D14" s="60">
        <f>VLOOKUP($A14,'Return Data'!$B$7:$R$2292,10,0)</f>
        <v>-3.0775999999999999</v>
      </c>
      <c r="E14" s="61">
        <f t="shared" si="0"/>
        <v>4</v>
      </c>
      <c r="F14" s="60">
        <f>VLOOKUP($A14,'Return Data'!$B$7:$R$2292,11,0)</f>
        <v>-1.8657999999999999</v>
      </c>
      <c r="G14" s="61">
        <f t="shared" si="1"/>
        <v>3</v>
      </c>
      <c r="H14" s="60">
        <f>VLOOKUP($A14,'Return Data'!$B$7:$R$2292,12,0)</f>
        <v>-1.9901</v>
      </c>
      <c r="I14" s="61">
        <f t="shared" si="2"/>
        <v>5</v>
      </c>
      <c r="J14" s="60">
        <f>VLOOKUP($A14,'Return Data'!$B$7:$R$2292,13,0)</f>
        <v>3.1273</v>
      </c>
      <c r="K14" s="61">
        <f t="shared" si="3"/>
        <v>6</v>
      </c>
      <c r="L14" s="60">
        <f>VLOOKUP($A14,'Return Data'!$B$7:$R$2292,17,0)</f>
        <v>10.7997</v>
      </c>
      <c r="M14" s="61">
        <f t="shared" si="4"/>
        <v>6</v>
      </c>
      <c r="N14" s="60">
        <f>VLOOKUP($A14,'Return Data'!$B$7:$R$2292,14,0)</f>
        <v>10.306900000000001</v>
      </c>
      <c r="O14" s="61">
        <f t="shared" si="5"/>
        <v>5</v>
      </c>
      <c r="P14" s="60">
        <f>VLOOKUP($A14,'Return Data'!$B$7:$R$2292,15,0)</f>
        <v>8.3315000000000001</v>
      </c>
      <c r="Q14" s="61">
        <f t="shared" si="6"/>
        <v>5</v>
      </c>
      <c r="R14" s="60">
        <f>VLOOKUP($A14,'Return Data'!$B$7:$R$2292,16,0)</f>
        <v>8.1479999999999997</v>
      </c>
      <c r="S14" s="62">
        <f t="shared" si="7"/>
        <v>8</v>
      </c>
    </row>
    <row r="15" spans="1:20" x14ac:dyDescent="0.3">
      <c r="A15" s="58" t="s">
        <v>1185</v>
      </c>
      <c r="B15" s="59">
        <f>VLOOKUP($A15,'Return Data'!$B$7:$R$2292,3,0)</f>
        <v>44762</v>
      </c>
      <c r="C15" s="60">
        <f>VLOOKUP($A15,'Return Data'!$B$7:$R$2292,4,0)</f>
        <v>15.094900000000001</v>
      </c>
      <c r="D15" s="60">
        <f>VLOOKUP($A15,'Return Data'!$B$7:$R$2292,10,0)</f>
        <v>-2.6958000000000002</v>
      </c>
      <c r="E15" s="61">
        <f t="shared" si="0"/>
        <v>3</v>
      </c>
      <c r="F15" s="60">
        <f>VLOOKUP($A15,'Return Data'!$B$7:$R$2292,11,0)</f>
        <v>-3.694</v>
      </c>
      <c r="G15" s="61">
        <f t="shared" si="1"/>
        <v>5</v>
      </c>
      <c r="H15" s="60">
        <f>VLOOKUP($A15,'Return Data'!$B$7:$R$2292,12,0)</f>
        <v>-2.5482</v>
      </c>
      <c r="I15" s="61">
        <f t="shared" si="2"/>
        <v>6</v>
      </c>
      <c r="J15" s="60">
        <f>VLOOKUP($A15,'Return Data'!$B$7:$R$2292,13,0)</f>
        <v>5.3532000000000002</v>
      </c>
      <c r="K15" s="61">
        <f t="shared" si="3"/>
        <v>3</v>
      </c>
      <c r="L15" s="60"/>
      <c r="M15" s="61"/>
      <c r="N15" s="60"/>
      <c r="O15" s="61"/>
      <c r="P15" s="60"/>
      <c r="Q15" s="61"/>
      <c r="R15" s="60">
        <f>VLOOKUP($A15,'Return Data'!$B$7:$R$2292,16,0)</f>
        <v>18.904800000000002</v>
      </c>
      <c r="S15" s="62">
        <f t="shared" si="7"/>
        <v>2</v>
      </c>
    </row>
    <row r="16" spans="1:20" x14ac:dyDescent="0.3">
      <c r="A16" s="58" t="s">
        <v>1187</v>
      </c>
      <c r="B16" s="59">
        <f>VLOOKUP($A16,'Return Data'!$B$7:$R$2292,3,0)</f>
        <v>44762</v>
      </c>
      <c r="C16" s="60">
        <f>VLOOKUP($A16,'Return Data'!$B$7:$R$2292,4,0)</f>
        <v>42.295200000000001</v>
      </c>
      <c r="D16" s="60">
        <f>VLOOKUP($A16,'Return Data'!$B$7:$R$2292,10,0)</f>
        <v>-2.5781999999999998</v>
      </c>
      <c r="E16" s="61">
        <f t="shared" si="0"/>
        <v>2</v>
      </c>
      <c r="F16" s="60">
        <f>VLOOKUP($A16,'Return Data'!$B$7:$R$2292,11,0)</f>
        <v>-4.6656000000000004</v>
      </c>
      <c r="G16" s="61">
        <f t="shared" si="1"/>
        <v>6</v>
      </c>
      <c r="H16" s="60">
        <f>VLOOKUP($A16,'Return Data'!$B$7:$R$2292,12,0)</f>
        <v>-4.9009999999999998</v>
      </c>
      <c r="I16" s="61">
        <f t="shared" si="2"/>
        <v>7</v>
      </c>
      <c r="J16" s="60">
        <f>VLOOKUP($A16,'Return Data'!$B$7:$R$2292,13,0)</f>
        <v>0.90180000000000005</v>
      </c>
      <c r="K16" s="61">
        <f t="shared" si="3"/>
        <v>7</v>
      </c>
      <c r="L16" s="60">
        <f>VLOOKUP($A16,'Return Data'!$B$7:$R$2292,17,0)</f>
        <v>9.7558000000000007</v>
      </c>
      <c r="M16" s="61">
        <f>RANK(L16,L$8:L$16,0)</f>
        <v>7</v>
      </c>
      <c r="N16" s="60">
        <f>VLOOKUP($A16,'Return Data'!$B$7:$R$2292,14,0)</f>
        <v>8.1157000000000004</v>
      </c>
      <c r="O16" s="61">
        <f>RANK(N16,N$8:N$16,0)</f>
        <v>7</v>
      </c>
      <c r="P16" s="60">
        <f>VLOOKUP($A16,'Return Data'!$B$7:$R$2292,15,0)</f>
        <v>5.6241000000000003</v>
      </c>
      <c r="Q16" s="61">
        <f>RANK(P16,P$8:P$16,0)</f>
        <v>8</v>
      </c>
      <c r="R16" s="60">
        <f>VLOOKUP($A16,'Return Data'!$B$7:$R$2292,16,0)</f>
        <v>11.188599999999999</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-4.1384888888888902</v>
      </c>
      <c r="E18" s="69"/>
      <c r="F18" s="70">
        <f>AVERAGE(F8:F16)</f>
        <v>-4.4566777777777773</v>
      </c>
      <c r="G18" s="69"/>
      <c r="H18" s="70">
        <f>AVERAGE(H8:H16)</f>
        <v>-3.2590222222222223</v>
      </c>
      <c r="I18" s="69"/>
      <c r="J18" s="70">
        <f>AVERAGE(J8:J16)</f>
        <v>4.9906222222222221</v>
      </c>
      <c r="K18" s="69"/>
      <c r="L18" s="70">
        <f>AVERAGE(L8:L16)</f>
        <v>18.429224999999995</v>
      </c>
      <c r="M18" s="69"/>
      <c r="N18" s="70">
        <f>AVERAGE(N8:N16)</f>
        <v>13.293825000000002</v>
      </c>
      <c r="O18" s="69"/>
      <c r="P18" s="70">
        <f>AVERAGE(P8:P16)</f>
        <v>9.6734624999999994</v>
      </c>
      <c r="Q18" s="69"/>
      <c r="R18" s="70">
        <f>AVERAGE(R8:R16)</f>
        <v>11.629422222222223</v>
      </c>
      <c r="S18" s="71"/>
    </row>
    <row r="19" spans="1:19" x14ac:dyDescent="0.3">
      <c r="A19" s="68" t="s">
        <v>28</v>
      </c>
      <c r="B19" s="69"/>
      <c r="C19" s="69"/>
      <c r="D19" s="70">
        <f>MIN(D8:D16)</f>
        <v>-8.3308</v>
      </c>
      <c r="E19" s="69"/>
      <c r="F19" s="70">
        <f>MIN(F8:F16)</f>
        <v>-10.843400000000001</v>
      </c>
      <c r="G19" s="69"/>
      <c r="H19" s="70">
        <f>MIN(H8:H16)</f>
        <v>-10.4755</v>
      </c>
      <c r="I19" s="69"/>
      <c r="J19" s="70">
        <f>MIN(J8:J16)</f>
        <v>6.1100000000000002E-2</v>
      </c>
      <c r="K19" s="69"/>
      <c r="L19" s="70">
        <f>MIN(L8:L16)</f>
        <v>8.6682000000000006</v>
      </c>
      <c r="M19" s="69"/>
      <c r="N19" s="70">
        <f>MIN(N8:N16)</f>
        <v>7.9885999999999999</v>
      </c>
      <c r="O19" s="69"/>
      <c r="P19" s="70">
        <f>MIN(P8:P16)</f>
        <v>5.6241000000000003</v>
      </c>
      <c r="Q19" s="69"/>
      <c r="R19" s="70">
        <f>MIN(R8:R16)</f>
        <v>7.9348999999999998</v>
      </c>
      <c r="S19" s="71"/>
    </row>
    <row r="20" spans="1:19" ht="15" thickBot="1" x14ac:dyDescent="0.35">
      <c r="A20" s="72" t="s">
        <v>29</v>
      </c>
      <c r="B20" s="73"/>
      <c r="C20" s="73"/>
      <c r="D20" s="74">
        <f>MAX(D8:D16)</f>
        <v>-1.3414999999999999</v>
      </c>
      <c r="E20" s="73"/>
      <c r="F20" s="74">
        <f>MAX(F8:F16)</f>
        <v>0.66379999999999995</v>
      </c>
      <c r="G20" s="73"/>
      <c r="H20" s="74">
        <f>MAX(H8:H16)</f>
        <v>2.0804</v>
      </c>
      <c r="I20" s="73"/>
      <c r="J20" s="74">
        <f>MAX(J8:J16)</f>
        <v>18.785299999999999</v>
      </c>
      <c r="K20" s="73"/>
      <c r="L20" s="74">
        <f>MAX(L8:L16)</f>
        <v>40.095999999999997</v>
      </c>
      <c r="M20" s="73"/>
      <c r="N20" s="74">
        <f>MAX(N8:N16)</f>
        <v>26.842700000000001</v>
      </c>
      <c r="O20" s="73"/>
      <c r="P20" s="74">
        <f>MAX(P8:P16)</f>
        <v>17.074100000000001</v>
      </c>
      <c r="Q20" s="73"/>
      <c r="R20" s="74">
        <f>MAX(R8:R16)</f>
        <v>21.003399999999999</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44762</v>
      </c>
      <c r="C8" s="60">
        <f>VLOOKUP($A8,'Return Data'!$B$7:$R$2292,4,0)</f>
        <v>78.36</v>
      </c>
      <c r="D8" s="60">
        <f>VLOOKUP($A8,'Return Data'!$B$7:$R$2292,10,0)</f>
        <v>-0.64659999999999995</v>
      </c>
      <c r="E8" s="61">
        <f t="shared" ref="E8:E16" si="0">RANK(D8,D$8:D$16,0)</f>
        <v>6</v>
      </c>
      <c r="F8" s="60">
        <f>VLOOKUP($A8,'Return Data'!$B$7:$R$2292,11,0)</f>
        <v>-2.0867</v>
      </c>
      <c r="G8" s="61">
        <f t="shared" ref="G8:G16" si="1">RANK(F8,F$8:F$16,0)</f>
        <v>8</v>
      </c>
      <c r="H8" s="60">
        <f>VLOOKUP($A8,'Return Data'!$B$7:$R$2292,12,0)</f>
        <v>-2.9598</v>
      </c>
      <c r="I8" s="61">
        <f t="shared" ref="I8:I16" si="2">RANK(H8,H$8:H$16,0)</f>
        <v>8</v>
      </c>
      <c r="J8" s="60">
        <f>VLOOKUP($A8,'Return Data'!$B$7:$R$2292,13,0)</f>
        <v>3.1324000000000001</v>
      </c>
      <c r="K8" s="61">
        <f t="shared" ref="K8:K16" si="3">RANK(J8,J$8:J$16,0)</f>
        <v>8</v>
      </c>
      <c r="L8" s="60">
        <f>VLOOKUP($A8,'Return Data'!$B$7:$R$2292,17,0)</f>
        <v>15.8452</v>
      </c>
      <c r="M8" s="61">
        <f>RANK(L8,L$8:L$16,0)</f>
        <v>5</v>
      </c>
      <c r="N8" s="60">
        <f>VLOOKUP($A8,'Return Data'!$B$7:$R$2292,14,0)</f>
        <v>11.8536</v>
      </c>
      <c r="O8" s="61">
        <f>RANK(N8,N$8:N$16,0)</f>
        <v>5</v>
      </c>
      <c r="P8" s="60">
        <f>VLOOKUP($A8,'Return Data'!$B$7:$R$2292,15,0)</f>
        <v>8.99</v>
      </c>
      <c r="Q8" s="61">
        <f>RANK(P8,P$8:P$16,0)</f>
        <v>4</v>
      </c>
      <c r="R8" s="60">
        <f>VLOOKUP($A8,'Return Data'!$B$7:$R$2292,16,0)</f>
        <v>11.6394</v>
      </c>
      <c r="S8" s="62">
        <f>RANK(R8,R$8:R$16,0)</f>
        <v>5</v>
      </c>
    </row>
    <row r="9" spans="1:20" x14ac:dyDescent="0.3">
      <c r="A9" s="58" t="s">
        <v>539</v>
      </c>
      <c r="B9" s="59">
        <f>VLOOKUP($A9,'Return Data'!$B$7:$R$2292,3,0)</f>
        <v>44762</v>
      </c>
      <c r="C9" s="60">
        <f>VLOOKUP($A9,'Return Data'!$B$7:$R$2292,4,0)</f>
        <v>308.82100000000003</v>
      </c>
      <c r="D9" s="60">
        <f>VLOOKUP($A9,'Return Data'!$B$7:$R$2292,10,0)</f>
        <v>-0.94869999999999999</v>
      </c>
      <c r="E9" s="61">
        <f t="shared" si="0"/>
        <v>9</v>
      </c>
      <c r="F9" s="60">
        <f>VLOOKUP($A9,'Return Data'!$B$7:$R$2292,11,0)</f>
        <v>2.2322000000000002</v>
      </c>
      <c r="G9" s="61">
        <f t="shared" si="1"/>
        <v>1</v>
      </c>
      <c r="H9" s="60">
        <f>VLOOKUP($A9,'Return Data'!$B$7:$R$2292,12,0)</f>
        <v>2.1913</v>
      </c>
      <c r="I9" s="61">
        <f t="shared" si="2"/>
        <v>1</v>
      </c>
      <c r="J9" s="60">
        <f>VLOOKUP($A9,'Return Data'!$B$7:$R$2292,13,0)</f>
        <v>12.9739</v>
      </c>
      <c r="K9" s="61">
        <f t="shared" si="3"/>
        <v>1</v>
      </c>
      <c r="L9" s="60">
        <f>VLOOKUP($A9,'Return Data'!$B$7:$R$2292,17,0)</f>
        <v>29.475100000000001</v>
      </c>
      <c r="M9" s="61">
        <f t="shared" ref="M9:M16" si="4">RANK(L9,L$8:L$16,0)</f>
        <v>1</v>
      </c>
      <c r="N9" s="60">
        <f>VLOOKUP($A9,'Return Data'!$B$7:$R$2292,14,0)</f>
        <v>14.168200000000001</v>
      </c>
      <c r="O9" s="61">
        <f t="shared" ref="O9:O16" si="5">RANK(N9,N$8:N$16,0)</f>
        <v>1</v>
      </c>
      <c r="P9" s="60">
        <f>VLOOKUP($A9,'Return Data'!$B$7:$R$2292,15,0)</f>
        <v>10.6602</v>
      </c>
      <c r="Q9" s="61">
        <f t="shared" ref="Q9:Q14" si="6">RANK(P9,P$8:P$16,0)</f>
        <v>1</v>
      </c>
      <c r="R9" s="60">
        <f>VLOOKUP($A9,'Return Data'!$B$7:$R$2292,16,0)</f>
        <v>13.897500000000001</v>
      </c>
      <c r="S9" s="62">
        <f t="shared" ref="S9:S16" si="7">RANK(R9,R$8:R$16,0)</f>
        <v>1</v>
      </c>
    </row>
    <row r="10" spans="1:20" x14ac:dyDescent="0.3">
      <c r="A10" s="58" t="s">
        <v>541</v>
      </c>
      <c r="B10" s="59">
        <f>VLOOKUP($A10,'Return Data'!$B$7:$R$2292,3,0)</f>
        <v>44762</v>
      </c>
      <c r="C10" s="60">
        <f>VLOOKUP($A10,'Return Data'!$B$7:$R$2292,4,0)</f>
        <v>54.81</v>
      </c>
      <c r="D10" s="60">
        <f>VLOOKUP($A10,'Return Data'!$B$7:$R$2292,10,0)</f>
        <v>0.82779999999999998</v>
      </c>
      <c r="E10" s="61">
        <f t="shared" si="0"/>
        <v>1</v>
      </c>
      <c r="F10" s="60">
        <f>VLOOKUP($A10,'Return Data'!$B$7:$R$2292,11,0)</f>
        <v>1.2937000000000001</v>
      </c>
      <c r="G10" s="61">
        <f t="shared" si="1"/>
        <v>2</v>
      </c>
      <c r="H10" s="60">
        <f>VLOOKUP($A10,'Return Data'!$B$7:$R$2292,12,0)</f>
        <v>2.1431</v>
      </c>
      <c r="I10" s="61">
        <f t="shared" si="2"/>
        <v>2</v>
      </c>
      <c r="J10" s="60">
        <f>VLOOKUP($A10,'Return Data'!$B$7:$R$2292,13,0)</f>
        <v>9.0094999999999992</v>
      </c>
      <c r="K10" s="61">
        <f t="shared" si="3"/>
        <v>2</v>
      </c>
      <c r="L10" s="60">
        <f>VLOOKUP($A10,'Return Data'!$B$7:$R$2292,17,0)</f>
        <v>17.395700000000001</v>
      </c>
      <c r="M10" s="61">
        <f t="shared" si="4"/>
        <v>2</v>
      </c>
      <c r="N10" s="60">
        <f>VLOOKUP($A10,'Return Data'!$B$7:$R$2292,14,0)</f>
        <v>12.6561</v>
      </c>
      <c r="O10" s="61">
        <f t="shared" si="5"/>
        <v>3</v>
      </c>
      <c r="P10" s="60">
        <f>VLOOKUP($A10,'Return Data'!$B$7:$R$2292,15,0)</f>
        <v>10.4275</v>
      </c>
      <c r="Q10" s="61">
        <f t="shared" si="6"/>
        <v>2</v>
      </c>
      <c r="R10" s="60">
        <f>VLOOKUP($A10,'Return Data'!$B$7:$R$2292,16,0)</f>
        <v>12.8363</v>
      </c>
      <c r="S10" s="62">
        <f t="shared" si="7"/>
        <v>3</v>
      </c>
    </row>
    <row r="11" spans="1:20" x14ac:dyDescent="0.3">
      <c r="A11" s="58" t="s">
        <v>542</v>
      </c>
      <c r="B11" s="59">
        <f>VLOOKUP($A11,'Return Data'!$B$7:$R$2292,3,0)</f>
        <v>44762</v>
      </c>
      <c r="C11" s="60">
        <f>VLOOKUP($A11,'Return Data'!$B$7:$R$2292,4,0)</f>
        <v>10.8058</v>
      </c>
      <c r="D11" s="60">
        <f>VLOOKUP($A11,'Return Data'!$B$7:$R$2292,10,0)</f>
        <v>-0.78500000000000003</v>
      </c>
      <c r="E11" s="61">
        <f t="shared" si="0"/>
        <v>7</v>
      </c>
      <c r="F11" s="60">
        <f>VLOOKUP($A11,'Return Data'!$B$7:$R$2292,11,0)</f>
        <v>-5.9726999999999997</v>
      </c>
      <c r="G11" s="61">
        <f t="shared" si="1"/>
        <v>9</v>
      </c>
      <c r="H11" s="60">
        <f>VLOOKUP($A11,'Return Data'!$B$7:$R$2292,12,0)</f>
        <v>-5.4825999999999997</v>
      </c>
      <c r="I11" s="61">
        <f t="shared" si="2"/>
        <v>9</v>
      </c>
      <c r="J11" s="60">
        <f>VLOOKUP($A11,'Return Data'!$B$7:$R$2292,13,0)</f>
        <v>3.5604</v>
      </c>
      <c r="K11" s="61">
        <f t="shared" si="3"/>
        <v>7</v>
      </c>
      <c r="L11" s="60">
        <f>VLOOKUP($A11,'Return Data'!$B$7:$R$2292,17,0)</f>
        <v>10.5336</v>
      </c>
      <c r="M11" s="61">
        <f t="shared" si="4"/>
        <v>8</v>
      </c>
      <c r="N11" s="60"/>
      <c r="O11" s="61"/>
      <c r="P11" s="60"/>
      <c r="Q11" s="61"/>
      <c r="R11" s="60">
        <f>VLOOKUP($A11,'Return Data'!$B$7:$R$2292,16,0)</f>
        <v>3.0815999999999999</v>
      </c>
      <c r="S11" s="62">
        <f t="shared" si="7"/>
        <v>9</v>
      </c>
    </row>
    <row r="12" spans="1:20" x14ac:dyDescent="0.3">
      <c r="A12" s="58" t="s">
        <v>544</v>
      </c>
      <c r="B12" s="59">
        <f>VLOOKUP($A12,'Return Data'!$B$7:$R$2292,3,0)</f>
        <v>44762</v>
      </c>
      <c r="C12" s="60">
        <f>VLOOKUP($A12,'Return Data'!$B$7:$R$2292,4,0)</f>
        <v>14.91</v>
      </c>
      <c r="D12" s="60">
        <f>VLOOKUP($A12,'Return Data'!$B$7:$R$2292,10,0)</f>
        <v>-0.1206</v>
      </c>
      <c r="E12" s="61">
        <f t="shared" si="0"/>
        <v>3</v>
      </c>
      <c r="F12" s="60">
        <f>VLOOKUP($A12,'Return Data'!$B$7:$R$2292,11,0)</f>
        <v>-1.2517</v>
      </c>
      <c r="G12" s="61">
        <f t="shared" si="1"/>
        <v>5</v>
      </c>
      <c r="H12" s="60">
        <f>VLOOKUP($A12,'Return Data'!$B$7:$R$2292,12,0)</f>
        <v>-1.1535</v>
      </c>
      <c r="I12" s="61">
        <f t="shared" si="2"/>
        <v>5</v>
      </c>
      <c r="J12" s="60">
        <f>VLOOKUP($A12,'Return Data'!$B$7:$R$2292,13,0)</f>
        <v>4.7713000000000001</v>
      </c>
      <c r="K12" s="61">
        <f t="shared" si="3"/>
        <v>4</v>
      </c>
      <c r="L12" s="60">
        <f>VLOOKUP($A12,'Return Data'!$B$7:$R$2292,17,0)</f>
        <v>13.588699999999999</v>
      </c>
      <c r="M12" s="61">
        <f t="shared" si="4"/>
        <v>6</v>
      </c>
      <c r="N12" s="60">
        <f>VLOOKUP($A12,'Return Data'!$B$7:$R$2292,14,0)</f>
        <v>11.832000000000001</v>
      </c>
      <c r="O12" s="61">
        <f t="shared" si="5"/>
        <v>6</v>
      </c>
      <c r="P12" s="60"/>
      <c r="Q12" s="61"/>
      <c r="R12" s="60">
        <f>VLOOKUP($A12,'Return Data'!$B$7:$R$2292,16,0)</f>
        <v>10.601000000000001</v>
      </c>
      <c r="S12" s="62">
        <f t="shared" si="7"/>
        <v>7</v>
      </c>
    </row>
    <row r="13" spans="1:20" x14ac:dyDescent="0.3">
      <c r="A13" s="58" t="s">
        <v>546</v>
      </c>
      <c r="B13" s="59">
        <f>VLOOKUP($A13,'Return Data'!$B$7:$R$2292,3,0)</f>
        <v>44762</v>
      </c>
      <c r="C13" s="60">
        <f>VLOOKUP($A13,'Return Data'!$B$7:$R$2292,4,0)</f>
        <v>33.725000000000001</v>
      </c>
      <c r="D13" s="60">
        <f>VLOOKUP($A13,'Return Data'!$B$7:$R$2292,10,0)</f>
        <v>-0.94279999999999997</v>
      </c>
      <c r="E13" s="61">
        <f t="shared" si="0"/>
        <v>8</v>
      </c>
      <c r="F13" s="60">
        <f>VLOOKUP($A13,'Return Data'!$B$7:$R$2292,11,0)</f>
        <v>-1.8109</v>
      </c>
      <c r="G13" s="61">
        <f t="shared" si="1"/>
        <v>7</v>
      </c>
      <c r="H13" s="60">
        <f>VLOOKUP($A13,'Return Data'!$B$7:$R$2292,12,0)</f>
        <v>-2.4245999999999999</v>
      </c>
      <c r="I13" s="61">
        <f t="shared" si="2"/>
        <v>7</v>
      </c>
      <c r="J13" s="60">
        <f>VLOOKUP($A13,'Return Data'!$B$7:$R$2292,13,0)</f>
        <v>2.5419</v>
      </c>
      <c r="K13" s="61">
        <f t="shared" si="3"/>
        <v>9</v>
      </c>
      <c r="L13" s="60">
        <f>VLOOKUP($A13,'Return Data'!$B$7:$R$2292,17,0)</f>
        <v>9.3135999999999992</v>
      </c>
      <c r="M13" s="61">
        <f t="shared" si="4"/>
        <v>9</v>
      </c>
      <c r="N13" s="60">
        <f>VLOOKUP($A13,'Return Data'!$B$7:$R$2292,14,0)</f>
        <v>9.1488999999999994</v>
      </c>
      <c r="O13" s="61">
        <f t="shared" si="5"/>
        <v>8</v>
      </c>
      <c r="P13" s="60">
        <f>VLOOKUP($A13,'Return Data'!$B$7:$R$2292,15,0)</f>
        <v>8.0648999999999997</v>
      </c>
      <c r="Q13" s="61">
        <f t="shared" si="6"/>
        <v>5</v>
      </c>
      <c r="R13" s="60">
        <f>VLOOKUP($A13,'Return Data'!$B$7:$R$2292,16,0)</f>
        <v>11.395799999999999</v>
      </c>
      <c r="S13" s="62">
        <f t="shared" si="7"/>
        <v>6</v>
      </c>
    </row>
    <row r="14" spans="1:20" x14ac:dyDescent="0.3">
      <c r="A14" s="58" t="s">
        <v>549</v>
      </c>
      <c r="B14" s="59">
        <f>VLOOKUP($A14,'Return Data'!$B$7:$R$2292,3,0)</f>
        <v>44762</v>
      </c>
      <c r="C14" s="60">
        <f>VLOOKUP($A14,'Return Data'!$B$7:$R$2292,4,0)</f>
        <v>131.87029999999999</v>
      </c>
      <c r="D14" s="60">
        <f>VLOOKUP($A14,'Return Data'!$B$7:$R$2292,10,0)</f>
        <v>0.41089999999999999</v>
      </c>
      <c r="E14" s="61">
        <f t="shared" si="0"/>
        <v>2</v>
      </c>
      <c r="F14" s="60">
        <f>VLOOKUP($A14,'Return Data'!$B$7:$R$2292,11,0)</f>
        <v>-0.73280000000000001</v>
      </c>
      <c r="G14" s="61">
        <f t="shared" si="1"/>
        <v>4</v>
      </c>
      <c r="H14" s="60">
        <f>VLOOKUP($A14,'Return Data'!$B$7:$R$2292,12,0)</f>
        <v>-0.99780000000000002</v>
      </c>
      <c r="I14" s="61">
        <f t="shared" si="2"/>
        <v>4</v>
      </c>
      <c r="J14" s="60">
        <f>VLOOKUP($A14,'Return Data'!$B$7:$R$2292,13,0)</f>
        <v>4.7662000000000004</v>
      </c>
      <c r="K14" s="61">
        <f t="shared" si="3"/>
        <v>5</v>
      </c>
      <c r="L14" s="60">
        <f>VLOOKUP($A14,'Return Data'!$B$7:$R$2292,17,0)</f>
        <v>16.944400000000002</v>
      </c>
      <c r="M14" s="61">
        <f t="shared" si="4"/>
        <v>3</v>
      </c>
      <c r="N14" s="60">
        <f>VLOOKUP($A14,'Return Data'!$B$7:$R$2292,14,0)</f>
        <v>11.428900000000001</v>
      </c>
      <c r="O14" s="61">
        <f t="shared" si="5"/>
        <v>7</v>
      </c>
      <c r="P14" s="60">
        <f>VLOOKUP($A14,'Return Data'!$B$7:$R$2292,15,0)</f>
        <v>9.1736000000000004</v>
      </c>
      <c r="Q14" s="61">
        <f t="shared" si="6"/>
        <v>3</v>
      </c>
      <c r="R14" s="60">
        <f>VLOOKUP($A14,'Return Data'!$B$7:$R$2292,16,0)</f>
        <v>11.9108</v>
      </c>
      <c r="S14" s="62">
        <f t="shared" si="7"/>
        <v>4</v>
      </c>
    </row>
    <row r="15" spans="1:20" x14ac:dyDescent="0.3">
      <c r="A15" s="58" t="s">
        <v>550</v>
      </c>
      <c r="B15" s="59">
        <f>VLOOKUP($A15,'Return Data'!$B$7:$R$2292,3,0)</f>
        <v>44762</v>
      </c>
      <c r="C15" s="60">
        <f>VLOOKUP($A15,'Return Data'!$B$7:$R$2292,4,0)</f>
        <v>15.4093</v>
      </c>
      <c r="D15" s="60">
        <f>VLOOKUP($A15,'Return Data'!$B$7:$R$2292,10,0)</f>
        <v>-0.59219999999999995</v>
      </c>
      <c r="E15" s="61">
        <f t="shared" si="0"/>
        <v>5</v>
      </c>
      <c r="F15" s="60">
        <f>VLOOKUP($A15,'Return Data'!$B$7:$R$2292,11,0)</f>
        <v>-0.47410000000000002</v>
      </c>
      <c r="G15" s="61">
        <f t="shared" si="1"/>
        <v>3</v>
      </c>
      <c r="H15" s="60">
        <f>VLOOKUP($A15,'Return Data'!$B$7:$R$2292,12,0)</f>
        <v>0.19570000000000001</v>
      </c>
      <c r="I15" s="61">
        <f t="shared" si="2"/>
        <v>3</v>
      </c>
      <c r="J15" s="60">
        <f>VLOOKUP($A15,'Return Data'!$B$7:$R$2292,13,0)</f>
        <v>7.2377000000000002</v>
      </c>
      <c r="K15" s="61">
        <f t="shared" si="3"/>
        <v>3</v>
      </c>
      <c r="L15" s="60">
        <f>VLOOKUP($A15,'Return Data'!$B$7:$R$2292,17,0)</f>
        <v>16.782399999999999</v>
      </c>
      <c r="M15" s="61">
        <f t="shared" si="4"/>
        <v>4</v>
      </c>
      <c r="N15" s="60">
        <f>VLOOKUP($A15,'Return Data'!$B$7:$R$2292,14,0)</f>
        <v>13.7376</v>
      </c>
      <c r="O15" s="61">
        <f t="shared" ref="O15" si="8">RANK(N15,N$8:N$16,0)</f>
        <v>2</v>
      </c>
      <c r="P15" s="60"/>
      <c r="Q15" s="61"/>
      <c r="R15" s="60">
        <f>VLOOKUP($A15,'Return Data'!$B$7:$R$2292,16,0)</f>
        <v>13.2431</v>
      </c>
      <c r="S15" s="62">
        <f t="shared" si="7"/>
        <v>2</v>
      </c>
    </row>
    <row r="16" spans="1:20" x14ac:dyDescent="0.3">
      <c r="A16" s="58" t="s">
        <v>552</v>
      </c>
      <c r="B16" s="59">
        <f>VLOOKUP($A16,'Return Data'!$B$7:$R$2292,3,0)</f>
        <v>44762</v>
      </c>
      <c r="C16" s="60">
        <f>VLOOKUP($A16,'Return Data'!$B$7:$R$2292,4,0)</f>
        <v>15.28</v>
      </c>
      <c r="D16" s="60">
        <f>VLOOKUP($A16,'Return Data'!$B$7:$R$2292,10,0)</f>
        <v>-0.58560000000000001</v>
      </c>
      <c r="E16" s="61">
        <f t="shared" si="0"/>
        <v>4</v>
      </c>
      <c r="F16" s="60">
        <f>VLOOKUP($A16,'Return Data'!$B$7:$R$2292,11,0)</f>
        <v>-1.6731</v>
      </c>
      <c r="G16" s="61">
        <f t="shared" si="1"/>
        <v>6</v>
      </c>
      <c r="H16" s="60">
        <f>VLOOKUP($A16,'Return Data'!$B$7:$R$2292,12,0)</f>
        <v>-1.9884999999999999</v>
      </c>
      <c r="I16" s="61">
        <f t="shared" si="2"/>
        <v>6</v>
      </c>
      <c r="J16" s="60">
        <f>VLOOKUP($A16,'Return Data'!$B$7:$R$2292,13,0)</f>
        <v>3.6635</v>
      </c>
      <c r="K16" s="61">
        <f t="shared" si="3"/>
        <v>6</v>
      </c>
      <c r="L16" s="60">
        <f>VLOOKUP($A16,'Return Data'!$B$7:$R$2292,17,0)</f>
        <v>12.889099999999999</v>
      </c>
      <c r="M16" s="61">
        <f t="shared" si="4"/>
        <v>7</v>
      </c>
      <c r="N16" s="60">
        <f>VLOOKUP($A16,'Return Data'!$B$7:$R$2292,14,0)</f>
        <v>12.2384</v>
      </c>
      <c r="O16" s="61">
        <f t="shared" si="5"/>
        <v>4</v>
      </c>
      <c r="P16" s="60"/>
      <c r="Q16" s="61"/>
      <c r="R16" s="60">
        <f>VLOOKUP($A16,'Return Data'!$B$7:$R$2292,16,0)</f>
        <v>9.7456999999999994</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-0.37586666666666668</v>
      </c>
      <c r="E18" s="69"/>
      <c r="F18" s="70">
        <f>AVERAGE(F8:F16)</f>
        <v>-1.1640111111111109</v>
      </c>
      <c r="G18" s="69"/>
      <c r="H18" s="70">
        <f>AVERAGE(H8:H16)</f>
        <v>-1.1640777777777778</v>
      </c>
      <c r="I18" s="69"/>
      <c r="J18" s="70">
        <f>AVERAGE(J8:J16)</f>
        <v>5.739644444444445</v>
      </c>
      <c r="K18" s="69"/>
      <c r="L18" s="70">
        <f>AVERAGE(L8:L16)</f>
        <v>15.863088888888891</v>
      </c>
      <c r="M18" s="69"/>
      <c r="N18" s="70">
        <f>AVERAGE(N8:N16)</f>
        <v>12.1329625</v>
      </c>
      <c r="O18" s="69"/>
      <c r="P18" s="70">
        <f>AVERAGE(P8:P16)</f>
        <v>9.4632400000000008</v>
      </c>
      <c r="Q18" s="69"/>
      <c r="R18" s="70">
        <f>AVERAGE(R8:R16)</f>
        <v>10.927911111111111</v>
      </c>
      <c r="S18" s="71"/>
    </row>
    <row r="19" spans="1:19" x14ac:dyDescent="0.3">
      <c r="A19" s="68" t="s">
        <v>28</v>
      </c>
      <c r="B19" s="69"/>
      <c r="C19" s="69"/>
      <c r="D19" s="70">
        <f>MIN(D8:D16)</f>
        <v>-0.94869999999999999</v>
      </c>
      <c r="E19" s="69"/>
      <c r="F19" s="70">
        <f>MIN(F8:F16)</f>
        <v>-5.9726999999999997</v>
      </c>
      <c r="G19" s="69"/>
      <c r="H19" s="70">
        <f>MIN(H8:H16)</f>
        <v>-5.4825999999999997</v>
      </c>
      <c r="I19" s="69"/>
      <c r="J19" s="70">
        <f>MIN(J8:J16)</f>
        <v>2.5419</v>
      </c>
      <c r="K19" s="69"/>
      <c r="L19" s="70">
        <f>MIN(L8:L16)</f>
        <v>9.3135999999999992</v>
      </c>
      <c r="M19" s="69"/>
      <c r="N19" s="70">
        <f>MIN(N8:N16)</f>
        <v>9.1488999999999994</v>
      </c>
      <c r="O19" s="69"/>
      <c r="P19" s="70">
        <f>MIN(P8:P16)</f>
        <v>8.0648999999999997</v>
      </c>
      <c r="Q19" s="69"/>
      <c r="R19" s="70">
        <f>MIN(R8:R16)</f>
        <v>3.0815999999999999</v>
      </c>
      <c r="S19" s="71"/>
    </row>
    <row r="20" spans="1:19" ht="15" thickBot="1" x14ac:dyDescent="0.35">
      <c r="A20" s="72" t="s">
        <v>29</v>
      </c>
      <c r="B20" s="73"/>
      <c r="C20" s="73"/>
      <c r="D20" s="74">
        <f>MAX(D8:D16)</f>
        <v>0.82779999999999998</v>
      </c>
      <c r="E20" s="73"/>
      <c r="F20" s="74">
        <f>MAX(F8:F16)</f>
        <v>2.2322000000000002</v>
      </c>
      <c r="G20" s="73"/>
      <c r="H20" s="74">
        <f>MAX(H8:H16)</f>
        <v>2.1913</v>
      </c>
      <c r="I20" s="73"/>
      <c r="J20" s="74">
        <f>MAX(J8:J16)</f>
        <v>12.9739</v>
      </c>
      <c r="K20" s="73"/>
      <c r="L20" s="74">
        <f>MAX(L8:L16)</f>
        <v>29.475100000000001</v>
      </c>
      <c r="M20" s="73"/>
      <c r="N20" s="74">
        <f>MAX(N8:N16)</f>
        <v>14.168200000000001</v>
      </c>
      <c r="O20" s="73"/>
      <c r="P20" s="74">
        <f>MAX(P8:P16)</f>
        <v>10.6602</v>
      </c>
      <c r="Q20" s="73"/>
      <c r="R20" s="74">
        <f>MAX(R8:R16)</f>
        <v>13.897500000000001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44762</v>
      </c>
      <c r="C8" s="60">
        <f>VLOOKUP($A8,'Return Data'!$B$7:$R$2292,4,0)</f>
        <v>71.459999999999994</v>
      </c>
      <c r="D8" s="60">
        <f>VLOOKUP($A8,'Return Data'!$B$7:$R$2292,10,0)</f>
        <v>-0.94259999999999999</v>
      </c>
      <c r="E8" s="61">
        <f t="shared" ref="E8:E16" si="0">RANK(D8,D$8:D$16,0)</f>
        <v>4</v>
      </c>
      <c r="F8" s="60">
        <f>VLOOKUP($A8,'Return Data'!$B$7:$R$2292,11,0)</f>
        <v>-2.7225999999999999</v>
      </c>
      <c r="G8" s="61">
        <f t="shared" ref="G8:G16" si="1">RANK(F8,F$8:F$16,0)</f>
        <v>8</v>
      </c>
      <c r="H8" s="60">
        <f>VLOOKUP($A8,'Return Data'!$B$7:$R$2292,12,0)</f>
        <v>-3.887</v>
      </c>
      <c r="I8" s="61">
        <f t="shared" ref="I8:I16" si="2">RANK(H8,H$8:H$16,0)</f>
        <v>8</v>
      </c>
      <c r="J8" s="60">
        <f>VLOOKUP($A8,'Return Data'!$B$7:$R$2292,13,0)</f>
        <v>1.8239000000000001</v>
      </c>
      <c r="K8" s="61">
        <f t="shared" ref="K8:K16" si="3">RANK(J8,J$8:J$16,0)</f>
        <v>7</v>
      </c>
      <c r="L8" s="60">
        <f>VLOOKUP($A8,'Return Data'!$B$7:$R$2292,17,0)</f>
        <v>14.4443</v>
      </c>
      <c r="M8" s="61">
        <f t="shared" ref="M8:M16" si="4">RANK(L8,L$8:L$16,0)</f>
        <v>5</v>
      </c>
      <c r="N8" s="60">
        <f>VLOOKUP($A8,'Return Data'!$B$7:$R$2292,14,0)</f>
        <v>10.5587</v>
      </c>
      <c r="O8" s="61">
        <f>RANK(N8,N$8:N$16,0)</f>
        <v>5</v>
      </c>
      <c r="P8" s="60">
        <f>VLOOKUP($A8,'Return Data'!$B$7:$R$2292,15,0)</f>
        <v>7.7243000000000004</v>
      </c>
      <c r="Q8" s="61">
        <f>RANK(P8,P$8:P$16,0)</f>
        <v>4</v>
      </c>
      <c r="R8" s="60">
        <f>VLOOKUP($A8,'Return Data'!$B$7:$R$2292,16,0)</f>
        <v>9.2410999999999994</v>
      </c>
      <c r="S8" s="62">
        <f t="shared" ref="S8:S16" si="5">RANK(R8,R$8:R$16,0)</f>
        <v>7</v>
      </c>
    </row>
    <row r="9" spans="1:20" x14ac:dyDescent="0.3">
      <c r="A9" s="58" t="s">
        <v>538</v>
      </c>
      <c r="B9" s="59">
        <f>VLOOKUP($A9,'Return Data'!$B$7:$R$2292,3,0)</f>
        <v>44762</v>
      </c>
      <c r="C9" s="60">
        <f>VLOOKUP($A9,'Return Data'!$B$7:$R$2292,4,0)</f>
        <v>291.13600000000002</v>
      </c>
      <c r="D9" s="60">
        <f>VLOOKUP($A9,'Return Data'!$B$7:$R$2292,10,0)</f>
        <v>-1.1205000000000001</v>
      </c>
      <c r="E9" s="61">
        <f t="shared" si="0"/>
        <v>7</v>
      </c>
      <c r="F9" s="60">
        <f>VLOOKUP($A9,'Return Data'!$B$7:$R$2292,11,0)</f>
        <v>1.8966000000000001</v>
      </c>
      <c r="G9" s="61">
        <f t="shared" si="1"/>
        <v>1</v>
      </c>
      <c r="H9" s="60">
        <f>VLOOKUP($A9,'Return Data'!$B$7:$R$2292,12,0)</f>
        <v>1.7000999999999999</v>
      </c>
      <c r="I9" s="61">
        <f t="shared" si="2"/>
        <v>1</v>
      </c>
      <c r="J9" s="60">
        <f>VLOOKUP($A9,'Return Data'!$B$7:$R$2292,13,0)</f>
        <v>12.2608</v>
      </c>
      <c r="K9" s="61">
        <f t="shared" si="3"/>
        <v>1</v>
      </c>
      <c r="L9" s="60">
        <f>VLOOKUP($A9,'Return Data'!$B$7:$R$2292,17,0)</f>
        <v>28.6936</v>
      </c>
      <c r="M9" s="61">
        <f t="shared" si="4"/>
        <v>1</v>
      </c>
      <c r="N9" s="60">
        <f>VLOOKUP($A9,'Return Data'!$B$7:$R$2292,14,0)</f>
        <v>13.4765</v>
      </c>
      <c r="O9" s="61">
        <f>RANK(N9,N$8:N$16,0)</f>
        <v>1</v>
      </c>
      <c r="P9" s="60">
        <f>VLOOKUP($A9,'Return Data'!$B$7:$R$2292,15,0)</f>
        <v>11.017799999999999</v>
      </c>
      <c r="Q9" s="61">
        <f>RANK(P9,P$8:P$16,0)</f>
        <v>1</v>
      </c>
      <c r="R9" s="60">
        <f>VLOOKUP($A9,'Return Data'!$B$7:$R$2292,16,0)</f>
        <v>16.6675</v>
      </c>
      <c r="S9" s="62">
        <f t="shared" si="5"/>
        <v>1</v>
      </c>
    </row>
    <row r="10" spans="1:20" x14ac:dyDescent="0.3">
      <c r="A10" s="58" t="s">
        <v>540</v>
      </c>
      <c r="B10" s="59">
        <f>VLOOKUP($A10,'Return Data'!$B$7:$R$2292,3,0)</f>
        <v>44762</v>
      </c>
      <c r="C10" s="60">
        <f>VLOOKUP($A10,'Return Data'!$B$7:$R$2292,4,0)</f>
        <v>50.04</v>
      </c>
      <c r="D10" s="60">
        <f>VLOOKUP($A10,'Return Data'!$B$7:$R$2292,10,0)</f>
        <v>0.66390000000000005</v>
      </c>
      <c r="E10" s="61">
        <f t="shared" si="0"/>
        <v>1</v>
      </c>
      <c r="F10" s="60">
        <f>VLOOKUP($A10,'Return Data'!$B$7:$R$2292,11,0)</f>
        <v>0.96850000000000003</v>
      </c>
      <c r="G10" s="61">
        <f t="shared" si="1"/>
        <v>2</v>
      </c>
      <c r="H10" s="60">
        <f>VLOOKUP($A10,'Return Data'!$B$7:$R$2292,12,0)</f>
        <v>1.6247</v>
      </c>
      <c r="I10" s="61">
        <f t="shared" si="2"/>
        <v>2</v>
      </c>
      <c r="J10" s="60">
        <f>VLOOKUP($A10,'Return Data'!$B$7:$R$2292,13,0)</f>
        <v>8.2647999999999993</v>
      </c>
      <c r="K10" s="61">
        <f t="shared" si="3"/>
        <v>2</v>
      </c>
      <c r="L10" s="60">
        <f>VLOOKUP($A10,'Return Data'!$B$7:$R$2292,17,0)</f>
        <v>16.657299999999999</v>
      </c>
      <c r="M10" s="61">
        <f t="shared" si="4"/>
        <v>2</v>
      </c>
      <c r="N10" s="60">
        <f>VLOOKUP($A10,'Return Data'!$B$7:$R$2292,14,0)</f>
        <v>11.9847</v>
      </c>
      <c r="O10" s="61">
        <f>RANK(N10,N$8:N$16,0)</f>
        <v>2</v>
      </c>
      <c r="P10" s="60">
        <f>VLOOKUP($A10,'Return Data'!$B$7:$R$2292,15,0)</f>
        <v>9.5612999999999992</v>
      </c>
      <c r="Q10" s="61">
        <f>RANK(P10,P$8:P$16,0)</f>
        <v>2</v>
      </c>
      <c r="R10" s="60">
        <f>VLOOKUP($A10,'Return Data'!$B$7:$R$2292,16,0)</f>
        <v>10.899800000000001</v>
      </c>
      <c r="S10" s="62">
        <f t="shared" si="5"/>
        <v>4</v>
      </c>
    </row>
    <row r="11" spans="1:20" x14ac:dyDescent="0.3">
      <c r="A11" s="58" t="s">
        <v>543</v>
      </c>
      <c r="B11" s="59">
        <f>VLOOKUP($A11,'Return Data'!$B$7:$R$2292,3,0)</f>
        <v>44762</v>
      </c>
      <c r="C11" s="60">
        <f>VLOOKUP($A11,'Return Data'!$B$7:$R$2292,4,0)</f>
        <v>10.2278</v>
      </c>
      <c r="D11" s="60">
        <f>VLOOKUP($A11,'Return Data'!$B$7:$R$2292,10,0)</f>
        <v>-1.2884</v>
      </c>
      <c r="E11" s="61">
        <f t="shared" si="0"/>
        <v>9</v>
      </c>
      <c r="F11" s="60">
        <f>VLOOKUP($A11,'Return Data'!$B$7:$R$2292,11,0)</f>
        <v>-6.9353999999999996</v>
      </c>
      <c r="G11" s="61">
        <f t="shared" si="1"/>
        <v>9</v>
      </c>
      <c r="H11" s="60">
        <f>VLOOKUP($A11,'Return Data'!$B$7:$R$2292,12,0)</f>
        <v>-6.9649999999999999</v>
      </c>
      <c r="I11" s="61">
        <f t="shared" si="2"/>
        <v>9</v>
      </c>
      <c r="J11" s="60">
        <f>VLOOKUP($A11,'Return Data'!$B$7:$R$2292,13,0)</f>
        <v>1.3768</v>
      </c>
      <c r="K11" s="61">
        <f t="shared" si="3"/>
        <v>8</v>
      </c>
      <c r="L11" s="60">
        <f>VLOOKUP($A11,'Return Data'!$B$7:$R$2292,17,0)</f>
        <v>8.1691000000000003</v>
      </c>
      <c r="M11" s="61">
        <f t="shared" si="4"/>
        <v>8</v>
      </c>
      <c r="N11" s="60"/>
      <c r="O11" s="61"/>
      <c r="P11" s="60"/>
      <c r="Q11" s="61"/>
      <c r="R11" s="60">
        <f>VLOOKUP($A11,'Return Data'!$B$7:$R$2292,16,0)</f>
        <v>0.88600000000000001</v>
      </c>
      <c r="S11" s="62">
        <f t="shared" si="5"/>
        <v>9</v>
      </c>
    </row>
    <row r="12" spans="1:20" x14ac:dyDescent="0.3">
      <c r="A12" s="58" t="s">
        <v>545</v>
      </c>
      <c r="B12" s="59">
        <f>VLOOKUP($A12,'Return Data'!$B$7:$R$2292,3,0)</f>
        <v>44762</v>
      </c>
      <c r="C12" s="60">
        <f>VLOOKUP($A12,'Return Data'!$B$7:$R$2292,4,0)</f>
        <v>14.227</v>
      </c>
      <c r="D12" s="60">
        <f>VLOOKUP($A12,'Return Data'!$B$7:$R$2292,10,0)</f>
        <v>-0.43390000000000001</v>
      </c>
      <c r="E12" s="61">
        <f t="shared" si="0"/>
        <v>3</v>
      </c>
      <c r="F12" s="60">
        <f>VLOOKUP($A12,'Return Data'!$B$7:$R$2292,11,0)</f>
        <v>-1.8759999999999999</v>
      </c>
      <c r="G12" s="61">
        <f t="shared" si="1"/>
        <v>5</v>
      </c>
      <c r="H12" s="60">
        <f>VLOOKUP($A12,'Return Data'!$B$7:$R$2292,12,0)</f>
        <v>-2.1055999999999999</v>
      </c>
      <c r="I12" s="61">
        <f t="shared" si="2"/>
        <v>5</v>
      </c>
      <c r="J12" s="60">
        <f>VLOOKUP($A12,'Return Data'!$B$7:$R$2292,13,0)</f>
        <v>3.4163999999999999</v>
      </c>
      <c r="K12" s="61">
        <f t="shared" si="3"/>
        <v>4</v>
      </c>
      <c r="L12" s="60">
        <f>VLOOKUP($A12,'Return Data'!$B$7:$R$2292,17,0)</f>
        <v>12.136900000000001</v>
      </c>
      <c r="M12" s="61">
        <f t="shared" si="4"/>
        <v>6</v>
      </c>
      <c r="N12" s="60">
        <f>VLOOKUP($A12,'Return Data'!$B$7:$R$2292,14,0)</f>
        <v>10.492100000000001</v>
      </c>
      <c r="O12" s="61">
        <f t="shared" ref="O12:O15" si="6">RANK(N12,N$8:N$16,0)</f>
        <v>6</v>
      </c>
      <c r="P12" s="60"/>
      <c r="Q12" s="61"/>
      <c r="R12" s="60">
        <f>VLOOKUP($A12,'Return Data'!$B$7:$R$2292,16,0)</f>
        <v>9.3004999999999995</v>
      </c>
      <c r="S12" s="62">
        <f t="shared" si="5"/>
        <v>6</v>
      </c>
    </row>
    <row r="13" spans="1:20" x14ac:dyDescent="0.3">
      <c r="A13" s="58" t="s">
        <v>547</v>
      </c>
      <c r="B13" s="59">
        <f>VLOOKUP($A13,'Return Data'!$B$7:$R$2292,3,0)</f>
        <v>44762</v>
      </c>
      <c r="C13" s="60">
        <f>VLOOKUP($A13,'Return Data'!$B$7:$R$2292,4,0)</f>
        <v>30.297999999999998</v>
      </c>
      <c r="D13" s="60">
        <f>VLOOKUP($A13,'Return Data'!$B$7:$R$2292,10,0)</f>
        <v>-1.2773000000000001</v>
      </c>
      <c r="E13" s="61">
        <f t="shared" si="0"/>
        <v>8</v>
      </c>
      <c r="F13" s="60">
        <f>VLOOKUP($A13,'Return Data'!$B$7:$R$2292,11,0)</f>
        <v>-2.4722</v>
      </c>
      <c r="G13" s="61">
        <f t="shared" si="1"/>
        <v>7</v>
      </c>
      <c r="H13" s="60">
        <f>VLOOKUP($A13,'Return Data'!$B$7:$R$2292,12,0)</f>
        <v>-3.4173</v>
      </c>
      <c r="I13" s="61">
        <f t="shared" si="2"/>
        <v>7</v>
      </c>
      <c r="J13" s="60">
        <f>VLOOKUP($A13,'Return Data'!$B$7:$R$2292,13,0)</f>
        <v>1.1383000000000001</v>
      </c>
      <c r="K13" s="61">
        <f t="shared" si="3"/>
        <v>9</v>
      </c>
      <c r="L13" s="60">
        <f>VLOOKUP($A13,'Return Data'!$B$7:$R$2292,17,0)</f>
        <v>7.8457999999999997</v>
      </c>
      <c r="M13" s="61">
        <f t="shared" si="4"/>
        <v>9</v>
      </c>
      <c r="N13" s="60">
        <f>VLOOKUP($A13,'Return Data'!$B$7:$R$2292,14,0)</f>
        <v>7.7225000000000001</v>
      </c>
      <c r="O13" s="61">
        <f t="shared" si="6"/>
        <v>8</v>
      </c>
      <c r="P13" s="60">
        <f>VLOOKUP($A13,'Return Data'!$B$7:$R$2292,15,0)</f>
        <v>6.7355999999999998</v>
      </c>
      <c r="Q13" s="61">
        <f>RANK(P13,P$8:P$16,0)</f>
        <v>5</v>
      </c>
      <c r="R13" s="60">
        <f>VLOOKUP($A13,'Return Data'!$B$7:$R$2292,16,0)</f>
        <v>10.1609</v>
      </c>
      <c r="S13" s="62">
        <f t="shared" si="5"/>
        <v>5</v>
      </c>
    </row>
    <row r="14" spans="1:20" x14ac:dyDescent="0.3">
      <c r="A14" s="58" t="s">
        <v>548</v>
      </c>
      <c r="B14" s="59">
        <f>VLOOKUP($A14,'Return Data'!$B$7:$R$2292,3,0)</f>
        <v>44762</v>
      </c>
      <c r="C14" s="60">
        <f>VLOOKUP($A14,'Return Data'!$B$7:$R$2292,4,0)</f>
        <v>120.7728</v>
      </c>
      <c r="D14" s="60">
        <f>VLOOKUP($A14,'Return Data'!$B$7:$R$2292,10,0)</f>
        <v>0.1128</v>
      </c>
      <c r="E14" s="61">
        <f t="shared" si="0"/>
        <v>2</v>
      </c>
      <c r="F14" s="60">
        <f>VLOOKUP($A14,'Return Data'!$B$7:$R$2292,11,0)</f>
        <v>-1.4157</v>
      </c>
      <c r="G14" s="61">
        <f t="shared" si="1"/>
        <v>4</v>
      </c>
      <c r="H14" s="60">
        <f>VLOOKUP($A14,'Return Data'!$B$7:$R$2292,12,0)</f>
        <v>-2.0203000000000002</v>
      </c>
      <c r="I14" s="61">
        <f t="shared" si="2"/>
        <v>4</v>
      </c>
      <c r="J14" s="60">
        <f>VLOOKUP($A14,'Return Data'!$B$7:$R$2292,13,0)</f>
        <v>3.3067000000000002</v>
      </c>
      <c r="K14" s="61">
        <f t="shared" si="3"/>
        <v>5</v>
      </c>
      <c r="L14" s="60">
        <f>VLOOKUP($A14,'Return Data'!$B$7:$R$2292,17,0)</f>
        <v>15.316599999999999</v>
      </c>
      <c r="M14" s="61">
        <f t="shared" si="4"/>
        <v>3</v>
      </c>
      <c r="N14" s="60">
        <f>VLOOKUP($A14,'Return Data'!$B$7:$R$2292,14,0)</f>
        <v>9.9049999999999994</v>
      </c>
      <c r="O14" s="61">
        <f t="shared" si="6"/>
        <v>7</v>
      </c>
      <c r="P14" s="60">
        <f>VLOOKUP($A14,'Return Data'!$B$7:$R$2292,15,0)</f>
        <v>7.8353999999999999</v>
      </c>
      <c r="Q14" s="61">
        <f>RANK(P14,P$8:P$16,0)</f>
        <v>3</v>
      </c>
      <c r="R14" s="60">
        <f>VLOOKUP($A14,'Return Data'!$B$7:$R$2292,16,0)</f>
        <v>15.125299999999999</v>
      </c>
      <c r="S14" s="62">
        <f t="shared" si="5"/>
        <v>2</v>
      </c>
    </row>
    <row r="15" spans="1:20" x14ac:dyDescent="0.3">
      <c r="A15" s="58" t="s">
        <v>551</v>
      </c>
      <c r="B15" s="59">
        <f>VLOOKUP($A15,'Return Data'!$B$7:$R$2292,3,0)</f>
        <v>44762</v>
      </c>
      <c r="C15" s="60">
        <f>VLOOKUP($A15,'Return Data'!$B$7:$R$2292,4,0)</f>
        <v>14.5053</v>
      </c>
      <c r="D15" s="60">
        <f>VLOOKUP($A15,'Return Data'!$B$7:$R$2292,10,0)</f>
        <v>-0.97150000000000003</v>
      </c>
      <c r="E15" s="61">
        <f t="shared" si="0"/>
        <v>6</v>
      </c>
      <c r="F15" s="60">
        <f>VLOOKUP($A15,'Return Data'!$B$7:$R$2292,11,0)</f>
        <v>-1.258</v>
      </c>
      <c r="G15" s="61">
        <f t="shared" si="1"/>
        <v>3</v>
      </c>
      <c r="H15" s="60">
        <f>VLOOKUP($A15,'Return Data'!$B$7:$R$2292,12,0)</f>
        <v>-1.012</v>
      </c>
      <c r="I15" s="61">
        <f t="shared" si="2"/>
        <v>3</v>
      </c>
      <c r="J15" s="60">
        <f>VLOOKUP($A15,'Return Data'!$B$7:$R$2292,13,0)</f>
        <v>5.4785000000000004</v>
      </c>
      <c r="K15" s="61">
        <f t="shared" si="3"/>
        <v>3</v>
      </c>
      <c r="L15" s="60">
        <f>VLOOKUP($A15,'Return Data'!$B$7:$R$2292,17,0)</f>
        <v>14.8592</v>
      </c>
      <c r="M15" s="61">
        <f t="shared" si="4"/>
        <v>4</v>
      </c>
      <c r="N15" s="60">
        <f>VLOOKUP($A15,'Return Data'!$B$7:$R$2292,14,0)</f>
        <v>11.809900000000001</v>
      </c>
      <c r="O15" s="61">
        <f t="shared" si="6"/>
        <v>3</v>
      </c>
      <c r="P15" s="60"/>
      <c r="Q15" s="61"/>
      <c r="R15" s="60">
        <f>VLOOKUP($A15,'Return Data'!$B$7:$R$2292,16,0)</f>
        <v>11.290900000000001</v>
      </c>
      <c r="S15" s="62">
        <f t="shared" si="5"/>
        <v>3</v>
      </c>
    </row>
    <row r="16" spans="1:20" x14ac:dyDescent="0.3">
      <c r="A16" s="58" t="s">
        <v>553</v>
      </c>
      <c r="B16" s="59">
        <f>VLOOKUP($A16,'Return Data'!$B$7:$R$2292,3,0)</f>
        <v>44762</v>
      </c>
      <c r="C16" s="60">
        <f>VLOOKUP($A16,'Return Data'!$B$7:$R$2292,4,0)</f>
        <v>14.69</v>
      </c>
      <c r="D16" s="60">
        <f>VLOOKUP($A16,'Return Data'!$B$7:$R$2292,10,0)</f>
        <v>-0.94399999999999995</v>
      </c>
      <c r="E16" s="61">
        <f t="shared" si="0"/>
        <v>5</v>
      </c>
      <c r="F16" s="60">
        <f>VLOOKUP($A16,'Return Data'!$B$7:$R$2292,11,0)</f>
        <v>-2.3271000000000002</v>
      </c>
      <c r="G16" s="61">
        <f t="shared" si="1"/>
        <v>6</v>
      </c>
      <c r="H16" s="60">
        <f>VLOOKUP($A16,'Return Data'!$B$7:$R$2292,12,0)</f>
        <v>-2.9723000000000002</v>
      </c>
      <c r="I16" s="61">
        <f t="shared" si="2"/>
        <v>6</v>
      </c>
      <c r="J16" s="60">
        <f>VLOOKUP($A16,'Return Data'!$B$7:$R$2292,13,0)</f>
        <v>2.2980999999999998</v>
      </c>
      <c r="K16" s="61">
        <f t="shared" si="3"/>
        <v>6</v>
      </c>
      <c r="L16" s="60">
        <f>VLOOKUP($A16,'Return Data'!$B$7:$R$2292,17,0)</f>
        <v>11.623100000000001</v>
      </c>
      <c r="M16" s="61">
        <f t="shared" si="4"/>
        <v>7</v>
      </c>
      <c r="N16" s="60">
        <f>VLOOKUP($A16,'Return Data'!$B$7:$R$2292,14,0)</f>
        <v>11.1555</v>
      </c>
      <c r="O16" s="61">
        <f>RANK(N16,N$8:N$16,0)</f>
        <v>4</v>
      </c>
      <c r="P16" s="60"/>
      <c r="Q16" s="61"/>
      <c r="R16" s="60">
        <f>VLOOKUP($A16,'Return Data'!$B$7:$R$2292,16,0)</f>
        <v>8.8018999999999998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-0.68905555555555553</v>
      </c>
      <c r="E18" s="69"/>
      <c r="F18" s="70">
        <f>AVERAGE(F8:F16)</f>
        <v>-1.7935444444444444</v>
      </c>
      <c r="G18" s="69"/>
      <c r="H18" s="70">
        <f>AVERAGE(H8:H16)</f>
        <v>-2.1171888888888888</v>
      </c>
      <c r="I18" s="69"/>
      <c r="J18" s="70">
        <f>AVERAGE(J8:J16)</f>
        <v>4.3738111111111104</v>
      </c>
      <c r="K18" s="69"/>
      <c r="L18" s="70">
        <f>AVERAGE(L8:L16)</f>
        <v>14.416211111111112</v>
      </c>
      <c r="M18" s="69"/>
      <c r="N18" s="70">
        <f>AVERAGE(N8:N16)</f>
        <v>10.8881125</v>
      </c>
      <c r="O18" s="69"/>
      <c r="P18" s="70">
        <f>AVERAGE(P8:P16)</f>
        <v>8.5748800000000003</v>
      </c>
      <c r="Q18" s="69"/>
      <c r="R18" s="70">
        <f>AVERAGE(R8:R16)</f>
        <v>10.263766666666667</v>
      </c>
      <c r="S18" s="71"/>
    </row>
    <row r="19" spans="1:19" x14ac:dyDescent="0.3">
      <c r="A19" s="68" t="s">
        <v>28</v>
      </c>
      <c r="B19" s="69"/>
      <c r="C19" s="69"/>
      <c r="D19" s="70">
        <f>MIN(D8:D16)</f>
        <v>-1.2884</v>
      </c>
      <c r="E19" s="69"/>
      <c r="F19" s="70">
        <f>MIN(F8:F16)</f>
        <v>-6.9353999999999996</v>
      </c>
      <c r="G19" s="69"/>
      <c r="H19" s="70">
        <f>MIN(H8:H16)</f>
        <v>-6.9649999999999999</v>
      </c>
      <c r="I19" s="69"/>
      <c r="J19" s="70">
        <f>MIN(J8:J16)</f>
        <v>1.1383000000000001</v>
      </c>
      <c r="K19" s="69"/>
      <c r="L19" s="70">
        <f>MIN(L8:L16)</f>
        <v>7.8457999999999997</v>
      </c>
      <c r="M19" s="69"/>
      <c r="N19" s="70">
        <f>MIN(N8:N16)</f>
        <v>7.7225000000000001</v>
      </c>
      <c r="O19" s="69"/>
      <c r="P19" s="70">
        <f>MIN(P8:P16)</f>
        <v>6.7355999999999998</v>
      </c>
      <c r="Q19" s="69"/>
      <c r="R19" s="70">
        <f>MIN(R8:R16)</f>
        <v>0.88600000000000001</v>
      </c>
      <c r="S19" s="71"/>
    </row>
    <row r="20" spans="1:19" ht="15" thickBot="1" x14ac:dyDescent="0.35">
      <c r="A20" s="72" t="s">
        <v>29</v>
      </c>
      <c r="B20" s="73"/>
      <c r="C20" s="73"/>
      <c r="D20" s="74">
        <f>MAX(D8:D16)</f>
        <v>0.66390000000000005</v>
      </c>
      <c r="E20" s="73"/>
      <c r="F20" s="74">
        <f>MAX(F8:F16)</f>
        <v>1.8966000000000001</v>
      </c>
      <c r="G20" s="73"/>
      <c r="H20" s="74">
        <f>MAX(H8:H16)</f>
        <v>1.7000999999999999</v>
      </c>
      <c r="I20" s="73"/>
      <c r="J20" s="74">
        <f>MAX(J8:J16)</f>
        <v>12.2608</v>
      </c>
      <c r="K20" s="73"/>
      <c r="L20" s="74">
        <f>MAX(L8:L16)</f>
        <v>28.6936</v>
      </c>
      <c r="M20" s="73"/>
      <c r="N20" s="74">
        <f>MAX(N8:N16)</f>
        <v>13.4765</v>
      </c>
      <c r="O20" s="73"/>
      <c r="P20" s="74">
        <f>MAX(P8:P16)</f>
        <v>11.017799999999999</v>
      </c>
      <c r="Q20" s="73"/>
      <c r="R20" s="74">
        <f>MAX(R8:R16)</f>
        <v>16.6675</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2022-07-21T05:55:12Z</dcterms:modified>
</cp:coreProperties>
</file>